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https://ofgemcloud-my.sharepoint.com/personal/rob_white_ofgem_gov_uk/Documents/Documents/Docs for pub/September/wb_08_09/2060/"/>
    </mc:Choice>
  </mc:AlternateContent>
  <xr:revisionPtr revIDLastSave="0" documentId="8_{3D482222-FF13-4F82-8D69-015CE0E7C2A4}" xr6:coauthVersionLast="47" xr6:coauthVersionMax="47" xr10:uidLastSave="{00000000-0000-0000-0000-000000000000}"/>
  <bookViews>
    <workbookView xWindow="-98" yWindow="-98" windowWidth="21795" windowHeight="13096" tabRatio="890" xr2:uid="{3367EA36-D285-4A02-91CE-D6912FA8C14C}"/>
  </bookViews>
  <sheets>
    <sheet name="Cover Sheet" sheetId="2" r:id="rId1"/>
    <sheet name="Admin&gt;&gt;&gt;" sheetId="25" r:id="rId2"/>
    <sheet name="Contents Sheet" sheetId="3" r:id="rId3"/>
    <sheet name="Data Flow" sheetId="5" r:id="rId4"/>
    <sheet name="Template Change Log" sheetId="6" r:id="rId5"/>
    <sheet name="Data Change Log" sheetId="28" r:id="rId6"/>
    <sheet name="RW_Linking Sheet" sheetId="8" r:id="rId7"/>
    <sheet name="Inputs and Calculations&gt;&gt;&gt;" sheetId="23" r:id="rId8"/>
    <sheet name="R1_CapexIncentive" sheetId="19" r:id="rId9"/>
    <sheet name="R2_Opexincentive" sheetId="20" r:id="rId10"/>
    <sheet name="R3_Pass-through" sheetId="22" r:id="rId11"/>
    <sheet name="R4_CapacityIncentives" sheetId="14" r:id="rId12"/>
    <sheet name="R5_SocialBenefits&amp;Communication" sheetId="30" r:id="rId13"/>
    <sheet name="R6_RelatedPartiesMargin" sheetId="29" r:id="rId14"/>
    <sheet name="R7_Decom" sheetId="38" r:id="rId15"/>
    <sheet name="R8_Tax" sheetId="36" r:id="rId16"/>
    <sheet name="R9_Cost of Debt Adjustment" sheetId="37" r:id="rId17"/>
    <sheet name="R10_Other inputs" sheetId="34" r:id="rId18"/>
    <sheet name="R11_Event_timing_data" sheetId="40" r:id="rId19"/>
    <sheet name="R12_Opex_Allocation_Matrix" sheetId="41" r:id="rId20"/>
    <sheet name="R13_Excluded Project Spend" sheetId="42" r:id="rId21"/>
    <sheet name="&lt;&lt;End" sheetId="24" r:id="rId22"/>
    <sheet name="Output&gt;&gt;&gt;" sheetId="47" r:id="rId23"/>
    <sheet name="PCFM Interface Scenarios" sheetId="43" r:id="rId24"/>
    <sheet name="PCFM Interface Scenarios_TD" sheetId="44" r:id="rId25"/>
    <sheet name="PCFM Interface Expenditure" sheetId="46" r:id="rId26"/>
    <sheet name="PCFM Interface Financial Inputs" sheetId="45" r:id="rId27"/>
  </sheets>
  <definedNames>
    <definedName name="_cp_change_1229" localSheetId="11">'R4_CapacityIncentives'!#REF!</definedName>
    <definedName name="_Ref161298832" localSheetId="16">'R9_Cost of Debt Adjustment'!#REF!</definedName>
    <definedName name="_Ref174553051" localSheetId="16">'R9_Cost of Debt Adjustment'!#REF!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8" l="1"/>
  <c r="M4" i="8"/>
  <c r="N4" i="8" s="1"/>
  <c r="O4" i="8" s="1"/>
  <c r="P4" i="8" s="1"/>
  <c r="Q4" i="8" s="1"/>
  <c r="R4" i="8" s="1"/>
  <c r="S4" i="8" s="1"/>
  <c r="T4" i="8" s="1"/>
  <c r="U4" i="8" s="1"/>
  <c r="V4" i="8" s="1"/>
  <c r="W4" i="8" s="1"/>
  <c r="X4" i="8" s="1"/>
  <c r="Y4" i="8" s="1"/>
  <c r="Z4" i="8" s="1"/>
  <c r="AA4" i="8" s="1"/>
  <c r="AB4" i="8" s="1"/>
  <c r="AC4" i="8" s="1"/>
  <c r="AD4" i="8" s="1"/>
  <c r="AE4" i="8" s="1"/>
  <c r="AF4" i="8" s="1"/>
  <c r="AG4" i="8" s="1"/>
  <c r="AH4" i="8" s="1"/>
  <c r="AI4" i="8" s="1"/>
  <c r="AJ4" i="8" s="1"/>
  <c r="AK4" i="8" s="1"/>
  <c r="AL4" i="8" s="1"/>
  <c r="AM4" i="8" s="1"/>
  <c r="K4" i="8"/>
  <c r="J1" i="8"/>
  <c r="N4" i="45"/>
  <c r="O4" i="45"/>
  <c r="P4" i="45"/>
  <c r="Q4" i="45"/>
  <c r="R4" i="45"/>
  <c r="S4" i="45"/>
  <c r="T4" i="45"/>
  <c r="U4" i="45" s="1"/>
  <c r="V4" i="45" s="1"/>
  <c r="W4" i="45" s="1"/>
  <c r="X4" i="45" s="1"/>
  <c r="Y4" i="45" s="1"/>
  <c r="Z4" i="45" s="1"/>
  <c r="AA4" i="45" s="1"/>
  <c r="AB4" i="45" s="1"/>
  <c r="AC4" i="45" s="1"/>
  <c r="AD4" i="45" s="1"/>
  <c r="AE4" i="45" s="1"/>
  <c r="AF4" i="45" s="1"/>
  <c r="AG4" i="45" s="1"/>
  <c r="AH4" i="45" s="1"/>
  <c r="AI4" i="45" s="1"/>
  <c r="AJ4" i="45" s="1"/>
  <c r="AK4" i="45" s="1"/>
  <c r="AL4" i="45" s="1"/>
  <c r="AM4" i="45" s="1"/>
  <c r="AN4" i="45" s="1"/>
  <c r="AO4" i="45" s="1"/>
  <c r="M4" i="45"/>
  <c r="L1" i="45"/>
  <c r="N4" i="46"/>
  <c r="O4" i="46"/>
  <c r="P4" i="46"/>
  <c r="Q4" i="46"/>
  <c r="R4" i="46"/>
  <c r="S4" i="46"/>
  <c r="T4" i="46"/>
  <c r="U4" i="46"/>
  <c r="V4" i="46"/>
  <c r="W4" i="46"/>
  <c r="X4" i="46" s="1"/>
  <c r="Y4" i="46" s="1"/>
  <c r="Z4" i="46" s="1"/>
  <c r="AA4" i="46" s="1"/>
  <c r="AB4" i="46" s="1"/>
  <c r="AC4" i="46" s="1"/>
  <c r="AD4" i="46" s="1"/>
  <c r="AE4" i="46" s="1"/>
  <c r="AF4" i="46" s="1"/>
  <c r="AG4" i="46" s="1"/>
  <c r="AH4" i="46" s="1"/>
  <c r="AI4" i="46" s="1"/>
  <c r="AJ4" i="46" s="1"/>
  <c r="AK4" i="46" s="1"/>
  <c r="AL4" i="46" s="1"/>
  <c r="AM4" i="46" s="1"/>
  <c r="AN4" i="46" s="1"/>
  <c r="AO4" i="46" s="1"/>
  <c r="M4" i="46"/>
  <c r="L1" i="46"/>
  <c r="N4" i="44"/>
  <c r="O4" i="44" s="1"/>
  <c r="P4" i="44" s="1"/>
  <c r="Q4" i="44" s="1"/>
  <c r="R4" i="44" s="1"/>
  <c r="S4" i="44" s="1"/>
  <c r="T4" i="44" s="1"/>
  <c r="U4" i="44" s="1"/>
  <c r="V4" i="44" s="1"/>
  <c r="W4" i="44" s="1"/>
  <c r="X4" i="44" s="1"/>
  <c r="Y4" i="44" s="1"/>
  <c r="Z4" i="44" s="1"/>
  <c r="AA4" i="44" s="1"/>
  <c r="AB4" i="44" s="1"/>
  <c r="AC4" i="44" s="1"/>
  <c r="AD4" i="44" s="1"/>
  <c r="AE4" i="44" s="1"/>
  <c r="AF4" i="44" s="1"/>
  <c r="AG4" i="44" s="1"/>
  <c r="AH4" i="44" s="1"/>
  <c r="AI4" i="44" s="1"/>
  <c r="AJ4" i="44" s="1"/>
  <c r="AK4" i="44" s="1"/>
  <c r="AL4" i="44" s="1"/>
  <c r="AM4" i="44" s="1"/>
  <c r="AN4" i="44" s="1"/>
  <c r="AO4" i="44" s="1"/>
  <c r="AP4" i="44" s="1"/>
  <c r="AQ4" i="44" s="1"/>
  <c r="AR4" i="44" s="1"/>
  <c r="AS4" i="44" s="1"/>
  <c r="AT4" i="44" s="1"/>
  <c r="AU4" i="44" s="1"/>
  <c r="AV4" i="44" s="1"/>
  <c r="AW4" i="44" s="1"/>
  <c r="AX4" i="44" s="1"/>
  <c r="AY4" i="44" s="1"/>
  <c r="AZ4" i="44" s="1"/>
  <c r="BA4" i="44" s="1"/>
  <c r="BB4" i="44" s="1"/>
  <c r="BC4" i="44" s="1"/>
  <c r="BD4" i="44" s="1"/>
  <c r="BE4" i="44" s="1"/>
  <c r="BF4" i="44" s="1"/>
  <c r="BG4" i="44" s="1"/>
  <c r="BH4" i="44" s="1"/>
  <c r="BI4" i="44" s="1"/>
  <c r="BJ4" i="44" s="1"/>
  <c r="BK4" i="44" s="1"/>
  <c r="BL4" i="44" s="1"/>
  <c r="BM4" i="44" s="1"/>
  <c r="BN4" i="44" s="1"/>
  <c r="BO4" i="44" s="1"/>
  <c r="BP4" i="44" s="1"/>
  <c r="BQ4" i="44" s="1"/>
  <c r="BR4" i="44" s="1"/>
  <c r="BS4" i="44" s="1"/>
  <c r="BT4" i="44" s="1"/>
  <c r="BU4" i="44" s="1"/>
  <c r="BV4" i="44" s="1"/>
  <c r="BW4" i="44" s="1"/>
  <c r="BX4" i="44" s="1"/>
  <c r="BY4" i="44" s="1"/>
  <c r="BZ4" i="44" s="1"/>
  <c r="CA4" i="44" s="1"/>
  <c r="CB4" i="44" s="1"/>
  <c r="CC4" i="44" s="1"/>
  <c r="CD4" i="44" s="1"/>
  <c r="CE4" i="44" s="1"/>
  <c r="CF4" i="44" s="1"/>
  <c r="CG4" i="44" s="1"/>
  <c r="CH4" i="44" s="1"/>
  <c r="CI4" i="44" s="1"/>
  <c r="CJ4" i="44" s="1"/>
  <c r="CK4" i="44" s="1"/>
  <c r="CL4" i="44" s="1"/>
  <c r="CM4" i="44" s="1"/>
  <c r="CN4" i="44" s="1"/>
  <c r="CO4" i="44" s="1"/>
  <c r="CP4" i="44" s="1"/>
  <c r="CQ4" i="44" s="1"/>
  <c r="CR4" i="44" s="1"/>
  <c r="CS4" i="44" s="1"/>
  <c r="CT4" i="44" s="1"/>
  <c r="CU4" i="44" s="1"/>
  <c r="CV4" i="44" s="1"/>
  <c r="M4" i="44"/>
  <c r="N1" i="42" l="1"/>
  <c r="O1" i="42"/>
  <c r="P1" i="42"/>
  <c r="Q1" i="42"/>
  <c r="R1" i="42"/>
  <c r="S1" i="42"/>
  <c r="T1" i="42"/>
  <c r="U1" i="42"/>
  <c r="V1" i="42"/>
  <c r="W1" i="42"/>
  <c r="X1" i="42"/>
  <c r="Y1" i="42"/>
  <c r="Z1" i="42"/>
  <c r="AA1" i="42"/>
  <c r="AB1" i="42"/>
  <c r="AC1" i="42"/>
  <c r="AD1" i="42"/>
  <c r="AE1" i="42"/>
  <c r="AF1" i="42"/>
  <c r="AG1" i="42"/>
  <c r="AH1" i="42"/>
  <c r="AI1" i="42"/>
  <c r="AJ1" i="42"/>
  <c r="AK1" i="42"/>
  <c r="AL1" i="42"/>
  <c r="AM1" i="42"/>
  <c r="AN1" i="42"/>
  <c r="AO1" i="42"/>
  <c r="AP1" i="42"/>
  <c r="AQ1" i="42"/>
  <c r="AR1" i="42"/>
  <c r="M1" i="42"/>
  <c r="L1" i="41"/>
  <c r="M1" i="41"/>
  <c r="N1" i="41"/>
  <c r="O1" i="41"/>
  <c r="P1" i="41"/>
  <c r="Q1" i="41"/>
  <c r="R1" i="41"/>
  <c r="S1" i="41"/>
  <c r="T1" i="41"/>
  <c r="U1" i="41"/>
  <c r="V1" i="41"/>
  <c r="W1" i="41"/>
  <c r="X1" i="41"/>
  <c r="Y1" i="41"/>
  <c r="Z1" i="41"/>
  <c r="AA1" i="41"/>
  <c r="AB1" i="41"/>
  <c r="AC1" i="41"/>
  <c r="AD1" i="41"/>
  <c r="AE1" i="41"/>
  <c r="AF1" i="41"/>
  <c r="AG1" i="41"/>
  <c r="AH1" i="41"/>
  <c r="AI1" i="41"/>
  <c r="AJ1" i="41"/>
  <c r="AK1" i="41"/>
  <c r="AL1" i="41"/>
  <c r="AM1" i="41"/>
  <c r="K4" i="34"/>
  <c r="L4" i="34"/>
  <c r="M4" i="34"/>
  <c r="N4" i="34" s="1"/>
  <c r="O4" i="34" s="1"/>
  <c r="P4" i="34" s="1"/>
  <c r="Q4" i="34" s="1"/>
  <c r="R4" i="34" s="1"/>
  <c r="S4" i="34" s="1"/>
  <c r="T4" i="34" s="1"/>
  <c r="U4" i="34" s="1"/>
  <c r="V4" i="34" s="1"/>
  <c r="W4" i="34" s="1"/>
  <c r="X4" i="34" s="1"/>
  <c r="Y4" i="34" s="1"/>
  <c r="Z4" i="34" s="1"/>
  <c r="AA4" i="34" s="1"/>
  <c r="AB4" i="34" s="1"/>
  <c r="AC4" i="34" s="1"/>
  <c r="AD4" i="34" s="1"/>
  <c r="AE4" i="34" s="1"/>
  <c r="AF4" i="34" s="1"/>
  <c r="AG4" i="34" s="1"/>
  <c r="AH4" i="34" s="1"/>
  <c r="AI4" i="34" s="1"/>
  <c r="AJ4" i="34" s="1"/>
  <c r="AK4" i="34" s="1"/>
  <c r="AL4" i="34" s="1"/>
  <c r="J4" i="34"/>
  <c r="I1" i="34"/>
  <c r="K4" i="37"/>
  <c r="L4" i="37"/>
  <c r="M4" i="37"/>
  <c r="N4" i="37" s="1"/>
  <c r="O4" i="37" s="1"/>
  <c r="P4" i="37" s="1"/>
  <c r="Q4" i="37" s="1"/>
  <c r="R4" i="37" s="1"/>
  <c r="S4" i="37" s="1"/>
  <c r="T4" i="37" s="1"/>
  <c r="U4" i="37" s="1"/>
  <c r="V4" i="37" s="1"/>
  <c r="W4" i="37" s="1"/>
  <c r="X4" i="37" s="1"/>
  <c r="Y4" i="37" s="1"/>
  <c r="Z4" i="37" s="1"/>
  <c r="AA4" i="37" s="1"/>
  <c r="AB4" i="37" s="1"/>
  <c r="AC4" i="37" s="1"/>
  <c r="AD4" i="37" s="1"/>
  <c r="AE4" i="37" s="1"/>
  <c r="AF4" i="37" s="1"/>
  <c r="AG4" i="37" s="1"/>
  <c r="AH4" i="37" s="1"/>
  <c r="AI4" i="37" s="1"/>
  <c r="AJ4" i="37" s="1"/>
  <c r="AK4" i="37" s="1"/>
  <c r="AL4" i="37" s="1"/>
  <c r="J4" i="37"/>
  <c r="I1" i="37"/>
  <c r="K4" i="36"/>
  <c r="L4" i="36" s="1"/>
  <c r="M4" i="36" s="1"/>
  <c r="N4" i="36" s="1"/>
  <c r="O4" i="36" s="1"/>
  <c r="P4" i="36" s="1"/>
  <c r="Q4" i="36" s="1"/>
  <c r="R4" i="36" s="1"/>
  <c r="S4" i="36" s="1"/>
  <c r="T4" i="36" s="1"/>
  <c r="U4" i="36" s="1"/>
  <c r="V4" i="36" s="1"/>
  <c r="W4" i="36" s="1"/>
  <c r="X4" i="36" s="1"/>
  <c r="Y4" i="36" s="1"/>
  <c r="Z4" i="36" s="1"/>
  <c r="AA4" i="36" s="1"/>
  <c r="AB4" i="36" s="1"/>
  <c r="AC4" i="36" s="1"/>
  <c r="AD4" i="36" s="1"/>
  <c r="AE4" i="36" s="1"/>
  <c r="AF4" i="36" s="1"/>
  <c r="AG4" i="36" s="1"/>
  <c r="AH4" i="36" s="1"/>
  <c r="AI4" i="36" s="1"/>
  <c r="AJ4" i="36" s="1"/>
  <c r="AK4" i="36" s="1"/>
  <c r="AL4" i="36" s="1"/>
  <c r="J4" i="36"/>
  <c r="I1" i="36"/>
  <c r="AH2" i="29"/>
  <c r="AH1" i="29" s="1"/>
  <c r="AH4" i="29"/>
  <c r="AH3" i="29" s="1"/>
  <c r="AH11" i="29"/>
  <c r="AH14" i="29" s="1"/>
  <c r="AH17" i="29" s="1"/>
  <c r="AH24" i="29"/>
  <c r="AH29" i="29" s="1"/>
  <c r="AH27" i="29"/>
  <c r="AH30" i="29" s="1"/>
  <c r="AH34" i="29"/>
  <c r="G4" i="29"/>
  <c r="H4" i="29" s="1"/>
  <c r="I4" i="29" s="1"/>
  <c r="J4" i="29" s="1"/>
  <c r="K4" i="29" s="1"/>
  <c r="L4" i="29" s="1"/>
  <c r="M4" i="29" s="1"/>
  <c r="N4" i="29" s="1"/>
  <c r="O4" i="29" s="1"/>
  <c r="P4" i="29" s="1"/>
  <c r="Q4" i="29" s="1"/>
  <c r="R4" i="29" s="1"/>
  <c r="S4" i="29" s="1"/>
  <c r="T4" i="29" s="1"/>
  <c r="U4" i="29" s="1"/>
  <c r="V4" i="29" s="1"/>
  <c r="W4" i="29" s="1"/>
  <c r="X4" i="29" s="1"/>
  <c r="Y4" i="29" s="1"/>
  <c r="Z4" i="29" s="1"/>
  <c r="AA4" i="29" s="1"/>
  <c r="AB4" i="29" s="1"/>
  <c r="AC4" i="29" s="1"/>
  <c r="AD4" i="29" s="1"/>
  <c r="AE4" i="29" s="1"/>
  <c r="AF4" i="29" s="1"/>
  <c r="AG4" i="29" s="1"/>
  <c r="F4" i="29"/>
  <c r="E1" i="29"/>
  <c r="K4" i="38"/>
  <c r="L4" i="38" s="1"/>
  <c r="M4" i="38" s="1"/>
  <c r="N4" i="38" s="1"/>
  <c r="O4" i="38" s="1"/>
  <c r="P4" i="38" s="1"/>
  <c r="Q4" i="38" s="1"/>
  <c r="R4" i="38" s="1"/>
  <c r="S4" i="38" s="1"/>
  <c r="T4" i="38" s="1"/>
  <c r="U4" i="38" s="1"/>
  <c r="V4" i="38" s="1"/>
  <c r="W4" i="38" s="1"/>
  <c r="X4" i="38" s="1"/>
  <c r="Y4" i="38" s="1"/>
  <c r="Z4" i="38" s="1"/>
  <c r="AA4" i="38" s="1"/>
  <c r="AB4" i="38" s="1"/>
  <c r="AC4" i="38" s="1"/>
  <c r="AD4" i="38" s="1"/>
  <c r="AE4" i="38" s="1"/>
  <c r="AF4" i="38" s="1"/>
  <c r="AG4" i="38" s="1"/>
  <c r="AH4" i="38" s="1"/>
  <c r="AI4" i="38" s="1"/>
  <c r="AJ4" i="38" s="1"/>
  <c r="AK4" i="38" s="1"/>
  <c r="AL4" i="38" s="1"/>
  <c r="J4" i="38"/>
  <c r="I1" i="38"/>
  <c r="K4" i="30"/>
  <c r="L4" i="30" s="1"/>
  <c r="M4" i="30" s="1"/>
  <c r="N4" i="30" s="1"/>
  <c r="O4" i="30" s="1"/>
  <c r="P4" i="30" s="1"/>
  <c r="Q4" i="30" s="1"/>
  <c r="R4" i="30" s="1"/>
  <c r="S4" i="30" s="1"/>
  <c r="T4" i="30" s="1"/>
  <c r="U4" i="30" s="1"/>
  <c r="V4" i="30" s="1"/>
  <c r="W4" i="30" s="1"/>
  <c r="X4" i="30" s="1"/>
  <c r="Y4" i="30" s="1"/>
  <c r="Z4" i="30" s="1"/>
  <c r="AA4" i="30" s="1"/>
  <c r="AB4" i="30" s="1"/>
  <c r="AC4" i="30" s="1"/>
  <c r="AD4" i="30" s="1"/>
  <c r="AE4" i="30" s="1"/>
  <c r="AF4" i="30" s="1"/>
  <c r="AG4" i="30" s="1"/>
  <c r="AH4" i="30" s="1"/>
  <c r="AI4" i="30" s="1"/>
  <c r="AJ4" i="30" s="1"/>
  <c r="AK4" i="30" s="1"/>
  <c r="AL4" i="30" s="1"/>
  <c r="J4" i="30"/>
  <c r="I1" i="30"/>
  <c r="K4" i="14"/>
  <c r="L4" i="14" s="1"/>
  <c r="M4" i="14" s="1"/>
  <c r="N4" i="14" s="1"/>
  <c r="O4" i="14" s="1"/>
  <c r="P4" i="14" s="1"/>
  <c r="Q4" i="14" s="1"/>
  <c r="R4" i="14" s="1"/>
  <c r="S4" i="14" s="1"/>
  <c r="T4" i="14" s="1"/>
  <c r="U4" i="14" s="1"/>
  <c r="V4" i="14" s="1"/>
  <c r="W4" i="14" s="1"/>
  <c r="X4" i="14" s="1"/>
  <c r="Y4" i="14" s="1"/>
  <c r="Z4" i="14" s="1"/>
  <c r="AA4" i="14" s="1"/>
  <c r="AB4" i="14" s="1"/>
  <c r="AC4" i="14" s="1"/>
  <c r="AD4" i="14" s="1"/>
  <c r="AE4" i="14" s="1"/>
  <c r="AF4" i="14" s="1"/>
  <c r="AG4" i="14" s="1"/>
  <c r="AH4" i="14" s="1"/>
  <c r="AI4" i="14" s="1"/>
  <c r="AJ4" i="14" s="1"/>
  <c r="AK4" i="14" s="1"/>
  <c r="AL4" i="14" s="1"/>
  <c r="J4" i="14"/>
  <c r="I1" i="14"/>
  <c r="K4" i="22"/>
  <c r="L4" i="22"/>
  <c r="M4" i="22"/>
  <c r="N4" i="22" s="1"/>
  <c r="O4" i="22" s="1"/>
  <c r="P4" i="22" s="1"/>
  <c r="Q4" i="22" s="1"/>
  <c r="R4" i="22" s="1"/>
  <c r="S4" i="22" s="1"/>
  <c r="T4" i="22" s="1"/>
  <c r="U4" i="22" s="1"/>
  <c r="V4" i="22" s="1"/>
  <c r="W4" i="22" s="1"/>
  <c r="X4" i="22" s="1"/>
  <c r="Y4" i="22" s="1"/>
  <c r="Z4" i="22" s="1"/>
  <c r="AA4" i="22" s="1"/>
  <c r="AB4" i="22" s="1"/>
  <c r="AC4" i="22" s="1"/>
  <c r="AD4" i="22" s="1"/>
  <c r="AE4" i="22" s="1"/>
  <c r="AF4" i="22" s="1"/>
  <c r="AG4" i="22" s="1"/>
  <c r="AH4" i="22" s="1"/>
  <c r="AI4" i="22" s="1"/>
  <c r="AJ4" i="22" s="1"/>
  <c r="AK4" i="22" s="1"/>
  <c r="AL4" i="22" s="1"/>
  <c r="J4" i="22"/>
  <c r="I1" i="22"/>
  <c r="K4" i="20"/>
  <c r="L4" i="20"/>
  <c r="M4" i="20"/>
  <c r="N4" i="20" s="1"/>
  <c r="O4" i="20" s="1"/>
  <c r="P4" i="20" s="1"/>
  <c r="Q4" i="20" s="1"/>
  <c r="R4" i="20" s="1"/>
  <c r="S4" i="20" s="1"/>
  <c r="T4" i="20" s="1"/>
  <c r="U4" i="20" s="1"/>
  <c r="V4" i="20" s="1"/>
  <c r="W4" i="20" s="1"/>
  <c r="X4" i="20" s="1"/>
  <c r="Y4" i="20" s="1"/>
  <c r="Z4" i="20" s="1"/>
  <c r="AA4" i="20" s="1"/>
  <c r="AB4" i="20" s="1"/>
  <c r="AC4" i="20" s="1"/>
  <c r="AD4" i="20" s="1"/>
  <c r="AE4" i="20" s="1"/>
  <c r="AF4" i="20" s="1"/>
  <c r="AG4" i="20" s="1"/>
  <c r="AH4" i="20" s="1"/>
  <c r="AI4" i="20" s="1"/>
  <c r="AJ4" i="20" s="1"/>
  <c r="AK4" i="20" s="1"/>
  <c r="AL4" i="20" s="1"/>
  <c r="J4" i="20"/>
  <c r="I1" i="20"/>
  <c r="K4" i="19"/>
  <c r="L4" i="19" s="1"/>
  <c r="M4" i="19" s="1"/>
  <c r="N4" i="19" s="1"/>
  <c r="O4" i="19" s="1"/>
  <c r="P4" i="19" s="1"/>
  <c r="Q4" i="19" s="1"/>
  <c r="R4" i="19" s="1"/>
  <c r="S4" i="19" s="1"/>
  <c r="T4" i="19" s="1"/>
  <c r="U4" i="19" s="1"/>
  <c r="V4" i="19" s="1"/>
  <c r="W4" i="19" s="1"/>
  <c r="X4" i="19" s="1"/>
  <c r="Y4" i="19" s="1"/>
  <c r="Z4" i="19" s="1"/>
  <c r="AA4" i="19" s="1"/>
  <c r="AB4" i="19" s="1"/>
  <c r="AC4" i="19" s="1"/>
  <c r="AD4" i="19" s="1"/>
  <c r="AE4" i="19" s="1"/>
  <c r="AF4" i="19" s="1"/>
  <c r="AG4" i="19" s="1"/>
  <c r="AH4" i="19" s="1"/>
  <c r="AI4" i="19" s="1"/>
  <c r="AJ4" i="19" s="1"/>
  <c r="AK4" i="19" s="1"/>
  <c r="AL4" i="19" s="1"/>
  <c r="J4" i="19"/>
  <c r="I1" i="19"/>
  <c r="D67" i="2"/>
  <c r="A67" i="2"/>
  <c r="A68" i="2" s="1"/>
  <c r="AH16" i="29" l="1"/>
  <c r="A69" i="2"/>
  <c r="B68" i="2"/>
  <c r="D68" i="2" l="1"/>
  <c r="C67" i="2"/>
  <c r="B69" i="2"/>
  <c r="A70" i="2"/>
  <c r="B70" i="2" l="1"/>
  <c r="A71" i="2"/>
  <c r="C68" i="2"/>
  <c r="D69" i="2"/>
  <c r="A72" i="2" l="1"/>
  <c r="B71" i="2"/>
  <c r="C69" i="2"/>
  <c r="D70" i="2"/>
  <c r="D71" i="2" l="1"/>
  <c r="C70" i="2"/>
  <c r="B72" i="2"/>
  <c r="A73" i="2"/>
  <c r="B73" i="2" l="1"/>
  <c r="A74" i="2"/>
  <c r="C71" i="2"/>
  <c r="D72" i="2"/>
  <c r="A75" i="2" l="1"/>
  <c r="B74" i="2"/>
  <c r="C72" i="2"/>
  <c r="D73" i="2"/>
  <c r="D74" i="2" l="1"/>
  <c r="C73" i="2"/>
  <c r="B75" i="2"/>
  <c r="A76" i="2"/>
  <c r="B76" i="2" l="1"/>
  <c r="A77" i="2"/>
  <c r="C74" i="2"/>
  <c r="D75" i="2"/>
  <c r="A78" i="2" l="1"/>
  <c r="B77" i="2"/>
  <c r="C75" i="2"/>
  <c r="D76" i="2"/>
  <c r="D77" i="2" l="1"/>
  <c r="C76" i="2"/>
  <c r="B78" i="2"/>
  <c r="A79" i="2"/>
  <c r="C77" i="2" l="1"/>
  <c r="D78" i="2"/>
  <c r="B79" i="2"/>
  <c r="A80" i="2"/>
  <c r="A81" i="2" l="1"/>
  <c r="B80" i="2"/>
  <c r="C78" i="2"/>
  <c r="D79" i="2"/>
  <c r="D80" i="2" l="1"/>
  <c r="C79" i="2"/>
  <c r="B81" i="2"/>
  <c r="A82" i="2"/>
  <c r="B82" i="2" l="1"/>
  <c r="A83" i="2"/>
  <c r="C80" i="2"/>
  <c r="D81" i="2"/>
  <c r="A84" i="2" l="1"/>
  <c r="B83" i="2"/>
  <c r="C81" i="2"/>
  <c r="D82" i="2"/>
  <c r="D83" i="2" l="1"/>
  <c r="C82" i="2"/>
  <c r="B84" i="2"/>
  <c r="A85" i="2"/>
  <c r="C83" i="2" l="1"/>
  <c r="D84" i="2"/>
  <c r="B85" i="2"/>
  <c r="A86" i="2"/>
  <c r="C84" i="2" l="1"/>
  <c r="D85" i="2"/>
  <c r="A87" i="2"/>
  <c r="B86" i="2"/>
  <c r="D86" i="2" l="1"/>
  <c r="C85" i="2"/>
  <c r="B87" i="2"/>
  <c r="A88" i="2"/>
  <c r="C86" i="2" l="1"/>
  <c r="D87" i="2"/>
  <c r="B88" i="2"/>
  <c r="A89" i="2"/>
  <c r="A90" i="2" l="1"/>
  <c r="B89" i="2"/>
  <c r="C87" i="2"/>
  <c r="D88" i="2"/>
  <c r="D89" i="2" l="1"/>
  <c r="C88" i="2"/>
  <c r="B90" i="2"/>
  <c r="A91" i="2"/>
  <c r="B91" i="2" l="1"/>
  <c r="A92" i="2"/>
  <c r="C89" i="2"/>
  <c r="D90" i="2"/>
  <c r="A93" i="2" l="1"/>
  <c r="B92" i="2"/>
  <c r="C90" i="2"/>
  <c r="D91" i="2"/>
  <c r="D92" i="2" l="1"/>
  <c r="C91" i="2"/>
  <c r="B93" i="2"/>
  <c r="A94" i="2"/>
  <c r="A95" i="2" l="1"/>
  <c r="B94" i="2"/>
  <c r="C92" i="2"/>
  <c r="D93" i="2"/>
  <c r="C93" i="2" l="1"/>
  <c r="D94" i="2"/>
  <c r="A96" i="2"/>
  <c r="B95" i="2"/>
  <c r="D95" i="2" l="1"/>
  <c r="C94" i="2"/>
  <c r="B96" i="2"/>
  <c r="A97" i="2"/>
  <c r="B97" i="2" l="1"/>
  <c r="A98" i="2"/>
  <c r="C95" i="2"/>
  <c r="D96" i="2"/>
  <c r="A99" i="2" l="1"/>
  <c r="B98" i="2"/>
  <c r="C96" i="2"/>
  <c r="D97" i="2"/>
  <c r="D98" i="2" l="1"/>
  <c r="C97" i="2"/>
  <c r="B99" i="2"/>
  <c r="A100" i="2"/>
  <c r="B100" i="2" l="1"/>
  <c r="A101" i="2"/>
  <c r="C98" i="2"/>
  <c r="D99" i="2"/>
  <c r="A102" i="2" l="1"/>
  <c r="B101" i="2"/>
  <c r="C99" i="2"/>
  <c r="D100" i="2"/>
  <c r="D101" i="2" l="1"/>
  <c r="C100" i="2"/>
  <c r="B102" i="2"/>
  <c r="A103" i="2"/>
  <c r="B103" i="2" l="1"/>
  <c r="A104" i="2"/>
  <c r="C101" i="2"/>
  <c r="D102" i="2"/>
  <c r="A105" i="2" l="1"/>
  <c r="B104" i="2"/>
  <c r="C102" i="2"/>
  <c r="D103" i="2"/>
  <c r="D104" i="2" l="1"/>
  <c r="C103" i="2"/>
  <c r="A106" i="2"/>
  <c r="B106" i="2" s="1"/>
  <c r="C105" i="2" s="1"/>
  <c r="B105" i="2"/>
  <c r="D105" i="2" l="1"/>
  <c r="C104" i="2"/>
  <c r="M15" i="45" l="1"/>
  <c r="N15" i="45"/>
  <c r="O15" i="45"/>
  <c r="P15" i="45"/>
  <c r="Q15" i="45"/>
  <c r="R15" i="45"/>
  <c r="S15" i="45"/>
  <c r="T15" i="45"/>
  <c r="U15" i="45"/>
  <c r="V15" i="45"/>
  <c r="W15" i="45"/>
  <c r="X15" i="45"/>
  <c r="Y15" i="45"/>
  <c r="Z15" i="45"/>
  <c r="AA15" i="45"/>
  <c r="AB15" i="45"/>
  <c r="AC15" i="45"/>
  <c r="AD15" i="45"/>
  <c r="AE15" i="45"/>
  <c r="AF15" i="45"/>
  <c r="AG15" i="45"/>
  <c r="AH15" i="45"/>
  <c r="AI15" i="45"/>
  <c r="AJ15" i="45"/>
  <c r="AK15" i="45"/>
  <c r="AL15" i="45"/>
  <c r="AM15" i="45"/>
  <c r="AN15" i="45"/>
  <c r="AO15" i="45"/>
  <c r="AA2" i="41"/>
  <c r="AB2" i="41"/>
  <c r="AC2" i="41"/>
  <c r="AD2" i="41"/>
  <c r="AE2" i="41"/>
  <c r="AF2" i="41"/>
  <c r="AG2" i="41"/>
  <c r="AH2" i="41"/>
  <c r="AI2" i="41"/>
  <c r="AJ2" i="41"/>
  <c r="AK2" i="41"/>
  <c r="AL2" i="41"/>
  <c r="AM2" i="41"/>
  <c r="AA3" i="41"/>
  <c r="AB3" i="41"/>
  <c r="AC3" i="41"/>
  <c r="AD3" i="41"/>
  <c r="AE3" i="41"/>
  <c r="AF3" i="41"/>
  <c r="AG3" i="41"/>
  <c r="AH3" i="41"/>
  <c r="AI3" i="41"/>
  <c r="AJ3" i="41"/>
  <c r="AK3" i="41"/>
  <c r="AL3" i="41"/>
  <c r="AM3" i="41"/>
  <c r="J14" i="30"/>
  <c r="I14" i="30"/>
  <c r="J10" i="30"/>
  <c r="I31" i="20"/>
  <c r="AA9" i="41"/>
  <c r="AB9" i="41"/>
  <c r="AC9" i="41"/>
  <c r="AD9" i="41"/>
  <c r="AE9" i="41"/>
  <c r="AF9" i="41"/>
  <c r="AG9" i="41"/>
  <c r="AH9" i="41"/>
  <c r="AI9" i="41"/>
  <c r="AJ9" i="41"/>
  <c r="AK9" i="41"/>
  <c r="AL9" i="41"/>
  <c r="AM9" i="41"/>
  <c r="AA10" i="41"/>
  <c r="AB10" i="41"/>
  <c r="AC10" i="41"/>
  <c r="AD10" i="41"/>
  <c r="AE10" i="41"/>
  <c r="AF10" i="41"/>
  <c r="AG10" i="41"/>
  <c r="AH10" i="41"/>
  <c r="AI10" i="41"/>
  <c r="AJ10" i="41"/>
  <c r="AK10" i="41"/>
  <c r="AL10" i="41"/>
  <c r="AM10" i="41"/>
  <c r="AA11" i="41"/>
  <c r="AB11" i="41"/>
  <c r="AC11" i="41"/>
  <c r="AD11" i="41"/>
  <c r="AE11" i="41"/>
  <c r="AF11" i="41"/>
  <c r="AG11" i="41"/>
  <c r="AH11" i="41"/>
  <c r="AI11" i="41"/>
  <c r="AJ11" i="41"/>
  <c r="AK11" i="41"/>
  <c r="AL11" i="41"/>
  <c r="AM11" i="41"/>
  <c r="AA12" i="41"/>
  <c r="AB12" i="41"/>
  <c r="AC12" i="41"/>
  <c r="AD12" i="41"/>
  <c r="AE12" i="41"/>
  <c r="AF12" i="41"/>
  <c r="AG12" i="41"/>
  <c r="AH12" i="41"/>
  <c r="AI12" i="41"/>
  <c r="AJ12" i="41"/>
  <c r="AK12" i="41"/>
  <c r="AL12" i="41"/>
  <c r="AM12" i="41"/>
  <c r="AA13" i="41"/>
  <c r="AB13" i="41"/>
  <c r="AC13" i="41"/>
  <c r="AD13" i="41"/>
  <c r="AE13" i="41"/>
  <c r="AF13" i="41"/>
  <c r="AG13" i="41"/>
  <c r="AH13" i="41"/>
  <c r="AI13" i="41"/>
  <c r="AJ13" i="41"/>
  <c r="AK13" i="41"/>
  <c r="AL13" i="41"/>
  <c r="AM13" i="41"/>
  <c r="AA14" i="41"/>
  <c r="AB14" i="41"/>
  <c r="AC14" i="41"/>
  <c r="AD14" i="41"/>
  <c r="AE14" i="41"/>
  <c r="AF14" i="41"/>
  <c r="AG14" i="41"/>
  <c r="AH14" i="41"/>
  <c r="AI14" i="41"/>
  <c r="AJ14" i="41"/>
  <c r="AK14" i="41"/>
  <c r="AL14" i="41"/>
  <c r="AM14" i="41"/>
  <c r="AA15" i="41"/>
  <c r="AB15" i="41"/>
  <c r="AC15" i="41"/>
  <c r="AD15" i="41"/>
  <c r="AE15" i="41"/>
  <c r="AF15" i="41"/>
  <c r="AG15" i="41"/>
  <c r="AH15" i="41"/>
  <c r="AI15" i="41"/>
  <c r="AJ15" i="41"/>
  <c r="AK15" i="41"/>
  <c r="AL15" i="41"/>
  <c r="AM15" i="41"/>
  <c r="AA16" i="41"/>
  <c r="AB16" i="41"/>
  <c r="AC16" i="41"/>
  <c r="AD16" i="41"/>
  <c r="AE16" i="41"/>
  <c r="AF16" i="41"/>
  <c r="AG16" i="41"/>
  <c r="AH16" i="41"/>
  <c r="AI16" i="41"/>
  <c r="AJ16" i="41"/>
  <c r="AK16" i="41"/>
  <c r="AL16" i="41"/>
  <c r="AM16" i="41"/>
  <c r="AA17" i="41"/>
  <c r="AB17" i="41"/>
  <c r="AC17" i="41"/>
  <c r="AD17" i="41"/>
  <c r="AE17" i="41"/>
  <c r="AF17" i="41"/>
  <c r="AG17" i="41"/>
  <c r="AH17" i="41"/>
  <c r="AI17" i="41"/>
  <c r="AJ17" i="41"/>
  <c r="AK17" i="41"/>
  <c r="AL17" i="41"/>
  <c r="AM17" i="41"/>
  <c r="AA18" i="41"/>
  <c r="AB18" i="41"/>
  <c r="AC18" i="41"/>
  <c r="AD18" i="41"/>
  <c r="AE18" i="41"/>
  <c r="AF18" i="41"/>
  <c r="AG18" i="41"/>
  <c r="AH18" i="41"/>
  <c r="AI18" i="41"/>
  <c r="AJ18" i="41"/>
  <c r="AK18" i="41"/>
  <c r="AL18" i="41"/>
  <c r="AM18" i="41"/>
  <c r="AP8" i="44" l="1"/>
  <c r="AQ8" i="44"/>
  <c r="AR8" i="44"/>
  <c r="AS8" i="44"/>
  <c r="AT8" i="44"/>
  <c r="AU8" i="44"/>
  <c r="AV8" i="44"/>
  <c r="AW8" i="44"/>
  <c r="AX8" i="44"/>
  <c r="AY8" i="44"/>
  <c r="AZ8" i="44"/>
  <c r="BA8" i="44"/>
  <c r="BB8" i="44"/>
  <c r="BC8" i="44"/>
  <c r="BD8" i="44"/>
  <c r="BE8" i="44"/>
  <c r="BF8" i="44"/>
  <c r="BG8" i="44"/>
  <c r="BH8" i="44"/>
  <c r="BI8" i="44"/>
  <c r="BJ8" i="44"/>
  <c r="BK8" i="44"/>
  <c r="BL8" i="44"/>
  <c r="BM8" i="44"/>
  <c r="BN8" i="44"/>
  <c r="BO8" i="44"/>
  <c r="BP8" i="44"/>
  <c r="BQ8" i="44"/>
  <c r="BR8" i="44"/>
  <c r="BS8" i="44"/>
  <c r="BT8" i="44"/>
  <c r="BU8" i="44"/>
  <c r="BV8" i="44"/>
  <c r="BW8" i="44"/>
  <c r="BX8" i="44"/>
  <c r="BY8" i="44"/>
  <c r="BZ8" i="44"/>
  <c r="CA8" i="44"/>
  <c r="CB8" i="44"/>
  <c r="CC8" i="44"/>
  <c r="CD8" i="44"/>
  <c r="CE8" i="44"/>
  <c r="CF8" i="44"/>
  <c r="CG8" i="44"/>
  <c r="CH8" i="44"/>
  <c r="CI8" i="44"/>
  <c r="CJ8" i="44"/>
  <c r="CK8" i="44"/>
  <c r="CL8" i="44"/>
  <c r="CM8" i="44"/>
  <c r="CN8" i="44"/>
  <c r="CO8" i="44"/>
  <c r="CP8" i="44"/>
  <c r="CQ8" i="44"/>
  <c r="CR8" i="44"/>
  <c r="CS8" i="44"/>
  <c r="CT8" i="44"/>
  <c r="CU8" i="44"/>
  <c r="CV8" i="44"/>
  <c r="M28" i="44"/>
  <c r="N28" i="44"/>
  <c r="O28" i="44"/>
  <c r="P28" i="44"/>
  <c r="Q28" i="44"/>
  <c r="R28" i="44"/>
  <c r="S28" i="44"/>
  <c r="T28" i="44"/>
  <c r="U28" i="44"/>
  <c r="V28" i="44"/>
  <c r="W28" i="44"/>
  <c r="X28" i="44"/>
  <c r="Y28" i="44"/>
  <c r="Z28" i="44"/>
  <c r="AA28" i="44"/>
  <c r="AB28" i="44"/>
  <c r="AC28" i="44"/>
  <c r="AD28" i="44"/>
  <c r="AE28" i="44"/>
  <c r="AF28" i="44"/>
  <c r="AG28" i="44"/>
  <c r="AH28" i="44"/>
  <c r="AI28" i="44"/>
  <c r="AJ28" i="44"/>
  <c r="AK28" i="44"/>
  <c r="AL28" i="44"/>
  <c r="AM28" i="44"/>
  <c r="AN28" i="44"/>
  <c r="AO28" i="44"/>
  <c r="AP28" i="44"/>
  <c r="AQ28" i="44"/>
  <c r="AR28" i="44"/>
  <c r="AS28" i="44"/>
  <c r="AT28" i="44"/>
  <c r="AU28" i="44"/>
  <c r="AV28" i="44"/>
  <c r="AW28" i="44"/>
  <c r="AX28" i="44"/>
  <c r="AY28" i="44"/>
  <c r="AZ28" i="44"/>
  <c r="BA28" i="44"/>
  <c r="BB28" i="44"/>
  <c r="BC28" i="44"/>
  <c r="BD28" i="44"/>
  <c r="BE28" i="44"/>
  <c r="BF28" i="44"/>
  <c r="BG28" i="44"/>
  <c r="BH28" i="44"/>
  <c r="BI28" i="44"/>
  <c r="BJ28" i="44"/>
  <c r="BK28" i="44"/>
  <c r="BL28" i="44"/>
  <c r="BM28" i="44"/>
  <c r="BN28" i="44"/>
  <c r="BO28" i="44"/>
  <c r="BP28" i="44"/>
  <c r="BQ28" i="44"/>
  <c r="BR28" i="44"/>
  <c r="BS28" i="44"/>
  <c r="BT28" i="44"/>
  <c r="BU28" i="44"/>
  <c r="BV28" i="44"/>
  <c r="BW28" i="44"/>
  <c r="BX28" i="44"/>
  <c r="BY28" i="44"/>
  <c r="BZ28" i="44"/>
  <c r="CA28" i="44"/>
  <c r="CB28" i="44"/>
  <c r="CC28" i="44"/>
  <c r="CD28" i="44"/>
  <c r="CE28" i="44"/>
  <c r="CF28" i="44"/>
  <c r="CG28" i="44"/>
  <c r="CH28" i="44"/>
  <c r="CI28" i="44"/>
  <c r="CJ28" i="44"/>
  <c r="CK28" i="44"/>
  <c r="CL28" i="44"/>
  <c r="CM28" i="44"/>
  <c r="CN28" i="44"/>
  <c r="CO28" i="44"/>
  <c r="CP28" i="44"/>
  <c r="CQ28" i="44"/>
  <c r="CR28" i="44"/>
  <c r="CS28" i="44"/>
  <c r="CT28" i="44"/>
  <c r="CU28" i="44"/>
  <c r="CV28" i="44"/>
  <c r="L28" i="44"/>
  <c r="A1" i="46" l="1"/>
  <c r="A1" i="45"/>
  <c r="A1" i="44"/>
  <c r="A1" i="43"/>
  <c r="AL32" i="19"/>
  <c r="AK32" i="19"/>
  <c r="AJ32" i="19"/>
  <c r="AI32" i="19"/>
  <c r="AH32" i="19"/>
  <c r="AG32" i="19"/>
  <c r="AF32" i="19"/>
  <c r="AE32" i="19"/>
  <c r="AD32" i="19"/>
  <c r="AC32" i="19"/>
  <c r="AB32" i="19"/>
  <c r="AA32" i="19"/>
  <c r="Z32" i="19"/>
  <c r="Y32" i="19"/>
  <c r="X32" i="19"/>
  <c r="W32" i="19"/>
  <c r="V32" i="19"/>
  <c r="U32" i="19"/>
  <c r="T32" i="19"/>
  <c r="S32" i="19"/>
  <c r="R32" i="19"/>
  <c r="Q32" i="19"/>
  <c r="P32" i="19"/>
  <c r="O32" i="19"/>
  <c r="N32" i="19"/>
  <c r="M32" i="19"/>
  <c r="L32" i="19"/>
  <c r="K32" i="19"/>
  <c r="J32" i="19"/>
  <c r="I32"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J31" i="19"/>
  <c r="I31"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J29" i="19"/>
  <c r="I29"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J28" i="19"/>
  <c r="I28"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J27" i="19"/>
  <c r="I27"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J25" i="19"/>
  <c r="I25"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AL17" i="19"/>
  <c r="AL35" i="19" s="1"/>
  <c r="AK17" i="19"/>
  <c r="AK35" i="19" s="1"/>
  <c r="AJ17" i="19"/>
  <c r="AJ35" i="19" s="1"/>
  <c r="AI17" i="19"/>
  <c r="AI35" i="19" s="1"/>
  <c r="AH17" i="19"/>
  <c r="AH35" i="19" s="1"/>
  <c r="AG17" i="19"/>
  <c r="AG35" i="19" s="1"/>
  <c r="AF17" i="19"/>
  <c r="AF35" i="19" s="1"/>
  <c r="AE17" i="19"/>
  <c r="AE35" i="19" s="1"/>
  <c r="AD17" i="19"/>
  <c r="AD35" i="19" s="1"/>
  <c r="AC17" i="19"/>
  <c r="AC35" i="19" s="1"/>
  <c r="AB17" i="19"/>
  <c r="AB35" i="19" s="1"/>
  <c r="AA17" i="19"/>
  <c r="AA35" i="19" s="1"/>
  <c r="Z17" i="19"/>
  <c r="Z35" i="19" s="1"/>
  <c r="Y17" i="19"/>
  <c r="X17" i="19"/>
  <c r="W17" i="19"/>
  <c r="V17" i="19"/>
  <c r="U17" i="19"/>
  <c r="T17" i="19"/>
  <c r="S17" i="19"/>
  <c r="R17" i="19"/>
  <c r="Q17" i="19"/>
  <c r="P17" i="19"/>
  <c r="O17" i="19"/>
  <c r="N17" i="19"/>
  <c r="M17" i="19"/>
  <c r="L17" i="19"/>
  <c r="K17" i="19"/>
  <c r="J17" i="19"/>
  <c r="I17" i="19"/>
  <c r="J21" i="19" s="1"/>
  <c r="F17" i="19"/>
  <c r="G51" i="19"/>
  <c r="AO11" i="45"/>
  <c r="AN11" i="45"/>
  <c r="AM11" i="45"/>
  <c r="AL11" i="45"/>
  <c r="AK11" i="45"/>
  <c r="AJ11" i="45"/>
  <c r="AI11" i="45"/>
  <c r="AH11" i="45"/>
  <c r="AG11" i="45"/>
  <c r="AF11" i="45"/>
  <c r="AE11" i="45"/>
  <c r="AD11" i="45"/>
  <c r="AC11" i="45"/>
  <c r="AB11" i="45"/>
  <c r="AA11" i="45"/>
  <c r="Z11" i="45"/>
  <c r="Y11" i="45"/>
  <c r="X11" i="45"/>
  <c r="W11" i="45"/>
  <c r="V11" i="45"/>
  <c r="U11" i="45"/>
  <c r="T11" i="45"/>
  <c r="S11" i="45"/>
  <c r="R11" i="45"/>
  <c r="Q11" i="45"/>
  <c r="P11" i="45"/>
  <c r="O11" i="45"/>
  <c r="N11" i="45"/>
  <c r="M11" i="45"/>
  <c r="L11" i="45"/>
  <c r="Z21" i="19" l="1"/>
  <c r="AA21" i="19"/>
  <c r="AB21" i="19"/>
  <c r="AC21" i="19"/>
  <c r="AD21" i="19"/>
  <c r="AG21" i="19"/>
  <c r="AE21" i="19"/>
  <c r="AF21" i="19"/>
  <c r="N21" i="19"/>
  <c r="AH21" i="19"/>
  <c r="X21" i="19"/>
  <c r="M21" i="19"/>
  <c r="AI21" i="19"/>
  <c r="W21" i="19"/>
  <c r="L21" i="19"/>
  <c r="AJ21" i="19"/>
  <c r="O21" i="19"/>
  <c r="AK21" i="19"/>
  <c r="P21" i="19"/>
  <c r="AL21" i="19"/>
  <c r="Q21" i="19"/>
  <c r="K21" i="19"/>
  <c r="U21" i="19"/>
  <c r="R21" i="19"/>
  <c r="S21" i="19"/>
  <c r="T21" i="19"/>
  <c r="Y21" i="19"/>
  <c r="V21" i="19"/>
  <c r="X33" i="19"/>
  <c r="W33" i="19"/>
  <c r="L33" i="19"/>
  <c r="N33" i="19"/>
  <c r="U33" i="19"/>
  <c r="AK33" i="19"/>
  <c r="AC33" i="19"/>
  <c r="O33" i="19"/>
  <c r="V33" i="19"/>
  <c r="AL33" i="19"/>
  <c r="AB33" i="19"/>
  <c r="Z33" i="19"/>
  <c r="I33" i="19"/>
  <c r="K33" i="19"/>
  <c r="AA33" i="19"/>
  <c r="Y33" i="19"/>
  <c r="M33" i="19"/>
  <c r="J33" i="19"/>
  <c r="AD33" i="19"/>
  <c r="AE33" i="19"/>
  <c r="P33" i="19"/>
  <c r="AF33" i="19"/>
  <c r="Q33" i="19"/>
  <c r="AG33" i="19"/>
  <c r="R33" i="19"/>
  <c r="AH33" i="19"/>
  <c r="S33" i="19"/>
  <c r="AI33" i="19"/>
  <c r="T33" i="19"/>
  <c r="AJ33" i="19"/>
  <c r="M26" i="45"/>
  <c r="N26" i="45"/>
  <c r="O26" i="45"/>
  <c r="P26" i="45"/>
  <c r="Q26" i="45"/>
  <c r="R26" i="45"/>
  <c r="S26" i="45"/>
  <c r="T26" i="45"/>
  <c r="U26" i="45"/>
  <c r="V26" i="45"/>
  <c r="W26" i="45"/>
  <c r="X26" i="45"/>
  <c r="Y26" i="45"/>
  <c r="Z26" i="45"/>
  <c r="AA26" i="45"/>
  <c r="AB26" i="45"/>
  <c r="AC26" i="45"/>
  <c r="AD26" i="45"/>
  <c r="AE26" i="45"/>
  <c r="AF26" i="45"/>
  <c r="AG26" i="45"/>
  <c r="AH26" i="45"/>
  <c r="AI26" i="45"/>
  <c r="AJ26" i="45"/>
  <c r="AK26" i="45"/>
  <c r="AL26" i="45"/>
  <c r="AM26" i="45"/>
  <c r="AN26" i="45"/>
  <c r="AO26" i="45"/>
  <c r="M27" i="45"/>
  <c r="N27" i="45"/>
  <c r="O27" i="45"/>
  <c r="P27" i="45"/>
  <c r="Q27" i="45"/>
  <c r="R27" i="45"/>
  <c r="S27" i="45"/>
  <c r="T27" i="45"/>
  <c r="U27" i="45"/>
  <c r="V27" i="45"/>
  <c r="W27" i="45"/>
  <c r="X27" i="45"/>
  <c r="Y27" i="45"/>
  <c r="Z27" i="45"/>
  <c r="AA27" i="45"/>
  <c r="AB27" i="45"/>
  <c r="AC27" i="45"/>
  <c r="AD27" i="45"/>
  <c r="AE27" i="45"/>
  <c r="AF27" i="45"/>
  <c r="AG27" i="45"/>
  <c r="AH27" i="45"/>
  <c r="AI27" i="45"/>
  <c r="AJ27" i="45"/>
  <c r="AK27" i="45"/>
  <c r="AL27" i="45"/>
  <c r="AM27" i="45"/>
  <c r="AN27" i="45"/>
  <c r="AO27" i="45"/>
  <c r="M28" i="45"/>
  <c r="N28" i="45"/>
  <c r="O28" i="45"/>
  <c r="P28" i="45"/>
  <c r="Q28" i="45"/>
  <c r="R28" i="45"/>
  <c r="S28" i="45"/>
  <c r="T28" i="45"/>
  <c r="U28" i="45"/>
  <c r="V28" i="45"/>
  <c r="W28" i="45"/>
  <c r="X28" i="45"/>
  <c r="Y28" i="45"/>
  <c r="Z28" i="45"/>
  <c r="AA28" i="45"/>
  <c r="AB28" i="45"/>
  <c r="AC28" i="45"/>
  <c r="AD28" i="45"/>
  <c r="AE28" i="45"/>
  <c r="AF28" i="45"/>
  <c r="AG28" i="45"/>
  <c r="AH28" i="45"/>
  <c r="AI28" i="45"/>
  <c r="AJ28" i="45"/>
  <c r="AK28" i="45"/>
  <c r="AL28" i="45"/>
  <c r="AM28" i="45"/>
  <c r="AN28" i="45"/>
  <c r="AO28" i="45"/>
  <c r="M29" i="45"/>
  <c r="N29" i="45"/>
  <c r="O29" i="45"/>
  <c r="P29" i="45"/>
  <c r="Q29" i="45"/>
  <c r="R29" i="45"/>
  <c r="S29" i="45"/>
  <c r="T29" i="45"/>
  <c r="U29" i="45"/>
  <c r="V29" i="45"/>
  <c r="W29" i="45"/>
  <c r="X29" i="45"/>
  <c r="Y29" i="45"/>
  <c r="Z29" i="45"/>
  <c r="AA29" i="45"/>
  <c r="AB29" i="45"/>
  <c r="AC29" i="45"/>
  <c r="AD29" i="45"/>
  <c r="AE29" i="45"/>
  <c r="AF29" i="45"/>
  <c r="AG29" i="45"/>
  <c r="AH29" i="45"/>
  <c r="AI29" i="45"/>
  <c r="AJ29" i="45"/>
  <c r="AK29" i="45"/>
  <c r="AL29" i="45"/>
  <c r="AM29" i="45"/>
  <c r="AN29" i="45"/>
  <c r="AO29" i="45"/>
  <c r="M30" i="45"/>
  <c r="N30" i="45"/>
  <c r="O30" i="45"/>
  <c r="P30" i="45"/>
  <c r="Q30" i="45"/>
  <c r="R30" i="45"/>
  <c r="S30" i="45"/>
  <c r="T30" i="45"/>
  <c r="U30" i="45"/>
  <c r="V30" i="45"/>
  <c r="W30" i="45"/>
  <c r="X30" i="45"/>
  <c r="Y30" i="45"/>
  <c r="Z30" i="45"/>
  <c r="AA30" i="45"/>
  <c r="AB30" i="45"/>
  <c r="AC30" i="45"/>
  <c r="AD30" i="45"/>
  <c r="AE30" i="45"/>
  <c r="AF30" i="45"/>
  <c r="AG30" i="45"/>
  <c r="AH30" i="45"/>
  <c r="AI30" i="45"/>
  <c r="AJ30" i="45"/>
  <c r="AK30" i="45"/>
  <c r="AL30" i="45"/>
  <c r="AM30" i="45"/>
  <c r="AN30" i="45"/>
  <c r="AO30" i="45"/>
  <c r="M31" i="45"/>
  <c r="N31" i="45"/>
  <c r="O31" i="45"/>
  <c r="P31" i="45"/>
  <c r="Q31" i="45"/>
  <c r="R31" i="45"/>
  <c r="S31" i="45"/>
  <c r="T31" i="45"/>
  <c r="U31" i="45"/>
  <c r="V31" i="45"/>
  <c r="W31" i="45"/>
  <c r="X31" i="45"/>
  <c r="Y31" i="45"/>
  <c r="Z31" i="45"/>
  <c r="AA31" i="45"/>
  <c r="AB31" i="45"/>
  <c r="AC31" i="45"/>
  <c r="AD31" i="45"/>
  <c r="AE31" i="45"/>
  <c r="AF31" i="45"/>
  <c r="AG31" i="45"/>
  <c r="AH31" i="45"/>
  <c r="AI31" i="45"/>
  <c r="AJ31" i="45"/>
  <c r="AK31" i="45"/>
  <c r="AL31" i="45"/>
  <c r="AM31" i="45"/>
  <c r="AN31" i="45"/>
  <c r="AO31" i="45"/>
  <c r="L27" i="45"/>
  <c r="L28" i="45"/>
  <c r="L29" i="45"/>
  <c r="L30" i="45"/>
  <c r="L31" i="45"/>
  <c r="L26" i="45"/>
  <c r="L15" i="45"/>
  <c r="M10" i="44"/>
  <c r="N10" i="44"/>
  <c r="O10" i="44"/>
  <c r="P10" i="44"/>
  <c r="Q10" i="44"/>
  <c r="R10" i="44"/>
  <c r="S10" i="44"/>
  <c r="T10" i="44"/>
  <c r="U10" i="44"/>
  <c r="V10" i="44"/>
  <c r="W10" i="44"/>
  <c r="X10" i="44"/>
  <c r="Y10" i="44"/>
  <c r="Z10" i="44"/>
  <c r="AA10" i="44"/>
  <c r="AB10" i="44"/>
  <c r="AC10" i="44"/>
  <c r="AD10" i="44"/>
  <c r="AE10" i="44"/>
  <c r="AF10" i="44"/>
  <c r="AG10" i="44"/>
  <c r="AH10" i="44"/>
  <c r="AI10" i="44"/>
  <c r="AJ10" i="44"/>
  <c r="AK10" i="44"/>
  <c r="AL10" i="44"/>
  <c r="AM10" i="44"/>
  <c r="AN10" i="44"/>
  <c r="AO10" i="44"/>
  <c r="AP10" i="44"/>
  <c r="AQ10" i="44"/>
  <c r="AR10" i="44"/>
  <c r="AS10" i="44"/>
  <c r="AT10" i="44"/>
  <c r="AU10" i="44"/>
  <c r="AV10" i="44"/>
  <c r="AW10" i="44"/>
  <c r="AX10" i="44"/>
  <c r="AY10" i="44"/>
  <c r="AZ10" i="44"/>
  <c r="BA10" i="44"/>
  <c r="BB10" i="44"/>
  <c r="BC10" i="44"/>
  <c r="BD10" i="44"/>
  <c r="BE10" i="44"/>
  <c r="BF10" i="44"/>
  <c r="BG10" i="44"/>
  <c r="BH10" i="44"/>
  <c r="BI10" i="44"/>
  <c r="BJ10" i="44"/>
  <c r="BK10" i="44"/>
  <c r="BL10" i="44"/>
  <c r="BM10" i="44"/>
  <c r="BN10" i="44"/>
  <c r="BO10" i="44"/>
  <c r="BP10" i="44"/>
  <c r="BQ10" i="44"/>
  <c r="BR10" i="44"/>
  <c r="BS10" i="44"/>
  <c r="BT10" i="44"/>
  <c r="BU10" i="44"/>
  <c r="BV10" i="44"/>
  <c r="BW10" i="44"/>
  <c r="BX10" i="44"/>
  <c r="BY10" i="44"/>
  <c r="BZ10" i="44"/>
  <c r="CA10" i="44"/>
  <c r="CB10" i="44"/>
  <c r="CC10" i="44"/>
  <c r="CD10" i="44"/>
  <c r="CE10" i="44"/>
  <c r="CF10" i="44"/>
  <c r="CG10" i="44"/>
  <c r="CH10" i="44"/>
  <c r="CI10" i="44"/>
  <c r="CJ10" i="44"/>
  <c r="CK10" i="44"/>
  <c r="CL10" i="44"/>
  <c r="CM10" i="44"/>
  <c r="CN10" i="44"/>
  <c r="CO10" i="44"/>
  <c r="CP10" i="44"/>
  <c r="CQ10" i="44"/>
  <c r="CR10" i="44"/>
  <c r="CS10" i="44"/>
  <c r="CT10" i="44"/>
  <c r="CU10" i="44"/>
  <c r="CV10" i="44"/>
  <c r="L10" i="44"/>
  <c r="AP9" i="44"/>
  <c r="AQ9" i="44"/>
  <c r="AR9" i="44"/>
  <c r="AS9" i="44"/>
  <c r="AT9" i="44"/>
  <c r="AU9" i="44"/>
  <c r="AV9" i="44"/>
  <c r="AW9" i="44"/>
  <c r="AX9" i="44"/>
  <c r="AY9" i="44"/>
  <c r="AZ9" i="44"/>
  <c r="BA9" i="44"/>
  <c r="BB9" i="44"/>
  <c r="BC9" i="44"/>
  <c r="BD9" i="44"/>
  <c r="BE9" i="44"/>
  <c r="BF9" i="44"/>
  <c r="BG9" i="44"/>
  <c r="BH9" i="44"/>
  <c r="BI9" i="44"/>
  <c r="BJ9" i="44"/>
  <c r="BK9" i="44"/>
  <c r="BL9" i="44"/>
  <c r="BM9" i="44"/>
  <c r="BN9" i="44"/>
  <c r="BO9" i="44"/>
  <c r="BP9" i="44"/>
  <c r="BQ9" i="44"/>
  <c r="BR9" i="44"/>
  <c r="BS9" i="44"/>
  <c r="BT9" i="44"/>
  <c r="BU9" i="44"/>
  <c r="BV9" i="44"/>
  <c r="BW9" i="44"/>
  <c r="BX9" i="44"/>
  <c r="BY9" i="44"/>
  <c r="BZ9" i="44"/>
  <c r="CA9" i="44"/>
  <c r="CB9" i="44"/>
  <c r="CC9" i="44"/>
  <c r="CD9" i="44"/>
  <c r="CE9" i="44"/>
  <c r="CF9" i="44"/>
  <c r="CG9" i="44"/>
  <c r="CH9" i="44"/>
  <c r="CI9" i="44"/>
  <c r="CJ9" i="44"/>
  <c r="CK9" i="44"/>
  <c r="CL9" i="44"/>
  <c r="CM9" i="44"/>
  <c r="CN9" i="44"/>
  <c r="CO9" i="44"/>
  <c r="CP9" i="44"/>
  <c r="CQ9" i="44"/>
  <c r="CR9" i="44"/>
  <c r="CS9" i="44"/>
  <c r="CT9" i="44"/>
  <c r="CU9" i="44"/>
  <c r="CV9" i="44"/>
  <c r="M59" i="45"/>
  <c r="N59" i="45"/>
  <c r="O59" i="45"/>
  <c r="P59" i="45"/>
  <c r="Q59" i="45"/>
  <c r="R59" i="45"/>
  <c r="S59" i="45"/>
  <c r="T59" i="45"/>
  <c r="U59" i="45"/>
  <c r="V59" i="45"/>
  <c r="W59" i="45"/>
  <c r="X59" i="45"/>
  <c r="Y59" i="45"/>
  <c r="Z59" i="45"/>
  <c r="AA59" i="45"/>
  <c r="AB59" i="45"/>
  <c r="AC59" i="45"/>
  <c r="AD59" i="45"/>
  <c r="AE59" i="45"/>
  <c r="AF59" i="45"/>
  <c r="AG59" i="45"/>
  <c r="AH59" i="45"/>
  <c r="AI59" i="45"/>
  <c r="AJ59" i="45"/>
  <c r="AK59" i="45"/>
  <c r="AL59" i="45"/>
  <c r="AM59" i="45"/>
  <c r="AN59" i="45"/>
  <c r="AO59" i="45"/>
  <c r="M60" i="45"/>
  <c r="N60" i="45"/>
  <c r="O60" i="45"/>
  <c r="P60" i="45"/>
  <c r="Q60" i="45"/>
  <c r="R60" i="45"/>
  <c r="S60" i="45"/>
  <c r="T60" i="45"/>
  <c r="U60" i="45"/>
  <c r="V60" i="45"/>
  <c r="W60" i="45"/>
  <c r="X60" i="45"/>
  <c r="Y60" i="45"/>
  <c r="Z60" i="45"/>
  <c r="AA60" i="45"/>
  <c r="AB60" i="45"/>
  <c r="AC60" i="45"/>
  <c r="AD60" i="45"/>
  <c r="AE60" i="45"/>
  <c r="AF60" i="45"/>
  <c r="AG60" i="45"/>
  <c r="AH60" i="45"/>
  <c r="AI60" i="45"/>
  <c r="AJ60" i="45"/>
  <c r="AK60" i="45"/>
  <c r="AL60" i="45"/>
  <c r="AM60" i="45"/>
  <c r="AN60" i="45"/>
  <c r="AO60" i="45"/>
  <c r="M61" i="45"/>
  <c r="N61" i="45"/>
  <c r="O61" i="45"/>
  <c r="P61" i="45"/>
  <c r="Q61" i="45"/>
  <c r="R61" i="45"/>
  <c r="S61" i="45"/>
  <c r="T61" i="45"/>
  <c r="U61" i="45"/>
  <c r="V61" i="45"/>
  <c r="W61" i="45"/>
  <c r="X61" i="45"/>
  <c r="Y61" i="45"/>
  <c r="Z61" i="45"/>
  <c r="AA61" i="45"/>
  <c r="AB61" i="45"/>
  <c r="AC61" i="45"/>
  <c r="AD61" i="45"/>
  <c r="AE61" i="45"/>
  <c r="AF61" i="45"/>
  <c r="AG61" i="45"/>
  <c r="AH61" i="45"/>
  <c r="AI61" i="45"/>
  <c r="AJ61" i="45"/>
  <c r="AK61" i="45"/>
  <c r="AL61" i="45"/>
  <c r="AM61" i="45"/>
  <c r="AN61" i="45"/>
  <c r="AO61" i="45"/>
  <c r="M62" i="45"/>
  <c r="N62" i="45"/>
  <c r="O62" i="45"/>
  <c r="P62" i="45"/>
  <c r="Q62" i="45"/>
  <c r="R62" i="45"/>
  <c r="S62" i="45"/>
  <c r="T62" i="45"/>
  <c r="U62" i="45"/>
  <c r="V62" i="45"/>
  <c r="W62" i="45"/>
  <c r="X62" i="45"/>
  <c r="Y62" i="45"/>
  <c r="Z62" i="45"/>
  <c r="AA62" i="45"/>
  <c r="AB62" i="45"/>
  <c r="AC62" i="45"/>
  <c r="AD62" i="45"/>
  <c r="AE62" i="45"/>
  <c r="AF62" i="45"/>
  <c r="AG62" i="45"/>
  <c r="AH62" i="45"/>
  <c r="AI62" i="45"/>
  <c r="AJ62" i="45"/>
  <c r="AK62" i="45"/>
  <c r="AL62" i="45"/>
  <c r="AM62" i="45"/>
  <c r="AN62" i="45"/>
  <c r="AO62" i="45"/>
  <c r="M63" i="45"/>
  <c r="N63" i="45"/>
  <c r="O63" i="45"/>
  <c r="P63" i="45"/>
  <c r="Q63" i="45"/>
  <c r="R63" i="45"/>
  <c r="S63" i="45"/>
  <c r="T63" i="45"/>
  <c r="U63" i="45"/>
  <c r="V63" i="45"/>
  <c r="W63" i="45"/>
  <c r="X63" i="45"/>
  <c r="Y63" i="45"/>
  <c r="Z63" i="45"/>
  <c r="AA63" i="45"/>
  <c r="AB63" i="45"/>
  <c r="AC63" i="45"/>
  <c r="AD63" i="45"/>
  <c r="AE63" i="45"/>
  <c r="AF63" i="45"/>
  <c r="AG63" i="45"/>
  <c r="AH63" i="45"/>
  <c r="AI63" i="45"/>
  <c r="AJ63" i="45"/>
  <c r="AK63" i="45"/>
  <c r="AL63" i="45"/>
  <c r="AM63" i="45"/>
  <c r="AN63" i="45"/>
  <c r="AO63" i="45"/>
  <c r="M64" i="45"/>
  <c r="N64" i="45"/>
  <c r="O64" i="45"/>
  <c r="P64" i="45"/>
  <c r="Q64" i="45"/>
  <c r="R64" i="45"/>
  <c r="S64" i="45"/>
  <c r="T64" i="45"/>
  <c r="U64" i="45"/>
  <c r="V64" i="45"/>
  <c r="W64" i="45"/>
  <c r="X64" i="45"/>
  <c r="Y64" i="45"/>
  <c r="Z64" i="45"/>
  <c r="AA64" i="45"/>
  <c r="AB64" i="45"/>
  <c r="AC64" i="45"/>
  <c r="AD64" i="45"/>
  <c r="AE64" i="45"/>
  <c r="AF64" i="45"/>
  <c r="AG64" i="45"/>
  <c r="AH64" i="45"/>
  <c r="AI64" i="45"/>
  <c r="AJ64" i="45"/>
  <c r="AK64" i="45"/>
  <c r="AL64" i="45"/>
  <c r="AM64" i="45"/>
  <c r="AN64" i="45"/>
  <c r="AO64" i="45"/>
  <c r="L60" i="45"/>
  <c r="L61" i="45"/>
  <c r="L62" i="45"/>
  <c r="L63" i="45"/>
  <c r="L64" i="45"/>
  <c r="H40" i="45"/>
  <c r="X40" i="45" s="1"/>
  <c r="M18" i="45"/>
  <c r="N18" i="45"/>
  <c r="O18" i="45"/>
  <c r="P18" i="45"/>
  <c r="Q18" i="45"/>
  <c r="R18" i="45"/>
  <c r="S18" i="45"/>
  <c r="T18" i="45"/>
  <c r="U18" i="45"/>
  <c r="V18" i="45"/>
  <c r="W18" i="45"/>
  <c r="X18" i="45"/>
  <c r="Y18" i="45"/>
  <c r="Z18" i="45"/>
  <c r="AA18" i="45"/>
  <c r="AB18" i="45"/>
  <c r="AC18" i="45"/>
  <c r="AD18" i="45"/>
  <c r="AE18" i="45"/>
  <c r="AF18" i="45"/>
  <c r="AG18" i="45"/>
  <c r="AH18" i="45"/>
  <c r="AI18" i="45"/>
  <c r="AJ18" i="45"/>
  <c r="AK18" i="45"/>
  <c r="AL18" i="45"/>
  <c r="AM18" i="45"/>
  <c r="AN18" i="45"/>
  <c r="AO18" i="45"/>
  <c r="M19" i="45"/>
  <c r="N19" i="45"/>
  <c r="O19" i="45"/>
  <c r="P19" i="45"/>
  <c r="Q19" i="45"/>
  <c r="R19" i="45"/>
  <c r="S19" i="45"/>
  <c r="T19" i="45"/>
  <c r="U19" i="45"/>
  <c r="V19" i="45"/>
  <c r="W19" i="45"/>
  <c r="X19" i="45"/>
  <c r="Y19" i="45"/>
  <c r="Z19" i="45"/>
  <c r="AA19" i="45"/>
  <c r="AB19" i="45"/>
  <c r="AC19" i="45"/>
  <c r="AD19" i="45"/>
  <c r="AE19" i="45"/>
  <c r="AF19" i="45"/>
  <c r="AG19" i="45"/>
  <c r="AH19" i="45"/>
  <c r="AI19" i="45"/>
  <c r="AJ19" i="45"/>
  <c r="AK19" i="45"/>
  <c r="AL19" i="45"/>
  <c r="AM19" i="45"/>
  <c r="AN19" i="45"/>
  <c r="AO19" i="45"/>
  <c r="M20" i="45"/>
  <c r="N20" i="45"/>
  <c r="O20" i="45"/>
  <c r="P20" i="45"/>
  <c r="Q20" i="45"/>
  <c r="R20" i="45"/>
  <c r="S20" i="45"/>
  <c r="T20" i="45"/>
  <c r="U20" i="45"/>
  <c r="V20" i="45"/>
  <c r="W20" i="45"/>
  <c r="X20" i="45"/>
  <c r="Y20" i="45"/>
  <c r="Z20" i="45"/>
  <c r="AA20" i="45"/>
  <c r="AB20" i="45"/>
  <c r="AC20" i="45"/>
  <c r="AD20" i="45"/>
  <c r="AE20" i="45"/>
  <c r="AF20" i="45"/>
  <c r="AG20" i="45"/>
  <c r="AH20" i="45"/>
  <c r="AI20" i="45"/>
  <c r="AJ20" i="45"/>
  <c r="AK20" i="45"/>
  <c r="AL20" i="45"/>
  <c r="AM20" i="45"/>
  <c r="AN20" i="45"/>
  <c r="AO20" i="45"/>
  <c r="M21" i="45"/>
  <c r="N21" i="45"/>
  <c r="O21" i="45"/>
  <c r="P21" i="45"/>
  <c r="Q21" i="45"/>
  <c r="R21" i="45"/>
  <c r="S21" i="45"/>
  <c r="T21" i="45"/>
  <c r="U21" i="45"/>
  <c r="V21" i="45"/>
  <c r="W21" i="45"/>
  <c r="X21" i="45"/>
  <c r="Y21" i="45"/>
  <c r="Z21" i="45"/>
  <c r="AA21" i="45"/>
  <c r="AB21" i="45"/>
  <c r="AC21" i="45"/>
  <c r="AD21" i="45"/>
  <c r="AE21" i="45"/>
  <c r="AF21" i="45"/>
  <c r="AG21" i="45"/>
  <c r="AH21" i="45"/>
  <c r="AI21" i="45"/>
  <c r="AJ21" i="45"/>
  <c r="AK21" i="45"/>
  <c r="AL21" i="45"/>
  <c r="AM21" i="45"/>
  <c r="AN21" i="45"/>
  <c r="AO21" i="45"/>
  <c r="M22" i="45"/>
  <c r="N22" i="45"/>
  <c r="O22" i="45"/>
  <c r="P22" i="45"/>
  <c r="Q22" i="45"/>
  <c r="R22" i="45"/>
  <c r="S22" i="45"/>
  <c r="T22" i="45"/>
  <c r="U22" i="45"/>
  <c r="V22" i="45"/>
  <c r="W22" i="45"/>
  <c r="X22" i="45"/>
  <c r="Y22" i="45"/>
  <c r="Z22" i="45"/>
  <c r="AA22" i="45"/>
  <c r="AB22" i="45"/>
  <c r="AC22" i="45"/>
  <c r="AD22" i="45"/>
  <c r="AE22" i="45"/>
  <c r="AF22" i="45"/>
  <c r="AG22" i="45"/>
  <c r="AH22" i="45"/>
  <c r="AI22" i="45"/>
  <c r="AJ22" i="45"/>
  <c r="AK22" i="45"/>
  <c r="AL22" i="45"/>
  <c r="AM22" i="45"/>
  <c r="AN22" i="45"/>
  <c r="AO22" i="45"/>
  <c r="L19" i="45"/>
  <c r="L20" i="45"/>
  <c r="L21" i="45"/>
  <c r="L22" i="45"/>
  <c r="L18" i="45"/>
  <c r="AP15" i="44"/>
  <c r="AQ15" i="44"/>
  <c r="AR15" i="44"/>
  <c r="AS15" i="44"/>
  <c r="AT15" i="44"/>
  <c r="AU15" i="44"/>
  <c r="AV15" i="44"/>
  <c r="AW15" i="44"/>
  <c r="AX15" i="44"/>
  <c r="AY15" i="44"/>
  <c r="AZ15" i="44"/>
  <c r="BA15" i="44"/>
  <c r="BB15" i="44"/>
  <c r="BC15" i="44"/>
  <c r="BD15" i="44"/>
  <c r="BE15" i="44"/>
  <c r="BF15" i="44"/>
  <c r="BG15" i="44"/>
  <c r="BH15" i="44"/>
  <c r="BI15" i="44"/>
  <c r="BJ15" i="44"/>
  <c r="BK15" i="44"/>
  <c r="BL15" i="44"/>
  <c r="BM15" i="44"/>
  <c r="BN15" i="44"/>
  <c r="BO15" i="44"/>
  <c r="BP15" i="44"/>
  <c r="BQ15" i="44"/>
  <c r="BR15" i="44"/>
  <c r="BS15" i="44"/>
  <c r="BT15" i="44"/>
  <c r="BU15" i="44"/>
  <c r="BV15" i="44"/>
  <c r="BW15" i="44"/>
  <c r="BX15" i="44"/>
  <c r="BY15" i="44"/>
  <c r="BZ15" i="44"/>
  <c r="CA15" i="44"/>
  <c r="CB15" i="44"/>
  <c r="CC15" i="44"/>
  <c r="CD15" i="44"/>
  <c r="CE15" i="44"/>
  <c r="CF15" i="44"/>
  <c r="CG15" i="44"/>
  <c r="CH15" i="44"/>
  <c r="CI15" i="44"/>
  <c r="CJ15" i="44"/>
  <c r="CK15" i="44"/>
  <c r="CL15" i="44"/>
  <c r="CM15" i="44"/>
  <c r="CN15" i="44"/>
  <c r="CO15" i="44"/>
  <c r="CP15" i="44"/>
  <c r="CQ15" i="44"/>
  <c r="CR15" i="44"/>
  <c r="CS15" i="44"/>
  <c r="CT15" i="44"/>
  <c r="CU15" i="44"/>
  <c r="CV15" i="44"/>
  <c r="AE40" i="45" l="1"/>
  <c r="W40" i="45"/>
  <c r="V40" i="45"/>
  <c r="AH40" i="45"/>
  <c r="AG40" i="45"/>
  <c r="U40" i="45"/>
  <c r="AI40" i="45"/>
  <c r="AF40" i="45"/>
  <c r="T40" i="45"/>
  <c r="S40" i="45"/>
  <c r="R40" i="45"/>
  <c r="Q40" i="45"/>
  <c r="AD40" i="45"/>
  <c r="L40" i="45"/>
  <c r="AO40" i="45"/>
  <c r="AN40" i="45"/>
  <c r="AB40" i="45"/>
  <c r="P40" i="45"/>
  <c r="AC40" i="45"/>
  <c r="AM40" i="45"/>
  <c r="AA40" i="45"/>
  <c r="O40" i="45"/>
  <c r="AL40" i="45"/>
  <c r="Z40" i="45"/>
  <c r="N40" i="45"/>
  <c r="M40" i="45"/>
  <c r="AK40" i="45"/>
  <c r="Y40" i="45"/>
  <c r="AJ40" i="45"/>
  <c r="L59" i="45"/>
  <c r="M30" i="46" l="1"/>
  <c r="N30" i="46"/>
  <c r="O30" i="46"/>
  <c r="P30" i="46"/>
  <c r="Q30" i="46"/>
  <c r="R30" i="46"/>
  <c r="S30" i="46"/>
  <c r="T30" i="46"/>
  <c r="U30" i="46"/>
  <c r="V30" i="46"/>
  <c r="W30" i="46"/>
  <c r="X30" i="46"/>
  <c r="Y30" i="46"/>
  <c r="Z30" i="46"/>
  <c r="AA30" i="46"/>
  <c r="AB30" i="46"/>
  <c r="AC30" i="46"/>
  <c r="AD30" i="46"/>
  <c r="AE30" i="46"/>
  <c r="AF30" i="46"/>
  <c r="AG30" i="46"/>
  <c r="AH30" i="46"/>
  <c r="AI30" i="46"/>
  <c r="AJ30" i="46"/>
  <c r="AK30" i="46"/>
  <c r="AL30" i="46"/>
  <c r="AM30" i="46"/>
  <c r="AN30" i="46"/>
  <c r="AO30" i="46"/>
  <c r="L30" i="46"/>
  <c r="M13" i="46"/>
  <c r="N13" i="46"/>
  <c r="O13" i="46"/>
  <c r="P13" i="46"/>
  <c r="Q13" i="46"/>
  <c r="R13" i="46"/>
  <c r="S13" i="46"/>
  <c r="T13" i="46"/>
  <c r="U13" i="46"/>
  <c r="V13" i="46"/>
  <c r="W13" i="46"/>
  <c r="X13" i="46"/>
  <c r="Y13" i="46"/>
  <c r="Z13" i="46"/>
  <c r="AA13" i="46"/>
  <c r="AB13" i="46"/>
  <c r="AC13" i="46"/>
  <c r="AD13" i="46"/>
  <c r="AE13" i="46"/>
  <c r="AF13" i="46"/>
  <c r="AG13" i="46"/>
  <c r="AH13" i="46"/>
  <c r="AI13" i="46"/>
  <c r="AJ13" i="46"/>
  <c r="AK13" i="46"/>
  <c r="AL13" i="46"/>
  <c r="AM13" i="46"/>
  <c r="AN13" i="46"/>
  <c r="AO13" i="46"/>
  <c r="M14" i="46"/>
  <c r="N14" i="46"/>
  <c r="O14" i="46"/>
  <c r="P14" i="46"/>
  <c r="Q14" i="46"/>
  <c r="R14" i="46"/>
  <c r="S14" i="46"/>
  <c r="T14" i="46"/>
  <c r="U14" i="46"/>
  <c r="V14" i="46"/>
  <c r="W14" i="46"/>
  <c r="X14" i="46"/>
  <c r="Y14" i="46"/>
  <c r="Z14" i="46"/>
  <c r="AA14" i="46"/>
  <c r="AB14" i="46"/>
  <c r="AC14" i="46"/>
  <c r="AD14" i="46"/>
  <c r="AE14" i="46"/>
  <c r="AF14" i="46"/>
  <c r="AG14" i="46"/>
  <c r="AH14" i="46"/>
  <c r="AI14" i="46"/>
  <c r="AJ14" i="46"/>
  <c r="AK14" i="46"/>
  <c r="AL14" i="46"/>
  <c r="AM14" i="46"/>
  <c r="AN14" i="46"/>
  <c r="AO14" i="46"/>
  <c r="M15" i="46"/>
  <c r="N15" i="46"/>
  <c r="O15" i="46"/>
  <c r="P15" i="46"/>
  <c r="Q15" i="46"/>
  <c r="R15" i="46"/>
  <c r="S15" i="46"/>
  <c r="T15" i="46"/>
  <c r="U15" i="46"/>
  <c r="V15" i="46"/>
  <c r="W15" i="46"/>
  <c r="X15" i="46"/>
  <c r="Y15" i="46"/>
  <c r="Z15" i="46"/>
  <c r="AA15" i="46"/>
  <c r="AB15" i="46"/>
  <c r="AC15" i="46"/>
  <c r="AD15" i="46"/>
  <c r="AE15" i="46"/>
  <c r="AF15" i="46"/>
  <c r="AG15" i="46"/>
  <c r="AH15" i="46"/>
  <c r="AI15" i="46"/>
  <c r="AJ15" i="46"/>
  <c r="AK15" i="46"/>
  <c r="AL15" i="46"/>
  <c r="AM15" i="46"/>
  <c r="AN15" i="46"/>
  <c r="AO15" i="46"/>
  <c r="M16" i="46"/>
  <c r="N16" i="46"/>
  <c r="O16" i="46"/>
  <c r="P16" i="46"/>
  <c r="Q16" i="46"/>
  <c r="R16" i="46"/>
  <c r="S16" i="46"/>
  <c r="T16" i="46"/>
  <c r="U16" i="46"/>
  <c r="V16" i="46"/>
  <c r="W16" i="46"/>
  <c r="X16" i="46"/>
  <c r="Y16" i="46"/>
  <c r="Z16" i="46"/>
  <c r="AA16" i="46"/>
  <c r="AB16" i="46"/>
  <c r="AC16" i="46"/>
  <c r="AD16" i="46"/>
  <c r="AE16" i="46"/>
  <c r="AF16" i="46"/>
  <c r="AG16" i="46"/>
  <c r="AH16" i="46"/>
  <c r="AI16" i="46"/>
  <c r="AJ16" i="46"/>
  <c r="AK16" i="46"/>
  <c r="AL16" i="46"/>
  <c r="AM16" i="46"/>
  <c r="AN16" i="46"/>
  <c r="AO16" i="46"/>
  <c r="L14" i="46"/>
  <c r="L15" i="46"/>
  <c r="L16" i="46"/>
  <c r="AO8" i="46"/>
  <c r="L13" i="46"/>
  <c r="M55" i="45"/>
  <c r="N55" i="45"/>
  <c r="O55" i="45"/>
  <c r="P55" i="45"/>
  <c r="Q55" i="45"/>
  <c r="R55" i="45"/>
  <c r="S55" i="45"/>
  <c r="T55" i="45"/>
  <c r="U55" i="45"/>
  <c r="V55" i="45"/>
  <c r="W55" i="45"/>
  <c r="X55" i="45"/>
  <c r="Y55" i="45"/>
  <c r="Z55" i="45"/>
  <c r="AA55" i="45"/>
  <c r="AB55" i="45"/>
  <c r="AC55" i="45"/>
  <c r="AD55" i="45"/>
  <c r="AE55" i="45"/>
  <c r="AF55" i="45"/>
  <c r="AG55" i="45"/>
  <c r="AH55" i="45"/>
  <c r="AI55" i="45"/>
  <c r="AJ55" i="45"/>
  <c r="AK55" i="45"/>
  <c r="AL55" i="45"/>
  <c r="AM55" i="45"/>
  <c r="AN55" i="45"/>
  <c r="AO55" i="45"/>
  <c r="L55" i="45"/>
  <c r="M51" i="45"/>
  <c r="N51" i="45"/>
  <c r="O51" i="45"/>
  <c r="P51" i="45"/>
  <c r="Q51" i="45"/>
  <c r="R51" i="45"/>
  <c r="S51" i="45"/>
  <c r="T51" i="45"/>
  <c r="U51" i="45"/>
  <c r="V51" i="45"/>
  <c r="W51" i="45"/>
  <c r="X51" i="45"/>
  <c r="Y51" i="45"/>
  <c r="Z51" i="45"/>
  <c r="AA51" i="45"/>
  <c r="AB51" i="45"/>
  <c r="AC51" i="45"/>
  <c r="AD51" i="45"/>
  <c r="AE51" i="45"/>
  <c r="AF51" i="45"/>
  <c r="AG51" i="45"/>
  <c r="AH51" i="45"/>
  <c r="AI51" i="45"/>
  <c r="AJ51" i="45"/>
  <c r="AK51" i="45"/>
  <c r="AL51" i="45"/>
  <c r="AM51" i="45"/>
  <c r="AN51" i="45"/>
  <c r="AO51" i="45"/>
  <c r="L51" i="45"/>
  <c r="M46" i="45"/>
  <c r="N46" i="45"/>
  <c r="O46" i="45"/>
  <c r="P46" i="45"/>
  <c r="Q46" i="45"/>
  <c r="R46" i="45"/>
  <c r="S46" i="45"/>
  <c r="T46" i="45"/>
  <c r="U46" i="45"/>
  <c r="V46" i="45"/>
  <c r="W46" i="45"/>
  <c r="X46" i="45"/>
  <c r="Y46" i="45"/>
  <c r="Z46" i="45"/>
  <c r="AA46" i="45"/>
  <c r="AB46" i="45"/>
  <c r="AC46" i="45"/>
  <c r="AD46" i="45"/>
  <c r="AE46" i="45"/>
  <c r="AF46" i="45"/>
  <c r="AG46" i="45"/>
  <c r="AH46" i="45"/>
  <c r="AI46" i="45"/>
  <c r="AJ46" i="45"/>
  <c r="AK46" i="45"/>
  <c r="AL46" i="45"/>
  <c r="AM46" i="45"/>
  <c r="AN46" i="45"/>
  <c r="AO46" i="45"/>
  <c r="M47" i="45"/>
  <c r="N47" i="45"/>
  <c r="O47" i="45"/>
  <c r="P47" i="45"/>
  <c r="Q47" i="45"/>
  <c r="R47" i="45"/>
  <c r="S47" i="45"/>
  <c r="T47" i="45"/>
  <c r="U47" i="45"/>
  <c r="V47" i="45"/>
  <c r="W47" i="45"/>
  <c r="X47" i="45"/>
  <c r="Y47" i="45"/>
  <c r="Z47" i="45"/>
  <c r="AA47" i="45"/>
  <c r="AB47" i="45"/>
  <c r="AC47" i="45"/>
  <c r="AD47" i="45"/>
  <c r="AE47" i="45"/>
  <c r="AF47" i="45"/>
  <c r="AG47" i="45"/>
  <c r="AH47" i="45"/>
  <c r="AI47" i="45"/>
  <c r="AJ47" i="45"/>
  <c r="AK47" i="45"/>
  <c r="AL47" i="45"/>
  <c r="AM47" i="45"/>
  <c r="AN47" i="45"/>
  <c r="AO47" i="45"/>
  <c r="M48" i="45"/>
  <c r="N48" i="45"/>
  <c r="O48" i="45"/>
  <c r="P48" i="45"/>
  <c r="Q48" i="45"/>
  <c r="R48" i="45"/>
  <c r="S48" i="45"/>
  <c r="T48" i="45"/>
  <c r="U48" i="45"/>
  <c r="V48" i="45"/>
  <c r="W48" i="45"/>
  <c r="X48" i="45"/>
  <c r="Y48" i="45"/>
  <c r="Z48" i="45"/>
  <c r="AA48" i="45"/>
  <c r="AB48" i="45"/>
  <c r="AC48" i="45"/>
  <c r="AD48" i="45"/>
  <c r="AE48" i="45"/>
  <c r="AF48" i="45"/>
  <c r="AG48" i="45"/>
  <c r="AH48" i="45"/>
  <c r="AI48" i="45"/>
  <c r="AJ48" i="45"/>
  <c r="AK48" i="45"/>
  <c r="AL48" i="45"/>
  <c r="AM48" i="45"/>
  <c r="AN48" i="45"/>
  <c r="AO48" i="45"/>
  <c r="M49" i="45"/>
  <c r="N49" i="45"/>
  <c r="O49" i="45"/>
  <c r="P49" i="45"/>
  <c r="Q49" i="45"/>
  <c r="R49" i="45"/>
  <c r="S49" i="45"/>
  <c r="T49" i="45"/>
  <c r="U49" i="45"/>
  <c r="V49" i="45"/>
  <c r="W49" i="45"/>
  <c r="X49" i="45"/>
  <c r="Y49" i="45"/>
  <c r="Z49" i="45"/>
  <c r="AA49" i="45"/>
  <c r="AB49" i="45"/>
  <c r="AC49" i="45"/>
  <c r="AD49" i="45"/>
  <c r="AE49" i="45"/>
  <c r="AF49" i="45"/>
  <c r="AG49" i="45"/>
  <c r="AH49" i="45"/>
  <c r="AI49" i="45"/>
  <c r="AJ49" i="45"/>
  <c r="AK49" i="45"/>
  <c r="AL49" i="45"/>
  <c r="AM49" i="45"/>
  <c r="AN49" i="45"/>
  <c r="AO49" i="45"/>
  <c r="L47" i="45"/>
  <c r="L48" i="45"/>
  <c r="L49" i="45"/>
  <c r="L46" i="45"/>
  <c r="M44" i="45"/>
  <c r="N44" i="45"/>
  <c r="O44" i="45"/>
  <c r="P44" i="45"/>
  <c r="Q44" i="45"/>
  <c r="R44" i="45"/>
  <c r="S44" i="45"/>
  <c r="T44" i="45"/>
  <c r="U44" i="45"/>
  <c r="V44" i="45"/>
  <c r="W44" i="45"/>
  <c r="X44" i="45"/>
  <c r="Y44" i="45"/>
  <c r="Z44" i="45"/>
  <c r="AA44" i="45"/>
  <c r="AB44" i="45"/>
  <c r="AC44" i="45"/>
  <c r="AD44" i="45"/>
  <c r="AE44" i="45"/>
  <c r="AF44" i="45"/>
  <c r="AG44" i="45"/>
  <c r="AH44" i="45"/>
  <c r="AI44" i="45"/>
  <c r="AJ44" i="45"/>
  <c r="AK44" i="45"/>
  <c r="AL44" i="45"/>
  <c r="AM44" i="45"/>
  <c r="AN44" i="45"/>
  <c r="AO44" i="45"/>
  <c r="L44" i="45"/>
  <c r="M34" i="45"/>
  <c r="N34" i="45"/>
  <c r="O34" i="45"/>
  <c r="P34" i="45"/>
  <c r="Q34" i="45"/>
  <c r="R34" i="45"/>
  <c r="S34" i="45"/>
  <c r="T34" i="45"/>
  <c r="U34" i="45"/>
  <c r="V34" i="45"/>
  <c r="W34" i="45"/>
  <c r="X34" i="45"/>
  <c r="Y34" i="45"/>
  <c r="Z34" i="45"/>
  <c r="AA34" i="45"/>
  <c r="AB34" i="45"/>
  <c r="AC34" i="45"/>
  <c r="AD34" i="45"/>
  <c r="AE34" i="45"/>
  <c r="AF34" i="45"/>
  <c r="AG34" i="45"/>
  <c r="AH34" i="45"/>
  <c r="AI34" i="45"/>
  <c r="AJ34" i="45"/>
  <c r="AK34" i="45"/>
  <c r="AL34" i="45"/>
  <c r="AM34" i="45"/>
  <c r="AN34" i="45"/>
  <c r="AO34" i="45"/>
  <c r="M35" i="45"/>
  <c r="N35" i="45"/>
  <c r="O35" i="45"/>
  <c r="P35" i="45"/>
  <c r="Q35" i="45"/>
  <c r="R35" i="45"/>
  <c r="S35" i="45"/>
  <c r="T35" i="45"/>
  <c r="U35" i="45"/>
  <c r="V35" i="45"/>
  <c r="W35" i="45"/>
  <c r="X35" i="45"/>
  <c r="Y35" i="45"/>
  <c r="Z35" i="45"/>
  <c r="AA35" i="45"/>
  <c r="AB35" i="45"/>
  <c r="AC35" i="45"/>
  <c r="AD35" i="45"/>
  <c r="AE35" i="45"/>
  <c r="AF35" i="45"/>
  <c r="AG35" i="45"/>
  <c r="AH35" i="45"/>
  <c r="AI35" i="45"/>
  <c r="AJ35" i="45"/>
  <c r="AK35" i="45"/>
  <c r="AL35" i="45"/>
  <c r="AM35" i="45"/>
  <c r="AN35" i="45"/>
  <c r="AO35" i="45"/>
  <c r="M36" i="45"/>
  <c r="N36" i="45"/>
  <c r="O36" i="45"/>
  <c r="P36" i="45"/>
  <c r="Q36" i="45"/>
  <c r="R36" i="45"/>
  <c r="S36" i="45"/>
  <c r="T36" i="45"/>
  <c r="U36" i="45"/>
  <c r="V36" i="45"/>
  <c r="W36" i="45"/>
  <c r="X36" i="45"/>
  <c r="Y36" i="45"/>
  <c r="Z36" i="45"/>
  <c r="AA36" i="45"/>
  <c r="AB36" i="45"/>
  <c r="AC36" i="45"/>
  <c r="AD36" i="45"/>
  <c r="AE36" i="45"/>
  <c r="AF36" i="45"/>
  <c r="AG36" i="45"/>
  <c r="AH36" i="45"/>
  <c r="AI36" i="45"/>
  <c r="AJ36" i="45"/>
  <c r="AK36" i="45"/>
  <c r="AL36" i="45"/>
  <c r="AM36" i="45"/>
  <c r="AN36" i="45"/>
  <c r="AO36" i="45"/>
  <c r="L34" i="45"/>
  <c r="L35" i="45"/>
  <c r="L36" i="45"/>
  <c r="Z33" i="45"/>
  <c r="AA33" i="45"/>
  <c r="AB33" i="45"/>
  <c r="AC33" i="45"/>
  <c r="AD33" i="45"/>
  <c r="AE33" i="45"/>
  <c r="AF33" i="45"/>
  <c r="AG33" i="45"/>
  <c r="AH33" i="45"/>
  <c r="AI33" i="45"/>
  <c r="AJ33" i="45"/>
  <c r="AK33" i="45"/>
  <c r="AL33" i="45"/>
  <c r="AM33" i="45"/>
  <c r="AN33" i="45"/>
  <c r="AO33" i="45"/>
  <c r="AP32" i="44"/>
  <c r="AQ32" i="44"/>
  <c r="AR32" i="44"/>
  <c r="AS32" i="44"/>
  <c r="AT32" i="44"/>
  <c r="AU32" i="44"/>
  <c r="AV32" i="44"/>
  <c r="AW32" i="44"/>
  <c r="AX32" i="44"/>
  <c r="AY32" i="44"/>
  <c r="AZ32" i="44"/>
  <c r="BA32" i="44"/>
  <c r="BB32" i="44"/>
  <c r="BC32" i="44"/>
  <c r="BD32" i="44"/>
  <c r="BE32" i="44"/>
  <c r="BF32" i="44"/>
  <c r="BG32" i="44"/>
  <c r="BH32" i="44"/>
  <c r="BI32" i="44"/>
  <c r="BJ32" i="44"/>
  <c r="BK32" i="44"/>
  <c r="BL32" i="44"/>
  <c r="BM32" i="44"/>
  <c r="BN32" i="44"/>
  <c r="BO32" i="44"/>
  <c r="BP32" i="44"/>
  <c r="BQ32" i="44"/>
  <c r="BR32" i="44"/>
  <c r="BS32" i="44"/>
  <c r="BT32" i="44"/>
  <c r="BU32" i="44"/>
  <c r="BV32" i="44"/>
  <c r="BW32" i="44"/>
  <c r="BX32" i="44"/>
  <c r="BY32" i="44"/>
  <c r="BZ32" i="44"/>
  <c r="CA32" i="44"/>
  <c r="CB32" i="44"/>
  <c r="CC32" i="44"/>
  <c r="CD32" i="44"/>
  <c r="CE32" i="44"/>
  <c r="CF32" i="44"/>
  <c r="CG32" i="44"/>
  <c r="CH32" i="44"/>
  <c r="CI32" i="44"/>
  <c r="CJ32" i="44"/>
  <c r="CK32" i="44"/>
  <c r="CL32" i="44"/>
  <c r="CM32" i="44"/>
  <c r="CN32" i="44"/>
  <c r="CO32" i="44"/>
  <c r="CP32" i="44"/>
  <c r="CQ32" i="44"/>
  <c r="CR32" i="44"/>
  <c r="CS32" i="44"/>
  <c r="CT32" i="44"/>
  <c r="CU32" i="44"/>
  <c r="CV32" i="44"/>
  <c r="M24" i="44"/>
  <c r="N24" i="44"/>
  <c r="O24" i="44"/>
  <c r="P24" i="44"/>
  <c r="Q24" i="44"/>
  <c r="R24" i="44"/>
  <c r="S24" i="44"/>
  <c r="T24" i="44"/>
  <c r="U24" i="44"/>
  <c r="V24" i="44"/>
  <c r="W24" i="44"/>
  <c r="X24" i="44"/>
  <c r="Y24" i="44"/>
  <c r="Z24" i="44"/>
  <c r="AA24" i="44"/>
  <c r="AB24" i="44"/>
  <c r="AC24" i="44"/>
  <c r="AD24" i="44"/>
  <c r="AE24" i="44"/>
  <c r="AF24" i="44"/>
  <c r="AG24" i="44"/>
  <c r="AH24" i="44"/>
  <c r="AI24" i="44"/>
  <c r="AJ24" i="44"/>
  <c r="AK24" i="44"/>
  <c r="AL24" i="44"/>
  <c r="AM24" i="44"/>
  <c r="AN24" i="44"/>
  <c r="AO24" i="44"/>
  <c r="AP24" i="44"/>
  <c r="AQ24" i="44"/>
  <c r="AR24" i="44"/>
  <c r="AS24" i="44"/>
  <c r="AT24" i="44"/>
  <c r="AU24" i="44"/>
  <c r="AV24" i="44"/>
  <c r="AW24" i="44"/>
  <c r="AX24" i="44"/>
  <c r="AY24" i="44"/>
  <c r="AZ24" i="44"/>
  <c r="BA24" i="44"/>
  <c r="BB24" i="44"/>
  <c r="BC24" i="44"/>
  <c r="BD24" i="44"/>
  <c r="BE24" i="44"/>
  <c r="BF24" i="44"/>
  <c r="BG24" i="44"/>
  <c r="BH24" i="44"/>
  <c r="BI24" i="44"/>
  <c r="BJ24" i="44"/>
  <c r="BK24" i="44"/>
  <c r="BL24" i="44"/>
  <c r="BM24" i="44"/>
  <c r="BN24" i="44"/>
  <c r="BO24" i="44"/>
  <c r="BP24" i="44"/>
  <c r="BQ24" i="44"/>
  <c r="BR24" i="44"/>
  <c r="BS24" i="44"/>
  <c r="BT24" i="44"/>
  <c r="BU24" i="44"/>
  <c r="BV24" i="44"/>
  <c r="BW24" i="44"/>
  <c r="BX24" i="44"/>
  <c r="BY24" i="44"/>
  <c r="BZ24" i="44"/>
  <c r="CA24" i="44"/>
  <c r="CB24" i="44"/>
  <c r="CC24" i="44"/>
  <c r="CD24" i="44"/>
  <c r="CE24" i="44"/>
  <c r="CF24" i="44"/>
  <c r="CG24" i="44"/>
  <c r="CH24" i="44"/>
  <c r="CI24" i="44"/>
  <c r="CJ24" i="44"/>
  <c r="CK24" i="44"/>
  <c r="CL24" i="44"/>
  <c r="CM24" i="44"/>
  <c r="CN24" i="44"/>
  <c r="CO24" i="44"/>
  <c r="CP24" i="44"/>
  <c r="CQ24" i="44"/>
  <c r="CR24" i="44"/>
  <c r="CS24" i="44"/>
  <c r="CT24" i="44"/>
  <c r="CU24" i="44"/>
  <c r="CV24" i="44"/>
  <c r="L24" i="44"/>
  <c r="M20" i="44"/>
  <c r="N20" i="44"/>
  <c r="O20" i="44"/>
  <c r="P20" i="44"/>
  <c r="Q20" i="44"/>
  <c r="R20" i="44"/>
  <c r="S20" i="44"/>
  <c r="T20" i="44"/>
  <c r="U20" i="44"/>
  <c r="V20" i="44"/>
  <c r="W20" i="44"/>
  <c r="X20" i="44"/>
  <c r="Y20" i="44"/>
  <c r="Z20" i="44"/>
  <c r="AA20" i="44"/>
  <c r="AB20" i="44"/>
  <c r="AC20" i="44"/>
  <c r="AD20" i="44"/>
  <c r="AE20" i="44"/>
  <c r="AF20" i="44"/>
  <c r="AG20" i="44"/>
  <c r="AH20" i="44"/>
  <c r="AI20" i="44"/>
  <c r="AJ20" i="44"/>
  <c r="AK20" i="44"/>
  <c r="AL20" i="44"/>
  <c r="AM20" i="44"/>
  <c r="AN20" i="44"/>
  <c r="AO20" i="44"/>
  <c r="AP20" i="44"/>
  <c r="AQ20" i="44"/>
  <c r="AR20" i="44"/>
  <c r="AS20" i="44"/>
  <c r="AT20" i="44"/>
  <c r="AU20" i="44"/>
  <c r="AV20" i="44"/>
  <c r="AW20" i="44"/>
  <c r="AX20" i="44"/>
  <c r="AY20" i="44"/>
  <c r="AZ20" i="44"/>
  <c r="BA20" i="44"/>
  <c r="BB20" i="44"/>
  <c r="BC20" i="44"/>
  <c r="BD20" i="44"/>
  <c r="BE20" i="44"/>
  <c r="BF20" i="44"/>
  <c r="BG20" i="44"/>
  <c r="BH20" i="44"/>
  <c r="BI20" i="44"/>
  <c r="BJ20" i="44"/>
  <c r="BK20" i="44"/>
  <c r="BL20" i="44"/>
  <c r="BM20" i="44"/>
  <c r="BN20" i="44"/>
  <c r="BO20" i="44"/>
  <c r="BP20" i="44"/>
  <c r="BQ20" i="44"/>
  <c r="BR20" i="44"/>
  <c r="BS20" i="44"/>
  <c r="BT20" i="44"/>
  <c r="BU20" i="44"/>
  <c r="BV20" i="44"/>
  <c r="BW20" i="44"/>
  <c r="BX20" i="44"/>
  <c r="BY20" i="44"/>
  <c r="BZ20" i="44"/>
  <c r="CA20" i="44"/>
  <c r="CB20" i="44"/>
  <c r="CC20" i="44"/>
  <c r="CD20" i="44"/>
  <c r="CE20" i="44"/>
  <c r="CF20" i="44"/>
  <c r="CG20" i="44"/>
  <c r="CH20" i="44"/>
  <c r="CI20" i="44"/>
  <c r="CJ20" i="44"/>
  <c r="CK20" i="44"/>
  <c r="CL20" i="44"/>
  <c r="CM20" i="44"/>
  <c r="CN20" i="44"/>
  <c r="CO20" i="44"/>
  <c r="CP20" i="44"/>
  <c r="CQ20" i="44"/>
  <c r="CR20" i="44"/>
  <c r="CS20" i="44"/>
  <c r="CT20" i="44"/>
  <c r="CU20" i="44"/>
  <c r="CV20" i="44"/>
  <c r="L20" i="44"/>
  <c r="I49" i="43"/>
  <c r="I50" i="43"/>
  <c r="I51" i="43"/>
  <c r="I52" i="43"/>
  <c r="I53" i="43"/>
  <c r="I54" i="43"/>
  <c r="I55" i="43"/>
  <c r="I56" i="43"/>
  <c r="I57" i="43"/>
  <c r="I48" i="43"/>
  <c r="I38" i="43"/>
  <c r="I39" i="43"/>
  <c r="I40" i="43"/>
  <c r="I41" i="43"/>
  <c r="I42" i="43"/>
  <c r="I43" i="43"/>
  <c r="I44" i="43"/>
  <c r="I45" i="43"/>
  <c r="I46" i="43"/>
  <c r="I37" i="43"/>
  <c r="I28" i="43"/>
  <c r="I29" i="43"/>
  <c r="I30" i="43"/>
  <c r="I31" i="43"/>
  <c r="I32" i="43"/>
  <c r="I33" i="43"/>
  <c r="I34" i="43"/>
  <c r="I35" i="43"/>
  <c r="I26" i="43"/>
  <c r="I27" i="43"/>
  <c r="I21" i="43"/>
  <c r="I19" i="43"/>
  <c r="I17" i="43"/>
  <c r="I15" i="43"/>
  <c r="I13" i="43"/>
  <c r="I12" i="43"/>
  <c r="I10" i="43"/>
  <c r="I8" i="43"/>
  <c r="I7" i="43"/>
  <c r="A2" i="46" l="1" a="1"/>
  <c r="A2" i="46" s="1"/>
  <c r="L2" i="46"/>
  <c r="M2" i="46"/>
  <c r="M1" i="46" s="1"/>
  <c r="L3" i="46"/>
  <c r="M3" i="46"/>
  <c r="A2" i="45" a="1"/>
  <c r="A2" i="45" s="1"/>
  <c r="L2" i="45"/>
  <c r="M2" i="45"/>
  <c r="M1" i="45" s="1"/>
  <c r="L3" i="45"/>
  <c r="M3" i="45"/>
  <c r="A2" i="44" a="1"/>
  <c r="A2" i="44" s="1"/>
  <c r="L2" i="44"/>
  <c r="L1" i="44" s="1"/>
  <c r="M2" i="44"/>
  <c r="M1" i="44" s="1"/>
  <c r="L3" i="44"/>
  <c r="M3" i="44"/>
  <c r="N2" i="44"/>
  <c r="N1" i="44" s="1"/>
  <c r="A2" i="43" a="1"/>
  <c r="A2" i="43" s="1"/>
  <c r="P539" i="42"/>
  <c r="O539" i="42"/>
  <c r="AR539" i="42"/>
  <c r="AQ539" i="42"/>
  <c r="AP539" i="42"/>
  <c r="AO539" i="42"/>
  <c r="AN539" i="42"/>
  <c r="AM539" i="42"/>
  <c r="AL539" i="42"/>
  <c r="AK539" i="42"/>
  <c r="AJ539" i="42"/>
  <c r="AI539" i="42"/>
  <c r="AH539" i="42"/>
  <c r="AG539" i="42"/>
  <c r="AF539" i="42"/>
  <c r="AE539" i="42"/>
  <c r="AD539" i="42"/>
  <c r="AC539" i="42"/>
  <c r="AB539" i="42"/>
  <c r="AA539" i="42"/>
  <c r="Z539" i="42"/>
  <c r="Y539" i="42"/>
  <c r="X539" i="42"/>
  <c r="W539" i="42"/>
  <c r="V539" i="42"/>
  <c r="U539" i="42"/>
  <c r="T539" i="42"/>
  <c r="S539" i="42"/>
  <c r="R539" i="42"/>
  <c r="Q539" i="42"/>
  <c r="N539" i="42"/>
  <c r="P525" i="42"/>
  <c r="P541" i="42" s="1"/>
  <c r="O525" i="42"/>
  <c r="AR525" i="42"/>
  <c r="AQ525" i="42"/>
  <c r="AP525" i="42"/>
  <c r="AO525" i="42"/>
  <c r="AN525" i="42"/>
  <c r="AM525" i="42"/>
  <c r="AL525" i="42"/>
  <c r="AK525" i="42"/>
  <c r="AJ525" i="42"/>
  <c r="AI525" i="42"/>
  <c r="AI541" i="42" s="1"/>
  <c r="AH525" i="42"/>
  <c r="AG525" i="42"/>
  <c r="AF525" i="42"/>
  <c r="AE525" i="42"/>
  <c r="AD525" i="42"/>
  <c r="AC525" i="42"/>
  <c r="AB525" i="42"/>
  <c r="AA525" i="42"/>
  <c r="AA541" i="42" s="1"/>
  <c r="Z525" i="42"/>
  <c r="Y525" i="42"/>
  <c r="X525" i="42"/>
  <c r="W525" i="42"/>
  <c r="V525" i="42"/>
  <c r="U525" i="42"/>
  <c r="T525" i="42"/>
  <c r="S525" i="42"/>
  <c r="R525" i="42"/>
  <c r="Q525" i="42"/>
  <c r="N525" i="42"/>
  <c r="AK475" i="42"/>
  <c r="AD475" i="42"/>
  <c r="AR475" i="42"/>
  <c r="AQ475" i="42"/>
  <c r="AP475" i="42"/>
  <c r="AO475" i="42"/>
  <c r="AN475" i="42"/>
  <c r="AM475" i="42"/>
  <c r="AL475" i="42"/>
  <c r="AJ475" i="42"/>
  <c r="AI475" i="42"/>
  <c r="AH475" i="42"/>
  <c r="AG475" i="42"/>
  <c r="AF475" i="42"/>
  <c r="AE475" i="42"/>
  <c r="AC475" i="42"/>
  <c r="AB475" i="42"/>
  <c r="AA475" i="42"/>
  <c r="Z475" i="42"/>
  <c r="Y475" i="42"/>
  <c r="X475" i="42"/>
  <c r="W475" i="42"/>
  <c r="V475" i="42"/>
  <c r="U475" i="42"/>
  <c r="T475" i="42"/>
  <c r="S475" i="42"/>
  <c r="R475" i="42"/>
  <c r="Q475" i="42"/>
  <c r="P475" i="42"/>
  <c r="O475" i="42"/>
  <c r="N475" i="42"/>
  <c r="AK461" i="42"/>
  <c r="AD461" i="42"/>
  <c r="AR461" i="42"/>
  <c r="AQ461" i="42"/>
  <c r="AP461" i="42"/>
  <c r="AO461" i="42"/>
  <c r="AN461" i="42"/>
  <c r="AM461" i="42"/>
  <c r="AL461" i="42"/>
  <c r="AJ461" i="42"/>
  <c r="AI461" i="42"/>
  <c r="AH461" i="42"/>
  <c r="AG461" i="42"/>
  <c r="AF461" i="42"/>
  <c r="AE461" i="42"/>
  <c r="AC461" i="42"/>
  <c r="AB461" i="42"/>
  <c r="AA461" i="42"/>
  <c r="Z461" i="42"/>
  <c r="Y461" i="42"/>
  <c r="X461" i="42"/>
  <c r="X477" i="42" s="1"/>
  <c r="W461" i="42"/>
  <c r="V461" i="42"/>
  <c r="U461" i="42"/>
  <c r="T461" i="42"/>
  <c r="S461" i="42"/>
  <c r="R461" i="42"/>
  <c r="Q461" i="42"/>
  <c r="Q477" i="42" s="1"/>
  <c r="P461" i="42"/>
  <c r="O461" i="42"/>
  <c r="N461" i="42"/>
  <c r="AL493" i="42"/>
  <c r="AQ411" i="42"/>
  <c r="AA411" i="42"/>
  <c r="Z411" i="42"/>
  <c r="S411" i="42"/>
  <c r="AR411" i="42"/>
  <c r="AP411" i="42"/>
  <c r="AO411" i="42"/>
  <c r="AN411" i="42"/>
  <c r="AM411" i="42"/>
  <c r="AL411" i="42"/>
  <c r="AK411" i="42"/>
  <c r="AJ411" i="42"/>
  <c r="AI411" i="42"/>
  <c r="AH411" i="42"/>
  <c r="AG411" i="42"/>
  <c r="AF411" i="42"/>
  <c r="AE411" i="42"/>
  <c r="AD411" i="42"/>
  <c r="AC411" i="42"/>
  <c r="AB411" i="42"/>
  <c r="Y411" i="42"/>
  <c r="X411" i="42"/>
  <c r="W411" i="42"/>
  <c r="V411" i="42"/>
  <c r="U411" i="42"/>
  <c r="T411" i="42"/>
  <c r="Q411" i="42"/>
  <c r="P411" i="42"/>
  <c r="O411" i="42"/>
  <c r="N411" i="42"/>
  <c r="Z397" i="42"/>
  <c r="Z413" i="42" s="1"/>
  <c r="S397" i="42"/>
  <c r="S413" i="42" s="1"/>
  <c r="AR397" i="42"/>
  <c r="AR413" i="42" s="1"/>
  <c r="AQ397" i="42"/>
  <c r="AP397" i="42"/>
  <c r="AO397" i="42"/>
  <c r="AN397" i="42"/>
  <c r="AM397" i="42"/>
  <c r="AL397" i="42"/>
  <c r="AL413" i="42" s="1"/>
  <c r="AK397" i="42"/>
  <c r="AK413" i="42" s="1"/>
  <c r="AJ397" i="42"/>
  <c r="AI397" i="42"/>
  <c r="AH397" i="42"/>
  <c r="AG397" i="42"/>
  <c r="AF397" i="42"/>
  <c r="AE397" i="42"/>
  <c r="AD397" i="42"/>
  <c r="AC397" i="42"/>
  <c r="AC413" i="42" s="1"/>
  <c r="AB397" i="42"/>
  <c r="AB413" i="42" s="1"/>
  <c r="AA397" i="42"/>
  <c r="AA413" i="42" s="1"/>
  <c r="Y397" i="42"/>
  <c r="Y413" i="42" s="1"/>
  <c r="X397" i="42"/>
  <c r="W397" i="42"/>
  <c r="V397" i="42"/>
  <c r="U397" i="42"/>
  <c r="U413" i="42" s="1"/>
  <c r="T397" i="42"/>
  <c r="T413" i="42" s="1"/>
  <c r="Q397" i="42"/>
  <c r="Q413" i="42" s="1"/>
  <c r="P397" i="42"/>
  <c r="P413" i="42" s="1"/>
  <c r="O397" i="42"/>
  <c r="N397" i="42"/>
  <c r="AN347" i="42"/>
  <c r="AM347" i="42"/>
  <c r="AF347" i="42"/>
  <c r="AR347" i="42"/>
  <c r="AQ347" i="42"/>
  <c r="AP347" i="42"/>
  <c r="AO347" i="42"/>
  <c r="AL347" i="42"/>
  <c r="AK347" i="42"/>
  <c r="AJ347" i="42"/>
  <c r="AI347" i="42"/>
  <c r="AH347" i="42"/>
  <c r="AG347" i="42"/>
  <c r="AE347" i="42"/>
  <c r="AD347" i="42"/>
  <c r="AC347" i="42"/>
  <c r="AB347" i="42"/>
  <c r="AA347" i="42"/>
  <c r="Z347" i="42"/>
  <c r="Y347" i="42"/>
  <c r="X347" i="42"/>
  <c r="W347" i="42"/>
  <c r="V347" i="42"/>
  <c r="U347" i="42"/>
  <c r="T347" i="42"/>
  <c r="S347" i="42"/>
  <c r="R347" i="42"/>
  <c r="Q347" i="42"/>
  <c r="P347" i="42"/>
  <c r="N347" i="42"/>
  <c r="AN333" i="42"/>
  <c r="AM333" i="42"/>
  <c r="AF333" i="42"/>
  <c r="AF349" i="42" s="1"/>
  <c r="AR333" i="42"/>
  <c r="AQ333" i="42"/>
  <c r="AP333" i="42"/>
  <c r="AO333" i="42"/>
  <c r="AL333" i="42"/>
  <c r="AK333" i="42"/>
  <c r="AJ333" i="42"/>
  <c r="AI333" i="42"/>
  <c r="AH333" i="42"/>
  <c r="AG333" i="42"/>
  <c r="AE333" i="42"/>
  <c r="AE349" i="42" s="1"/>
  <c r="AD333" i="42"/>
  <c r="AD349" i="42" s="1"/>
  <c r="AC333" i="42"/>
  <c r="AB333" i="42"/>
  <c r="AA333" i="42"/>
  <c r="Z333" i="42"/>
  <c r="Y333" i="42"/>
  <c r="X333" i="42"/>
  <c r="W333" i="42"/>
  <c r="V333" i="42"/>
  <c r="U333" i="42"/>
  <c r="T333" i="42"/>
  <c r="S333" i="42"/>
  <c r="R333" i="42"/>
  <c r="Q333" i="42"/>
  <c r="P333" i="42"/>
  <c r="N333" i="42"/>
  <c r="N349" i="42" s="1"/>
  <c r="AP283" i="42"/>
  <c r="AD283" i="42"/>
  <c r="Z283" i="42"/>
  <c r="N283" i="42"/>
  <c r="AR283" i="42"/>
  <c r="AQ283" i="42"/>
  <c r="AO283" i="42"/>
  <c r="AN283" i="42"/>
  <c r="AM283" i="42"/>
  <c r="AL283" i="42"/>
  <c r="AK283" i="42"/>
  <c r="AJ283" i="42"/>
  <c r="AI283" i="42"/>
  <c r="AH283" i="42"/>
  <c r="AG283" i="42"/>
  <c r="AF283" i="42"/>
  <c r="AE283" i="42"/>
  <c r="AC283" i="42"/>
  <c r="AB283" i="42"/>
  <c r="AA283" i="42"/>
  <c r="Y283" i="42"/>
  <c r="X283" i="42"/>
  <c r="W283" i="42"/>
  <c r="V283" i="42"/>
  <c r="U283" i="42"/>
  <c r="T283" i="42"/>
  <c r="S283" i="42"/>
  <c r="R283" i="42"/>
  <c r="Q283" i="42"/>
  <c r="P283" i="42"/>
  <c r="O283" i="42"/>
  <c r="AP269" i="42"/>
  <c r="AD269" i="42"/>
  <c r="Z269" i="42"/>
  <c r="N269" i="42"/>
  <c r="AR269" i="42"/>
  <c r="AQ269" i="42"/>
  <c r="AO269" i="42"/>
  <c r="AN269" i="42"/>
  <c r="AM269" i="42"/>
  <c r="AL269" i="42"/>
  <c r="AK269" i="42"/>
  <c r="AJ269" i="42"/>
  <c r="AJ285" i="42" s="1"/>
  <c r="AI269" i="42"/>
  <c r="AH269" i="42"/>
  <c r="AG269" i="42"/>
  <c r="AG285" i="42" s="1"/>
  <c r="AF269" i="42"/>
  <c r="AE269" i="42"/>
  <c r="AC269" i="42"/>
  <c r="AB269" i="42"/>
  <c r="AA269" i="42"/>
  <c r="AA285" i="42" s="1"/>
  <c r="Y269" i="42"/>
  <c r="Y285" i="42" s="1"/>
  <c r="X269" i="42"/>
  <c r="W269" i="42"/>
  <c r="V269" i="42"/>
  <c r="U269" i="42"/>
  <c r="T269" i="42"/>
  <c r="R269" i="42"/>
  <c r="Q269" i="42"/>
  <c r="P269" i="42"/>
  <c r="O269" i="42"/>
  <c r="AJ219" i="42"/>
  <c r="AB219" i="42"/>
  <c r="V219" i="42"/>
  <c r="AR219" i="42"/>
  <c r="AQ219" i="42"/>
  <c r="AP219" i="42"/>
  <c r="AO219" i="42"/>
  <c r="AN219" i="42"/>
  <c r="AM219" i="42"/>
  <c r="AL219" i="42"/>
  <c r="AK219" i="42"/>
  <c r="AI219" i="42"/>
  <c r="AH219" i="42"/>
  <c r="AG219" i="42"/>
  <c r="AF219" i="42"/>
  <c r="AE219" i="42"/>
  <c r="AD219" i="42"/>
  <c r="AC219" i="42"/>
  <c r="AA219" i="42"/>
  <c r="Z219" i="42"/>
  <c r="Y219" i="42"/>
  <c r="X219" i="42"/>
  <c r="W219" i="42"/>
  <c r="U219" i="42"/>
  <c r="T219" i="42"/>
  <c r="S219" i="42"/>
  <c r="R219" i="42"/>
  <c r="Q219" i="42"/>
  <c r="P219" i="42"/>
  <c r="O219" i="42"/>
  <c r="N219" i="42"/>
  <c r="AL205" i="42"/>
  <c r="AJ205" i="42"/>
  <c r="AJ221" i="42" s="1"/>
  <c r="AB205" i="42"/>
  <c r="AB221" i="42" s="1"/>
  <c r="V205" i="42"/>
  <c r="V221" i="42" s="1"/>
  <c r="T205" i="42"/>
  <c r="AR205" i="42"/>
  <c r="AQ205" i="42"/>
  <c r="AP205" i="42"/>
  <c r="AO205" i="42"/>
  <c r="AO221" i="42" s="1"/>
  <c r="AN205" i="42"/>
  <c r="AM205" i="42"/>
  <c r="AK205" i="42"/>
  <c r="AI205" i="42"/>
  <c r="AH205" i="42"/>
  <c r="AG205" i="42"/>
  <c r="AG221" i="42" s="1"/>
  <c r="AF205" i="42"/>
  <c r="AF221" i="42" s="1"/>
  <c r="AE205" i="42"/>
  <c r="AD205" i="42"/>
  <c r="AC205" i="42"/>
  <c r="AA205" i="42"/>
  <c r="Z205" i="42"/>
  <c r="Z221" i="42" s="1"/>
  <c r="Y205" i="42"/>
  <c r="Y221" i="42" s="1"/>
  <c r="X205" i="42"/>
  <c r="X221" i="42" s="1"/>
  <c r="W205" i="42"/>
  <c r="W221" i="42" s="1"/>
  <c r="U205" i="42"/>
  <c r="S205" i="42"/>
  <c r="R205" i="42"/>
  <c r="Q205" i="42"/>
  <c r="P205" i="42"/>
  <c r="O205" i="42"/>
  <c r="N205" i="42"/>
  <c r="AQ155" i="42"/>
  <c r="AI155" i="42"/>
  <c r="AA155" i="42"/>
  <c r="AR155" i="42"/>
  <c r="AP155" i="42"/>
  <c r="AO155" i="42"/>
  <c r="AN155" i="42"/>
  <c r="AM155" i="42"/>
  <c r="AL155" i="42"/>
  <c r="AK155" i="42"/>
  <c r="AJ155" i="42"/>
  <c r="AH155" i="42"/>
  <c r="AG155" i="42"/>
  <c r="AF155" i="42"/>
  <c r="AE155" i="42"/>
  <c r="AD155" i="42"/>
  <c r="AC155" i="42"/>
  <c r="AB155" i="42"/>
  <c r="Z155" i="42"/>
  <c r="Y155" i="42"/>
  <c r="X155" i="42"/>
  <c r="W155" i="42"/>
  <c r="V155" i="42"/>
  <c r="U155" i="42"/>
  <c r="T155" i="42"/>
  <c r="R155" i="42"/>
  <c r="Q155" i="42"/>
  <c r="P155" i="42"/>
  <c r="N155" i="42"/>
  <c r="AA141" i="42"/>
  <c r="AA157" i="42" s="1"/>
  <c r="AR141" i="42"/>
  <c r="AR157" i="42" s="1"/>
  <c r="AQ141" i="42"/>
  <c r="AQ157" i="42" s="1"/>
  <c r="AP141" i="42"/>
  <c r="AO141" i="42"/>
  <c r="AN141" i="42"/>
  <c r="AM141" i="42"/>
  <c r="AL141" i="42"/>
  <c r="AK141" i="42"/>
  <c r="AK157" i="42" s="1"/>
  <c r="AJ141" i="42"/>
  <c r="AJ157" i="42" s="1"/>
  <c r="AI141" i="42"/>
  <c r="AH141" i="42"/>
  <c r="AG141" i="42"/>
  <c r="AF141" i="42"/>
  <c r="AE141" i="42"/>
  <c r="AD141" i="42"/>
  <c r="AC141" i="42"/>
  <c r="AB141" i="42"/>
  <c r="AB157" i="42" s="1"/>
  <c r="Z141" i="42"/>
  <c r="Y141" i="42"/>
  <c r="X141" i="42"/>
  <c r="W141" i="42"/>
  <c r="V141" i="42"/>
  <c r="V157" i="42" s="1"/>
  <c r="U141" i="42"/>
  <c r="U157" i="42" s="1"/>
  <c r="T141" i="42"/>
  <c r="T157" i="42" s="1"/>
  <c r="S141" i="42"/>
  <c r="R141" i="42"/>
  <c r="Q141" i="42"/>
  <c r="P141" i="42"/>
  <c r="N141" i="42"/>
  <c r="N157" i="42" s="1"/>
  <c r="AG123" i="42"/>
  <c r="AA123" i="42"/>
  <c r="O123" i="42"/>
  <c r="AR123" i="42"/>
  <c r="AQ123" i="42"/>
  <c r="AP123" i="42"/>
  <c r="AO123" i="42"/>
  <c r="AN123" i="42"/>
  <c r="AM123" i="42"/>
  <c r="AL123" i="42"/>
  <c r="AK123" i="42"/>
  <c r="AJ123" i="42"/>
  <c r="AI123" i="42"/>
  <c r="AH123" i="42"/>
  <c r="AF123" i="42"/>
  <c r="AE123" i="42"/>
  <c r="AD123" i="42"/>
  <c r="AC123" i="42"/>
  <c r="AB123" i="42"/>
  <c r="Z123" i="42"/>
  <c r="Y123" i="42"/>
  <c r="X123" i="42"/>
  <c r="W123" i="42"/>
  <c r="V123" i="42"/>
  <c r="U123" i="42"/>
  <c r="T123" i="42"/>
  <c r="S123" i="42"/>
  <c r="R123" i="42"/>
  <c r="P123" i="42"/>
  <c r="N123" i="42"/>
  <c r="AQ109" i="42"/>
  <c r="AM109" i="42"/>
  <c r="AM125" i="42" s="1"/>
  <c r="AI109" i="42"/>
  <c r="W109" i="42"/>
  <c r="Q109" i="42"/>
  <c r="O109" i="42"/>
  <c r="AR109" i="42"/>
  <c r="AP109" i="42"/>
  <c r="AO109" i="42"/>
  <c r="AN109" i="42"/>
  <c r="AN125" i="42" s="1"/>
  <c r="AL109" i="42"/>
  <c r="AL125" i="42" s="1"/>
  <c r="AK109" i="42"/>
  <c r="AJ109" i="42"/>
  <c r="AH109" i="42"/>
  <c r="AG109" i="42"/>
  <c r="AG125" i="42" s="1"/>
  <c r="AF109" i="42"/>
  <c r="AF125" i="42" s="1"/>
  <c r="AE109" i="42"/>
  <c r="AD109" i="42"/>
  <c r="AC109" i="42"/>
  <c r="AB109" i="42"/>
  <c r="AA109" i="42"/>
  <c r="Z109" i="42"/>
  <c r="Y109" i="42"/>
  <c r="X109" i="42"/>
  <c r="V109" i="42"/>
  <c r="U109" i="42"/>
  <c r="T109" i="42"/>
  <c r="S109" i="42"/>
  <c r="R109" i="42"/>
  <c r="P109" i="42"/>
  <c r="N109" i="42"/>
  <c r="N125" i="42" s="1"/>
  <c r="AP59" i="42"/>
  <c r="AN59" i="42"/>
  <c r="AJ59" i="42"/>
  <c r="AJ29" i="42" s="1"/>
  <c r="AF59" i="42"/>
  <c r="AA59" i="42"/>
  <c r="AA29" i="42" s="1"/>
  <c r="X59" i="42"/>
  <c r="R59" i="42"/>
  <c r="P59" i="42"/>
  <c r="AR59" i="42"/>
  <c r="AQ59" i="42"/>
  <c r="AQ29" i="42" s="1"/>
  <c r="AO59" i="42"/>
  <c r="AO29" i="42" s="1"/>
  <c r="AM59" i="42"/>
  <c r="AL59" i="42"/>
  <c r="AL29" i="42" s="1"/>
  <c r="AK59" i="42"/>
  <c r="AK29" i="42" s="1"/>
  <c r="AI59" i="42"/>
  <c r="AI29" i="42" s="1"/>
  <c r="AH59" i="42"/>
  <c r="AH29" i="42" s="1"/>
  <c r="AG59" i="42"/>
  <c r="AG29" i="42" s="1"/>
  <c r="AE59" i="42"/>
  <c r="AD59" i="42"/>
  <c r="AD29" i="42" s="1"/>
  <c r="AC59" i="42"/>
  <c r="AC29" i="42" s="1"/>
  <c r="AB59" i="42"/>
  <c r="AB29" i="42" s="1"/>
  <c r="Z59" i="42"/>
  <c r="Z29" i="42" s="1"/>
  <c r="Y59" i="42"/>
  <c r="Y29" i="42" s="1"/>
  <c r="W59" i="42"/>
  <c r="V59" i="42"/>
  <c r="V29" i="42" s="1"/>
  <c r="U59" i="42"/>
  <c r="U29" i="42" s="1"/>
  <c r="T59" i="42"/>
  <c r="T29" i="42" s="1"/>
  <c r="S59" i="42"/>
  <c r="O59" i="42"/>
  <c r="N59" i="42"/>
  <c r="N29" i="42" s="1"/>
  <c r="AR45" i="42"/>
  <c r="AO45" i="42"/>
  <c r="AJ45" i="42"/>
  <c r="AF45" i="42"/>
  <c r="AF17" i="42" s="1"/>
  <c r="AB45" i="42"/>
  <c r="AA45" i="42"/>
  <c r="V45" i="42"/>
  <c r="S45" i="42"/>
  <c r="R45" i="42"/>
  <c r="AQ45" i="42"/>
  <c r="AP45" i="42"/>
  <c r="AN45" i="42"/>
  <c r="AM45" i="42"/>
  <c r="AL45" i="42"/>
  <c r="AK45" i="42"/>
  <c r="AI45" i="42"/>
  <c r="AH45" i="42"/>
  <c r="AG45" i="42"/>
  <c r="AE45" i="42"/>
  <c r="AD45" i="42"/>
  <c r="AC45" i="42"/>
  <c r="Z45" i="42"/>
  <c r="Y45" i="42"/>
  <c r="X45" i="42"/>
  <c r="W45" i="42"/>
  <c r="U45" i="42"/>
  <c r="T45" i="42"/>
  <c r="Q45" i="42"/>
  <c r="P45" i="42"/>
  <c r="O45" i="42"/>
  <c r="N45" i="42"/>
  <c r="AP29" i="42"/>
  <c r="AN29" i="42"/>
  <c r="AM29" i="42"/>
  <c r="AF29" i="42"/>
  <c r="AE29" i="42"/>
  <c r="X29" i="42"/>
  <c r="W29" i="42"/>
  <c r="P29" i="42"/>
  <c r="AR17" i="42"/>
  <c r="AM17" i="42"/>
  <c r="AE17" i="42"/>
  <c r="AB17" i="42"/>
  <c r="W17" i="42"/>
  <c r="AR3" i="42"/>
  <c r="AQ3" i="42"/>
  <c r="AP3" i="42"/>
  <c r="AO3" i="42"/>
  <c r="AN3" i="42"/>
  <c r="AM3" i="42"/>
  <c r="AL3" i="42"/>
  <c r="AK3" i="42"/>
  <c r="AJ3" i="42"/>
  <c r="AI3" i="42"/>
  <c r="AH3" i="42"/>
  <c r="AG3" i="42"/>
  <c r="AF3" i="42"/>
  <c r="AE3" i="42"/>
  <c r="AD3" i="42"/>
  <c r="AC3" i="42"/>
  <c r="AB3" i="42"/>
  <c r="AA3" i="42"/>
  <c r="Z3" i="42"/>
  <c r="Y3" i="42"/>
  <c r="X3" i="42"/>
  <c r="W3" i="42"/>
  <c r="V3" i="42"/>
  <c r="U3" i="42"/>
  <c r="T3" i="42"/>
  <c r="S3" i="42"/>
  <c r="R3" i="42"/>
  <c r="Q3" i="42"/>
  <c r="P3" i="42"/>
  <c r="O3" i="42"/>
  <c r="N3" i="42"/>
  <c r="M3" i="42"/>
  <c r="AR2" i="42"/>
  <c r="AQ2" i="42"/>
  <c r="AP2" i="42"/>
  <c r="AO2" i="42"/>
  <c r="AN2" i="42"/>
  <c r="AM2" i="42"/>
  <c r="AL2" i="42"/>
  <c r="AK2" i="42"/>
  <c r="AJ2" i="42"/>
  <c r="AI2" i="42"/>
  <c r="AH2" i="42"/>
  <c r="AG2" i="42"/>
  <c r="AF2" i="42"/>
  <c r="AE2" i="42"/>
  <c r="AD2" i="42"/>
  <c r="AC2" i="42"/>
  <c r="AB2" i="42"/>
  <c r="AA2" i="42"/>
  <c r="Z2" i="42"/>
  <c r="Y2" i="42"/>
  <c r="X2" i="42"/>
  <c r="W2" i="42"/>
  <c r="V2" i="42"/>
  <c r="U2" i="42"/>
  <c r="T2" i="42"/>
  <c r="S2" i="42"/>
  <c r="R2" i="42"/>
  <c r="Q2" i="42"/>
  <c r="P2" i="42"/>
  <c r="O2" i="42"/>
  <c r="N2" i="42"/>
  <c r="M2" i="42"/>
  <c r="AC125" i="42" l="1"/>
  <c r="AI157" i="42"/>
  <c r="AQ413" i="42"/>
  <c r="AB285" i="42"/>
  <c r="P125" i="42"/>
  <c r="AI285" i="42"/>
  <c r="Y477" i="42"/>
  <c r="AO349" i="42"/>
  <c r="R61" i="42"/>
  <c r="W125" i="42"/>
  <c r="AH221" i="42"/>
  <c r="V125" i="42"/>
  <c r="AI125" i="42"/>
  <c r="X125" i="42"/>
  <c r="P285" i="42"/>
  <c r="AO285" i="42"/>
  <c r="AM349" i="42"/>
  <c r="AC157" i="42"/>
  <c r="Q285" i="42"/>
  <c r="AQ285" i="42"/>
  <c r="V349" i="42"/>
  <c r="AN349" i="42"/>
  <c r="AD413" i="42"/>
  <c r="AG477" i="42"/>
  <c r="AD157" i="42"/>
  <c r="AR285" i="42"/>
  <c r="W349" i="42"/>
  <c r="AJ477" i="42"/>
  <c r="S541" i="42"/>
  <c r="AA125" i="42"/>
  <c r="P221" i="42"/>
  <c r="AD285" i="42"/>
  <c r="W285" i="42"/>
  <c r="AI413" i="42"/>
  <c r="AQ541" i="42"/>
  <c r="AE125" i="42"/>
  <c r="X285" i="42"/>
  <c r="AJ413" i="42"/>
  <c r="P477" i="42"/>
  <c r="O3" i="46"/>
  <c r="O2" i="46"/>
  <c r="O1" i="46" s="1"/>
  <c r="N3" i="46"/>
  <c r="N2" i="46"/>
  <c r="N1" i="46" s="1"/>
  <c r="N3" i="45"/>
  <c r="N2" i="45"/>
  <c r="N1" i="45" s="1"/>
  <c r="O3" i="44"/>
  <c r="J16" i="46"/>
  <c r="J15" i="46"/>
  <c r="J13" i="46"/>
  <c r="J30" i="46"/>
  <c r="J14" i="46"/>
  <c r="O3" i="45"/>
  <c r="O2" i="45"/>
  <c r="O1" i="45" s="1"/>
  <c r="N3" i="44"/>
  <c r="N541" i="42"/>
  <c r="R541" i="42"/>
  <c r="Z541" i="42"/>
  <c r="AH541" i="42"/>
  <c r="AP541" i="42"/>
  <c r="T541" i="42"/>
  <c r="AB541" i="42"/>
  <c r="AJ541" i="42"/>
  <c r="AR541" i="42"/>
  <c r="AB477" i="42"/>
  <c r="U477" i="42"/>
  <c r="AC477" i="42"/>
  <c r="AM477" i="42"/>
  <c r="AK477" i="42"/>
  <c r="AL477" i="42"/>
  <c r="T477" i="42"/>
  <c r="V413" i="42"/>
  <c r="AF413" i="42"/>
  <c r="AN413" i="42"/>
  <c r="X413" i="42"/>
  <c r="P349" i="42"/>
  <c r="X349" i="42"/>
  <c r="AG349" i="42"/>
  <c r="AM285" i="42"/>
  <c r="AE285" i="42"/>
  <c r="AF285" i="42"/>
  <c r="AN285" i="42"/>
  <c r="AP285" i="42"/>
  <c r="O221" i="42"/>
  <c r="Q221" i="42"/>
  <c r="R221" i="42"/>
  <c r="AP221" i="42"/>
  <c r="O125" i="42"/>
  <c r="AQ125" i="42"/>
  <c r="O61" i="42"/>
  <c r="AM61" i="42"/>
  <c r="AB61" i="42"/>
  <c r="U541" i="42"/>
  <c r="AC541" i="42"/>
  <c r="AK541" i="42"/>
  <c r="V541" i="42"/>
  <c r="AD541" i="42"/>
  <c r="AL541" i="42"/>
  <c r="O541" i="42"/>
  <c r="Q541" i="42"/>
  <c r="Y541" i="42"/>
  <c r="AG541" i="42"/>
  <c r="AO541" i="42"/>
  <c r="AE571" i="42"/>
  <c r="O557" i="42"/>
  <c r="O477" i="42"/>
  <c r="W477" i="42"/>
  <c r="AF477" i="42"/>
  <c r="AO477" i="42"/>
  <c r="AR477" i="42"/>
  <c r="AD477" i="42"/>
  <c r="N477" i="42"/>
  <c r="V477" i="42"/>
  <c r="AE477" i="42"/>
  <c r="AN477" i="42"/>
  <c r="AK493" i="42"/>
  <c r="N413" i="42"/>
  <c r="AG413" i="42"/>
  <c r="AO413" i="42"/>
  <c r="Q349" i="42"/>
  <c r="Y349" i="42"/>
  <c r="AK349" i="42"/>
  <c r="U349" i="42"/>
  <c r="AC349" i="42"/>
  <c r="AL349" i="42"/>
  <c r="O285" i="42"/>
  <c r="T285" i="42"/>
  <c r="M315" i="42"/>
  <c r="Z285" i="42"/>
  <c r="N285" i="42"/>
  <c r="AM221" i="42"/>
  <c r="AN221" i="42"/>
  <c r="AE221" i="42"/>
  <c r="AL157" i="42"/>
  <c r="U125" i="42"/>
  <c r="AD125" i="42"/>
  <c r="S125" i="42"/>
  <c r="AK125" i="42"/>
  <c r="V61" i="42"/>
  <c r="AE61" i="42"/>
  <c r="W61" i="42"/>
  <c r="AJ61" i="42"/>
  <c r="P17" i="42"/>
  <c r="P61" i="42"/>
  <c r="X17" i="42"/>
  <c r="X61" i="42"/>
  <c r="AN61" i="42"/>
  <c r="AN17" i="42"/>
  <c r="Y61" i="42"/>
  <c r="Y17" i="42"/>
  <c r="AG61" i="42"/>
  <c r="AG17" i="42"/>
  <c r="Z17" i="42"/>
  <c r="Z61" i="42"/>
  <c r="AH17" i="42"/>
  <c r="AH61" i="42"/>
  <c r="AP61" i="42"/>
  <c r="AP17" i="42"/>
  <c r="Q17" i="42"/>
  <c r="AI17" i="42"/>
  <c r="AI61" i="42"/>
  <c r="AQ17" i="42"/>
  <c r="AQ61" i="42"/>
  <c r="T61" i="42"/>
  <c r="T17" i="42"/>
  <c r="U17" i="42"/>
  <c r="U61" i="42"/>
  <c r="AC61" i="42"/>
  <c r="AC17" i="42"/>
  <c r="AK61" i="42"/>
  <c r="AK17" i="42"/>
  <c r="AR61" i="42"/>
  <c r="AR29" i="42"/>
  <c r="N61" i="42"/>
  <c r="N17" i="42"/>
  <c r="AD61" i="42"/>
  <c r="AD17" i="42"/>
  <c r="AL61" i="42"/>
  <c r="AL17" i="42"/>
  <c r="S61" i="42"/>
  <c r="AJ17" i="42"/>
  <c r="Q59" i="42"/>
  <c r="AF61" i="42"/>
  <c r="AF77" i="42"/>
  <c r="V17" i="42"/>
  <c r="N77" i="42"/>
  <c r="M45" i="42"/>
  <c r="AA61" i="42"/>
  <c r="AO61" i="42"/>
  <c r="AO17" i="42"/>
  <c r="Q91" i="42"/>
  <c r="O91" i="42"/>
  <c r="M59" i="42"/>
  <c r="AA17" i="42"/>
  <c r="AC91" i="42"/>
  <c r="Y125" i="42"/>
  <c r="AO125" i="42"/>
  <c r="W157" i="42"/>
  <c r="AE157" i="42"/>
  <c r="AM157" i="42"/>
  <c r="AR221" i="42"/>
  <c r="R125" i="42"/>
  <c r="Z125" i="42"/>
  <c r="AH125" i="42"/>
  <c r="AP125" i="42"/>
  <c r="Q123" i="42"/>
  <c r="P157" i="42"/>
  <c r="X157" i="42"/>
  <c r="AF157" i="42"/>
  <c r="AN157" i="42"/>
  <c r="U221" i="42"/>
  <c r="AC221" i="42"/>
  <c r="AK221" i="42"/>
  <c r="T221" i="42"/>
  <c r="Q157" i="42"/>
  <c r="Y157" i="42"/>
  <c r="AG157" i="42"/>
  <c r="AO157" i="42"/>
  <c r="S155" i="42"/>
  <c r="S29" i="42" s="1"/>
  <c r="N221" i="42"/>
  <c r="AD221" i="42"/>
  <c r="T125" i="42"/>
  <c r="AB125" i="42"/>
  <c r="AJ125" i="42"/>
  <c r="AR125" i="42"/>
  <c r="R157" i="42"/>
  <c r="Z157" i="42"/>
  <c r="AH157" i="42"/>
  <c r="AP157" i="42"/>
  <c r="AL221" i="42"/>
  <c r="S269" i="42"/>
  <c r="AH251" i="42"/>
  <c r="M219" i="42"/>
  <c r="AD237" i="42"/>
  <c r="R285" i="42"/>
  <c r="AH285" i="42"/>
  <c r="M109" i="42"/>
  <c r="M123" i="42"/>
  <c r="M141" i="42"/>
  <c r="M155" i="42"/>
  <c r="AQ187" i="42"/>
  <c r="S221" i="42"/>
  <c r="AA221" i="42"/>
  <c r="AI221" i="42"/>
  <c r="AQ221" i="42"/>
  <c r="U285" i="42"/>
  <c r="AC285" i="42"/>
  <c r="AK285" i="42"/>
  <c r="U237" i="42"/>
  <c r="V285" i="42"/>
  <c r="AL285" i="42"/>
  <c r="O141" i="42"/>
  <c r="O155" i="42"/>
  <c r="O29" i="42" s="1"/>
  <c r="AA187" i="42"/>
  <c r="M205" i="42"/>
  <c r="AI315" i="42"/>
  <c r="AH413" i="42"/>
  <c r="AP413" i="42"/>
  <c r="R349" i="42"/>
  <c r="Z349" i="42"/>
  <c r="AH349" i="42"/>
  <c r="AP349" i="42"/>
  <c r="S349" i="42"/>
  <c r="AA349" i="42"/>
  <c r="AI349" i="42"/>
  <c r="AQ349" i="42"/>
  <c r="T349" i="42"/>
  <c r="AB349" i="42"/>
  <c r="AJ349" i="42"/>
  <c r="AR349" i="42"/>
  <c r="O333" i="42"/>
  <c r="O347" i="42"/>
  <c r="AD493" i="42"/>
  <c r="M269" i="42"/>
  <c r="AK315" i="42"/>
  <c r="M283" i="42"/>
  <c r="O413" i="42"/>
  <c r="W413" i="42"/>
  <c r="AE413" i="42"/>
  <c r="AM413" i="42"/>
  <c r="AN429" i="42"/>
  <c r="M397" i="42"/>
  <c r="R397" i="42"/>
  <c r="R411" i="42"/>
  <c r="R29" i="42" s="1"/>
  <c r="S477" i="42"/>
  <c r="AA477" i="42"/>
  <c r="AI477" i="42"/>
  <c r="AQ477" i="42"/>
  <c r="U379" i="42"/>
  <c r="AN365" i="42"/>
  <c r="M333" i="42"/>
  <c r="M347" i="42"/>
  <c r="AM365" i="42"/>
  <c r="R477" i="42"/>
  <c r="Z477" i="42"/>
  <c r="AH477" i="42"/>
  <c r="AP477" i="42"/>
  <c r="N571" i="42"/>
  <c r="AN443" i="42"/>
  <c r="X443" i="42"/>
  <c r="M411" i="42"/>
  <c r="M461" i="42"/>
  <c r="M475" i="42"/>
  <c r="AF443" i="42"/>
  <c r="W541" i="42"/>
  <c r="AE541" i="42"/>
  <c r="AM541" i="42"/>
  <c r="X541" i="42"/>
  <c r="AF541" i="42"/>
  <c r="AN541" i="42"/>
  <c r="Z429" i="42"/>
  <c r="O571" i="42"/>
  <c r="Y557" i="42"/>
  <c r="R557" i="42"/>
  <c r="P557" i="42"/>
  <c r="M525" i="42"/>
  <c r="M539" i="42"/>
  <c r="O2" i="44" l="1"/>
  <c r="O1" i="44" s="1"/>
  <c r="P3" i="46"/>
  <c r="P2" i="46"/>
  <c r="P1" i="46" s="1"/>
  <c r="P3" i="45"/>
  <c r="P2" i="45"/>
  <c r="P1" i="45" s="1"/>
  <c r="P3" i="44"/>
  <c r="P2" i="44"/>
  <c r="P1" i="44" s="1"/>
  <c r="AL557" i="42"/>
  <c r="AN557" i="42"/>
  <c r="M557" i="42"/>
  <c r="O573" i="42"/>
  <c r="T557" i="42"/>
  <c r="AH557" i="42"/>
  <c r="AK507" i="42"/>
  <c r="AK509" i="42" s="1"/>
  <c r="N507" i="42"/>
  <c r="AD507" i="42"/>
  <c r="AD509" i="42" s="1"/>
  <c r="AL507" i="42"/>
  <c r="AL509" i="42" s="1"/>
  <c r="W443" i="42"/>
  <c r="AQ429" i="42"/>
  <c r="S429" i="42"/>
  <c r="AQ379" i="42"/>
  <c r="AD379" i="42"/>
  <c r="M379" i="42"/>
  <c r="AE365" i="42"/>
  <c r="U365" i="42"/>
  <c r="U381" i="42" s="1"/>
  <c r="AF365" i="42"/>
  <c r="AF315" i="42"/>
  <c r="O301" i="42"/>
  <c r="Q301" i="42"/>
  <c r="AJ251" i="42"/>
  <c r="M237" i="42"/>
  <c r="U187" i="42"/>
  <c r="AL187" i="42"/>
  <c r="AE187" i="42"/>
  <c r="S187" i="42"/>
  <c r="AO187" i="42"/>
  <c r="AI187" i="42"/>
  <c r="AN173" i="42"/>
  <c r="AQ173" i="42"/>
  <c r="AQ189" i="42" s="1"/>
  <c r="AI91" i="42"/>
  <c r="AG91" i="42"/>
  <c r="AM91" i="42"/>
  <c r="AK77" i="42"/>
  <c r="AL77" i="42"/>
  <c r="AF571" i="42"/>
  <c r="Z507" i="42"/>
  <c r="AM443" i="42"/>
  <c r="AF251" i="42"/>
  <c r="AC557" i="42"/>
  <c r="R571" i="42"/>
  <c r="AA557" i="42"/>
  <c r="AO557" i="42"/>
  <c r="AO507" i="42"/>
  <c r="AG493" i="42"/>
  <c r="U557" i="42"/>
  <c r="X571" i="42"/>
  <c r="Z571" i="42"/>
  <c r="AB571" i="42"/>
  <c r="S557" i="42"/>
  <c r="Z557" i="42"/>
  <c r="Z573" i="42" s="1"/>
  <c r="AG557" i="42"/>
  <c r="AF557" i="42"/>
  <c r="AF573" i="42" s="1"/>
  <c r="X557" i="42"/>
  <c r="U507" i="42"/>
  <c r="P507" i="42"/>
  <c r="R507" i="42"/>
  <c r="T507" i="42"/>
  <c r="AM493" i="42"/>
  <c r="AO493" i="42"/>
  <c r="AQ493" i="42"/>
  <c r="AO443" i="42"/>
  <c r="AQ443" i="42"/>
  <c r="AC365" i="42"/>
  <c r="AJ379" i="42"/>
  <c r="AF379" i="42"/>
  <c r="N379" i="42"/>
  <c r="Y365" i="42"/>
  <c r="AR429" i="42"/>
  <c r="AD429" i="42"/>
  <c r="AD445" i="42" s="1"/>
  <c r="AF429" i="42"/>
  <c r="AF445" i="42" s="1"/>
  <c r="N365" i="42"/>
  <c r="W301" i="42"/>
  <c r="Z315" i="42"/>
  <c r="AL301" i="42"/>
  <c r="AN187" i="42"/>
  <c r="M221" i="42"/>
  <c r="AN237" i="42"/>
  <c r="AP237" i="42"/>
  <c r="AM187" i="42"/>
  <c r="N173" i="42"/>
  <c r="AC187" i="42"/>
  <c r="M125" i="42"/>
  <c r="AB173" i="42"/>
  <c r="R173" i="42"/>
  <c r="V251" i="42"/>
  <c r="X251" i="42"/>
  <c r="Z251" i="42"/>
  <c r="S173" i="42"/>
  <c r="T77" i="42"/>
  <c r="S77" i="42"/>
  <c r="W91" i="42"/>
  <c r="Y91" i="42"/>
  <c r="Y77" i="42"/>
  <c r="Y93" i="42" s="1"/>
  <c r="Z77" i="42"/>
  <c r="M77" i="42"/>
  <c r="AH77" i="42"/>
  <c r="AQ77" i="42"/>
  <c r="Q61" i="42"/>
  <c r="AB507" i="42"/>
  <c r="T493" i="42"/>
  <c r="R443" i="42"/>
  <c r="AR379" i="42"/>
  <c r="AL429" i="42"/>
  <c r="AD251" i="42"/>
  <c r="AD253" i="42" s="1"/>
  <c r="S157" i="42"/>
  <c r="AG77" i="42"/>
  <c r="AJ91" i="42"/>
  <c r="AN571" i="42"/>
  <c r="AR571" i="42"/>
  <c r="AD571" i="42"/>
  <c r="Q557" i="42"/>
  <c r="AC507" i="42"/>
  <c r="AF507" i="42"/>
  <c r="AH507" i="42"/>
  <c r="AJ507" i="42"/>
  <c r="X493" i="42"/>
  <c r="Z493" i="42"/>
  <c r="AB493" i="42"/>
  <c r="Z443" i="42"/>
  <c r="Z445" i="42" s="1"/>
  <c r="AB443" i="42"/>
  <c r="M365" i="42"/>
  <c r="O379" i="42"/>
  <c r="Q379" i="42"/>
  <c r="AP429" i="42"/>
  <c r="AJ365" i="42"/>
  <c r="AI429" i="42"/>
  <c r="AQ365" i="42"/>
  <c r="AQ381" i="42" s="1"/>
  <c r="AH429" i="42"/>
  <c r="AP365" i="42"/>
  <c r="M429" i="42"/>
  <c r="O429" i="42"/>
  <c r="Q429" i="42"/>
  <c r="AQ315" i="42"/>
  <c r="AC379" i="42"/>
  <c r="AM315" i="42"/>
  <c r="AP315" i="42"/>
  <c r="AK379" i="42"/>
  <c r="AJ301" i="42"/>
  <c r="Y315" i="42"/>
  <c r="Z301" i="42"/>
  <c r="Z317" i="42" s="1"/>
  <c r="X187" i="42"/>
  <c r="W237" i="42"/>
  <c r="Y237" i="42"/>
  <c r="AA237" i="42"/>
  <c r="W187" i="42"/>
  <c r="M187" i="42"/>
  <c r="AR187" i="42"/>
  <c r="AH187" i="42"/>
  <c r="N251" i="42"/>
  <c r="AC251" i="42"/>
  <c r="AN251" i="42"/>
  <c r="AP251" i="42"/>
  <c r="AA173" i="42"/>
  <c r="AA189" i="42" s="1"/>
  <c r="R91" i="42"/>
  <c r="AR77" i="42"/>
  <c r="AB77" i="42"/>
  <c r="AO91" i="42"/>
  <c r="AR91" i="42"/>
  <c r="AO77" i="42"/>
  <c r="AA77" i="42"/>
  <c r="U91" i="42"/>
  <c r="U77" i="42"/>
  <c r="R573" i="42"/>
  <c r="X507" i="42"/>
  <c r="T443" i="42"/>
  <c r="O237" i="42"/>
  <c r="AP187" i="42"/>
  <c r="AE91" i="42"/>
  <c r="Q125" i="42"/>
  <c r="AL571" i="42"/>
  <c r="S571" i="42"/>
  <c r="W571" i="42"/>
  <c r="V507" i="42"/>
  <c r="U493" i="42"/>
  <c r="M507" i="42"/>
  <c r="AN507" i="42"/>
  <c r="AP507" i="42"/>
  <c r="AR507" i="42"/>
  <c r="AF493" i="42"/>
  <c r="AH493" i="42"/>
  <c r="AJ493" i="42"/>
  <c r="AH443" i="42"/>
  <c r="AJ443" i="42"/>
  <c r="W379" i="42"/>
  <c r="Y379" i="42"/>
  <c r="AB365" i="42"/>
  <c r="AI379" i="42"/>
  <c r="AI365" i="42"/>
  <c r="AH379" i="42"/>
  <c r="AH365" i="42"/>
  <c r="AH381" i="42" s="1"/>
  <c r="AC443" i="42"/>
  <c r="U429" i="42"/>
  <c r="W429" i="42"/>
  <c r="Y429" i="42"/>
  <c r="P365" i="42"/>
  <c r="AB315" i="42"/>
  <c r="N315" i="42"/>
  <c r="M285" i="42"/>
  <c r="O349" i="42"/>
  <c r="AA315" i="42"/>
  <c r="AB301" i="42"/>
  <c r="AG315" i="42"/>
  <c r="AA301" i="42"/>
  <c r="AQ301" i="42"/>
  <c r="S315" i="42"/>
  <c r="AG187" i="42"/>
  <c r="P187" i="42"/>
  <c r="AF173" i="42"/>
  <c r="AE237" i="42"/>
  <c r="AG237" i="42"/>
  <c r="AI237" i="42"/>
  <c r="O187" i="42"/>
  <c r="AN301" i="42"/>
  <c r="AL237" i="42"/>
  <c r="AK173" i="42"/>
  <c r="AJ187" i="42"/>
  <c r="Z187" i="42"/>
  <c r="M251" i="42"/>
  <c r="M253" i="42" s="1"/>
  <c r="AK251" i="42"/>
  <c r="O251" i="42"/>
  <c r="Q251" i="42"/>
  <c r="S251" i="42"/>
  <c r="AI301" i="42"/>
  <c r="AI317" i="42" s="1"/>
  <c r="AI173" i="42"/>
  <c r="AB91" i="42"/>
  <c r="AN91" i="42"/>
  <c r="R77" i="42"/>
  <c r="P91" i="42"/>
  <c r="AH91" i="42"/>
  <c r="O77" i="42"/>
  <c r="O93" i="42" s="1"/>
  <c r="Z91" i="42"/>
  <c r="P77" i="42"/>
  <c r="V77" i="42"/>
  <c r="AN445" i="42"/>
  <c r="AB251" i="42"/>
  <c r="AJ237" i="42"/>
  <c r="AM571" i="42"/>
  <c r="Q571" i="42"/>
  <c r="Y571" i="42"/>
  <c r="Y573" i="42" s="1"/>
  <c r="AR557" i="42"/>
  <c r="V571" i="42"/>
  <c r="W557" i="42"/>
  <c r="W573" i="42" s="1"/>
  <c r="P443" i="42"/>
  <c r="N493" i="42"/>
  <c r="AE443" i="42"/>
  <c r="O507" i="42"/>
  <c r="Q507" i="42"/>
  <c r="S507" i="42"/>
  <c r="M477" i="42"/>
  <c r="AN493" i="42"/>
  <c r="AP493" i="42"/>
  <c r="AP509" i="42" s="1"/>
  <c r="AR493" i="42"/>
  <c r="AD443" i="42"/>
  <c r="AP443" i="42"/>
  <c r="AR443" i="42"/>
  <c r="AL379" i="42"/>
  <c r="AE379" i="42"/>
  <c r="AE381" i="42" s="1"/>
  <c r="AG379" i="42"/>
  <c r="T365" i="42"/>
  <c r="S379" i="42"/>
  <c r="AA365" i="42"/>
  <c r="R379" i="42"/>
  <c r="Z365" i="42"/>
  <c r="R413" i="42"/>
  <c r="R17" i="42"/>
  <c r="AC429" i="42"/>
  <c r="AC445" i="42" s="1"/>
  <c r="AE429" i="42"/>
  <c r="AG429" i="42"/>
  <c r="U315" i="42"/>
  <c r="AF301" i="42"/>
  <c r="AO315" i="42"/>
  <c r="Q315" i="42"/>
  <c r="Q317" i="42" s="1"/>
  <c r="AK301" i="42"/>
  <c r="AK317" i="42" s="1"/>
  <c r="V315" i="42"/>
  <c r="P315" i="42"/>
  <c r="T301" i="42"/>
  <c r="X315" i="42"/>
  <c r="Y301" i="42"/>
  <c r="AC315" i="42"/>
  <c r="Y187" i="42"/>
  <c r="AG173" i="42"/>
  <c r="AB237" i="42"/>
  <c r="X173" i="42"/>
  <c r="AM237" i="42"/>
  <c r="AO237" i="42"/>
  <c r="AQ237" i="42"/>
  <c r="AM173" i="42"/>
  <c r="AM189" i="42" s="1"/>
  <c r="AD187" i="42"/>
  <c r="T237" i="42"/>
  <c r="AC173" i="42"/>
  <c r="AC189" i="42" s="1"/>
  <c r="AB187" i="42"/>
  <c r="R187" i="42"/>
  <c r="T251" i="42"/>
  <c r="W251" i="42"/>
  <c r="Y251" i="42"/>
  <c r="AA251" i="42"/>
  <c r="AG301" i="42"/>
  <c r="AR237" i="42"/>
  <c r="N91" i="42"/>
  <c r="N93" i="42" s="1"/>
  <c r="AA91" i="42"/>
  <c r="M29" i="42"/>
  <c r="X91" i="42"/>
  <c r="AP91" i="42"/>
  <c r="W77" i="42"/>
  <c r="M61" i="42"/>
  <c r="AK91" i="42"/>
  <c r="AD91" i="42"/>
  <c r="Q29" i="42"/>
  <c r="AJ571" i="42"/>
  <c r="AR365" i="42"/>
  <c r="AH315" i="42"/>
  <c r="AF187" i="42"/>
  <c r="S237" i="42"/>
  <c r="AP571" i="42"/>
  <c r="M571" i="42"/>
  <c r="M541" i="42"/>
  <c r="U571" i="42"/>
  <c r="AA571" i="42"/>
  <c r="AE557" i="42"/>
  <c r="AE573" i="42" s="1"/>
  <c r="AD557" i="42"/>
  <c r="AC571" i="42"/>
  <c r="AG571" i="42"/>
  <c r="AI571" i="42"/>
  <c r="AJ557" i="42"/>
  <c r="AQ557" i="42"/>
  <c r="AM557" i="42"/>
  <c r="AC493" i="42"/>
  <c r="AL443" i="42"/>
  <c r="O443" i="42"/>
  <c r="W507" i="42"/>
  <c r="Y507" i="42"/>
  <c r="AA507" i="42"/>
  <c r="O493" i="42"/>
  <c r="Q493" i="42"/>
  <c r="S493" i="42"/>
  <c r="N443" i="42"/>
  <c r="Q443" i="42"/>
  <c r="S443" i="42"/>
  <c r="V379" i="42"/>
  <c r="AM379" i="42"/>
  <c r="AM381" i="42" s="1"/>
  <c r="AO379" i="42"/>
  <c r="S365" i="42"/>
  <c r="R365" i="42"/>
  <c r="T429" i="42"/>
  <c r="AK429" i="42"/>
  <c r="AM429" i="42"/>
  <c r="AO429" i="42"/>
  <c r="AP379" i="42"/>
  <c r="AL365" i="42"/>
  <c r="X301" i="42"/>
  <c r="X365" i="42"/>
  <c r="AE315" i="42"/>
  <c r="AC301" i="42"/>
  <c r="AD315" i="42"/>
  <c r="AA379" i="42"/>
  <c r="AP301" i="42"/>
  <c r="AO301" i="42"/>
  <c r="AN315" i="42"/>
  <c r="N301" i="42"/>
  <c r="N317" i="42" s="1"/>
  <c r="Q187" i="42"/>
  <c r="Y173" i="42"/>
  <c r="P173" i="42"/>
  <c r="P189" i="42" s="1"/>
  <c r="P237" i="42"/>
  <c r="R237" i="42"/>
  <c r="AE173" i="42"/>
  <c r="V187" i="42"/>
  <c r="AL173" i="42"/>
  <c r="AR315" i="42"/>
  <c r="U173" i="42"/>
  <c r="T187" i="42"/>
  <c r="AP173" i="42"/>
  <c r="AL251" i="42"/>
  <c r="AE251" i="42"/>
  <c r="AG251" i="42"/>
  <c r="AI251" i="42"/>
  <c r="AH301" i="42"/>
  <c r="M91" i="42"/>
  <c r="AF91" i="42"/>
  <c r="AF93" i="42" s="1"/>
  <c r="AL91" i="42"/>
  <c r="AE77" i="42"/>
  <c r="AE93" i="42" s="1"/>
  <c r="V91" i="42"/>
  <c r="S91" i="42"/>
  <c r="P493" i="42"/>
  <c r="AN379" i="42"/>
  <c r="AN381" i="42" s="1"/>
  <c r="Q365" i="42"/>
  <c r="M413" i="42"/>
  <c r="V557" i="42"/>
  <c r="AK557" i="42"/>
  <c r="AK571" i="42"/>
  <c r="AO571" i="42"/>
  <c r="AQ571" i="42"/>
  <c r="AB557" i="42"/>
  <c r="AI557" i="42"/>
  <c r="AP557" i="42"/>
  <c r="V443" i="42"/>
  <c r="V493" i="42"/>
  <c r="AK443" i="42"/>
  <c r="M493" i="42"/>
  <c r="M509" i="42" s="1"/>
  <c r="AE507" i="42"/>
  <c r="AG507" i="42"/>
  <c r="AI507" i="42"/>
  <c r="W493" i="42"/>
  <c r="Y493" i="42"/>
  <c r="AA493" i="42"/>
  <c r="Y443" i="42"/>
  <c r="AA443" i="42"/>
  <c r="M443" i="42"/>
  <c r="T379" i="42"/>
  <c r="P379" i="42"/>
  <c r="M349" i="42"/>
  <c r="AA429" i="42"/>
  <c r="AO365" i="42"/>
  <c r="AB429" i="42"/>
  <c r="N429" i="42"/>
  <c r="P429" i="42"/>
  <c r="Z379" i="42"/>
  <c r="AD365" i="42"/>
  <c r="AD381" i="42" s="1"/>
  <c r="P301" i="42"/>
  <c r="T315" i="42"/>
  <c r="AM301" i="42"/>
  <c r="W365" i="42"/>
  <c r="U301" i="42"/>
  <c r="AL315" i="42"/>
  <c r="O365" i="42"/>
  <c r="O381" i="42" s="1"/>
  <c r="AK365" i="42"/>
  <c r="W315" i="42"/>
  <c r="S301" i="42"/>
  <c r="O315" i="42"/>
  <c r="R301" i="42"/>
  <c r="V301" i="42"/>
  <c r="Q173" i="42"/>
  <c r="X237" i="42"/>
  <c r="Z237" i="42"/>
  <c r="W173" i="42"/>
  <c r="W189" i="42" s="1"/>
  <c r="N187" i="42"/>
  <c r="AD173" i="42"/>
  <c r="M173" i="42"/>
  <c r="M157" i="42"/>
  <c r="AJ315" i="42"/>
  <c r="AK237" i="42"/>
  <c r="AR173" i="42"/>
  <c r="AH173" i="42"/>
  <c r="U251" i="42"/>
  <c r="U253" i="42" s="1"/>
  <c r="AM251" i="42"/>
  <c r="AO251" i="42"/>
  <c r="AQ251" i="42"/>
  <c r="S285" i="42"/>
  <c r="S17" i="42"/>
  <c r="AO173" i="42"/>
  <c r="AO189" i="42" s="1"/>
  <c r="AP77" i="42"/>
  <c r="AN77" i="42"/>
  <c r="AQ91" i="42"/>
  <c r="AM77" i="42"/>
  <c r="T91" i="42"/>
  <c r="AI77" i="42"/>
  <c r="AH571" i="42"/>
  <c r="R493" i="42"/>
  <c r="AR301" i="42"/>
  <c r="Q237" i="42"/>
  <c r="O157" i="42"/>
  <c r="O17" i="42"/>
  <c r="T173" i="42"/>
  <c r="N557" i="42"/>
  <c r="N573" i="42" s="1"/>
  <c r="P571" i="42"/>
  <c r="P573" i="42" s="1"/>
  <c r="T571" i="42"/>
  <c r="T573" i="42" s="1"/>
  <c r="U443" i="42"/>
  <c r="AM507" i="42"/>
  <c r="AQ507" i="42"/>
  <c r="AE493" i="42"/>
  <c r="AI493" i="42"/>
  <c r="AG443" i="42"/>
  <c r="AI443" i="42"/>
  <c r="AB379" i="42"/>
  <c r="X379" i="42"/>
  <c r="AG365" i="42"/>
  <c r="R429" i="42"/>
  <c r="AJ429" i="42"/>
  <c r="V429" i="42"/>
  <c r="X429" i="42"/>
  <c r="X445" i="42" s="1"/>
  <c r="V365" i="42"/>
  <c r="AE301" i="42"/>
  <c r="M301" i="42"/>
  <c r="M317" i="42" s="1"/>
  <c r="R315" i="42"/>
  <c r="AD301" i="42"/>
  <c r="AC237" i="42"/>
  <c r="AC253" i="42" s="1"/>
  <c r="V237" i="42"/>
  <c r="V253" i="42" s="1"/>
  <c r="AF237" i="42"/>
  <c r="AH237" i="42"/>
  <c r="AH253" i="42" s="1"/>
  <c r="O173" i="42"/>
  <c r="V173" i="42"/>
  <c r="V189" i="42" s="1"/>
  <c r="AK187" i="42"/>
  <c r="N237" i="42"/>
  <c r="AJ173" i="42"/>
  <c r="Z173" i="42"/>
  <c r="AR251" i="42"/>
  <c r="P251" i="42"/>
  <c r="R251" i="42"/>
  <c r="AD77" i="42"/>
  <c r="AC77" i="42"/>
  <c r="AC93" i="42" s="1"/>
  <c r="Q77" i="42"/>
  <c r="Q93" i="42" s="1"/>
  <c r="AJ77" i="42"/>
  <c r="X77" i="42"/>
  <c r="T509" i="42" l="1"/>
  <c r="AN189" i="42"/>
  <c r="S189" i="42"/>
  <c r="S509" i="42"/>
  <c r="O509" i="42"/>
  <c r="AC509" i="42"/>
  <c r="Y445" i="42"/>
  <c r="AG93" i="42"/>
  <c r="AQ445" i="42"/>
  <c r="AG189" i="42"/>
  <c r="AB573" i="42"/>
  <c r="AO509" i="42"/>
  <c r="V445" i="42"/>
  <c r="AH573" i="42"/>
  <c r="Y317" i="42"/>
  <c r="AD93" i="42"/>
  <c r="V573" i="42"/>
  <c r="Q189" i="42"/>
  <c r="AE189" i="42"/>
  <c r="R317" i="42"/>
  <c r="Q381" i="42"/>
  <c r="Q3" i="46"/>
  <c r="Q2" i="46"/>
  <c r="Q1" i="46" s="1"/>
  <c r="Q3" i="45"/>
  <c r="Q2" i="45"/>
  <c r="Q1" i="45" s="1"/>
  <c r="Q3" i="44"/>
  <c r="Q2" i="44"/>
  <c r="Q1" i="44" s="1"/>
  <c r="N509" i="42"/>
  <c r="N445" i="42"/>
  <c r="W445" i="42"/>
  <c r="S445" i="42"/>
  <c r="AL381" i="42"/>
  <c r="AR381" i="42"/>
  <c r="W381" i="42"/>
  <c r="P317" i="42"/>
  <c r="AJ253" i="42"/>
  <c r="S253" i="42"/>
  <c r="M189" i="42"/>
  <c r="AL189" i="42"/>
  <c r="T189" i="42"/>
  <c r="AH189" i="42"/>
  <c r="X189" i="42"/>
  <c r="Y189" i="42"/>
  <c r="AJ93" i="42"/>
  <c r="W93" i="42"/>
  <c r="R93" i="42"/>
  <c r="AR93" i="42"/>
  <c r="AM573" i="42"/>
  <c r="AR573" i="42"/>
  <c r="Q573" i="42"/>
  <c r="AN573" i="42"/>
  <c r="X573" i="42"/>
  <c r="M573" i="42"/>
  <c r="AL573" i="42"/>
  <c r="AA509" i="42"/>
  <c r="AB509" i="42"/>
  <c r="R509" i="42"/>
  <c r="AJ509" i="42"/>
  <c r="AH509" i="42"/>
  <c r="P509" i="42"/>
  <c r="U509" i="42"/>
  <c r="AJ445" i="42"/>
  <c r="P445" i="42"/>
  <c r="R445" i="42"/>
  <c r="AB445" i="42"/>
  <c r="AL445" i="42"/>
  <c r="AI445" i="42"/>
  <c r="AO445" i="42"/>
  <c r="O445" i="42"/>
  <c r="AM445" i="42"/>
  <c r="AE445" i="42"/>
  <c r="M381" i="42"/>
  <c r="R381" i="42"/>
  <c r="T381" i="42"/>
  <c r="AP381" i="42"/>
  <c r="AG381" i="42"/>
  <c r="S381" i="42"/>
  <c r="Z381" i="42"/>
  <c r="AJ381" i="42"/>
  <c r="AI381" i="42"/>
  <c r="AF381" i="42"/>
  <c r="V317" i="42"/>
  <c r="U317" i="42"/>
  <c r="AR317" i="42"/>
  <c r="O317" i="42"/>
  <c r="S317" i="42"/>
  <c r="AF317" i="42"/>
  <c r="AE317" i="42"/>
  <c r="AH317" i="42"/>
  <c r="AP317" i="42"/>
  <c r="AG317" i="42"/>
  <c r="AL317" i="42"/>
  <c r="AQ317" i="42"/>
  <c r="AA317" i="42"/>
  <c r="P253" i="42"/>
  <c r="AF253" i="42"/>
  <c r="N253" i="42"/>
  <c r="X253" i="42"/>
  <c r="AL253" i="42"/>
  <c r="AQ253" i="42"/>
  <c r="O253" i="42"/>
  <c r="N189" i="42"/>
  <c r="U189" i="42"/>
  <c r="AD189" i="42"/>
  <c r="AF189" i="42"/>
  <c r="O189" i="42"/>
  <c r="Z189" i="42"/>
  <c r="AI189" i="42"/>
  <c r="AI93" i="42"/>
  <c r="AM93" i="42"/>
  <c r="AP93" i="42"/>
  <c r="AL93" i="42"/>
  <c r="AK93" i="42"/>
  <c r="M93" i="42"/>
  <c r="Z93" i="42"/>
  <c r="AJ189" i="42"/>
  <c r="V381" i="42"/>
  <c r="AR189" i="42"/>
  <c r="AM317" i="42"/>
  <c r="AC317" i="42"/>
  <c r="AA381" i="42"/>
  <c r="Q253" i="42"/>
  <c r="AN93" i="42"/>
  <c r="AK253" i="42"/>
  <c r="AA445" i="42"/>
  <c r="V509" i="42"/>
  <c r="AK573" i="42"/>
  <c r="T445" i="42"/>
  <c r="AD573" i="42"/>
  <c r="AM253" i="42"/>
  <c r="T317" i="42"/>
  <c r="AG445" i="42"/>
  <c r="AR509" i="42"/>
  <c r="V93" i="42"/>
  <c r="AK189" i="42"/>
  <c r="AB317" i="42"/>
  <c r="P381" i="42"/>
  <c r="AF509" i="42"/>
  <c r="Q445" i="42"/>
  <c r="AP445" i="42"/>
  <c r="X509" i="42"/>
  <c r="Y381" i="42"/>
  <c r="AG573" i="42"/>
  <c r="P93" i="42"/>
  <c r="AB381" i="42"/>
  <c r="AM509" i="42"/>
  <c r="AO573" i="42"/>
  <c r="X93" i="42"/>
  <c r="AD317" i="42"/>
  <c r="AI509" i="42"/>
  <c r="Z253" i="42"/>
  <c r="AK381" i="42"/>
  <c r="W509" i="42"/>
  <c r="AP573" i="42"/>
  <c r="AP189" i="42"/>
  <c r="X317" i="42"/>
  <c r="Q509" i="42"/>
  <c r="T253" i="42"/>
  <c r="AB253" i="42"/>
  <c r="AN509" i="42"/>
  <c r="AN317" i="42"/>
  <c r="AB93" i="42"/>
  <c r="AA253" i="42"/>
  <c r="AJ317" i="42"/>
  <c r="M445" i="42"/>
  <c r="S93" i="42"/>
  <c r="R189" i="42"/>
  <c r="S573" i="42"/>
  <c r="AA573" i="42"/>
  <c r="X381" i="42"/>
  <c r="AI573" i="42"/>
  <c r="AO317" i="42"/>
  <c r="U445" i="42"/>
  <c r="Y253" i="42"/>
  <c r="AQ93" i="42"/>
  <c r="T93" i="42"/>
  <c r="AB189" i="42"/>
  <c r="AP253" i="42"/>
  <c r="W317" i="42"/>
  <c r="Y509" i="42"/>
  <c r="AE509" i="42"/>
  <c r="AQ573" i="42"/>
  <c r="M17" i="42"/>
  <c r="R253" i="42"/>
  <c r="AJ573" i="42"/>
  <c r="AR253" i="42"/>
  <c r="U93" i="42"/>
  <c r="W253" i="42"/>
  <c r="AH445" i="42"/>
  <c r="AH93" i="42"/>
  <c r="AN253" i="42"/>
  <c r="N381" i="42"/>
  <c r="AC381" i="42"/>
  <c r="AI253" i="42"/>
  <c r="AC573" i="42"/>
  <c r="AG253" i="42"/>
  <c r="AA93" i="42"/>
  <c r="U573" i="42"/>
  <c r="AO381" i="42"/>
  <c r="AK445" i="42"/>
  <c r="AO253" i="42"/>
  <c r="AE253" i="42"/>
  <c r="AO93" i="42"/>
  <c r="Z509" i="42"/>
  <c r="AR445" i="42"/>
  <c r="AQ509" i="42"/>
  <c r="AG509" i="42"/>
  <c r="R3" i="46" l="1"/>
  <c r="R2" i="46"/>
  <c r="R1" i="46" s="1"/>
  <c r="R3" i="45"/>
  <c r="R2" i="45"/>
  <c r="R1" i="45" s="1"/>
  <c r="R3" i="44"/>
  <c r="R2" i="44"/>
  <c r="R1" i="44" s="1"/>
  <c r="J40" i="19"/>
  <c r="K40" i="19" s="1"/>
  <c r="L40" i="19" s="1"/>
  <c r="M40" i="19" s="1"/>
  <c r="N40" i="19" s="1"/>
  <c r="O40" i="19" s="1"/>
  <c r="P40" i="19" s="1"/>
  <c r="Q40" i="19" s="1"/>
  <c r="R40" i="19" s="1"/>
  <c r="S40" i="19" s="1"/>
  <c r="T40" i="19" s="1"/>
  <c r="U40" i="19" s="1"/>
  <c r="V40" i="19" s="1"/>
  <c r="W40" i="19" s="1"/>
  <c r="X40" i="19" s="1"/>
  <c r="Y40" i="19" s="1"/>
  <c r="Z40" i="19" s="1"/>
  <c r="AA40" i="19" s="1"/>
  <c r="AB40" i="19" s="1"/>
  <c r="AC40" i="19" s="1"/>
  <c r="AD40" i="19" s="1"/>
  <c r="AE40" i="19" s="1"/>
  <c r="AF40" i="19" s="1"/>
  <c r="AG40" i="19" s="1"/>
  <c r="AH40" i="19" s="1"/>
  <c r="AI40" i="19" s="1"/>
  <c r="AJ40" i="19" s="1"/>
  <c r="AK40" i="19" s="1"/>
  <c r="AL40" i="19" s="1"/>
  <c r="F22" i="19"/>
  <c r="F16" i="19"/>
  <c r="F15" i="19"/>
  <c r="F14" i="19"/>
  <c r="F13" i="19"/>
  <c r="F12" i="19"/>
  <c r="F11" i="19"/>
  <c r="F10" i="19"/>
  <c r="F9" i="19"/>
  <c r="F8" i="19"/>
  <c r="S3" i="46" l="1"/>
  <c r="S2" i="46"/>
  <c r="S1" i="46" s="1"/>
  <c r="F39" i="19"/>
  <c r="S3" i="45"/>
  <c r="S2" i="45"/>
  <c r="S1" i="45" s="1"/>
  <c r="S3" i="44"/>
  <c r="S2" i="44"/>
  <c r="S1" i="44" s="1"/>
  <c r="F41" i="19"/>
  <c r="F49" i="19" s="1"/>
  <c r="F57" i="19" s="1"/>
  <c r="F40" i="19"/>
  <c r="T3" i="46" l="1"/>
  <c r="T2" i="46"/>
  <c r="T1" i="46" s="1"/>
  <c r="T3" i="45"/>
  <c r="T2" i="45"/>
  <c r="T1" i="45" s="1"/>
  <c r="T3" i="44"/>
  <c r="T2" i="44"/>
  <c r="T1" i="44" s="1"/>
  <c r="Z18" i="41"/>
  <c r="Y18" i="41"/>
  <c r="W18" i="41"/>
  <c r="V18" i="41"/>
  <c r="U18" i="41"/>
  <c r="T18" i="41"/>
  <c r="S18" i="41"/>
  <c r="R18" i="41"/>
  <c r="Q18" i="41"/>
  <c r="P18" i="41"/>
  <c r="O18" i="41"/>
  <c r="N18" i="41"/>
  <c r="M18" i="41"/>
  <c r="L18" i="41"/>
  <c r="J18" i="41"/>
  <c r="Z17" i="41"/>
  <c r="Z220" i="41" s="1"/>
  <c r="Y17" i="41"/>
  <c r="Y219" i="41" s="1"/>
  <c r="X17" i="41"/>
  <c r="W17" i="41"/>
  <c r="V17" i="41"/>
  <c r="U17" i="41"/>
  <c r="U221" i="41" s="1"/>
  <c r="T17" i="41"/>
  <c r="T220" i="41" s="1"/>
  <c r="S17" i="41"/>
  <c r="R17" i="41"/>
  <c r="R214" i="41" s="1"/>
  <c r="Q17" i="41"/>
  <c r="P17" i="41"/>
  <c r="O17" i="41"/>
  <c r="N17" i="41"/>
  <c r="M17" i="41"/>
  <c r="L17" i="41"/>
  <c r="K17" i="41"/>
  <c r="J17" i="41"/>
  <c r="Z16" i="41"/>
  <c r="Z208" i="41" s="1"/>
  <c r="Y16" i="41"/>
  <c r="X16" i="41"/>
  <c r="X208" i="41" s="1"/>
  <c r="V16" i="41"/>
  <c r="T16" i="41"/>
  <c r="S16" i="41"/>
  <c r="R16" i="41"/>
  <c r="Q16" i="41"/>
  <c r="P16" i="41"/>
  <c r="P210" i="41" s="1"/>
  <c r="O16" i="41"/>
  <c r="N16" i="41"/>
  <c r="N210" i="41" s="1"/>
  <c r="M16" i="41"/>
  <c r="M209" i="41" s="1"/>
  <c r="L16" i="41"/>
  <c r="K16" i="41"/>
  <c r="J16" i="41"/>
  <c r="Z15" i="41"/>
  <c r="Y15" i="41"/>
  <c r="Y197" i="41" s="1"/>
  <c r="X15" i="41"/>
  <c r="X197" i="41" s="1"/>
  <c r="W15" i="41"/>
  <c r="V15" i="41"/>
  <c r="V196" i="41" s="1"/>
  <c r="U15" i="41"/>
  <c r="U196" i="41" s="1"/>
  <c r="T15" i="41"/>
  <c r="T198" i="41" s="1"/>
  <c r="S15" i="41"/>
  <c r="R15" i="41"/>
  <c r="Q15" i="41"/>
  <c r="P15" i="41"/>
  <c r="O15" i="41"/>
  <c r="O199" i="41" s="1"/>
  <c r="N15" i="41"/>
  <c r="N196" i="41" s="1"/>
  <c r="M15" i="41"/>
  <c r="M195" i="41" s="1"/>
  <c r="L15" i="41"/>
  <c r="L198" i="41" s="1"/>
  <c r="K15" i="41"/>
  <c r="J15" i="41"/>
  <c r="J199" i="41" s="1"/>
  <c r="Z14" i="41"/>
  <c r="Z186" i="41" s="1"/>
  <c r="Y14" i="41"/>
  <c r="Y186" i="41" s="1"/>
  <c r="X14" i="41"/>
  <c r="W14" i="41"/>
  <c r="W185" i="41" s="1"/>
  <c r="V14" i="41"/>
  <c r="V182" i="41" s="1"/>
  <c r="U14" i="41"/>
  <c r="U182" i="41" s="1"/>
  <c r="T14" i="41"/>
  <c r="T184" i="41" s="1"/>
  <c r="S14" i="41"/>
  <c r="R14" i="41"/>
  <c r="R186" i="41" s="1"/>
  <c r="Q14" i="41"/>
  <c r="P14" i="41"/>
  <c r="P188" i="41" s="1"/>
  <c r="O14" i="41"/>
  <c r="N14" i="41"/>
  <c r="N182" i="41" s="1"/>
  <c r="M14" i="41"/>
  <c r="M187" i="41" s="1"/>
  <c r="L14" i="41"/>
  <c r="L184" i="41" s="1"/>
  <c r="K14" i="41"/>
  <c r="J14" i="41"/>
  <c r="J181" i="41" s="1"/>
  <c r="Z13" i="41"/>
  <c r="Z172" i="41" s="1"/>
  <c r="Y13" i="41"/>
  <c r="X13" i="41"/>
  <c r="X174" i="41" s="1"/>
  <c r="W13" i="41"/>
  <c r="W171" i="41" s="1"/>
  <c r="V13" i="41"/>
  <c r="V171" i="41" s="1"/>
  <c r="U13" i="41"/>
  <c r="U173" i="41" s="1"/>
  <c r="T13" i="41"/>
  <c r="T170" i="41" s="1"/>
  <c r="S13" i="41"/>
  <c r="R13" i="41"/>
  <c r="R172" i="41" s="1"/>
  <c r="Q13" i="41"/>
  <c r="P13" i="41"/>
  <c r="P174" i="41" s="1"/>
  <c r="N13" i="41"/>
  <c r="N171" i="41" s="1"/>
  <c r="M13" i="41"/>
  <c r="M173" i="41" s="1"/>
  <c r="L13" i="41"/>
  <c r="L170" i="41" s="1"/>
  <c r="K13" i="41"/>
  <c r="J13" i="41"/>
  <c r="J170" i="41" s="1"/>
  <c r="Z12" i="41"/>
  <c r="Z164" i="41" s="1"/>
  <c r="Y12" i="41"/>
  <c r="X12" i="41"/>
  <c r="X162" i="41" s="1"/>
  <c r="W12" i="41"/>
  <c r="V12" i="41"/>
  <c r="V165" i="41" s="1"/>
  <c r="U12" i="41"/>
  <c r="U162" i="41" s="1"/>
  <c r="T12" i="41"/>
  <c r="T162" i="41" s="1"/>
  <c r="S12" i="41"/>
  <c r="R12" i="41"/>
  <c r="R164" i="41" s="1"/>
  <c r="Q12" i="41"/>
  <c r="Q163" i="41" s="1"/>
  <c r="P12" i="41"/>
  <c r="P163" i="41" s="1"/>
  <c r="O12" i="41"/>
  <c r="O163" i="41" s="1"/>
  <c r="N12" i="41"/>
  <c r="N165" i="41" s="1"/>
  <c r="M12" i="41"/>
  <c r="M165" i="41" s="1"/>
  <c r="L12" i="41"/>
  <c r="L164" i="41" s="1"/>
  <c r="K12" i="41"/>
  <c r="J12" i="41"/>
  <c r="J164" i="41" s="1"/>
  <c r="Z11" i="41"/>
  <c r="Z152" i="41" s="1"/>
  <c r="Y11" i="41"/>
  <c r="X11" i="41"/>
  <c r="W11" i="41"/>
  <c r="W151" i="41" s="1"/>
  <c r="V11" i="41"/>
  <c r="V155" i="41" s="1"/>
  <c r="U11" i="41"/>
  <c r="U151" i="41" s="1"/>
  <c r="T11" i="41"/>
  <c r="T150" i="41" s="1"/>
  <c r="S11" i="41"/>
  <c r="R11" i="41"/>
  <c r="R152" i="41" s="1"/>
  <c r="Q11" i="41"/>
  <c r="P11" i="41"/>
  <c r="O11" i="41"/>
  <c r="N11" i="41"/>
  <c r="N154" i="41" s="1"/>
  <c r="M11" i="41"/>
  <c r="M155" i="41" s="1"/>
  <c r="L11" i="41"/>
  <c r="L148" i="41" s="1"/>
  <c r="K11" i="41"/>
  <c r="J11" i="41"/>
  <c r="J153" i="41" s="1"/>
  <c r="Z10" i="41"/>
  <c r="Z143" i="41" s="1"/>
  <c r="Y10" i="41"/>
  <c r="Y140" i="41" s="1"/>
  <c r="X10" i="41"/>
  <c r="X137" i="41" s="1"/>
  <c r="W10" i="41"/>
  <c r="V10" i="41"/>
  <c r="U10" i="41"/>
  <c r="U144" i="41" s="1"/>
  <c r="T10" i="41"/>
  <c r="T141" i="41" s="1"/>
  <c r="S10" i="41"/>
  <c r="R10" i="41"/>
  <c r="R143" i="41" s="1"/>
  <c r="Q10" i="41"/>
  <c r="Q140" i="41" s="1"/>
  <c r="P10" i="41"/>
  <c r="P137" i="41" s="1"/>
  <c r="O10" i="41"/>
  <c r="N10" i="41"/>
  <c r="M10" i="41"/>
  <c r="M144" i="41" s="1"/>
  <c r="L10" i="41"/>
  <c r="K10" i="41"/>
  <c r="J10" i="41"/>
  <c r="Z9" i="41"/>
  <c r="Y9" i="41"/>
  <c r="Y131" i="41" s="1"/>
  <c r="X9" i="41"/>
  <c r="X132" i="41" s="1"/>
  <c r="W9" i="41"/>
  <c r="W133" i="41" s="1"/>
  <c r="V9" i="41"/>
  <c r="V126" i="41" s="1"/>
  <c r="U9" i="41"/>
  <c r="U127" i="41" s="1"/>
  <c r="T9" i="41"/>
  <c r="T128" i="41" s="1"/>
  <c r="S9" i="41"/>
  <c r="R9" i="41"/>
  <c r="R130" i="41" s="1"/>
  <c r="Q9" i="41"/>
  <c r="Q131" i="41" s="1"/>
  <c r="N9" i="41"/>
  <c r="N126" i="41" s="1"/>
  <c r="M9" i="41"/>
  <c r="M133" i="41" s="1"/>
  <c r="L9" i="41"/>
  <c r="L126" i="41" s="1"/>
  <c r="K9" i="41"/>
  <c r="J9" i="41"/>
  <c r="J133" i="41" s="1"/>
  <c r="K8" i="19"/>
  <c r="AA214" i="41"/>
  <c r="AB214" i="41"/>
  <c r="AC214" i="41"/>
  <c r="AD214" i="41"/>
  <c r="AE214" i="41"/>
  <c r="AF214" i="41"/>
  <c r="AG214" i="41"/>
  <c r="AH214" i="41"/>
  <c r="AI214" i="41"/>
  <c r="AJ214" i="41"/>
  <c r="AK214" i="41"/>
  <c r="AL214" i="41"/>
  <c r="AM214" i="41"/>
  <c r="AA215" i="41"/>
  <c r="AB215" i="41"/>
  <c r="AC215" i="41"/>
  <c r="AD215" i="41"/>
  <c r="AE215" i="41"/>
  <c r="AF215" i="41"/>
  <c r="AG215" i="41"/>
  <c r="AH215" i="41"/>
  <c r="AI215" i="41"/>
  <c r="AJ215" i="41"/>
  <c r="AK215" i="41"/>
  <c r="AL215" i="41"/>
  <c r="AM215" i="41"/>
  <c r="AA216" i="41"/>
  <c r="AB216" i="41"/>
  <c r="AC216" i="41"/>
  <c r="AD216" i="41"/>
  <c r="AE216" i="41"/>
  <c r="AF216" i="41"/>
  <c r="AG216" i="41"/>
  <c r="AH216" i="41"/>
  <c r="AI216" i="41"/>
  <c r="AJ216" i="41"/>
  <c r="AK216" i="41"/>
  <c r="AL216" i="41"/>
  <c r="AM216" i="41"/>
  <c r="AA217" i="41"/>
  <c r="AB217" i="41"/>
  <c r="AC217" i="41"/>
  <c r="AD217" i="41"/>
  <c r="AE217" i="41"/>
  <c r="AF217" i="41"/>
  <c r="AG217" i="41"/>
  <c r="AH217" i="41"/>
  <c r="AI217" i="41"/>
  <c r="AJ217" i="41"/>
  <c r="AK217" i="41"/>
  <c r="AL217" i="41"/>
  <c r="AM217" i="41"/>
  <c r="AA218" i="41"/>
  <c r="AB218" i="41"/>
  <c r="AC218" i="41"/>
  <c r="AD218" i="41"/>
  <c r="AE218" i="41"/>
  <c r="AF218" i="41"/>
  <c r="AG218" i="41"/>
  <c r="AH218" i="41"/>
  <c r="AI218" i="41"/>
  <c r="AJ218" i="41"/>
  <c r="AK218" i="41"/>
  <c r="AL218" i="41"/>
  <c r="AM218" i="41"/>
  <c r="AA219" i="41"/>
  <c r="AB219" i="41"/>
  <c r="AC219" i="41"/>
  <c r="AD219" i="41"/>
  <c r="AE219" i="41"/>
  <c r="AF219" i="41"/>
  <c r="AG219" i="41"/>
  <c r="AH219" i="41"/>
  <c r="AI219" i="41"/>
  <c r="AJ219" i="41"/>
  <c r="AK219" i="41"/>
  <c r="AL219" i="41"/>
  <c r="AM219" i="41"/>
  <c r="AA220" i="41"/>
  <c r="AB220" i="41"/>
  <c r="AC220" i="41"/>
  <c r="AD220" i="41"/>
  <c r="AE220" i="41"/>
  <c r="AF220" i="41"/>
  <c r="AG220" i="41"/>
  <c r="AH220" i="41"/>
  <c r="AI220" i="41"/>
  <c r="AJ220" i="41"/>
  <c r="AK220" i="41"/>
  <c r="AL220" i="41"/>
  <c r="AM220" i="41"/>
  <c r="AA221" i="41"/>
  <c r="AB221" i="41"/>
  <c r="AC221" i="41"/>
  <c r="AD221" i="41"/>
  <c r="AE221" i="41"/>
  <c r="AF221" i="41"/>
  <c r="AG221" i="41"/>
  <c r="AH221" i="41"/>
  <c r="AI221" i="41"/>
  <c r="AJ221" i="41"/>
  <c r="AK221" i="41"/>
  <c r="AL221" i="41"/>
  <c r="AM221" i="41"/>
  <c r="AA203" i="41"/>
  <c r="AB203" i="41"/>
  <c r="AC203" i="41"/>
  <c r="AD203" i="41"/>
  <c r="AE203" i="41"/>
  <c r="AF203" i="41"/>
  <c r="AG203" i="41"/>
  <c r="AH203" i="41"/>
  <c r="AI203" i="41"/>
  <c r="AJ203" i="41"/>
  <c r="AK203" i="41"/>
  <c r="AL203" i="41"/>
  <c r="AM203" i="41"/>
  <c r="AA204" i="41"/>
  <c r="AB204" i="41"/>
  <c r="AC204" i="41"/>
  <c r="AD204" i="41"/>
  <c r="AE204" i="41"/>
  <c r="AF204" i="41"/>
  <c r="AG204" i="41"/>
  <c r="AH204" i="41"/>
  <c r="AI204" i="41"/>
  <c r="AJ204" i="41"/>
  <c r="AK204" i="41"/>
  <c r="AL204" i="41"/>
  <c r="AM204" i="41"/>
  <c r="AA205" i="41"/>
  <c r="AB205" i="41"/>
  <c r="AC205" i="41"/>
  <c r="AD205" i="41"/>
  <c r="AE205" i="41"/>
  <c r="AF205" i="41"/>
  <c r="AG205" i="41"/>
  <c r="AH205" i="41"/>
  <c r="AI205" i="41"/>
  <c r="AJ205" i="41"/>
  <c r="AK205" i="41"/>
  <c r="AL205" i="41"/>
  <c r="AM205" i="41"/>
  <c r="AA206" i="41"/>
  <c r="AB206" i="41"/>
  <c r="AC206" i="41"/>
  <c r="AD206" i="41"/>
  <c r="AE206" i="41"/>
  <c r="AF206" i="41"/>
  <c r="AG206" i="41"/>
  <c r="AH206" i="41"/>
  <c r="AI206" i="41"/>
  <c r="AJ206" i="41"/>
  <c r="AK206" i="41"/>
  <c r="AL206" i="41"/>
  <c r="AM206" i="41"/>
  <c r="AA207" i="41"/>
  <c r="AB207" i="41"/>
  <c r="AC207" i="41"/>
  <c r="AD207" i="41"/>
  <c r="AE207" i="41"/>
  <c r="AF207" i="41"/>
  <c r="AG207" i="41"/>
  <c r="AH207" i="41"/>
  <c r="AI207" i="41"/>
  <c r="AJ207" i="41"/>
  <c r="AK207" i="41"/>
  <c r="AL207" i="41"/>
  <c r="AM207" i="41"/>
  <c r="AA208" i="41"/>
  <c r="AB208" i="41"/>
  <c r="AC208" i="41"/>
  <c r="AD208" i="41"/>
  <c r="AE208" i="41"/>
  <c r="AF208" i="41"/>
  <c r="AG208" i="41"/>
  <c r="AH208" i="41"/>
  <c r="AI208" i="41"/>
  <c r="AJ208" i="41"/>
  <c r="AK208" i="41"/>
  <c r="AL208" i="41"/>
  <c r="AM208" i="41"/>
  <c r="AA209" i="41"/>
  <c r="AB209" i="41"/>
  <c r="AC209" i="41"/>
  <c r="AD209" i="41"/>
  <c r="AE209" i="41"/>
  <c r="AF209" i="41"/>
  <c r="AG209" i="41"/>
  <c r="AH209" i="41"/>
  <c r="AI209" i="41"/>
  <c r="AJ209" i="41"/>
  <c r="AK209" i="41"/>
  <c r="AL209" i="41"/>
  <c r="AM209" i="41"/>
  <c r="AA210" i="41"/>
  <c r="AB210" i="41"/>
  <c r="AC210" i="41"/>
  <c r="AD210" i="41"/>
  <c r="AE210" i="41"/>
  <c r="AF210" i="41"/>
  <c r="AG210" i="41"/>
  <c r="AH210" i="41"/>
  <c r="AI210" i="41"/>
  <c r="AJ210" i="41"/>
  <c r="AK210" i="41"/>
  <c r="AL210" i="41"/>
  <c r="AM210" i="41"/>
  <c r="AA195" i="41"/>
  <c r="AB195" i="41"/>
  <c r="AC195" i="41"/>
  <c r="AD195" i="41"/>
  <c r="AE195" i="41"/>
  <c r="AF195" i="41"/>
  <c r="AG195" i="41"/>
  <c r="AH195" i="41"/>
  <c r="AI195" i="41"/>
  <c r="AJ195" i="41"/>
  <c r="AK195" i="41"/>
  <c r="AL195" i="41"/>
  <c r="AM195" i="41"/>
  <c r="AA196" i="41"/>
  <c r="AB196" i="41"/>
  <c r="AC196" i="41"/>
  <c r="AD196" i="41"/>
  <c r="AE196" i="41"/>
  <c r="AF196" i="41"/>
  <c r="AG196" i="41"/>
  <c r="AH196" i="41"/>
  <c r="AI196" i="41"/>
  <c r="AJ196" i="41"/>
  <c r="AK196" i="41"/>
  <c r="AL196" i="41"/>
  <c r="AM196" i="41"/>
  <c r="AA197" i="41"/>
  <c r="AB197" i="41"/>
  <c r="AC197" i="41"/>
  <c r="AD197" i="41"/>
  <c r="AE197" i="41"/>
  <c r="AF197" i="41"/>
  <c r="AG197" i="41"/>
  <c r="AH197" i="41"/>
  <c r="AI197" i="41"/>
  <c r="AJ197" i="41"/>
  <c r="AK197" i="41"/>
  <c r="AL197" i="41"/>
  <c r="AM197" i="41"/>
  <c r="AA198" i="41"/>
  <c r="AB198" i="41"/>
  <c r="AC198" i="41"/>
  <c r="AD198" i="41"/>
  <c r="AE198" i="41"/>
  <c r="AF198" i="41"/>
  <c r="AG198" i="41"/>
  <c r="AH198" i="41"/>
  <c r="AI198" i="41"/>
  <c r="AJ198" i="41"/>
  <c r="AK198" i="41"/>
  <c r="AL198" i="41"/>
  <c r="AM198" i="41"/>
  <c r="AA199" i="41"/>
  <c r="AB199" i="41"/>
  <c r="AC199" i="41"/>
  <c r="AD199" i="41"/>
  <c r="AE199" i="41"/>
  <c r="AF199" i="41"/>
  <c r="AG199" i="41"/>
  <c r="AH199" i="41"/>
  <c r="AI199" i="41"/>
  <c r="AJ199" i="41"/>
  <c r="AK199" i="41"/>
  <c r="AL199" i="41"/>
  <c r="AM199" i="41"/>
  <c r="AA181" i="41"/>
  <c r="AB181" i="41"/>
  <c r="AC181" i="41"/>
  <c r="AD181" i="41"/>
  <c r="AE181" i="41"/>
  <c r="AF181" i="41"/>
  <c r="AG181" i="41"/>
  <c r="AH181" i="41"/>
  <c r="AI181" i="41"/>
  <c r="AJ181" i="41"/>
  <c r="AK181" i="41"/>
  <c r="AL181" i="41"/>
  <c r="AM181" i="41"/>
  <c r="AA182" i="41"/>
  <c r="AB182" i="41"/>
  <c r="AC182" i="41"/>
  <c r="AD182" i="41"/>
  <c r="AE182" i="41"/>
  <c r="AF182" i="41"/>
  <c r="AG182" i="41"/>
  <c r="AH182" i="41"/>
  <c r="AI182" i="41"/>
  <c r="AJ182" i="41"/>
  <c r="AK182" i="41"/>
  <c r="AL182" i="41"/>
  <c r="AM182" i="41"/>
  <c r="AA183" i="41"/>
  <c r="AB183" i="41"/>
  <c r="AC183" i="41"/>
  <c r="AD183" i="41"/>
  <c r="AE183" i="41"/>
  <c r="AF183" i="41"/>
  <c r="AG183" i="41"/>
  <c r="AH183" i="41"/>
  <c r="AI183" i="41"/>
  <c r="AJ183" i="41"/>
  <c r="AK183" i="41"/>
  <c r="AL183" i="41"/>
  <c r="AM183" i="41"/>
  <c r="AA184" i="41"/>
  <c r="AB184" i="41"/>
  <c r="AC184" i="41"/>
  <c r="AD184" i="41"/>
  <c r="AE184" i="41"/>
  <c r="AF184" i="41"/>
  <c r="AG184" i="41"/>
  <c r="AH184" i="41"/>
  <c r="AI184" i="41"/>
  <c r="AJ184" i="41"/>
  <c r="AK184" i="41"/>
  <c r="AL184" i="41"/>
  <c r="AM184" i="41"/>
  <c r="AA185" i="41"/>
  <c r="AB185" i="41"/>
  <c r="AC185" i="41"/>
  <c r="AD185" i="41"/>
  <c r="AE185" i="41"/>
  <c r="AF185" i="41"/>
  <c r="AG185" i="41"/>
  <c r="AH185" i="41"/>
  <c r="AI185" i="41"/>
  <c r="AJ185" i="41"/>
  <c r="AK185" i="41"/>
  <c r="AL185" i="41"/>
  <c r="AM185" i="41"/>
  <c r="AA186" i="41"/>
  <c r="AB186" i="41"/>
  <c r="AC186" i="41"/>
  <c r="AD186" i="41"/>
  <c r="AE186" i="41"/>
  <c r="AF186" i="41"/>
  <c r="AG186" i="41"/>
  <c r="AH186" i="41"/>
  <c r="AI186" i="41"/>
  <c r="AJ186" i="41"/>
  <c r="AK186" i="41"/>
  <c r="AL186" i="41"/>
  <c r="AM186" i="41"/>
  <c r="AA187" i="41"/>
  <c r="AB187" i="41"/>
  <c r="AC187" i="41"/>
  <c r="AD187" i="41"/>
  <c r="AE187" i="41"/>
  <c r="AF187" i="41"/>
  <c r="AG187" i="41"/>
  <c r="AH187" i="41"/>
  <c r="AI187" i="41"/>
  <c r="AJ187" i="41"/>
  <c r="AK187" i="41"/>
  <c r="AL187" i="41"/>
  <c r="AM187" i="41"/>
  <c r="AA188" i="41"/>
  <c r="AB188" i="41"/>
  <c r="AC188" i="41"/>
  <c r="AD188" i="41"/>
  <c r="AE188" i="41"/>
  <c r="AF188" i="41"/>
  <c r="AG188" i="41"/>
  <c r="AH188" i="41"/>
  <c r="AI188" i="41"/>
  <c r="AJ188" i="41"/>
  <c r="AK188" i="41"/>
  <c r="AL188" i="41"/>
  <c r="AM188" i="41"/>
  <c r="AA170" i="41"/>
  <c r="AB170" i="41"/>
  <c r="AC170" i="41"/>
  <c r="AD170" i="41"/>
  <c r="AE170" i="41"/>
  <c r="AF170" i="41"/>
  <c r="AG170" i="41"/>
  <c r="AH170" i="41"/>
  <c r="AI170" i="41"/>
  <c r="AJ170" i="41"/>
  <c r="AK170" i="41"/>
  <c r="AL170" i="41"/>
  <c r="AM170" i="41"/>
  <c r="AA171" i="41"/>
  <c r="AB171" i="41"/>
  <c r="AC171" i="41"/>
  <c r="AD171" i="41"/>
  <c r="AE171" i="41"/>
  <c r="AF171" i="41"/>
  <c r="AG171" i="41"/>
  <c r="AH171" i="41"/>
  <c r="AI171" i="41"/>
  <c r="AJ171" i="41"/>
  <c r="AK171" i="41"/>
  <c r="AL171" i="41"/>
  <c r="AM171" i="41"/>
  <c r="AA172" i="41"/>
  <c r="AB172" i="41"/>
  <c r="AC172" i="41"/>
  <c r="AD172" i="41"/>
  <c r="AE172" i="41"/>
  <c r="AF172" i="41"/>
  <c r="AG172" i="41"/>
  <c r="AH172" i="41"/>
  <c r="AI172" i="41"/>
  <c r="AJ172" i="41"/>
  <c r="AK172" i="41"/>
  <c r="AL172" i="41"/>
  <c r="AM172" i="41"/>
  <c r="AA173" i="41"/>
  <c r="AB173" i="41"/>
  <c r="AC173" i="41"/>
  <c r="AD173" i="41"/>
  <c r="AE173" i="41"/>
  <c r="AF173" i="41"/>
  <c r="AG173" i="41"/>
  <c r="AH173" i="41"/>
  <c r="AI173" i="41"/>
  <c r="AJ173" i="41"/>
  <c r="AK173" i="41"/>
  <c r="AL173" i="41"/>
  <c r="AM173" i="41"/>
  <c r="AA174" i="41"/>
  <c r="AB174" i="41"/>
  <c r="AC174" i="41"/>
  <c r="AD174" i="41"/>
  <c r="AE174" i="41"/>
  <c r="AF174" i="41"/>
  <c r="AG174" i="41"/>
  <c r="AH174" i="41"/>
  <c r="AI174" i="41"/>
  <c r="AJ174" i="41"/>
  <c r="AK174" i="41"/>
  <c r="AL174" i="41"/>
  <c r="AM174" i="41"/>
  <c r="AA175" i="41"/>
  <c r="AB175" i="41"/>
  <c r="AC175" i="41"/>
  <c r="AD175" i="41"/>
  <c r="AE175" i="41"/>
  <c r="AF175" i="41"/>
  <c r="AG175" i="41"/>
  <c r="AH175" i="41"/>
  <c r="AI175" i="41"/>
  <c r="AJ175" i="41"/>
  <c r="AK175" i="41"/>
  <c r="AL175" i="41"/>
  <c r="AM175" i="41"/>
  <c r="AA176" i="41"/>
  <c r="AB176" i="41"/>
  <c r="AC176" i="41"/>
  <c r="AD176" i="41"/>
  <c r="AE176" i="41"/>
  <c r="AF176" i="41"/>
  <c r="AG176" i="41"/>
  <c r="AH176" i="41"/>
  <c r="AI176" i="41"/>
  <c r="AJ176" i="41"/>
  <c r="AK176" i="41"/>
  <c r="AL176" i="41"/>
  <c r="AM176" i="41"/>
  <c r="AA177" i="41"/>
  <c r="AB177" i="41"/>
  <c r="AC177" i="41"/>
  <c r="AD177" i="41"/>
  <c r="AE177" i="41"/>
  <c r="AF177" i="41"/>
  <c r="AG177" i="41"/>
  <c r="AH177" i="41"/>
  <c r="AI177" i="41"/>
  <c r="AJ177" i="41"/>
  <c r="AK177" i="41"/>
  <c r="AL177" i="41"/>
  <c r="AM177" i="41"/>
  <c r="AF160" i="41"/>
  <c r="AA162" i="41"/>
  <c r="AB162" i="41"/>
  <c r="AC162" i="41"/>
  <c r="AD162" i="41"/>
  <c r="AE162" i="41"/>
  <c r="AF162" i="41"/>
  <c r="AG162" i="41"/>
  <c r="AH162" i="41"/>
  <c r="AI162" i="41"/>
  <c r="AJ162" i="41"/>
  <c r="AK162" i="41"/>
  <c r="AL162" i="41"/>
  <c r="AM162" i="41"/>
  <c r="AA163" i="41"/>
  <c r="AB163" i="41"/>
  <c r="AC163" i="41"/>
  <c r="AD163" i="41"/>
  <c r="AE163" i="41"/>
  <c r="AF163" i="41"/>
  <c r="AG163" i="41"/>
  <c r="AH163" i="41"/>
  <c r="AI163" i="41"/>
  <c r="AJ163" i="41"/>
  <c r="AK163" i="41"/>
  <c r="AL163" i="41"/>
  <c r="AM163" i="41"/>
  <c r="AA164" i="41"/>
  <c r="AB164" i="41"/>
  <c r="AC164" i="41"/>
  <c r="AD164" i="41"/>
  <c r="AE164" i="41"/>
  <c r="AF164" i="41"/>
  <c r="AG164" i="41"/>
  <c r="AH164" i="41"/>
  <c r="AI164" i="41"/>
  <c r="AJ164" i="41"/>
  <c r="AK164" i="41"/>
  <c r="AL164" i="41"/>
  <c r="AM164" i="41"/>
  <c r="AA165" i="41"/>
  <c r="AB165" i="41"/>
  <c r="AC165" i="41"/>
  <c r="AD165" i="41"/>
  <c r="AE165" i="41"/>
  <c r="AF165" i="41"/>
  <c r="AG165" i="41"/>
  <c r="AH165" i="41"/>
  <c r="AI165" i="41"/>
  <c r="AJ165" i="41"/>
  <c r="AK165" i="41"/>
  <c r="AL165" i="41"/>
  <c r="AM165" i="41"/>
  <c r="AA166" i="41"/>
  <c r="AB166" i="41"/>
  <c r="AC166" i="41"/>
  <c r="AD166" i="41"/>
  <c r="AE166" i="41"/>
  <c r="AF166" i="41"/>
  <c r="AG166" i="41"/>
  <c r="AH166" i="41"/>
  <c r="AI166" i="41"/>
  <c r="AJ166" i="41"/>
  <c r="AK166" i="41"/>
  <c r="AL166" i="41"/>
  <c r="AM166" i="41"/>
  <c r="AA148" i="41"/>
  <c r="AB148" i="41"/>
  <c r="AC148" i="41"/>
  <c r="AD148" i="41"/>
  <c r="AE148" i="41"/>
  <c r="AF148" i="41"/>
  <c r="AG148" i="41"/>
  <c r="AH148" i="41"/>
  <c r="AI148" i="41"/>
  <c r="AJ148" i="41"/>
  <c r="AK148" i="41"/>
  <c r="AL148" i="41"/>
  <c r="AM148" i="41"/>
  <c r="AA149" i="41"/>
  <c r="AB149" i="41"/>
  <c r="AC149" i="41"/>
  <c r="AD149" i="41"/>
  <c r="AE149" i="41"/>
  <c r="AF149" i="41"/>
  <c r="AG149" i="41"/>
  <c r="AH149" i="41"/>
  <c r="AI149" i="41"/>
  <c r="AJ149" i="41"/>
  <c r="AK149" i="41"/>
  <c r="AL149" i="41"/>
  <c r="AM149" i="41"/>
  <c r="AA150" i="41"/>
  <c r="AB150" i="41"/>
  <c r="AC150" i="41"/>
  <c r="AD150" i="41"/>
  <c r="AE150" i="41"/>
  <c r="AF150" i="41"/>
  <c r="AG150" i="41"/>
  <c r="AH150" i="41"/>
  <c r="AI150" i="41"/>
  <c r="AJ150" i="41"/>
  <c r="AK150" i="41"/>
  <c r="AL150" i="41"/>
  <c r="AM150" i="41"/>
  <c r="AA151" i="41"/>
  <c r="AB151" i="41"/>
  <c r="AC151" i="41"/>
  <c r="AD151" i="41"/>
  <c r="AE151" i="41"/>
  <c r="AF151" i="41"/>
  <c r="AG151" i="41"/>
  <c r="AH151" i="41"/>
  <c r="AI151" i="41"/>
  <c r="AJ151" i="41"/>
  <c r="AK151" i="41"/>
  <c r="AL151" i="41"/>
  <c r="AM151" i="41"/>
  <c r="AA152" i="41"/>
  <c r="AB152" i="41"/>
  <c r="AC152" i="41"/>
  <c r="AD152" i="41"/>
  <c r="AE152" i="41"/>
  <c r="AF152" i="41"/>
  <c r="AG152" i="41"/>
  <c r="AH152" i="41"/>
  <c r="AI152" i="41"/>
  <c r="AJ152" i="41"/>
  <c r="AK152" i="41"/>
  <c r="AL152" i="41"/>
  <c r="AM152" i="41"/>
  <c r="AA153" i="41"/>
  <c r="AB153" i="41"/>
  <c r="AC153" i="41"/>
  <c r="AD153" i="41"/>
  <c r="AE153" i="41"/>
  <c r="AF153" i="41"/>
  <c r="AG153" i="41"/>
  <c r="AH153" i="41"/>
  <c r="AI153" i="41"/>
  <c r="AJ153" i="41"/>
  <c r="AK153" i="41"/>
  <c r="AL153" i="41"/>
  <c r="AM153" i="41"/>
  <c r="AA154" i="41"/>
  <c r="AB154" i="41"/>
  <c r="AC154" i="41"/>
  <c r="AD154" i="41"/>
  <c r="AE154" i="41"/>
  <c r="AF154" i="41"/>
  <c r="AG154" i="41"/>
  <c r="AH154" i="41"/>
  <c r="AI154" i="41"/>
  <c r="AJ154" i="41"/>
  <c r="AK154" i="41"/>
  <c r="AL154" i="41"/>
  <c r="AM154" i="41"/>
  <c r="AA155" i="41"/>
  <c r="AB155" i="41"/>
  <c r="AC155" i="41"/>
  <c r="AD155" i="41"/>
  <c r="AE155" i="41"/>
  <c r="AF155" i="41"/>
  <c r="AG155" i="41"/>
  <c r="AH155" i="41"/>
  <c r="AI155" i="41"/>
  <c r="AJ155" i="41"/>
  <c r="AK155" i="41"/>
  <c r="AL155" i="41"/>
  <c r="AM155" i="41"/>
  <c r="AA137" i="41"/>
  <c r="AB137" i="41"/>
  <c r="AC137" i="41"/>
  <c r="AD137" i="41"/>
  <c r="AE137" i="41"/>
  <c r="AF137" i="41"/>
  <c r="AG137" i="41"/>
  <c r="AH137" i="41"/>
  <c r="AI137" i="41"/>
  <c r="AJ137" i="41"/>
  <c r="AK137" i="41"/>
  <c r="AL137" i="41"/>
  <c r="AM137" i="41"/>
  <c r="AA138" i="41"/>
  <c r="AB138" i="41"/>
  <c r="AC138" i="41"/>
  <c r="AD138" i="41"/>
  <c r="AE138" i="41"/>
  <c r="AF138" i="41"/>
  <c r="AG138" i="41"/>
  <c r="AH138" i="41"/>
  <c r="AI138" i="41"/>
  <c r="AJ138" i="41"/>
  <c r="AK138" i="41"/>
  <c r="AL138" i="41"/>
  <c r="AM138" i="41"/>
  <c r="AA139" i="41"/>
  <c r="AB139" i="41"/>
  <c r="AC139" i="41"/>
  <c r="AD139" i="41"/>
  <c r="AE139" i="41"/>
  <c r="AF139" i="41"/>
  <c r="AG139" i="41"/>
  <c r="AH139" i="41"/>
  <c r="AI139" i="41"/>
  <c r="AJ139" i="41"/>
  <c r="AK139" i="41"/>
  <c r="AL139" i="41"/>
  <c r="AM139" i="41"/>
  <c r="AA140" i="41"/>
  <c r="AB140" i="41"/>
  <c r="AC140" i="41"/>
  <c r="AD140" i="41"/>
  <c r="AE140" i="41"/>
  <c r="AF140" i="41"/>
  <c r="AG140" i="41"/>
  <c r="AH140" i="41"/>
  <c r="AI140" i="41"/>
  <c r="AJ140" i="41"/>
  <c r="AK140" i="41"/>
  <c r="AL140" i="41"/>
  <c r="AM140" i="41"/>
  <c r="AA141" i="41"/>
  <c r="AB141" i="41"/>
  <c r="AC141" i="41"/>
  <c r="AD141" i="41"/>
  <c r="AE141" i="41"/>
  <c r="AF141" i="41"/>
  <c r="AG141" i="41"/>
  <c r="AH141" i="41"/>
  <c r="AI141" i="41"/>
  <c r="AJ141" i="41"/>
  <c r="AK141" i="41"/>
  <c r="AL141" i="41"/>
  <c r="AM141" i="41"/>
  <c r="AA142" i="41"/>
  <c r="AB142" i="41"/>
  <c r="AC142" i="41"/>
  <c r="AD142" i="41"/>
  <c r="AE142" i="41"/>
  <c r="AF142" i="41"/>
  <c r="AG142" i="41"/>
  <c r="AH142" i="41"/>
  <c r="AI142" i="41"/>
  <c r="AJ142" i="41"/>
  <c r="AK142" i="41"/>
  <c r="AL142" i="41"/>
  <c r="AM142" i="41"/>
  <c r="AA143" i="41"/>
  <c r="AB143" i="41"/>
  <c r="AC143" i="41"/>
  <c r="AD143" i="41"/>
  <c r="AE143" i="41"/>
  <c r="AF143" i="41"/>
  <c r="AG143" i="41"/>
  <c r="AH143" i="41"/>
  <c r="AI143" i="41"/>
  <c r="AJ143" i="41"/>
  <c r="AK143" i="41"/>
  <c r="AL143" i="41"/>
  <c r="AM143" i="41"/>
  <c r="AA144" i="41"/>
  <c r="AB144" i="41"/>
  <c r="AC144" i="41"/>
  <c r="AD144" i="41"/>
  <c r="AE144" i="41"/>
  <c r="AF144" i="41"/>
  <c r="AG144" i="41"/>
  <c r="AH144" i="41"/>
  <c r="AI144" i="41"/>
  <c r="AJ144" i="41"/>
  <c r="AK144" i="41"/>
  <c r="AL144" i="41"/>
  <c r="AM144" i="41"/>
  <c r="AA126" i="41"/>
  <c r="AB126" i="41"/>
  <c r="AC126" i="41"/>
  <c r="AD126" i="41"/>
  <c r="AE126" i="41"/>
  <c r="AF126" i="41"/>
  <c r="AG126" i="41"/>
  <c r="AH126" i="41"/>
  <c r="AI126" i="41"/>
  <c r="AJ126" i="41"/>
  <c r="AK126" i="41"/>
  <c r="AL126" i="41"/>
  <c r="AM126" i="41"/>
  <c r="AA127" i="41"/>
  <c r="AB127" i="41"/>
  <c r="AC127" i="41"/>
  <c r="AD127" i="41"/>
  <c r="AE127" i="41"/>
  <c r="AF127" i="41"/>
  <c r="AG127" i="41"/>
  <c r="AH127" i="41"/>
  <c r="AI127" i="41"/>
  <c r="AJ127" i="41"/>
  <c r="AK127" i="41"/>
  <c r="AL127" i="41"/>
  <c r="AM127" i="41"/>
  <c r="AA128" i="41"/>
  <c r="AB128" i="41"/>
  <c r="AC128" i="41"/>
  <c r="AD128" i="41"/>
  <c r="AE128" i="41"/>
  <c r="AF128" i="41"/>
  <c r="AG128" i="41"/>
  <c r="AH128" i="41"/>
  <c r="AI128" i="41"/>
  <c r="AJ128" i="41"/>
  <c r="AK128" i="41"/>
  <c r="AL128" i="41"/>
  <c r="AM128" i="41"/>
  <c r="AA129" i="41"/>
  <c r="AB129" i="41"/>
  <c r="AC129" i="41"/>
  <c r="AD129" i="41"/>
  <c r="AE129" i="41"/>
  <c r="AF129" i="41"/>
  <c r="AG129" i="41"/>
  <c r="AH129" i="41"/>
  <c r="AI129" i="41"/>
  <c r="AJ129" i="41"/>
  <c r="AK129" i="41"/>
  <c r="AL129" i="41"/>
  <c r="AM129" i="41"/>
  <c r="AA130" i="41"/>
  <c r="AB130" i="41"/>
  <c r="AC130" i="41"/>
  <c r="AD130" i="41"/>
  <c r="AE130" i="41"/>
  <c r="AF130" i="41"/>
  <c r="AG130" i="41"/>
  <c r="AH130" i="41"/>
  <c r="AI130" i="41"/>
  <c r="AJ130" i="41"/>
  <c r="AK130" i="41"/>
  <c r="AL130" i="41"/>
  <c r="AM130" i="41"/>
  <c r="AA131" i="41"/>
  <c r="AB131" i="41"/>
  <c r="AC131" i="41"/>
  <c r="AD131" i="41"/>
  <c r="AE131" i="41"/>
  <c r="AF131" i="41"/>
  <c r="AG131" i="41"/>
  <c r="AH131" i="41"/>
  <c r="AI131" i="41"/>
  <c r="AJ131" i="41"/>
  <c r="AK131" i="41"/>
  <c r="AL131" i="41"/>
  <c r="AM131" i="41"/>
  <c r="AA132" i="41"/>
  <c r="AB132" i="41"/>
  <c r="AC132" i="41"/>
  <c r="AD132" i="41"/>
  <c r="AE132" i="41"/>
  <c r="AF132" i="41"/>
  <c r="AG132" i="41"/>
  <c r="AH132" i="41"/>
  <c r="AI132" i="41"/>
  <c r="AJ132" i="41"/>
  <c r="AK132" i="41"/>
  <c r="AL132" i="41"/>
  <c r="AM132" i="41"/>
  <c r="AA133" i="41"/>
  <c r="AB133" i="41"/>
  <c r="AC133" i="41"/>
  <c r="AD133" i="41"/>
  <c r="AE133" i="41"/>
  <c r="AF133" i="41"/>
  <c r="AG133" i="41"/>
  <c r="AH133" i="41"/>
  <c r="AI133" i="41"/>
  <c r="AJ133" i="41"/>
  <c r="AK133" i="41"/>
  <c r="AL133" i="41"/>
  <c r="AM133" i="41"/>
  <c r="AA159" i="41"/>
  <c r="AC159" i="41"/>
  <c r="AD159" i="41"/>
  <c r="AE159" i="41"/>
  <c r="AF159" i="41"/>
  <c r="AG159" i="41"/>
  <c r="AI159" i="41"/>
  <c r="AJ159" i="41"/>
  <c r="AK159" i="41"/>
  <c r="AL159" i="41"/>
  <c r="AM159" i="41"/>
  <c r="AA160" i="41"/>
  <c r="AB160" i="41"/>
  <c r="AD160" i="41"/>
  <c r="AE160" i="41"/>
  <c r="AG160" i="41"/>
  <c r="AH160" i="41"/>
  <c r="AI160" i="41"/>
  <c r="AJ160" i="41"/>
  <c r="AL160" i="41"/>
  <c r="AM160" i="41"/>
  <c r="AA161" i="41"/>
  <c r="AB161" i="41"/>
  <c r="AC161" i="41"/>
  <c r="AD161" i="41"/>
  <c r="AE161" i="41"/>
  <c r="AG161" i="41"/>
  <c r="AH161" i="41"/>
  <c r="AI161" i="41"/>
  <c r="AJ161" i="41"/>
  <c r="AK161" i="41"/>
  <c r="AL161" i="41"/>
  <c r="AM161" i="41"/>
  <c r="AB192" i="41"/>
  <c r="AC192" i="41"/>
  <c r="AD192" i="41"/>
  <c r="AE192" i="41"/>
  <c r="AF192" i="41"/>
  <c r="AH192" i="41"/>
  <c r="AJ192" i="41"/>
  <c r="AK192" i="41"/>
  <c r="AL192" i="41"/>
  <c r="AM192" i="41"/>
  <c r="AA193" i="41"/>
  <c r="AC193" i="41"/>
  <c r="AD193" i="41"/>
  <c r="AE193" i="41"/>
  <c r="AG193" i="41"/>
  <c r="AH193" i="41"/>
  <c r="AI193" i="41"/>
  <c r="AK193" i="41"/>
  <c r="AM193" i="41"/>
  <c r="AA194" i="41"/>
  <c r="AB194" i="41"/>
  <c r="AC194" i="41"/>
  <c r="AD194" i="41"/>
  <c r="AE194" i="41"/>
  <c r="AF194" i="41"/>
  <c r="AG194" i="41"/>
  <c r="AH194" i="41"/>
  <c r="AI194" i="41"/>
  <c r="AJ194" i="41"/>
  <c r="AK194" i="41"/>
  <c r="AL194" i="41"/>
  <c r="AM194" i="41"/>
  <c r="J32" i="41"/>
  <c r="J33" i="41" s="1"/>
  <c r="AM120" i="41"/>
  <c r="AM121" i="41" s="1"/>
  <c r="AL120" i="41"/>
  <c r="AL121" i="41" s="1"/>
  <c r="AK120" i="41"/>
  <c r="AK121" i="41" s="1"/>
  <c r="AJ120" i="41"/>
  <c r="AJ121" i="41" s="1"/>
  <c r="AI120" i="41"/>
  <c r="AI121" i="41" s="1"/>
  <c r="AH120" i="41"/>
  <c r="AH121" i="41" s="1"/>
  <c r="AG120" i="41"/>
  <c r="AG121" i="41" s="1"/>
  <c r="AF120" i="41"/>
  <c r="AF121" i="41" s="1"/>
  <c r="AE120" i="41"/>
  <c r="AE121" i="41" s="1"/>
  <c r="AD120" i="41"/>
  <c r="AD121" i="41" s="1"/>
  <c r="AC120" i="41"/>
  <c r="AC121" i="41" s="1"/>
  <c r="AB120" i="41"/>
  <c r="AB121" i="41" s="1"/>
  <c r="AA120" i="41"/>
  <c r="AA121" i="41" s="1"/>
  <c r="Z120" i="41"/>
  <c r="Z121" i="41" s="1"/>
  <c r="Y120" i="41"/>
  <c r="Y121" i="41" s="1"/>
  <c r="X120" i="41"/>
  <c r="X121" i="41" s="1"/>
  <c r="W120" i="41"/>
  <c r="W121" i="41" s="1"/>
  <c r="V120" i="41"/>
  <c r="V121" i="41" s="1"/>
  <c r="U120" i="41"/>
  <c r="U121" i="41" s="1"/>
  <c r="T120" i="41"/>
  <c r="T121" i="41" s="1"/>
  <c r="S120" i="41"/>
  <c r="S121" i="41" s="1"/>
  <c r="R120" i="41"/>
  <c r="R121" i="41" s="1"/>
  <c r="Q120" i="41"/>
  <c r="Q121" i="41" s="1"/>
  <c r="P120" i="41"/>
  <c r="P121" i="41" s="1"/>
  <c r="O120" i="41"/>
  <c r="O121" i="41" s="1"/>
  <c r="N120" i="41"/>
  <c r="N121" i="41" s="1"/>
  <c r="M120" i="41"/>
  <c r="M121" i="41" s="1"/>
  <c r="L120" i="41"/>
  <c r="L121" i="41" s="1"/>
  <c r="K120" i="41"/>
  <c r="K121" i="41" s="1"/>
  <c r="J120" i="41"/>
  <c r="J121" i="41" s="1"/>
  <c r="AM109" i="41"/>
  <c r="AM110" i="41" s="1"/>
  <c r="AL109" i="41"/>
  <c r="AL110" i="41" s="1"/>
  <c r="AK109" i="41"/>
  <c r="AK110" i="41" s="1"/>
  <c r="AJ109" i="41"/>
  <c r="AJ110" i="41" s="1"/>
  <c r="AI109" i="41"/>
  <c r="AI110" i="41" s="1"/>
  <c r="AH109" i="41"/>
  <c r="AH110" i="41" s="1"/>
  <c r="AG109" i="41"/>
  <c r="AG110" i="41" s="1"/>
  <c r="AF109" i="41"/>
  <c r="AF110" i="41" s="1"/>
  <c r="AE109" i="41"/>
  <c r="AE110" i="41" s="1"/>
  <c r="AD109" i="41"/>
  <c r="AD110" i="41" s="1"/>
  <c r="AC109" i="41"/>
  <c r="AC110" i="41" s="1"/>
  <c r="AB109" i="41"/>
  <c r="AB110" i="41" s="1"/>
  <c r="AA109" i="41"/>
  <c r="AA110" i="41" s="1"/>
  <c r="Z109" i="41"/>
  <c r="Z110" i="41" s="1"/>
  <c r="Y109" i="41"/>
  <c r="Y110" i="41" s="1"/>
  <c r="X109" i="41"/>
  <c r="X110" i="41" s="1"/>
  <c r="W109" i="41"/>
  <c r="W110" i="41" s="1"/>
  <c r="V109" i="41"/>
  <c r="V110" i="41" s="1"/>
  <c r="U109" i="41"/>
  <c r="U110" i="41" s="1"/>
  <c r="T109" i="41"/>
  <c r="T110" i="41" s="1"/>
  <c r="S109" i="41"/>
  <c r="S110" i="41" s="1"/>
  <c r="R109" i="41"/>
  <c r="R110" i="41" s="1"/>
  <c r="Q109" i="41"/>
  <c r="Q110" i="41" s="1"/>
  <c r="P109" i="41"/>
  <c r="P110" i="41" s="1"/>
  <c r="O109" i="41"/>
  <c r="O110" i="41" s="1"/>
  <c r="N109" i="41"/>
  <c r="N110" i="41" s="1"/>
  <c r="M109" i="41"/>
  <c r="M110" i="41" s="1"/>
  <c r="L109" i="41"/>
  <c r="L110" i="41" s="1"/>
  <c r="K109" i="41"/>
  <c r="K110" i="41" s="1"/>
  <c r="J109" i="41"/>
  <c r="J110" i="41" s="1"/>
  <c r="AM87" i="41"/>
  <c r="AM88" i="41" s="1"/>
  <c r="AL87" i="41"/>
  <c r="AL88" i="41" s="1"/>
  <c r="AK87" i="41"/>
  <c r="AK88" i="41" s="1"/>
  <c r="AJ87" i="41"/>
  <c r="AJ88" i="41" s="1"/>
  <c r="AI87" i="41"/>
  <c r="AI88" i="41" s="1"/>
  <c r="AH87" i="41"/>
  <c r="AH88" i="41" s="1"/>
  <c r="AG87" i="41"/>
  <c r="AG88" i="41" s="1"/>
  <c r="AF87" i="41"/>
  <c r="AF88" i="41" s="1"/>
  <c r="AE87" i="41"/>
  <c r="AE88" i="41" s="1"/>
  <c r="AD87" i="41"/>
  <c r="AD88" i="41" s="1"/>
  <c r="AC87" i="41"/>
  <c r="AC88" i="41" s="1"/>
  <c r="AB87" i="41"/>
  <c r="AB88" i="41" s="1"/>
  <c r="AA87" i="41"/>
  <c r="AA88" i="41" s="1"/>
  <c r="Z87" i="41"/>
  <c r="Z88" i="41" s="1"/>
  <c r="Y87" i="41"/>
  <c r="Y88" i="41" s="1"/>
  <c r="X87" i="41"/>
  <c r="X88" i="41" s="1"/>
  <c r="W87" i="41"/>
  <c r="W88" i="41" s="1"/>
  <c r="V87" i="41"/>
  <c r="V88" i="41" s="1"/>
  <c r="U87" i="41"/>
  <c r="U88" i="41" s="1"/>
  <c r="T87" i="41"/>
  <c r="T88" i="41" s="1"/>
  <c r="S87" i="41"/>
  <c r="S88" i="41" s="1"/>
  <c r="R87" i="41"/>
  <c r="R88" i="41" s="1"/>
  <c r="Q87" i="41"/>
  <c r="Q88" i="41" s="1"/>
  <c r="P87" i="41"/>
  <c r="P88" i="41" s="1"/>
  <c r="O87" i="41"/>
  <c r="O88" i="41" s="1"/>
  <c r="N87" i="41"/>
  <c r="N88" i="41" s="1"/>
  <c r="M87" i="41"/>
  <c r="M88" i="41" s="1"/>
  <c r="L87" i="41"/>
  <c r="L88" i="41" s="1"/>
  <c r="K87" i="41"/>
  <c r="K88" i="41" s="1"/>
  <c r="J87" i="41"/>
  <c r="J88" i="41" s="1"/>
  <c r="AM76" i="41"/>
  <c r="AM77" i="41" s="1"/>
  <c r="AL76" i="41"/>
  <c r="AL77" i="41" s="1"/>
  <c r="AK76" i="41"/>
  <c r="AK77" i="41" s="1"/>
  <c r="AJ76" i="41"/>
  <c r="AJ77" i="41" s="1"/>
  <c r="AI76" i="41"/>
  <c r="AI77" i="41" s="1"/>
  <c r="AH76" i="41"/>
  <c r="AH77" i="41" s="1"/>
  <c r="AG76" i="41"/>
  <c r="AG77" i="41" s="1"/>
  <c r="AF76" i="41"/>
  <c r="AF77" i="41" s="1"/>
  <c r="AE76" i="41"/>
  <c r="AE77" i="41" s="1"/>
  <c r="AD76" i="41"/>
  <c r="AD77" i="41" s="1"/>
  <c r="AC76" i="41"/>
  <c r="AC77" i="41" s="1"/>
  <c r="AB76" i="41"/>
  <c r="AB77" i="41" s="1"/>
  <c r="AA76" i="41"/>
  <c r="AA77" i="41" s="1"/>
  <c r="Z76" i="41"/>
  <c r="Z77" i="41" s="1"/>
  <c r="Y76" i="41"/>
  <c r="Y77" i="41" s="1"/>
  <c r="X76" i="41"/>
  <c r="X77" i="41" s="1"/>
  <c r="W76" i="41"/>
  <c r="W77" i="41" s="1"/>
  <c r="V76" i="41"/>
  <c r="V77" i="41" s="1"/>
  <c r="U76" i="41"/>
  <c r="U77" i="41" s="1"/>
  <c r="T76" i="41"/>
  <c r="T77" i="41" s="1"/>
  <c r="S76" i="41"/>
  <c r="S77" i="41" s="1"/>
  <c r="R76" i="41"/>
  <c r="R77" i="41" s="1"/>
  <c r="Q76" i="41"/>
  <c r="Q77" i="41" s="1"/>
  <c r="P76" i="41"/>
  <c r="P77" i="41" s="1"/>
  <c r="O76" i="41"/>
  <c r="O77" i="41" s="1"/>
  <c r="N76" i="41"/>
  <c r="N77" i="41" s="1"/>
  <c r="M76" i="41"/>
  <c r="M77" i="41" s="1"/>
  <c r="L76" i="41"/>
  <c r="L77" i="41" s="1"/>
  <c r="K76" i="41"/>
  <c r="K77" i="41" s="1"/>
  <c r="J76" i="41"/>
  <c r="J77" i="41" s="1"/>
  <c r="AM54" i="41"/>
  <c r="AM55" i="41" s="1"/>
  <c r="AL54" i="41"/>
  <c r="AL55" i="41" s="1"/>
  <c r="AK54" i="41"/>
  <c r="AK55" i="41" s="1"/>
  <c r="AJ54" i="41"/>
  <c r="AJ55" i="41" s="1"/>
  <c r="AI54" i="41"/>
  <c r="AI55" i="41" s="1"/>
  <c r="AH54" i="41"/>
  <c r="AH55" i="41" s="1"/>
  <c r="AG54" i="41"/>
  <c r="AG55" i="41" s="1"/>
  <c r="AF54" i="41"/>
  <c r="AF55" i="41" s="1"/>
  <c r="AE54" i="41"/>
  <c r="AE55" i="41" s="1"/>
  <c r="AD54" i="41"/>
  <c r="AD55" i="41" s="1"/>
  <c r="AC54" i="41"/>
  <c r="AC55" i="41" s="1"/>
  <c r="AB54" i="41"/>
  <c r="AB55" i="41" s="1"/>
  <c r="AA54" i="41"/>
  <c r="AA55" i="41" s="1"/>
  <c r="Z54" i="41"/>
  <c r="Z55" i="41" s="1"/>
  <c r="Y54" i="41"/>
  <c r="Y55" i="41" s="1"/>
  <c r="X54" i="41"/>
  <c r="X55" i="41" s="1"/>
  <c r="W54" i="41"/>
  <c r="W55" i="41" s="1"/>
  <c r="V54" i="41"/>
  <c r="V55" i="41" s="1"/>
  <c r="U54" i="41"/>
  <c r="U55" i="41" s="1"/>
  <c r="T54" i="41"/>
  <c r="T55" i="41" s="1"/>
  <c r="S54" i="41"/>
  <c r="S55" i="41" s="1"/>
  <c r="R54" i="41"/>
  <c r="R55" i="41" s="1"/>
  <c r="Q54" i="41"/>
  <c r="Q55" i="41" s="1"/>
  <c r="P54" i="41"/>
  <c r="P55" i="41" s="1"/>
  <c r="O54" i="41"/>
  <c r="O55" i="41" s="1"/>
  <c r="N54" i="41"/>
  <c r="N55" i="41" s="1"/>
  <c r="M54" i="41"/>
  <c r="M55" i="41" s="1"/>
  <c r="L54" i="41"/>
  <c r="L55" i="41" s="1"/>
  <c r="K54" i="41"/>
  <c r="K55" i="41" s="1"/>
  <c r="J54" i="41"/>
  <c r="J55" i="41" s="1"/>
  <c r="AM43" i="41"/>
  <c r="AM44" i="41" s="1"/>
  <c r="AL43" i="41"/>
  <c r="AL44" i="41" s="1"/>
  <c r="AK43" i="41"/>
  <c r="AK44" i="41" s="1"/>
  <c r="AJ43" i="41"/>
  <c r="AJ44" i="41" s="1"/>
  <c r="AI43" i="41"/>
  <c r="AI44" i="41" s="1"/>
  <c r="AH43" i="41"/>
  <c r="AH44" i="41" s="1"/>
  <c r="AG43" i="41"/>
  <c r="AG44" i="41" s="1"/>
  <c r="AF43" i="41"/>
  <c r="AF44" i="41" s="1"/>
  <c r="AE43" i="41"/>
  <c r="AE44" i="41" s="1"/>
  <c r="AD43" i="41"/>
  <c r="AD44" i="41" s="1"/>
  <c r="AC43" i="41"/>
  <c r="AC44" i="41" s="1"/>
  <c r="AB43" i="41"/>
  <c r="AB44" i="41" s="1"/>
  <c r="AA43" i="41"/>
  <c r="AA44" i="41" s="1"/>
  <c r="Z43" i="41"/>
  <c r="Z44" i="41" s="1"/>
  <c r="Y43" i="41"/>
  <c r="Y44" i="41" s="1"/>
  <c r="X43" i="41"/>
  <c r="X44" i="41" s="1"/>
  <c r="W43" i="41"/>
  <c r="W44" i="41" s="1"/>
  <c r="V43" i="41"/>
  <c r="V44" i="41" s="1"/>
  <c r="U43" i="41"/>
  <c r="U44" i="41" s="1"/>
  <c r="T43" i="41"/>
  <c r="T44" i="41" s="1"/>
  <c r="S43" i="41"/>
  <c r="S44" i="41" s="1"/>
  <c r="R43" i="41"/>
  <c r="R44" i="41" s="1"/>
  <c r="Q43" i="41"/>
  <c r="Q44" i="41" s="1"/>
  <c r="P43" i="41"/>
  <c r="P44" i="41" s="1"/>
  <c r="O43" i="41"/>
  <c r="O44" i="41" s="1"/>
  <c r="N43" i="41"/>
  <c r="N44" i="41" s="1"/>
  <c r="M43" i="41"/>
  <c r="M44" i="41" s="1"/>
  <c r="L43" i="41"/>
  <c r="L44" i="41" s="1"/>
  <c r="K43" i="41"/>
  <c r="K44" i="41" s="1"/>
  <c r="J43" i="41"/>
  <c r="J44" i="41" s="1"/>
  <c r="K32" i="41"/>
  <c r="K33" i="41" s="1"/>
  <c r="L32" i="41"/>
  <c r="L33" i="41" s="1"/>
  <c r="M32" i="41"/>
  <c r="M33" i="41" s="1"/>
  <c r="N32" i="41"/>
  <c r="N33" i="41" s="1"/>
  <c r="O32" i="41"/>
  <c r="O33" i="41" s="1"/>
  <c r="P32" i="41"/>
  <c r="P33" i="41" s="1"/>
  <c r="Q32" i="41"/>
  <c r="Q33" i="41" s="1"/>
  <c r="R32" i="41"/>
  <c r="R33" i="41" s="1"/>
  <c r="S32" i="41"/>
  <c r="S33" i="41" s="1"/>
  <c r="T32" i="41"/>
  <c r="T33" i="41" s="1"/>
  <c r="U32" i="41"/>
  <c r="U33" i="41" s="1"/>
  <c r="V32" i="41"/>
  <c r="V33" i="41" s="1"/>
  <c r="W32" i="41"/>
  <c r="W33" i="41" s="1"/>
  <c r="X32" i="41"/>
  <c r="X33" i="41" s="1"/>
  <c r="Y32" i="41"/>
  <c r="Y33" i="41" s="1"/>
  <c r="Z32" i="41"/>
  <c r="Z33" i="41" s="1"/>
  <c r="AA32" i="41"/>
  <c r="AA33" i="41" s="1"/>
  <c r="AB32" i="41"/>
  <c r="AB33" i="41" s="1"/>
  <c r="AC32" i="41"/>
  <c r="AC33" i="41" s="1"/>
  <c r="AD32" i="41"/>
  <c r="AD33" i="41" s="1"/>
  <c r="AE32" i="41"/>
  <c r="AE33" i="41" s="1"/>
  <c r="AF32" i="41"/>
  <c r="AF33" i="41" s="1"/>
  <c r="AG32" i="41"/>
  <c r="AG33" i="41" s="1"/>
  <c r="AH32" i="41"/>
  <c r="AH33" i="41" s="1"/>
  <c r="AI32" i="41"/>
  <c r="AI33" i="41" s="1"/>
  <c r="AJ32" i="41"/>
  <c r="AJ33" i="41" s="1"/>
  <c r="AK32" i="41"/>
  <c r="AK33" i="41" s="1"/>
  <c r="AL32" i="41"/>
  <c r="AL33" i="41" s="1"/>
  <c r="AM32" i="41"/>
  <c r="AM33" i="41" s="1"/>
  <c r="O9" i="41"/>
  <c r="O133" i="41" s="1"/>
  <c r="P9" i="41"/>
  <c r="P132" i="41" s="1"/>
  <c r="O13" i="41"/>
  <c r="O174" i="41" s="1"/>
  <c r="U16" i="41"/>
  <c r="W16" i="41"/>
  <c r="K18" i="41"/>
  <c r="X18" i="41"/>
  <c r="Z3" i="41"/>
  <c r="Y3" i="41"/>
  <c r="X3" i="41"/>
  <c r="W3" i="41"/>
  <c r="V3" i="41"/>
  <c r="U3" i="41"/>
  <c r="T3" i="41"/>
  <c r="S3" i="41"/>
  <c r="R3" i="41"/>
  <c r="Q3" i="41"/>
  <c r="P3" i="41"/>
  <c r="O3" i="41"/>
  <c r="N3" i="41"/>
  <c r="M3" i="41"/>
  <c r="L3" i="41"/>
  <c r="K3" i="41"/>
  <c r="J3" i="41"/>
  <c r="Z2" i="41"/>
  <c r="Y2" i="41"/>
  <c r="X2" i="41"/>
  <c r="W2" i="41"/>
  <c r="V2" i="41"/>
  <c r="U2" i="41"/>
  <c r="T2" i="41"/>
  <c r="S2" i="41"/>
  <c r="R2" i="41"/>
  <c r="Q2" i="41"/>
  <c r="P2" i="41"/>
  <c r="O2" i="41"/>
  <c r="N2" i="41"/>
  <c r="M2" i="41"/>
  <c r="L2" i="41"/>
  <c r="K2" i="41"/>
  <c r="K1" i="41" s="1"/>
  <c r="J2" i="41"/>
  <c r="J1" i="41" s="1"/>
  <c r="K9" i="34"/>
  <c r="L9" i="34"/>
  <c r="M9" i="34"/>
  <c r="N9" i="34"/>
  <c r="O9" i="34"/>
  <c r="P9" i="34"/>
  <c r="Q9" i="34"/>
  <c r="R9" i="34"/>
  <c r="S9" i="34"/>
  <c r="T9" i="34"/>
  <c r="U9" i="34"/>
  <c r="V9" i="34"/>
  <c r="I12" i="34"/>
  <c r="J12" i="34"/>
  <c r="M33" i="45"/>
  <c r="N33" i="45"/>
  <c r="O33" i="45"/>
  <c r="P33" i="45"/>
  <c r="Q33" i="45"/>
  <c r="R33" i="45"/>
  <c r="S33" i="45"/>
  <c r="T33" i="45"/>
  <c r="U33" i="45"/>
  <c r="V33" i="45"/>
  <c r="W33" i="45"/>
  <c r="X33" i="45"/>
  <c r="Y33" i="45"/>
  <c r="L33" i="45"/>
  <c r="AG211" i="41" l="1"/>
  <c r="AG212" i="41" s="1"/>
  <c r="AD222" i="41"/>
  <c r="AD223" i="41" s="1"/>
  <c r="AL229" i="41"/>
  <c r="AL222" i="41"/>
  <c r="AL223" i="41" s="1"/>
  <c r="AF222" i="41"/>
  <c r="AF223" i="41" s="1"/>
  <c r="AG178" i="41"/>
  <c r="AG179" i="41" s="1"/>
  <c r="AF189" i="41"/>
  <c r="AF190" i="41" s="1"/>
  <c r="AC234" i="41"/>
  <c r="AF232" i="41"/>
  <c r="AF227" i="41"/>
  <c r="T65" i="41"/>
  <c r="T66" i="41" s="1"/>
  <c r="AA167" i="41"/>
  <c r="AA168" i="41" s="1"/>
  <c r="AH230" i="41"/>
  <c r="AI178" i="41"/>
  <c r="AI179" i="41" s="1"/>
  <c r="V65" i="41"/>
  <c r="V66" i="41" s="1"/>
  <c r="O98" i="41"/>
  <c r="O99" i="41" s="1"/>
  <c r="AD234" i="41"/>
  <c r="AL230" i="41"/>
  <c r="AK222" i="41"/>
  <c r="AK223" i="41" s="1"/>
  <c r="AK230" i="41"/>
  <c r="AB145" i="41"/>
  <c r="AB146" i="41" s="1"/>
  <c r="AD227" i="41"/>
  <c r="AB232" i="41"/>
  <c r="AJ222" i="41"/>
  <c r="AJ223" i="41" s="1"/>
  <c r="AC200" i="41"/>
  <c r="AC201" i="41" s="1"/>
  <c r="AA232" i="41"/>
  <c r="AI233" i="41"/>
  <c r="AD230" i="41"/>
  <c r="AJ189" i="41"/>
  <c r="AJ190" i="41" s="1"/>
  <c r="AH200" i="41"/>
  <c r="AH201" i="41" s="1"/>
  <c r="AJ167" i="41"/>
  <c r="AJ168" i="41" s="1"/>
  <c r="AH233" i="41"/>
  <c r="AC230" i="41"/>
  <c r="AG228" i="41"/>
  <c r="AJ178" i="41"/>
  <c r="AJ179" i="41" s="1"/>
  <c r="AI189" i="41"/>
  <c r="AI190" i="41" s="1"/>
  <c r="AI167" i="41"/>
  <c r="AI168" i="41" s="1"/>
  <c r="AK231" i="41"/>
  <c r="J65" i="41"/>
  <c r="J66" i="41" s="1"/>
  <c r="AK189" i="41"/>
  <c r="AK190" i="41" s="1"/>
  <c r="K65" i="41"/>
  <c r="K66" i="41" s="1"/>
  <c r="AE233" i="41"/>
  <c r="AH98" i="41"/>
  <c r="AH99" i="41" s="1"/>
  <c r="AM211" i="41"/>
  <c r="AM212" i="41" s="1"/>
  <c r="AL234" i="41"/>
  <c r="AG231" i="41"/>
  <c r="AB222" i="41"/>
  <c r="AB223" i="41" s="1"/>
  <c r="AM233" i="41"/>
  <c r="AK234" i="41"/>
  <c r="AF231" i="41"/>
  <c r="AJ145" i="41"/>
  <c r="AJ146" i="41" s="1"/>
  <c r="AG65" i="41"/>
  <c r="AG66" i="41" s="1"/>
  <c r="AA233" i="41"/>
  <c r="AI229" i="41"/>
  <c r="AE189" i="41"/>
  <c r="AE190" i="41" s="1"/>
  <c r="AI65" i="41"/>
  <c r="AI66" i="41" s="1"/>
  <c r="AB65" i="41"/>
  <c r="AB66" i="41" s="1"/>
  <c r="AG156" i="41"/>
  <c r="AG157" i="41" s="1"/>
  <c r="AA189" i="41"/>
  <c r="AA190" i="41" s="1"/>
  <c r="AC231" i="41"/>
  <c r="AF156" i="41"/>
  <c r="AF157" i="41" s="1"/>
  <c r="AG234" i="41"/>
  <c r="AM189" i="41"/>
  <c r="AM190" i="41" s="1"/>
  <c r="AC189" i="41"/>
  <c r="AC190" i="41" s="1"/>
  <c r="AJ232" i="41"/>
  <c r="AK200" i="41"/>
  <c r="AK201" i="41" s="1"/>
  <c r="AI232" i="41"/>
  <c r="AM230" i="41"/>
  <c r="AD229" i="41"/>
  <c r="AH145" i="41"/>
  <c r="AH146" i="41" s="1"/>
  <c r="U2" i="46"/>
  <c r="U1" i="46" s="1"/>
  <c r="U3" i="46"/>
  <c r="U2" i="45"/>
  <c r="U1" i="45" s="1"/>
  <c r="U3" i="45"/>
  <c r="U2" i="44"/>
  <c r="U1" i="44" s="1"/>
  <c r="U3" i="44"/>
  <c r="J194" i="41"/>
  <c r="W160" i="41"/>
  <c r="O160" i="41"/>
  <c r="R192" i="41"/>
  <c r="Q133" i="41"/>
  <c r="X143" i="41"/>
  <c r="V160" i="41"/>
  <c r="N160" i="41"/>
  <c r="Y130" i="41"/>
  <c r="W127" i="41"/>
  <c r="W131" i="41"/>
  <c r="P131" i="41"/>
  <c r="R155" i="41"/>
  <c r="Z130" i="41"/>
  <c r="Z129" i="41"/>
  <c r="L141" i="41"/>
  <c r="L139" i="41"/>
  <c r="X160" i="41"/>
  <c r="P160" i="41"/>
  <c r="W132" i="41"/>
  <c r="X130" i="41"/>
  <c r="Y143" i="41"/>
  <c r="O165" i="41"/>
  <c r="V133" i="41"/>
  <c r="O131" i="41"/>
  <c r="O132" i="41"/>
  <c r="N131" i="41"/>
  <c r="Z192" i="41"/>
  <c r="R138" i="41"/>
  <c r="X126" i="41"/>
  <c r="Q138" i="41"/>
  <c r="N176" i="41"/>
  <c r="T154" i="41"/>
  <c r="O155" i="41"/>
  <c r="O151" i="41"/>
  <c r="O153" i="41"/>
  <c r="P151" i="41"/>
  <c r="P148" i="41"/>
  <c r="P153" i="41"/>
  <c r="V139" i="41"/>
  <c r="V142" i="41"/>
  <c r="X151" i="41"/>
  <c r="X153" i="41"/>
  <c r="X149" i="41"/>
  <c r="W142" i="41"/>
  <c r="W137" i="41"/>
  <c r="W144" i="41"/>
  <c r="W140" i="41"/>
  <c r="Q155" i="41"/>
  <c r="Q152" i="41"/>
  <c r="Y153" i="41"/>
  <c r="Y149" i="41"/>
  <c r="O185" i="41"/>
  <c r="O188" i="41"/>
  <c r="N139" i="41"/>
  <c r="N142" i="41"/>
  <c r="O142" i="41"/>
  <c r="O140" i="41"/>
  <c r="O137" i="41"/>
  <c r="O144" i="41"/>
  <c r="M132" i="41"/>
  <c r="P194" i="41"/>
  <c r="Z161" i="41"/>
  <c r="W194" i="41"/>
  <c r="J161" i="41"/>
  <c r="J126" i="41"/>
  <c r="M130" i="41"/>
  <c r="Q130" i="41"/>
  <c r="Y129" i="41"/>
  <c r="O127" i="41"/>
  <c r="T126" i="41"/>
  <c r="L144" i="41"/>
  <c r="T143" i="41"/>
  <c r="T148" i="41"/>
  <c r="X166" i="41"/>
  <c r="M176" i="41"/>
  <c r="V199" i="41"/>
  <c r="J132" i="41"/>
  <c r="N129" i="41"/>
  <c r="P130" i="41"/>
  <c r="U129" i="41"/>
  <c r="P126" i="41"/>
  <c r="Q143" i="41"/>
  <c r="Y142" i="41"/>
  <c r="X140" i="41"/>
  <c r="T166" i="41"/>
  <c r="P177" i="41"/>
  <c r="U159" i="41"/>
  <c r="X194" i="41"/>
  <c r="U133" i="41"/>
  <c r="T144" i="41"/>
  <c r="M142" i="41"/>
  <c r="J152" i="41"/>
  <c r="U126" i="41"/>
  <c r="J151" i="41"/>
  <c r="T187" i="41"/>
  <c r="J128" i="41"/>
  <c r="M129" i="41"/>
  <c r="R129" i="41"/>
  <c r="P143" i="41"/>
  <c r="U139" i="41"/>
  <c r="N150" i="41"/>
  <c r="J160" i="41"/>
  <c r="J182" i="41"/>
  <c r="Y194" i="41"/>
  <c r="M159" i="41"/>
  <c r="M193" i="41"/>
  <c r="R161" i="41"/>
  <c r="T159" i="41"/>
  <c r="Y161" i="41"/>
  <c r="U192" i="41"/>
  <c r="U161" i="41"/>
  <c r="M161" i="41"/>
  <c r="W159" i="41"/>
  <c r="O159" i="41"/>
  <c r="N133" i="41"/>
  <c r="M128" i="41"/>
  <c r="Q129" i="41"/>
  <c r="L143" i="41"/>
  <c r="U142" i="41"/>
  <c r="P140" i="41"/>
  <c r="T139" i="41"/>
  <c r="Z138" i="41"/>
  <c r="L150" i="41"/>
  <c r="M127" i="41"/>
  <c r="U193" i="41"/>
  <c r="L159" i="41"/>
  <c r="M126" i="41"/>
  <c r="L154" i="41"/>
  <c r="O194" i="41"/>
  <c r="Q161" i="41"/>
  <c r="M131" i="41"/>
  <c r="T130" i="41"/>
  <c r="T127" i="41"/>
  <c r="J192" i="41"/>
  <c r="N127" i="41"/>
  <c r="Y133" i="41"/>
  <c r="X131" i="41"/>
  <c r="Q142" i="41"/>
  <c r="M139" i="41"/>
  <c r="Y138" i="41"/>
  <c r="U154" i="41"/>
  <c r="W174" i="41"/>
  <c r="S197" i="41"/>
  <c r="S199" i="41"/>
  <c r="S196" i="41"/>
  <c r="S195" i="41"/>
  <c r="S198" i="41"/>
  <c r="S152" i="41"/>
  <c r="S148" i="41"/>
  <c r="S155" i="41"/>
  <c r="S151" i="41"/>
  <c r="S150" i="41"/>
  <c r="S153" i="41"/>
  <c r="S149" i="41"/>
  <c r="S154" i="41"/>
  <c r="S208" i="41"/>
  <c r="S205" i="41"/>
  <c r="S210" i="41"/>
  <c r="S207" i="41"/>
  <c r="S204" i="41"/>
  <c r="S206" i="41"/>
  <c r="S203" i="41"/>
  <c r="S209" i="41"/>
  <c r="K172" i="41"/>
  <c r="K177" i="41"/>
  <c r="K174" i="41"/>
  <c r="K171" i="41"/>
  <c r="K176" i="41"/>
  <c r="K173" i="41"/>
  <c r="K170" i="41"/>
  <c r="K175" i="41"/>
  <c r="S138" i="41"/>
  <c r="S143" i="41"/>
  <c r="S140" i="41"/>
  <c r="S141" i="41"/>
  <c r="S137" i="41"/>
  <c r="S144" i="41"/>
  <c r="S142" i="41"/>
  <c r="S139" i="41"/>
  <c r="K214" i="41"/>
  <c r="K219" i="41"/>
  <c r="K216" i="41"/>
  <c r="K221" i="41"/>
  <c r="K218" i="41"/>
  <c r="K220" i="41"/>
  <c r="K217" i="41"/>
  <c r="K215" i="41"/>
  <c r="S172" i="41"/>
  <c r="S177" i="41"/>
  <c r="S174" i="41"/>
  <c r="S171" i="41"/>
  <c r="S176" i="41"/>
  <c r="S173" i="41"/>
  <c r="S175" i="41"/>
  <c r="S170" i="41"/>
  <c r="K126" i="41"/>
  <c r="K128" i="41"/>
  <c r="K130" i="41"/>
  <c r="K132" i="41"/>
  <c r="K127" i="41"/>
  <c r="K129" i="41"/>
  <c r="K131" i="41"/>
  <c r="K133" i="41"/>
  <c r="S214" i="41"/>
  <c r="S219" i="41"/>
  <c r="S216" i="41"/>
  <c r="S221" i="41"/>
  <c r="S218" i="41"/>
  <c r="S220" i="41"/>
  <c r="S215" i="41"/>
  <c r="S217" i="41"/>
  <c r="K186" i="41"/>
  <c r="K183" i="41"/>
  <c r="K188" i="41"/>
  <c r="K185" i="41"/>
  <c r="K182" i="41"/>
  <c r="K187" i="41"/>
  <c r="K184" i="41"/>
  <c r="K181" i="41"/>
  <c r="S129" i="41"/>
  <c r="S130" i="41"/>
  <c r="S131" i="41"/>
  <c r="S128" i="41"/>
  <c r="S132" i="41"/>
  <c r="S133" i="41"/>
  <c r="S127" i="41"/>
  <c r="S126" i="41"/>
  <c r="K197" i="41"/>
  <c r="K199" i="41"/>
  <c r="K195" i="41"/>
  <c r="K196" i="41"/>
  <c r="K198" i="41"/>
  <c r="K152" i="41"/>
  <c r="K148" i="41"/>
  <c r="K149" i="41"/>
  <c r="K155" i="41"/>
  <c r="K153" i="41"/>
  <c r="K154" i="41"/>
  <c r="K151" i="41"/>
  <c r="K150" i="41"/>
  <c r="J143" i="41"/>
  <c r="J144" i="41"/>
  <c r="J137" i="41"/>
  <c r="J142" i="41"/>
  <c r="J138" i="41"/>
  <c r="J139" i="41"/>
  <c r="J141" i="41"/>
  <c r="J140" i="41"/>
  <c r="K208" i="41"/>
  <c r="K205" i="41"/>
  <c r="K210" i="41"/>
  <c r="K207" i="41"/>
  <c r="K204" i="41"/>
  <c r="K206" i="41"/>
  <c r="K209" i="41"/>
  <c r="K203" i="41"/>
  <c r="K166" i="41"/>
  <c r="K165" i="41"/>
  <c r="K162" i="41"/>
  <c r="K164" i="41"/>
  <c r="K163" i="41"/>
  <c r="S186" i="41"/>
  <c r="S183" i="41"/>
  <c r="S188" i="41"/>
  <c r="S185" i="41"/>
  <c r="S182" i="41"/>
  <c r="S187" i="41"/>
  <c r="S181" i="41"/>
  <c r="S184" i="41"/>
  <c r="S166" i="41"/>
  <c r="S165" i="41"/>
  <c r="S162" i="41"/>
  <c r="S164" i="41"/>
  <c r="S163" i="41"/>
  <c r="K138" i="41"/>
  <c r="K143" i="41"/>
  <c r="K140" i="41"/>
  <c r="K141" i="41"/>
  <c r="K137" i="41"/>
  <c r="K142" i="41"/>
  <c r="K144" i="41"/>
  <c r="K139" i="41"/>
  <c r="S161" i="41"/>
  <c r="K161" i="41"/>
  <c r="R149" i="41"/>
  <c r="R151" i="41"/>
  <c r="R148" i="41"/>
  <c r="AI134" i="41"/>
  <c r="Z197" i="41"/>
  <c r="Z199" i="41"/>
  <c r="Z196" i="41"/>
  <c r="Z198" i="41"/>
  <c r="Z163" i="41"/>
  <c r="Z165" i="41"/>
  <c r="Z162" i="41"/>
  <c r="AJ98" i="41"/>
  <c r="AJ99" i="41" s="1"/>
  <c r="AJ193" i="41"/>
  <c r="AJ200" i="41" s="1"/>
  <c r="AJ201" i="41" s="1"/>
  <c r="AG98" i="41"/>
  <c r="AG99" i="41" s="1"/>
  <c r="AG123" i="41" s="1"/>
  <c r="AG192" i="41"/>
  <c r="AG227" i="41" s="1"/>
  <c r="V132" i="41"/>
  <c r="AG134" i="41"/>
  <c r="AG230" i="41"/>
  <c r="R128" i="41"/>
  <c r="AJ134" i="41"/>
  <c r="AJ227" i="41"/>
  <c r="V137" i="41"/>
  <c r="AI156" i="41"/>
  <c r="AI157" i="41" s="1"/>
  <c r="V164" i="41"/>
  <c r="AB159" i="41"/>
  <c r="AB167" i="41" s="1"/>
  <c r="AB168" i="41" s="1"/>
  <c r="R175" i="41"/>
  <c r="AJ229" i="41"/>
  <c r="J205" i="41"/>
  <c r="J206" i="41"/>
  <c r="J207" i="41"/>
  <c r="J208" i="41"/>
  <c r="J209" i="41"/>
  <c r="J210" i="41"/>
  <c r="Y216" i="41"/>
  <c r="Y221" i="41"/>
  <c r="Y218" i="41"/>
  <c r="Y215" i="41"/>
  <c r="Y220" i="41"/>
  <c r="Y214" i="41"/>
  <c r="Y217" i="41"/>
  <c r="Q216" i="41"/>
  <c r="Q221" i="41"/>
  <c r="Q218" i="41"/>
  <c r="Q215" i="41"/>
  <c r="Q220" i="41"/>
  <c r="Q214" i="41"/>
  <c r="Q217" i="41"/>
  <c r="Q219" i="41"/>
  <c r="Y210" i="41"/>
  <c r="Y207" i="41"/>
  <c r="Y204" i="41"/>
  <c r="Y209" i="41"/>
  <c r="Y206" i="41"/>
  <c r="Y208" i="41"/>
  <c r="Y203" i="41"/>
  <c r="Y205" i="41"/>
  <c r="Q210" i="41"/>
  <c r="Q207" i="41"/>
  <c r="Q204" i="41"/>
  <c r="Q209" i="41"/>
  <c r="Q206" i="41"/>
  <c r="Q208" i="41"/>
  <c r="Q203" i="41"/>
  <c r="Q205" i="41"/>
  <c r="Y199" i="41"/>
  <c r="Y196" i="41"/>
  <c r="Y198" i="41"/>
  <c r="Y195" i="41"/>
  <c r="Q195" i="41"/>
  <c r="Q199" i="41"/>
  <c r="Q196" i="41"/>
  <c r="Q198" i="41"/>
  <c r="Y188" i="41"/>
  <c r="Y185" i="41"/>
  <c r="Y182" i="41"/>
  <c r="Y187" i="41"/>
  <c r="Y184" i="41"/>
  <c r="Y181" i="41"/>
  <c r="Q188" i="41"/>
  <c r="Q185" i="41"/>
  <c r="Q182" i="41"/>
  <c r="Q187" i="41"/>
  <c r="Q184" i="41"/>
  <c r="Q181" i="41"/>
  <c r="Y174" i="41"/>
  <c r="Y171" i="41"/>
  <c r="Y176" i="41"/>
  <c r="Y173" i="41"/>
  <c r="Y170" i="41"/>
  <c r="Y175" i="41"/>
  <c r="Q174" i="41"/>
  <c r="Q171" i="41"/>
  <c r="Q176" i="41"/>
  <c r="Q173" i="41"/>
  <c r="Q170" i="41"/>
  <c r="Q175" i="41"/>
  <c r="Y162" i="41"/>
  <c r="Y164" i="41"/>
  <c r="Q162" i="41"/>
  <c r="Q164" i="41"/>
  <c r="Y154" i="41"/>
  <c r="Y148" i="41"/>
  <c r="Y150" i="41"/>
  <c r="Q154" i="41"/>
  <c r="Q148" i="41"/>
  <c r="Q150" i="41"/>
  <c r="W65" i="41"/>
  <c r="W66" i="41" s="1"/>
  <c r="AJ65" i="41"/>
  <c r="AJ66" i="41" s="1"/>
  <c r="R98" i="41"/>
  <c r="R99" i="41" s="1"/>
  <c r="AM98" i="41"/>
  <c r="AM99" i="41" s="1"/>
  <c r="V194" i="41"/>
  <c r="N194" i="41"/>
  <c r="S193" i="41"/>
  <c r="K193" i="41"/>
  <c r="X192" i="41"/>
  <c r="P192" i="41"/>
  <c r="AF65" i="41"/>
  <c r="AF66" i="41" s="1"/>
  <c r="AF161" i="41"/>
  <c r="AF167" i="41" s="1"/>
  <c r="AF168" i="41" s="1"/>
  <c r="X65" i="41"/>
  <c r="X66" i="41" s="1"/>
  <c r="X161" i="41"/>
  <c r="P65" i="41"/>
  <c r="P66" i="41" s="1"/>
  <c r="P161" i="41"/>
  <c r="AK65" i="41"/>
  <c r="AK66" i="41" s="1"/>
  <c r="AK160" i="41"/>
  <c r="AK167" i="41" s="1"/>
  <c r="AK168" i="41" s="1"/>
  <c r="AC65" i="41"/>
  <c r="AC66" i="41" s="1"/>
  <c r="AC160" i="41"/>
  <c r="AC228" i="41" s="1"/>
  <c r="U65" i="41"/>
  <c r="U66" i="41" s="1"/>
  <c r="U160" i="41"/>
  <c r="M65" i="41"/>
  <c r="M66" i="41" s="1"/>
  <c r="M160" i="41"/>
  <c r="AH65" i="41"/>
  <c r="AH66" i="41" s="1"/>
  <c r="AH159" i="41"/>
  <c r="AH167" i="41" s="1"/>
  <c r="AH168" i="41" s="1"/>
  <c r="Z65" i="41"/>
  <c r="Z66" i="41" s="1"/>
  <c r="Z159" i="41"/>
  <c r="R65" i="41"/>
  <c r="R66" i="41" s="1"/>
  <c r="R159" i="41"/>
  <c r="J131" i="41"/>
  <c r="L133" i="41"/>
  <c r="L131" i="41"/>
  <c r="L129" i="41"/>
  <c r="L127" i="41"/>
  <c r="AJ234" i="41"/>
  <c r="AB234" i="41"/>
  <c r="T133" i="41"/>
  <c r="AK233" i="41"/>
  <c r="AC233" i="41"/>
  <c r="U132" i="41"/>
  <c r="AL232" i="41"/>
  <c r="AD232" i="41"/>
  <c r="V131" i="41"/>
  <c r="AM231" i="41"/>
  <c r="AE231" i="41"/>
  <c r="W130" i="41"/>
  <c r="O130" i="41"/>
  <c r="AF230" i="41"/>
  <c r="X129" i="41"/>
  <c r="P129" i="41"/>
  <c r="AG229" i="41"/>
  <c r="Y128" i="41"/>
  <c r="Q128" i="41"/>
  <c r="AH228" i="41"/>
  <c r="Z127" i="41"/>
  <c r="R127" i="41"/>
  <c r="Z144" i="41"/>
  <c r="R144" i="41"/>
  <c r="W143" i="41"/>
  <c r="O143" i="41"/>
  <c r="T142" i="41"/>
  <c r="L142" i="41"/>
  <c r="Y141" i="41"/>
  <c r="Q141" i="41"/>
  <c r="V140" i="41"/>
  <c r="N140" i="41"/>
  <c r="X138" i="41"/>
  <c r="P138" i="41"/>
  <c r="U137" i="41"/>
  <c r="M137" i="41"/>
  <c r="J150" i="41"/>
  <c r="Y155" i="41"/>
  <c r="P155" i="41"/>
  <c r="W153" i="41"/>
  <c r="M153" i="41"/>
  <c r="P152" i="41"/>
  <c r="Y151" i="41"/>
  <c r="M151" i="41"/>
  <c r="X150" i="41"/>
  <c r="W149" i="41"/>
  <c r="N148" i="41"/>
  <c r="R166" i="41"/>
  <c r="T164" i="41"/>
  <c r="T173" i="41"/>
  <c r="L187" i="41"/>
  <c r="V185" i="41"/>
  <c r="AM200" i="41"/>
  <c r="AM201" i="41" s="1"/>
  <c r="AE200" i="41"/>
  <c r="AE201" i="41" s="1"/>
  <c r="N199" i="41"/>
  <c r="AI228" i="41"/>
  <c r="AA229" i="41"/>
  <c r="AC134" i="41"/>
  <c r="AC227" i="41"/>
  <c r="Z219" i="41"/>
  <c r="Z216" i="41"/>
  <c r="Z221" i="41"/>
  <c r="Z218" i="41"/>
  <c r="Z215" i="41"/>
  <c r="Z217" i="41"/>
  <c r="Z214" i="41"/>
  <c r="Z183" i="41"/>
  <c r="Z188" i="41"/>
  <c r="Z185" i="41"/>
  <c r="Z182" i="41"/>
  <c r="Z187" i="41"/>
  <c r="Z184" i="41"/>
  <c r="Z149" i="41"/>
  <c r="Z151" i="41"/>
  <c r="Z148" i="41"/>
  <c r="T98" i="41"/>
  <c r="T99" i="41" s="1"/>
  <c r="T193" i="41"/>
  <c r="Q98" i="41"/>
  <c r="Q99" i="41" s="1"/>
  <c r="Q192" i="41"/>
  <c r="S159" i="41"/>
  <c r="AL233" i="41"/>
  <c r="AM134" i="41"/>
  <c r="AM232" i="41"/>
  <c r="AE134" i="41"/>
  <c r="AE232" i="41"/>
  <c r="Z128" i="41"/>
  <c r="AB134" i="41"/>
  <c r="AB227" i="41"/>
  <c r="R141" i="41"/>
  <c r="AA156" i="41"/>
  <c r="AA157" i="41" s="1"/>
  <c r="Z150" i="41"/>
  <c r="J195" i="41"/>
  <c r="J196" i="41"/>
  <c r="J197" i="41"/>
  <c r="J198" i="41"/>
  <c r="X221" i="41"/>
  <c r="X218" i="41"/>
  <c r="X215" i="41"/>
  <c r="X220" i="41"/>
  <c r="X217" i="41"/>
  <c r="X219" i="41"/>
  <c r="X214" i="41"/>
  <c r="X216" i="41"/>
  <c r="P221" i="41"/>
  <c r="P218" i="41"/>
  <c r="P215" i="41"/>
  <c r="P220" i="41"/>
  <c r="P217" i="41"/>
  <c r="P219" i="41"/>
  <c r="P216" i="41"/>
  <c r="X207" i="41"/>
  <c r="X204" i="41"/>
  <c r="X209" i="41"/>
  <c r="X206" i="41"/>
  <c r="X203" i="41"/>
  <c r="X205" i="41"/>
  <c r="X210" i="41"/>
  <c r="P207" i="41"/>
  <c r="P204" i="41"/>
  <c r="P209" i="41"/>
  <c r="P206" i="41"/>
  <c r="P203" i="41"/>
  <c r="P205" i="41"/>
  <c r="P208" i="41"/>
  <c r="X199" i="41"/>
  <c r="X196" i="41"/>
  <c r="X198" i="41"/>
  <c r="X195" i="41"/>
  <c r="P195" i="41"/>
  <c r="P199" i="41"/>
  <c r="P196" i="41"/>
  <c r="P198" i="41"/>
  <c r="X185" i="41"/>
  <c r="X182" i="41"/>
  <c r="X187" i="41"/>
  <c r="X184" i="41"/>
  <c r="X181" i="41"/>
  <c r="X186" i="41"/>
  <c r="P185" i="41"/>
  <c r="P182" i="41"/>
  <c r="P187" i="41"/>
  <c r="P184" i="41"/>
  <c r="P181" i="41"/>
  <c r="P186" i="41"/>
  <c r="X171" i="41"/>
  <c r="X176" i="41"/>
  <c r="X173" i="41"/>
  <c r="X170" i="41"/>
  <c r="X175" i="41"/>
  <c r="X172" i="41"/>
  <c r="P171" i="41"/>
  <c r="P176" i="41"/>
  <c r="P173" i="41"/>
  <c r="P170" i="41"/>
  <c r="P175" i="41"/>
  <c r="P172" i="41"/>
  <c r="X165" i="41"/>
  <c r="X164" i="41"/>
  <c r="P165" i="41"/>
  <c r="P162" i="41"/>
  <c r="P164" i="41"/>
  <c r="L65" i="41"/>
  <c r="L66" i="41" s="1"/>
  <c r="Y65" i="41"/>
  <c r="Y66" i="41" s="1"/>
  <c r="AL65" i="41"/>
  <c r="AL66" i="41" s="1"/>
  <c r="U98" i="41"/>
  <c r="U99" i="41" s="1"/>
  <c r="U194" i="41"/>
  <c r="M194" i="41"/>
  <c r="Z193" i="41"/>
  <c r="R193" i="41"/>
  <c r="W192" i="41"/>
  <c r="O192" i="41"/>
  <c r="W161" i="41"/>
  <c r="O161" i="41"/>
  <c r="T160" i="41"/>
  <c r="L160" i="41"/>
  <c r="Y159" i="41"/>
  <c r="Q159" i="41"/>
  <c r="J130" i="41"/>
  <c r="AI234" i="41"/>
  <c r="AA234" i="41"/>
  <c r="AJ233" i="41"/>
  <c r="AB233" i="41"/>
  <c r="T132" i="41"/>
  <c r="AK232" i="41"/>
  <c r="AC232" i="41"/>
  <c r="U131" i="41"/>
  <c r="AL231" i="41"/>
  <c r="AD231" i="41"/>
  <c r="V130" i="41"/>
  <c r="AE230" i="41"/>
  <c r="W129" i="41"/>
  <c r="O129" i="41"/>
  <c r="X128" i="41"/>
  <c r="P128" i="41"/>
  <c r="Y127" i="41"/>
  <c r="Q127" i="41"/>
  <c r="Z126" i="41"/>
  <c r="R126" i="41"/>
  <c r="Y144" i="41"/>
  <c r="Q144" i="41"/>
  <c r="V143" i="41"/>
  <c r="N143" i="41"/>
  <c r="X141" i="41"/>
  <c r="P141" i="41"/>
  <c r="U140" i="41"/>
  <c r="M140" i="41"/>
  <c r="Z139" i="41"/>
  <c r="R139" i="41"/>
  <c r="AM145" i="41"/>
  <c r="AM146" i="41" s="1"/>
  <c r="AE145" i="41"/>
  <c r="AE146" i="41" s="1"/>
  <c r="W138" i="41"/>
  <c r="O138" i="41"/>
  <c r="T137" i="41"/>
  <c r="L137" i="41"/>
  <c r="J149" i="41"/>
  <c r="X155" i="41"/>
  <c r="R154" i="41"/>
  <c r="U153" i="41"/>
  <c r="L153" i="41"/>
  <c r="Y152" i="41"/>
  <c r="N152" i="41"/>
  <c r="V150" i="41"/>
  <c r="M148" i="41"/>
  <c r="Q166" i="41"/>
  <c r="Y165" i="41"/>
  <c r="V162" i="41"/>
  <c r="Y172" i="41"/>
  <c r="Q186" i="41"/>
  <c r="Y183" i="41"/>
  <c r="Q197" i="41"/>
  <c r="Z195" i="41"/>
  <c r="J215" i="41"/>
  <c r="J216" i="41"/>
  <c r="J217" i="41"/>
  <c r="J218" i="41"/>
  <c r="J219" i="41"/>
  <c r="J221" i="41"/>
  <c r="R205" i="41"/>
  <c r="R210" i="41"/>
  <c r="R207" i="41"/>
  <c r="R204" i="41"/>
  <c r="R209" i="41"/>
  <c r="R203" i="41"/>
  <c r="R206" i="41"/>
  <c r="R208" i="41"/>
  <c r="R183" i="41"/>
  <c r="R188" i="41"/>
  <c r="R185" i="41"/>
  <c r="R182" i="41"/>
  <c r="R187" i="41"/>
  <c r="R184" i="41"/>
  <c r="AB98" i="41"/>
  <c r="AB99" i="41" s="1"/>
  <c r="AB193" i="41"/>
  <c r="AB200" i="41" s="1"/>
  <c r="AB201" i="41" s="1"/>
  <c r="L98" i="41"/>
  <c r="L99" i="41" s="1"/>
  <c r="L193" i="41"/>
  <c r="Y98" i="41"/>
  <c r="Y99" i="41" s="1"/>
  <c r="Y192" i="41"/>
  <c r="K159" i="41"/>
  <c r="AD233" i="41"/>
  <c r="AH229" i="41"/>
  <c r="AA134" i="41"/>
  <c r="AA228" i="41"/>
  <c r="Z141" i="41"/>
  <c r="N137" i="41"/>
  <c r="Z155" i="41"/>
  <c r="N151" i="41"/>
  <c r="J183" i="41"/>
  <c r="J184" i="41"/>
  <c r="J185" i="41"/>
  <c r="J186" i="41"/>
  <c r="J187" i="41"/>
  <c r="J188" i="41"/>
  <c r="W218" i="41"/>
  <c r="W215" i="41"/>
  <c r="W220" i="41"/>
  <c r="W217" i="41"/>
  <c r="W214" i="41"/>
  <c r="W216" i="41"/>
  <c r="W221" i="41"/>
  <c r="W219" i="41"/>
  <c r="O218" i="41"/>
  <c r="O215" i="41"/>
  <c r="O220" i="41"/>
  <c r="O217" i="41"/>
  <c r="O214" i="41"/>
  <c r="O216" i="41"/>
  <c r="O219" i="41"/>
  <c r="W204" i="41"/>
  <c r="W209" i="41"/>
  <c r="W206" i="41"/>
  <c r="W203" i="41"/>
  <c r="W208" i="41"/>
  <c r="W210" i="41"/>
  <c r="W205" i="41"/>
  <c r="O204" i="41"/>
  <c r="O209" i="41"/>
  <c r="O206" i="41"/>
  <c r="O203" i="41"/>
  <c r="O208" i="41"/>
  <c r="O210" i="41"/>
  <c r="O205" i="41"/>
  <c r="O207" i="41"/>
  <c r="W196" i="41"/>
  <c r="W198" i="41"/>
  <c r="W195" i="41"/>
  <c r="W197" i="41"/>
  <c r="O195" i="41"/>
  <c r="O196" i="41"/>
  <c r="O198" i="41"/>
  <c r="O197" i="41"/>
  <c r="W182" i="41"/>
  <c r="W187" i="41"/>
  <c r="W184" i="41"/>
  <c r="W181" i="41"/>
  <c r="W186" i="41"/>
  <c r="W183" i="41"/>
  <c r="O182" i="41"/>
  <c r="O187" i="41"/>
  <c r="O184" i="41"/>
  <c r="O181" i="41"/>
  <c r="O186" i="41"/>
  <c r="O183" i="41"/>
  <c r="W176" i="41"/>
  <c r="W173" i="41"/>
  <c r="W170" i="41"/>
  <c r="W175" i="41"/>
  <c r="W172" i="41"/>
  <c r="W177" i="41"/>
  <c r="O176" i="41"/>
  <c r="O173" i="41"/>
  <c r="O170" i="41"/>
  <c r="O175" i="41"/>
  <c r="O172" i="41"/>
  <c r="O177" i="41"/>
  <c r="W162" i="41"/>
  <c r="W164" i="41"/>
  <c r="W166" i="41"/>
  <c r="O162" i="41"/>
  <c r="O164" i="41"/>
  <c r="O166" i="41"/>
  <c r="W148" i="41"/>
  <c r="W150" i="41"/>
  <c r="O148" i="41"/>
  <c r="O150" i="41"/>
  <c r="O152" i="41"/>
  <c r="N65" i="41"/>
  <c r="N66" i="41" s="1"/>
  <c r="AA65" i="41"/>
  <c r="AA66" i="41" s="1"/>
  <c r="AM65" i="41"/>
  <c r="AM66" i="41" s="1"/>
  <c r="W98" i="41"/>
  <c r="W99" i="41" s="1"/>
  <c r="T194" i="41"/>
  <c r="L194" i="41"/>
  <c r="Y193" i="41"/>
  <c r="Q193" i="41"/>
  <c r="V192" i="41"/>
  <c r="N192" i="41"/>
  <c r="V161" i="41"/>
  <c r="N161" i="41"/>
  <c r="S160" i="41"/>
  <c r="K160" i="41"/>
  <c r="X159" i="41"/>
  <c r="P159" i="41"/>
  <c r="J129" i="41"/>
  <c r="N132" i="41"/>
  <c r="N130" i="41"/>
  <c r="N128" i="41"/>
  <c r="AH234" i="41"/>
  <c r="Z133" i="41"/>
  <c r="R133" i="41"/>
  <c r="T131" i="41"/>
  <c r="U130" i="41"/>
  <c r="V129" i="41"/>
  <c r="AM229" i="41"/>
  <c r="AE229" i="41"/>
  <c r="W128" i="41"/>
  <c r="O128" i="41"/>
  <c r="X127" i="41"/>
  <c r="P127" i="41"/>
  <c r="Y126" i="41"/>
  <c r="Q126" i="41"/>
  <c r="J203" i="41"/>
  <c r="X144" i="41"/>
  <c r="P144" i="41"/>
  <c r="U143" i="41"/>
  <c r="M143" i="41"/>
  <c r="Z142" i="41"/>
  <c r="R142" i="41"/>
  <c r="W141" i="41"/>
  <c r="O141" i="41"/>
  <c r="T140" i="41"/>
  <c r="L140" i="41"/>
  <c r="AG145" i="41"/>
  <c r="AG146" i="41" s="1"/>
  <c r="Y139" i="41"/>
  <c r="Q139" i="41"/>
  <c r="V138" i="41"/>
  <c r="N138" i="41"/>
  <c r="W155" i="41"/>
  <c r="N155" i="41"/>
  <c r="Z154" i="41"/>
  <c r="P154" i="41"/>
  <c r="T153" i="41"/>
  <c r="X152" i="41"/>
  <c r="L152" i="41"/>
  <c r="V151" i="41"/>
  <c r="Q149" i="41"/>
  <c r="P166" i="41"/>
  <c r="W165" i="41"/>
  <c r="L173" i="41"/>
  <c r="N185" i="41"/>
  <c r="X183" i="41"/>
  <c r="P197" i="41"/>
  <c r="J204" i="41"/>
  <c r="O221" i="41"/>
  <c r="J159" i="41"/>
  <c r="R219" i="41"/>
  <c r="R216" i="41"/>
  <c r="R221" i="41"/>
  <c r="R218" i="41"/>
  <c r="R215" i="41"/>
  <c r="R217" i="41"/>
  <c r="R220" i="41"/>
  <c r="Z177" i="41"/>
  <c r="Z174" i="41"/>
  <c r="Z171" i="41"/>
  <c r="Z176" i="41"/>
  <c r="Z173" i="41"/>
  <c r="Z170" i="41"/>
  <c r="V209" i="41"/>
  <c r="V206" i="41"/>
  <c r="V203" i="41"/>
  <c r="V208" i="41"/>
  <c r="V205" i="41"/>
  <c r="V207" i="41"/>
  <c r="V210" i="41"/>
  <c r="V204" i="41"/>
  <c r="V187" i="41"/>
  <c r="V184" i="41"/>
  <c r="V181" i="41"/>
  <c r="V186" i="41"/>
  <c r="V183" i="41"/>
  <c r="V188" i="41"/>
  <c r="N166" i="41"/>
  <c r="N163" i="41"/>
  <c r="O65" i="41"/>
  <c r="O66" i="41" s="1"/>
  <c r="O123" i="41" s="1"/>
  <c r="AF98" i="41"/>
  <c r="AF99" i="41" s="1"/>
  <c r="AF193" i="41"/>
  <c r="AF200" i="41" s="1"/>
  <c r="AF201" i="41" s="1"/>
  <c r="Z160" i="41"/>
  <c r="X139" i="41"/>
  <c r="P139" i="41"/>
  <c r="AK145" i="41"/>
  <c r="AK146" i="41" s="1"/>
  <c r="AC145" i="41"/>
  <c r="AC146" i="41" s="1"/>
  <c r="U138" i="41"/>
  <c r="M138" i="41"/>
  <c r="Z137" i="41"/>
  <c r="R137" i="41"/>
  <c r="J155" i="41"/>
  <c r="X154" i="41"/>
  <c r="O154" i="41"/>
  <c r="W152" i="41"/>
  <c r="AK156" i="41"/>
  <c r="AK157" i="41" s="1"/>
  <c r="AC156" i="41"/>
  <c r="AC157" i="41" s="1"/>
  <c r="P149" i="41"/>
  <c r="X148" i="41"/>
  <c r="L166" i="41"/>
  <c r="N164" i="41"/>
  <c r="Y163" i="41"/>
  <c r="Y177" i="41"/>
  <c r="Q172" i="41"/>
  <c r="O171" i="41"/>
  <c r="AL189" i="41"/>
  <c r="AL190" i="41" s="1"/>
  <c r="AD189" i="41"/>
  <c r="AD190" i="41" s="1"/>
  <c r="Q183" i="41"/>
  <c r="AH189" i="41"/>
  <c r="AH190" i="41" s="1"/>
  <c r="Z181" i="41"/>
  <c r="M196" i="41"/>
  <c r="J220" i="41"/>
  <c r="P214" i="41"/>
  <c r="AK134" i="41"/>
  <c r="AK227" i="41"/>
  <c r="R195" i="41"/>
  <c r="R197" i="41"/>
  <c r="R199" i="41"/>
  <c r="R196" i="41"/>
  <c r="R198" i="41"/>
  <c r="R163" i="41"/>
  <c r="R165" i="41"/>
  <c r="R162" i="41"/>
  <c r="J173" i="41"/>
  <c r="J174" i="41"/>
  <c r="J175" i="41"/>
  <c r="J176" i="41"/>
  <c r="J177" i="41"/>
  <c r="N215" i="41"/>
  <c r="N220" i="41"/>
  <c r="N217" i="41"/>
  <c r="N214" i="41"/>
  <c r="N219" i="41"/>
  <c r="N221" i="41"/>
  <c r="N216" i="41"/>
  <c r="N218" i="41"/>
  <c r="N209" i="41"/>
  <c r="N206" i="41"/>
  <c r="N203" i="41"/>
  <c r="N208" i="41"/>
  <c r="N205" i="41"/>
  <c r="N207" i="41"/>
  <c r="N204" i="41"/>
  <c r="N195" i="41"/>
  <c r="N198" i="41"/>
  <c r="N197" i="41"/>
  <c r="V173" i="41"/>
  <c r="V170" i="41"/>
  <c r="V175" i="41"/>
  <c r="V172" i="41"/>
  <c r="V177" i="41"/>
  <c r="V174" i="41"/>
  <c r="V166" i="41"/>
  <c r="V163" i="41"/>
  <c r="V153" i="41"/>
  <c r="V149" i="41"/>
  <c r="K194" i="41"/>
  <c r="P98" i="41"/>
  <c r="P99" i="41" s="1"/>
  <c r="P193" i="41"/>
  <c r="AM167" i="41"/>
  <c r="AM168" i="41" s="1"/>
  <c r="Z132" i="41"/>
  <c r="AJ231" i="41"/>
  <c r="AM228" i="41"/>
  <c r="AD145" i="41"/>
  <c r="AD146" i="41" s="1"/>
  <c r="AI145" i="41"/>
  <c r="AI146" i="41" s="1"/>
  <c r="J163" i="41"/>
  <c r="J165" i="41"/>
  <c r="J166" i="41"/>
  <c r="U220" i="41"/>
  <c r="U217" i="41"/>
  <c r="U214" i="41"/>
  <c r="U219" i="41"/>
  <c r="U216" i="41"/>
  <c r="U218" i="41"/>
  <c r="U215" i="41"/>
  <c r="M220" i="41"/>
  <c r="M217" i="41"/>
  <c r="M214" i="41"/>
  <c r="M219" i="41"/>
  <c r="M216" i="41"/>
  <c r="M218" i="41"/>
  <c r="M215" i="41"/>
  <c r="M221" i="41"/>
  <c r="U206" i="41"/>
  <c r="U203" i="41"/>
  <c r="U208" i="41"/>
  <c r="U205" i="41"/>
  <c r="U210" i="41"/>
  <c r="U204" i="41"/>
  <c r="U209" i="41"/>
  <c r="U207" i="41"/>
  <c r="M206" i="41"/>
  <c r="M203" i="41"/>
  <c r="M208" i="41"/>
  <c r="M205" i="41"/>
  <c r="M210" i="41"/>
  <c r="M204" i="41"/>
  <c r="M207" i="41"/>
  <c r="U198" i="41"/>
  <c r="U195" i="41"/>
  <c r="U197" i="41"/>
  <c r="U199" i="41"/>
  <c r="M198" i="41"/>
  <c r="M197" i="41"/>
  <c r="M199" i="41"/>
  <c r="U184" i="41"/>
  <c r="U181" i="41"/>
  <c r="U186" i="41"/>
  <c r="U183" i="41"/>
  <c r="U188" i="41"/>
  <c r="U185" i="41"/>
  <c r="M184" i="41"/>
  <c r="M181" i="41"/>
  <c r="M186" i="41"/>
  <c r="M183" i="41"/>
  <c r="M188" i="41"/>
  <c r="M185" i="41"/>
  <c r="U170" i="41"/>
  <c r="U175" i="41"/>
  <c r="U172" i="41"/>
  <c r="U177" i="41"/>
  <c r="U174" i="41"/>
  <c r="U171" i="41"/>
  <c r="M170" i="41"/>
  <c r="M175" i="41"/>
  <c r="M172" i="41"/>
  <c r="M177" i="41"/>
  <c r="M174" i="41"/>
  <c r="M171" i="41"/>
  <c r="U164" i="41"/>
  <c r="U166" i="41"/>
  <c r="U163" i="41"/>
  <c r="M164" i="41"/>
  <c r="M166" i="41"/>
  <c r="M163" i="41"/>
  <c r="U150" i="41"/>
  <c r="U152" i="41"/>
  <c r="U149" i="41"/>
  <c r="M150" i="41"/>
  <c r="M152" i="41"/>
  <c r="M149" i="41"/>
  <c r="Q65" i="41"/>
  <c r="Q66" i="41" s="1"/>
  <c r="AD65" i="41"/>
  <c r="AD66" i="41" s="1"/>
  <c r="AC98" i="41"/>
  <c r="AC99" i="41" s="1"/>
  <c r="Z194" i="41"/>
  <c r="R194" i="41"/>
  <c r="W193" i="41"/>
  <c r="O193" i="41"/>
  <c r="T192" i="41"/>
  <c r="L192" i="41"/>
  <c r="T161" i="41"/>
  <c r="L161" i="41"/>
  <c r="Y160" i="41"/>
  <c r="Q160" i="41"/>
  <c r="V159" i="41"/>
  <c r="N159" i="41"/>
  <c r="J127" i="41"/>
  <c r="L132" i="41"/>
  <c r="L130" i="41"/>
  <c r="L128" i="41"/>
  <c r="AF234" i="41"/>
  <c r="X133" i="41"/>
  <c r="P133" i="41"/>
  <c r="AG233" i="41"/>
  <c r="Y132" i="41"/>
  <c r="Q132" i="41"/>
  <c r="AH232" i="41"/>
  <c r="Z131" i="41"/>
  <c r="R131" i="41"/>
  <c r="AI231" i="41"/>
  <c r="AA231" i="41"/>
  <c r="AJ230" i="41"/>
  <c r="AB230" i="41"/>
  <c r="T129" i="41"/>
  <c r="AK229" i="41"/>
  <c r="AC229" i="41"/>
  <c r="U128" i="41"/>
  <c r="AD228" i="41"/>
  <c r="V127" i="41"/>
  <c r="AM227" i="41"/>
  <c r="AE227" i="41"/>
  <c r="W126" i="41"/>
  <c r="O126" i="41"/>
  <c r="V144" i="41"/>
  <c r="N144" i="41"/>
  <c r="X142" i="41"/>
  <c r="P142" i="41"/>
  <c r="U141" i="41"/>
  <c r="M141" i="41"/>
  <c r="Z140" i="41"/>
  <c r="R140" i="41"/>
  <c r="W139" i="41"/>
  <c r="O139" i="41"/>
  <c r="T138" i="41"/>
  <c r="L138" i="41"/>
  <c r="Y137" i="41"/>
  <c r="Q137" i="41"/>
  <c r="J154" i="41"/>
  <c r="U155" i="41"/>
  <c r="W154" i="41"/>
  <c r="R153" i="41"/>
  <c r="AD156" i="41"/>
  <c r="AD157" i="41" s="1"/>
  <c r="V152" i="41"/>
  <c r="R150" i="41"/>
  <c r="O149" i="41"/>
  <c r="V148" i="41"/>
  <c r="J162" i="41"/>
  <c r="Z166" i="41"/>
  <c r="U165" i="41"/>
  <c r="X163" i="41"/>
  <c r="N162" i="41"/>
  <c r="J172" i="41"/>
  <c r="X177" i="41"/>
  <c r="V176" i="41"/>
  <c r="AA178" i="41"/>
  <c r="AA179" i="41" s="1"/>
  <c r="AM178" i="41"/>
  <c r="AM179" i="41" s="1"/>
  <c r="AE178" i="41"/>
  <c r="AE179" i="41" s="1"/>
  <c r="X188" i="41"/>
  <c r="P183" i="41"/>
  <c r="AD200" i="41"/>
  <c r="AD201" i="41" s="1"/>
  <c r="Z205" i="41"/>
  <c r="Z210" i="41"/>
  <c r="Z207" i="41"/>
  <c r="Z204" i="41"/>
  <c r="Z209" i="41"/>
  <c r="Z203" i="41"/>
  <c r="Z206" i="41"/>
  <c r="R177" i="41"/>
  <c r="R174" i="41"/>
  <c r="R171" i="41"/>
  <c r="R176" i="41"/>
  <c r="R173" i="41"/>
  <c r="R170" i="41"/>
  <c r="AK98" i="41"/>
  <c r="AK99" i="41" s="1"/>
  <c r="V215" i="41"/>
  <c r="V220" i="41"/>
  <c r="V217" i="41"/>
  <c r="V214" i="41"/>
  <c r="V219" i="41"/>
  <c r="V221" i="41"/>
  <c r="V216" i="41"/>
  <c r="V218" i="41"/>
  <c r="V198" i="41"/>
  <c r="V195" i="41"/>
  <c r="V197" i="41"/>
  <c r="N187" i="41"/>
  <c r="N184" i="41"/>
  <c r="N181" i="41"/>
  <c r="N186" i="41"/>
  <c r="N183" i="41"/>
  <c r="N188" i="41"/>
  <c r="N173" i="41"/>
  <c r="N170" i="41"/>
  <c r="N175" i="41"/>
  <c r="N172" i="41"/>
  <c r="N177" i="41"/>
  <c r="N174" i="41"/>
  <c r="N153" i="41"/>
  <c r="N149" i="41"/>
  <c r="Z98" i="41"/>
  <c r="Z99" i="41" s="1"/>
  <c r="S194" i="41"/>
  <c r="X98" i="41"/>
  <c r="X99" i="41" s="1"/>
  <c r="X193" i="41"/>
  <c r="M98" i="41"/>
  <c r="M99" i="41" s="1"/>
  <c r="M192" i="41"/>
  <c r="R160" i="41"/>
  <c r="AE167" i="41"/>
  <c r="AE168" i="41" s="1"/>
  <c r="R132" i="41"/>
  <c r="AB231" i="41"/>
  <c r="V128" i="41"/>
  <c r="AE228" i="41"/>
  <c r="J214" i="41"/>
  <c r="AL145" i="41"/>
  <c r="AL146" i="41" s="1"/>
  <c r="V141" i="41"/>
  <c r="N141" i="41"/>
  <c r="AA145" i="41"/>
  <c r="AA146" i="41" s="1"/>
  <c r="T217" i="41"/>
  <c r="T214" i="41"/>
  <c r="T219" i="41"/>
  <c r="T216" i="41"/>
  <c r="T221" i="41"/>
  <c r="T215" i="41"/>
  <c r="T218" i="41"/>
  <c r="L217" i="41"/>
  <c r="L214" i="41"/>
  <c r="L219" i="41"/>
  <c r="L216" i="41"/>
  <c r="L221" i="41"/>
  <c r="L215" i="41"/>
  <c r="L218" i="41"/>
  <c r="L220" i="41"/>
  <c r="T203" i="41"/>
  <c r="T208" i="41"/>
  <c r="T205" i="41"/>
  <c r="T210" i="41"/>
  <c r="T207" i="41"/>
  <c r="T209" i="41"/>
  <c r="T204" i="41"/>
  <c r="T206" i="41"/>
  <c r="L203" i="41"/>
  <c r="L208" i="41"/>
  <c r="L205" i="41"/>
  <c r="L210" i="41"/>
  <c r="L207" i="41"/>
  <c r="L209" i="41"/>
  <c r="L204" i="41"/>
  <c r="L206" i="41"/>
  <c r="T195" i="41"/>
  <c r="T197" i="41"/>
  <c r="T199" i="41"/>
  <c r="T196" i="41"/>
  <c r="L197" i="41"/>
  <c r="L199" i="41"/>
  <c r="L195" i="41"/>
  <c r="L196" i="41"/>
  <c r="T181" i="41"/>
  <c r="T186" i="41"/>
  <c r="T183" i="41"/>
  <c r="T188" i="41"/>
  <c r="T185" i="41"/>
  <c r="T182" i="41"/>
  <c r="L181" i="41"/>
  <c r="L186" i="41"/>
  <c r="L183" i="41"/>
  <c r="L188" i="41"/>
  <c r="L185" i="41"/>
  <c r="L182" i="41"/>
  <c r="T175" i="41"/>
  <c r="T172" i="41"/>
  <c r="T177" i="41"/>
  <c r="T174" i="41"/>
  <c r="T171" i="41"/>
  <c r="T176" i="41"/>
  <c r="L175" i="41"/>
  <c r="L172" i="41"/>
  <c r="L177" i="41"/>
  <c r="L174" i="41"/>
  <c r="L171" i="41"/>
  <c r="L176" i="41"/>
  <c r="T163" i="41"/>
  <c r="T165" i="41"/>
  <c r="L163" i="41"/>
  <c r="L165" i="41"/>
  <c r="L162" i="41"/>
  <c r="T155" i="41"/>
  <c r="T149" i="41"/>
  <c r="T151" i="41"/>
  <c r="L155" i="41"/>
  <c r="L149" i="41"/>
  <c r="L151" i="41"/>
  <c r="S65" i="41"/>
  <c r="S66" i="41" s="1"/>
  <c r="AE65" i="41"/>
  <c r="AE66" i="41" s="1"/>
  <c r="AE98" i="41"/>
  <c r="AE99" i="41" s="1"/>
  <c r="J98" i="41"/>
  <c r="J99" i="41" s="1"/>
  <c r="J193" i="41"/>
  <c r="Q194" i="41"/>
  <c r="AL98" i="41"/>
  <c r="AL99" i="41" s="1"/>
  <c r="AL193" i="41"/>
  <c r="AL200" i="41" s="1"/>
  <c r="AL201" i="41" s="1"/>
  <c r="AD98" i="41"/>
  <c r="AD99" i="41" s="1"/>
  <c r="V98" i="41"/>
  <c r="V99" i="41" s="1"/>
  <c r="V123" i="41" s="1"/>
  <c r="V193" i="41"/>
  <c r="N98" i="41"/>
  <c r="N99" i="41" s="1"/>
  <c r="N193" i="41"/>
  <c r="AI98" i="41"/>
  <c r="AI99" i="41" s="1"/>
  <c r="AI192" i="41"/>
  <c r="AI227" i="41" s="1"/>
  <c r="AA98" i="41"/>
  <c r="AA99" i="41" s="1"/>
  <c r="AA192" i="41"/>
  <c r="AA200" i="41" s="1"/>
  <c r="AA201" i="41" s="1"/>
  <c r="S98" i="41"/>
  <c r="S99" i="41" s="1"/>
  <c r="S192" i="41"/>
  <c r="K98" i="41"/>
  <c r="K99" i="41" s="1"/>
  <c r="K123" i="41" s="1"/>
  <c r="K192" i="41"/>
  <c r="AM234" i="41"/>
  <c r="AE234" i="41"/>
  <c r="AF134" i="41"/>
  <c r="AF233" i="41"/>
  <c r="AG232" i="41"/>
  <c r="AH134" i="41"/>
  <c r="AH231" i="41"/>
  <c r="AI230" i="41"/>
  <c r="AA230" i="41"/>
  <c r="AB229" i="41"/>
  <c r="AL134" i="41"/>
  <c r="AL227" i="41"/>
  <c r="AD134" i="41"/>
  <c r="J148" i="41"/>
  <c r="AF145" i="41"/>
  <c r="AF146" i="41" s="1"/>
  <c r="V154" i="41"/>
  <c r="M154" i="41"/>
  <c r="Z153" i="41"/>
  <c r="Q153" i="41"/>
  <c r="T152" i="41"/>
  <c r="Q151" i="41"/>
  <c r="P150" i="41"/>
  <c r="U148" i="41"/>
  <c r="Y166" i="41"/>
  <c r="Q165" i="41"/>
  <c r="W163" i="41"/>
  <c r="M162" i="41"/>
  <c r="J171" i="41"/>
  <c r="Q177" i="41"/>
  <c r="U176" i="41"/>
  <c r="Z175" i="41"/>
  <c r="W188" i="41"/>
  <c r="U187" i="41"/>
  <c r="M182" i="41"/>
  <c r="R181" i="41"/>
  <c r="W199" i="41"/>
  <c r="W207" i="41"/>
  <c r="AL178" i="41"/>
  <c r="AL179" i="41" s="1"/>
  <c r="AD178" i="41"/>
  <c r="AD179" i="41" s="1"/>
  <c r="AF178" i="41"/>
  <c r="AF179" i="41" s="1"/>
  <c r="AC178" i="41"/>
  <c r="AC179" i="41" s="1"/>
  <c r="AH178" i="41"/>
  <c r="AH179" i="41" s="1"/>
  <c r="AJ211" i="41"/>
  <c r="AJ212" i="41" s="1"/>
  <c r="AB211" i="41"/>
  <c r="AB212" i="41" s="1"/>
  <c r="AC222" i="41"/>
  <c r="AC223" i="41" s="1"/>
  <c r="AL156" i="41"/>
  <c r="AL157" i="41" s="1"/>
  <c r="AG167" i="41"/>
  <c r="AG168" i="41" s="1"/>
  <c r="AL167" i="41"/>
  <c r="AL168" i="41" s="1"/>
  <c r="AD167" i="41"/>
  <c r="AD168" i="41" s="1"/>
  <c r="AB189" i="41"/>
  <c r="AB190" i="41" s="1"/>
  <c r="AG189" i="41"/>
  <c r="AG190" i="41" s="1"/>
  <c r="AH156" i="41"/>
  <c r="AH157" i="41" s="1"/>
  <c r="AM222" i="41"/>
  <c r="AM223" i="41" s="1"/>
  <c r="AE222" i="41"/>
  <c r="AE223" i="41" s="1"/>
  <c r="AG222" i="41"/>
  <c r="AG223" i="41" s="1"/>
  <c r="AI222" i="41"/>
  <c r="AI223" i="41" s="1"/>
  <c r="AA222" i="41"/>
  <c r="AA223" i="41" s="1"/>
  <c r="AM156" i="41"/>
  <c r="AM157" i="41" s="1"/>
  <c r="AE156" i="41"/>
  <c r="AE157" i="41" s="1"/>
  <c r="AJ156" i="41"/>
  <c r="AJ157" i="41" s="1"/>
  <c r="AB156" i="41"/>
  <c r="AB157" i="41" s="1"/>
  <c r="AE211" i="41"/>
  <c r="AE212" i="41" s="1"/>
  <c r="AH222" i="41"/>
  <c r="AH223" i="41" s="1"/>
  <c r="AB178" i="41"/>
  <c r="AB179" i="41" s="1"/>
  <c r="AK178" i="41"/>
  <c r="AK179" i="41" s="1"/>
  <c r="AL211" i="41"/>
  <c r="AL212" i="41" s="1"/>
  <c r="AD211" i="41"/>
  <c r="AD212" i="41" s="1"/>
  <c r="AI211" i="41"/>
  <c r="AI212" i="41" s="1"/>
  <c r="AA211" i="41"/>
  <c r="AA212" i="41" s="1"/>
  <c r="AF211" i="41"/>
  <c r="AF212" i="41" s="1"/>
  <c r="AK211" i="41"/>
  <c r="AK212" i="41" s="1"/>
  <c r="AC211" i="41"/>
  <c r="AC212" i="41" s="1"/>
  <c r="AH211" i="41"/>
  <c r="AH212" i="41" s="1"/>
  <c r="G11" i="41"/>
  <c r="G15" i="41"/>
  <c r="G16" i="41"/>
  <c r="G13" i="41"/>
  <c r="G14" i="41"/>
  <c r="G17" i="41"/>
  <c r="G12" i="41"/>
  <c r="G9" i="41"/>
  <c r="G18" i="41"/>
  <c r="G10" i="41"/>
  <c r="AG200" i="41" l="1"/>
  <c r="AG201" i="41" s="1"/>
  <c r="T123" i="41"/>
  <c r="AJ228" i="41"/>
  <c r="AB123" i="41"/>
  <c r="AC167" i="41"/>
  <c r="AC168" i="41" s="1"/>
  <c r="AA123" i="41"/>
  <c r="AJ123" i="41"/>
  <c r="AD123" i="41"/>
  <c r="AH123" i="41"/>
  <c r="Y123" i="41"/>
  <c r="M123" i="41"/>
  <c r="W123" i="41"/>
  <c r="L123" i="41"/>
  <c r="J123" i="41"/>
  <c r="AC123" i="41"/>
  <c r="AL228" i="41"/>
  <c r="AK123" i="41"/>
  <c r="S123" i="41"/>
  <c r="AB228" i="41"/>
  <c r="Z123" i="41"/>
  <c r="AL123" i="41"/>
  <c r="U123" i="41"/>
  <c r="AF228" i="41"/>
  <c r="P123" i="41"/>
  <c r="X123" i="41"/>
  <c r="AM123" i="41"/>
  <c r="AE123" i="41"/>
  <c r="AF123" i="41"/>
  <c r="AI123" i="41"/>
  <c r="N123" i="41"/>
  <c r="AF229" i="41"/>
  <c r="Q123" i="41"/>
  <c r="R123" i="41"/>
  <c r="V2" i="46"/>
  <c r="V1" i="46" s="1"/>
  <c r="V3" i="46"/>
  <c r="V2" i="45"/>
  <c r="V1" i="45" s="1"/>
  <c r="V3" i="45"/>
  <c r="V2" i="44"/>
  <c r="V1" i="44" s="1"/>
  <c r="V3" i="44"/>
  <c r="N200" i="41"/>
  <c r="N201" i="41" s="1"/>
  <c r="Y156" i="41"/>
  <c r="Y157" i="41" s="1"/>
  <c r="P231" i="41"/>
  <c r="Q231" i="41"/>
  <c r="Y200" i="41"/>
  <c r="Y201" i="41" s="1"/>
  <c r="O167" i="41"/>
  <c r="O168" i="41" s="1"/>
  <c r="Y232" i="41"/>
  <c r="O134" i="41"/>
  <c r="O135" i="41" s="1"/>
  <c r="X227" i="41"/>
  <c r="P145" i="41"/>
  <c r="P146" i="41" s="1"/>
  <c r="X200" i="41"/>
  <c r="X201" i="41" s="1"/>
  <c r="L156" i="41"/>
  <c r="L157" i="41" s="1"/>
  <c r="T167" i="41"/>
  <c r="T168" i="41" s="1"/>
  <c r="W134" i="41"/>
  <c r="W135" i="41" s="1"/>
  <c r="V200" i="41"/>
  <c r="V201" i="41" s="1"/>
  <c r="M167" i="41"/>
  <c r="M168" i="41" s="1"/>
  <c r="O233" i="41"/>
  <c r="S189" i="41"/>
  <c r="S190" i="41" s="1"/>
  <c r="P156" i="41"/>
  <c r="P157" i="41" s="1"/>
  <c r="R222" i="41"/>
  <c r="R223" i="41" s="1"/>
  <c r="O189" i="41"/>
  <c r="O190" i="41" s="1"/>
  <c r="P232" i="41"/>
  <c r="P222" i="41"/>
  <c r="P223" i="41" s="1"/>
  <c r="M145" i="41"/>
  <c r="M146" i="41" s="1"/>
  <c r="W167" i="41"/>
  <c r="W168" i="41" s="1"/>
  <c r="O222" i="41"/>
  <c r="O223" i="41" s="1"/>
  <c r="J189" i="41"/>
  <c r="J190" i="41" s="1"/>
  <c r="J229" i="41"/>
  <c r="O232" i="41"/>
  <c r="Q230" i="41"/>
  <c r="T229" i="41"/>
  <c r="M200" i="41"/>
  <c r="M201" i="41" s="1"/>
  <c r="P234" i="41"/>
  <c r="U178" i="41"/>
  <c r="U179" i="41" s="1"/>
  <c r="U189" i="41"/>
  <c r="U190" i="41" s="1"/>
  <c r="J167" i="41"/>
  <c r="J168" i="41" s="1"/>
  <c r="Z200" i="41"/>
  <c r="Z201" i="41" s="1"/>
  <c r="X145" i="41"/>
  <c r="X146" i="41" s="1"/>
  <c r="N228" i="41"/>
  <c r="M134" i="41"/>
  <c r="M135" i="41" s="1"/>
  <c r="T231" i="41"/>
  <c r="R200" i="41"/>
  <c r="R201" i="41" s="1"/>
  <c r="L134" i="41"/>
  <c r="L135" i="41" s="1"/>
  <c r="J234" i="41"/>
  <c r="P233" i="41"/>
  <c r="O200" i="41"/>
  <c r="O201" i="41" s="1"/>
  <c r="J178" i="41"/>
  <c r="J179" i="41" s="1"/>
  <c r="R189" i="41"/>
  <c r="R190" i="41" s="1"/>
  <c r="Q232" i="41"/>
  <c r="Y134" i="41"/>
  <c r="Y135" i="41" s="1"/>
  <c r="Y189" i="41"/>
  <c r="Y190" i="41" s="1"/>
  <c r="U200" i="41"/>
  <c r="U201" i="41" s="1"/>
  <c r="P200" i="41"/>
  <c r="P201" i="41" s="1"/>
  <c r="J211" i="41"/>
  <c r="J212" i="41" s="1"/>
  <c r="T227" i="41"/>
  <c r="L230" i="41"/>
  <c r="Y230" i="41"/>
  <c r="U230" i="41"/>
  <c r="O229" i="41"/>
  <c r="Z231" i="41"/>
  <c r="P227" i="41"/>
  <c r="K145" i="41"/>
  <c r="K146" i="41" s="1"/>
  <c r="N230" i="41"/>
  <c r="M227" i="41"/>
  <c r="N227" i="41"/>
  <c r="V229" i="41"/>
  <c r="N234" i="41"/>
  <c r="M231" i="41"/>
  <c r="Z234" i="41"/>
  <c r="W228" i="41"/>
  <c r="Y231" i="41"/>
  <c r="U232" i="41"/>
  <c r="W189" i="41"/>
  <c r="W190" i="41" s="1"/>
  <c r="Y234" i="41"/>
  <c r="R233" i="41"/>
  <c r="U234" i="41"/>
  <c r="R230" i="41"/>
  <c r="N232" i="41"/>
  <c r="Q234" i="41"/>
  <c r="R231" i="41"/>
  <c r="U167" i="41"/>
  <c r="U168" i="41" s="1"/>
  <c r="S231" i="41"/>
  <c r="T228" i="41"/>
  <c r="Z230" i="41"/>
  <c r="X233" i="41"/>
  <c r="O234" i="41"/>
  <c r="J222" i="41"/>
  <c r="J223" i="41" s="1"/>
  <c r="S200" i="41"/>
  <c r="S201" i="41" s="1"/>
  <c r="W232" i="41"/>
  <c r="X231" i="41"/>
  <c r="X232" i="41"/>
  <c r="M229" i="41"/>
  <c r="M233" i="41"/>
  <c r="V234" i="41"/>
  <c r="W234" i="41"/>
  <c r="X229" i="41"/>
  <c r="K211" i="41"/>
  <c r="K212" i="41" s="1"/>
  <c r="U227" i="41"/>
  <c r="J200" i="41"/>
  <c r="J201" i="41" s="1"/>
  <c r="J233" i="41"/>
  <c r="O228" i="41"/>
  <c r="T134" i="41"/>
  <c r="T135" i="41" s="1"/>
  <c r="M234" i="41"/>
  <c r="L227" i="41"/>
  <c r="M230" i="41"/>
  <c r="L167" i="41"/>
  <c r="L168" i="41" s="1"/>
  <c r="M232" i="41"/>
  <c r="W233" i="41"/>
  <c r="V227" i="41"/>
  <c r="M228" i="41"/>
  <c r="J231" i="41"/>
  <c r="M189" i="41"/>
  <c r="M190" i="41" s="1"/>
  <c r="V222" i="41"/>
  <c r="V223" i="41" s="1"/>
  <c r="Y233" i="41"/>
  <c r="J228" i="41"/>
  <c r="T200" i="41"/>
  <c r="T201" i="41" s="1"/>
  <c r="M156" i="41"/>
  <c r="M157" i="41" s="1"/>
  <c r="X156" i="41"/>
  <c r="X157" i="41" s="1"/>
  <c r="R145" i="41"/>
  <c r="R146" i="41" s="1"/>
  <c r="V211" i="41"/>
  <c r="V212" i="41" s="1"/>
  <c r="X228" i="41"/>
  <c r="T232" i="41"/>
  <c r="P167" i="41"/>
  <c r="P168" i="41" s="1"/>
  <c r="O178" i="41"/>
  <c r="O179" i="41" s="1"/>
  <c r="Y228" i="41"/>
  <c r="P178" i="41"/>
  <c r="P179" i="41" s="1"/>
  <c r="X211" i="41"/>
  <c r="X212" i="41" s="1"/>
  <c r="V232" i="41"/>
  <c r="Z167" i="41"/>
  <c r="Z168" i="41" s="1"/>
  <c r="S229" i="41"/>
  <c r="K233" i="41"/>
  <c r="X230" i="41"/>
  <c r="U228" i="41"/>
  <c r="K229" i="41"/>
  <c r="X234" i="41"/>
  <c r="AK228" i="41"/>
  <c r="AF235" i="41"/>
  <c r="AF237" i="41" s="1"/>
  <c r="AF135" i="41"/>
  <c r="L178" i="41"/>
  <c r="L179" i="41" s="1"/>
  <c r="V156" i="41"/>
  <c r="V157" i="41" s="1"/>
  <c r="V228" i="41"/>
  <c r="N211" i="41"/>
  <c r="N212" i="41" s="1"/>
  <c r="Z145" i="41"/>
  <c r="Z146" i="41" s="1"/>
  <c r="R234" i="41"/>
  <c r="X167" i="41"/>
  <c r="X168" i="41" s="1"/>
  <c r="O156" i="41"/>
  <c r="O157" i="41" s="1"/>
  <c r="W222" i="41"/>
  <c r="W223" i="41" s="1"/>
  <c r="P229" i="41"/>
  <c r="P211" i="41"/>
  <c r="P212" i="41" s="1"/>
  <c r="S167" i="41"/>
  <c r="S168" i="41" s="1"/>
  <c r="AA227" i="41"/>
  <c r="P230" i="41"/>
  <c r="L228" i="41"/>
  <c r="AG235" i="41"/>
  <c r="AG237" i="41" s="1"/>
  <c r="AG135" i="41"/>
  <c r="R156" i="41"/>
  <c r="R157" i="41" s="1"/>
  <c r="X134" i="41"/>
  <c r="S232" i="41"/>
  <c r="K231" i="41"/>
  <c r="Z233" i="41"/>
  <c r="N222" i="41"/>
  <c r="N223" i="41" s="1"/>
  <c r="U145" i="41"/>
  <c r="U146" i="41" s="1"/>
  <c r="W229" i="41"/>
  <c r="W156" i="41"/>
  <c r="W157" i="41" s="1"/>
  <c r="W211" i="41"/>
  <c r="W212" i="41" s="1"/>
  <c r="R211" i="41"/>
  <c r="R212" i="41" s="1"/>
  <c r="X189" i="41"/>
  <c r="X190" i="41" s="1"/>
  <c r="V189" i="41"/>
  <c r="V190" i="41" s="1"/>
  <c r="R228" i="41"/>
  <c r="U233" i="41"/>
  <c r="L232" i="41"/>
  <c r="J145" i="41"/>
  <c r="J146" i="41" s="1"/>
  <c r="K156" i="41"/>
  <c r="K157" i="41" s="1"/>
  <c r="S230" i="41"/>
  <c r="K227" i="41"/>
  <c r="K134" i="41"/>
  <c r="K178" i="41"/>
  <c r="K179" i="41" s="1"/>
  <c r="U222" i="41"/>
  <c r="U223" i="41" s="1"/>
  <c r="Q167" i="41"/>
  <c r="Q168" i="41" s="1"/>
  <c r="U156" i="41"/>
  <c r="U157" i="41" s="1"/>
  <c r="M222" i="41"/>
  <c r="M223" i="41" s="1"/>
  <c r="J156" i="41"/>
  <c r="J157" i="41" s="1"/>
  <c r="T222" i="41"/>
  <c r="T223" i="41" s="1"/>
  <c r="N145" i="41"/>
  <c r="N146" i="41" s="1"/>
  <c r="Z211" i="41"/>
  <c r="Z212" i="41" s="1"/>
  <c r="U229" i="41"/>
  <c r="R232" i="41"/>
  <c r="M178" i="41"/>
  <c r="M179" i="41" s="1"/>
  <c r="M211" i="41"/>
  <c r="M212" i="41" s="1"/>
  <c r="U211" i="41"/>
  <c r="U212" i="41" s="1"/>
  <c r="Q227" i="41"/>
  <c r="N229" i="41"/>
  <c r="O211" i="41"/>
  <c r="O212" i="41" s="1"/>
  <c r="K167" i="41"/>
  <c r="K168" i="41" s="1"/>
  <c r="Q200" i="41"/>
  <c r="Q201" i="41" s="1"/>
  <c r="L145" i="41"/>
  <c r="L146" i="41" s="1"/>
  <c r="R227" i="41"/>
  <c r="R134" i="41"/>
  <c r="O230" i="41"/>
  <c r="L189" i="41"/>
  <c r="L190" i="41" s="1"/>
  <c r="Z228" i="41"/>
  <c r="O231" i="41"/>
  <c r="L234" i="41"/>
  <c r="Y167" i="41"/>
  <c r="Y168" i="41" s="1"/>
  <c r="AJ235" i="41"/>
  <c r="AJ237" i="41" s="1"/>
  <c r="AJ135" i="41"/>
  <c r="J134" i="41"/>
  <c r="N134" i="41"/>
  <c r="K200" i="41"/>
  <c r="K201" i="41" s="1"/>
  <c r="S227" i="41"/>
  <c r="K234" i="41"/>
  <c r="S178" i="41"/>
  <c r="S179" i="41" s="1"/>
  <c r="K222" i="41"/>
  <c r="K223" i="41" s="1"/>
  <c r="S211" i="41"/>
  <c r="S212" i="41" s="1"/>
  <c r="AD235" i="41"/>
  <c r="AD237" i="41" s="1"/>
  <c r="AD135" i="41"/>
  <c r="T156" i="41"/>
  <c r="T157" i="41" s="1"/>
  <c r="L211" i="41"/>
  <c r="L212" i="41" s="1"/>
  <c r="T211" i="41"/>
  <c r="T212" i="41" s="1"/>
  <c r="L222" i="41"/>
  <c r="L223" i="41" s="1"/>
  <c r="V145" i="41"/>
  <c r="V146" i="41" s="1"/>
  <c r="N178" i="41"/>
  <c r="N179" i="41" s="1"/>
  <c r="R178" i="41"/>
  <c r="R179" i="41" s="1"/>
  <c r="O227" i="41"/>
  <c r="Z232" i="41"/>
  <c r="L229" i="41"/>
  <c r="V167" i="41"/>
  <c r="V168" i="41" s="1"/>
  <c r="AK235" i="41"/>
  <c r="AK237" i="41" s="1"/>
  <c r="AK135" i="41"/>
  <c r="Z189" i="41"/>
  <c r="Z190" i="41" s="1"/>
  <c r="U134" i="41"/>
  <c r="Y227" i="41"/>
  <c r="N231" i="41"/>
  <c r="N156" i="41"/>
  <c r="N157" i="41" s="1"/>
  <c r="T145" i="41"/>
  <c r="T146" i="41" s="1"/>
  <c r="Z227" i="41"/>
  <c r="Z134" i="41"/>
  <c r="W230" i="41"/>
  <c r="T233" i="41"/>
  <c r="P189" i="41"/>
  <c r="P190" i="41" s="1"/>
  <c r="AE235" i="41"/>
  <c r="AE237" i="41" s="1"/>
  <c r="AE135" i="41"/>
  <c r="W231" i="41"/>
  <c r="J232" i="41"/>
  <c r="Y178" i="41"/>
  <c r="Y179" i="41" s="1"/>
  <c r="R229" i="41"/>
  <c r="V233" i="41"/>
  <c r="J227" i="41"/>
  <c r="S134" i="41"/>
  <c r="S228" i="41"/>
  <c r="K189" i="41"/>
  <c r="K190" i="41" s="1"/>
  <c r="S222" i="41"/>
  <c r="S223" i="41" s="1"/>
  <c r="K232" i="41"/>
  <c r="S156" i="41"/>
  <c r="S157" i="41" s="1"/>
  <c r="W200" i="41"/>
  <c r="W201" i="41" s="1"/>
  <c r="AH235" i="41"/>
  <c r="AH237" i="41" s="1"/>
  <c r="AH135" i="41"/>
  <c r="W227" i="41"/>
  <c r="L231" i="41"/>
  <c r="N167" i="41"/>
  <c r="N168" i="41" s="1"/>
  <c r="Z178" i="41"/>
  <c r="Z179" i="41" s="1"/>
  <c r="Q145" i="41"/>
  <c r="Q146" i="41" s="1"/>
  <c r="V230" i="41"/>
  <c r="N233" i="41"/>
  <c r="W178" i="41"/>
  <c r="W179" i="41" s="1"/>
  <c r="Q189" i="41"/>
  <c r="Q190" i="41" s="1"/>
  <c r="O145" i="41"/>
  <c r="O146" i="41" s="1"/>
  <c r="AH227" i="41"/>
  <c r="X178" i="41"/>
  <c r="X179" i="41" s="1"/>
  <c r="X222" i="41"/>
  <c r="X223" i="41" s="1"/>
  <c r="AB235" i="41"/>
  <c r="AB237" i="41" s="1"/>
  <c r="AB135" i="41"/>
  <c r="Z156" i="41"/>
  <c r="Z157" i="41" s="1"/>
  <c r="AI200" i="41"/>
  <c r="AI201" i="41" s="1"/>
  <c r="Q229" i="41"/>
  <c r="T234" i="41"/>
  <c r="R167" i="41"/>
  <c r="R168" i="41" s="1"/>
  <c r="Y222" i="41"/>
  <c r="Y223" i="41" s="1"/>
  <c r="S234" i="41"/>
  <c r="K230" i="41"/>
  <c r="Q156" i="41"/>
  <c r="Q157" i="41" s="1"/>
  <c r="AL235" i="41"/>
  <c r="AL237" i="41" s="1"/>
  <c r="AL135" i="41"/>
  <c r="T178" i="41"/>
  <c r="T179" i="41" s="1"/>
  <c r="T189" i="41"/>
  <c r="T190" i="41" s="1"/>
  <c r="T230" i="41"/>
  <c r="Q233" i="41"/>
  <c r="L233" i="41"/>
  <c r="L200" i="41"/>
  <c r="L201" i="41" s="1"/>
  <c r="V178" i="41"/>
  <c r="V179" i="41" s="1"/>
  <c r="N189" i="41"/>
  <c r="N190" i="41" s="1"/>
  <c r="Y145" i="41"/>
  <c r="Y146" i="41" s="1"/>
  <c r="P228" i="41"/>
  <c r="U231" i="41"/>
  <c r="J230" i="41"/>
  <c r="AA235" i="41"/>
  <c r="AA237" i="41" s="1"/>
  <c r="AA135" i="41"/>
  <c r="W145" i="41"/>
  <c r="W146" i="41" s="1"/>
  <c r="Q228" i="41"/>
  <c r="V231" i="41"/>
  <c r="Z229" i="41"/>
  <c r="AM235" i="41"/>
  <c r="AM237" i="41" s="1"/>
  <c r="AM135" i="41"/>
  <c r="Z222" i="41"/>
  <c r="Z223" i="41" s="1"/>
  <c r="AC135" i="41"/>
  <c r="Y229" i="41"/>
  <c r="Q178" i="41"/>
  <c r="Q179" i="41" s="1"/>
  <c r="Q211" i="41"/>
  <c r="Q212" i="41" s="1"/>
  <c r="Y211" i="41"/>
  <c r="Y212" i="41" s="1"/>
  <c r="Q222" i="41"/>
  <c r="Q223" i="41" s="1"/>
  <c r="Q134" i="41"/>
  <c r="AI135" i="41"/>
  <c r="V134" i="41"/>
  <c r="P134" i="41"/>
  <c r="S233" i="41"/>
  <c r="K228" i="41"/>
  <c r="S145" i="41"/>
  <c r="S146" i="41" s="1"/>
  <c r="AC235" i="41" l="1"/>
  <c r="AC237" i="41" s="1"/>
  <c r="AI235" i="41"/>
  <c r="AI237" i="41" s="1"/>
  <c r="W2" i="46"/>
  <c r="W1" i="46" s="1"/>
  <c r="W3" i="46"/>
  <c r="W2" i="45"/>
  <c r="W1" i="45" s="1"/>
  <c r="W3" i="45"/>
  <c r="W2" i="44"/>
  <c r="W1" i="44" s="1"/>
  <c r="W3" i="44"/>
  <c r="G229" i="41"/>
  <c r="G234" i="41"/>
  <c r="G227" i="41"/>
  <c r="G230" i="41"/>
  <c r="G233" i="41"/>
  <c r="T235" i="41"/>
  <c r="T237" i="41" s="1"/>
  <c r="M235" i="41"/>
  <c r="M237" i="41" s="1"/>
  <c r="J235" i="41"/>
  <c r="J135" i="41"/>
  <c r="G231" i="41"/>
  <c r="K235" i="41"/>
  <c r="K237" i="41" s="1"/>
  <c r="K135" i="41"/>
  <c r="Z235" i="41"/>
  <c r="Z237" i="41" s="1"/>
  <c r="Z135" i="41"/>
  <c r="R235" i="41"/>
  <c r="R237" i="41" s="1"/>
  <c r="R135" i="41"/>
  <c r="Y235" i="41"/>
  <c r="Y237" i="41" s="1"/>
  <c r="G232" i="41"/>
  <c r="X135" i="41"/>
  <c r="X235" i="41"/>
  <c r="X237" i="41" s="1"/>
  <c r="U235" i="41"/>
  <c r="U237" i="41" s="1"/>
  <c r="U135" i="41"/>
  <c r="N235" i="41"/>
  <c r="N237" i="41" s="1"/>
  <c r="N135" i="41"/>
  <c r="P235" i="41"/>
  <c r="P237" i="41" s="1"/>
  <c r="P135" i="41"/>
  <c r="V235" i="41"/>
  <c r="V237" i="41" s="1"/>
  <c r="V135" i="41"/>
  <c r="W235" i="41"/>
  <c r="W237" i="41" s="1"/>
  <c r="G228" i="41"/>
  <c r="L235" i="41"/>
  <c r="L237" i="41" s="1"/>
  <c r="Q235" i="41"/>
  <c r="Q237" i="41" s="1"/>
  <c r="Q135" i="41"/>
  <c r="S235" i="41"/>
  <c r="S237" i="41" s="1"/>
  <c r="S135" i="41"/>
  <c r="O235" i="41"/>
  <c r="O237" i="41" s="1"/>
  <c r="X3" i="46" l="1"/>
  <c r="X2" i="46"/>
  <c r="X1" i="46" s="1"/>
  <c r="X2" i="45"/>
  <c r="X1" i="45" s="1"/>
  <c r="X3" i="45"/>
  <c r="X2" i="44"/>
  <c r="X1" i="44" s="1"/>
  <c r="X3" i="44"/>
  <c r="G235" i="41"/>
  <c r="J237" i="41"/>
  <c r="Y2" i="46" l="1"/>
  <c r="Y1" i="46" s="1"/>
  <c r="Y3" i="46"/>
  <c r="Y2" i="45"/>
  <c r="Y1" i="45" s="1"/>
  <c r="Y3" i="45"/>
  <c r="Y2" i="44"/>
  <c r="Y1" i="44" s="1"/>
  <c r="Y3" i="44"/>
  <c r="G238" i="41"/>
  <c r="Z3" i="46" l="1"/>
  <c r="Z2" i="46"/>
  <c r="Z1" i="46" s="1"/>
  <c r="Z2" i="45"/>
  <c r="Z1" i="45" s="1"/>
  <c r="Z3" i="45"/>
  <c r="Z2" i="44"/>
  <c r="Z1" i="44" s="1"/>
  <c r="Z3" i="44"/>
  <c r="P10" i="36"/>
  <c r="O10" i="36"/>
  <c r="N10" i="36"/>
  <c r="M10" i="36"/>
  <c r="L10" i="36"/>
  <c r="K10" i="36"/>
  <c r="J10" i="36"/>
  <c r="AL10" i="36"/>
  <c r="AK10" i="36"/>
  <c r="AJ10" i="36"/>
  <c r="AI10" i="36"/>
  <c r="AH10" i="36"/>
  <c r="AG10" i="36"/>
  <c r="AF10" i="36"/>
  <c r="AE10" i="36"/>
  <c r="AD10" i="36"/>
  <c r="AC10" i="36"/>
  <c r="AB10" i="36"/>
  <c r="AA10" i="36"/>
  <c r="Z10" i="36"/>
  <c r="Y10" i="36"/>
  <c r="X10" i="36"/>
  <c r="W10" i="36"/>
  <c r="V10" i="36"/>
  <c r="U10" i="36"/>
  <c r="T10" i="36"/>
  <c r="S10" i="36"/>
  <c r="R10" i="36"/>
  <c r="Q10" i="36"/>
  <c r="I10" i="36"/>
  <c r="F34" i="29"/>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E34" i="29"/>
  <c r="AF2" i="29"/>
  <c r="AF1" i="29" s="1"/>
  <c r="AG2" i="29"/>
  <c r="AG1" i="29" s="1"/>
  <c r="AF3" i="29"/>
  <c r="AG3" i="29"/>
  <c r="AF11" i="29"/>
  <c r="AF14" i="29" s="1"/>
  <c r="AF17" i="29" s="1"/>
  <c r="AG11" i="29"/>
  <c r="AG14" i="29" s="1"/>
  <c r="AG17" i="29" s="1"/>
  <c r="AF24" i="29"/>
  <c r="AF27" i="29" s="1"/>
  <c r="AF30" i="29" s="1"/>
  <c r="AG24" i="29"/>
  <c r="AG27" i="29" s="1"/>
  <c r="AG30" i="29" s="1"/>
  <c r="R2" i="29"/>
  <c r="R1" i="29" s="1"/>
  <c r="S2" i="29"/>
  <c r="S1" i="29" s="1"/>
  <c r="R3" i="29"/>
  <c r="S3" i="29"/>
  <c r="R11" i="29"/>
  <c r="R14" i="29" s="1"/>
  <c r="R17" i="29" s="1"/>
  <c r="S11" i="29"/>
  <c r="S16" i="29" s="1"/>
  <c r="R24" i="29"/>
  <c r="R27" i="29" s="1"/>
  <c r="R30" i="29" s="1"/>
  <c r="S24" i="29"/>
  <c r="S27" i="29" s="1"/>
  <c r="S30" i="29" s="1"/>
  <c r="AE24" i="29"/>
  <c r="AE27" i="29" s="1"/>
  <c r="AE30" i="29" s="1"/>
  <c r="AD24" i="29"/>
  <c r="AD29" i="29" s="1"/>
  <c r="AC24" i="29"/>
  <c r="AC29" i="29" s="1"/>
  <c r="AB24" i="29"/>
  <c r="AB29" i="29" s="1"/>
  <c r="AA24" i="29"/>
  <c r="AA27" i="29" s="1"/>
  <c r="AA30" i="29" s="1"/>
  <c r="Z24" i="29"/>
  <c r="Z27" i="29" s="1"/>
  <c r="Z30" i="29" s="1"/>
  <c r="Y24" i="29"/>
  <c r="Y27" i="29" s="1"/>
  <c r="Y30" i="29" s="1"/>
  <c r="X24" i="29"/>
  <c r="X27" i="29" s="1"/>
  <c r="X30" i="29" s="1"/>
  <c r="W24" i="29"/>
  <c r="W27" i="29" s="1"/>
  <c r="W30" i="29" s="1"/>
  <c r="V24" i="29"/>
  <c r="V29" i="29" s="1"/>
  <c r="U24" i="29"/>
  <c r="U29" i="29" s="1"/>
  <c r="T24" i="29"/>
  <c r="T29" i="29" s="1"/>
  <c r="Q24" i="29"/>
  <c r="Q27" i="29" s="1"/>
  <c r="Q30" i="29" s="1"/>
  <c r="P24" i="29"/>
  <c r="P27" i="29" s="1"/>
  <c r="P30" i="29" s="1"/>
  <c r="O24" i="29"/>
  <c r="O27" i="29" s="1"/>
  <c r="O30" i="29" s="1"/>
  <c r="N24" i="29"/>
  <c r="N29" i="29" s="1"/>
  <c r="M24" i="29"/>
  <c r="M29" i="29" s="1"/>
  <c r="L24" i="29"/>
  <c r="L29" i="29" s="1"/>
  <c r="K24" i="29"/>
  <c r="K27" i="29" s="1"/>
  <c r="K30" i="29" s="1"/>
  <c r="J24" i="29"/>
  <c r="J27" i="29" s="1"/>
  <c r="J30" i="29" s="1"/>
  <c r="I24" i="29"/>
  <c r="I27" i="29" s="1"/>
  <c r="I30" i="29" s="1"/>
  <c r="H24" i="29"/>
  <c r="H27" i="29" s="1"/>
  <c r="H30" i="29" s="1"/>
  <c r="G24" i="29"/>
  <c r="G27" i="29" s="1"/>
  <c r="G30" i="29" s="1"/>
  <c r="F24" i="29"/>
  <c r="F29" i="29" s="1"/>
  <c r="E24" i="29"/>
  <c r="E29" i="29" s="1"/>
  <c r="AD2" i="29"/>
  <c r="AD1" i="29" s="1"/>
  <c r="AE2" i="29"/>
  <c r="AE1" i="29" s="1"/>
  <c r="AD3" i="29"/>
  <c r="AE3" i="29"/>
  <c r="AD11" i="29"/>
  <c r="AD14" i="29" s="1"/>
  <c r="AD17" i="29" s="1"/>
  <c r="AE11" i="29"/>
  <c r="AE14" i="29" s="1"/>
  <c r="AE17" i="29" s="1"/>
  <c r="AA2" i="29"/>
  <c r="AA1" i="29" s="1"/>
  <c r="AB2" i="29"/>
  <c r="AB1" i="29" s="1"/>
  <c r="AC2" i="29"/>
  <c r="AC1" i="29" s="1"/>
  <c r="AA3" i="29"/>
  <c r="AB3" i="29"/>
  <c r="AC3" i="29"/>
  <c r="AA11" i="29"/>
  <c r="AA14" i="29" s="1"/>
  <c r="AA17" i="29" s="1"/>
  <c r="AB11" i="29"/>
  <c r="AB14" i="29" s="1"/>
  <c r="AB17" i="29" s="1"/>
  <c r="AC11" i="29"/>
  <c r="AC14" i="29" s="1"/>
  <c r="AC17" i="29" s="1"/>
  <c r="Q2" i="29"/>
  <c r="Q1" i="29" s="1"/>
  <c r="T2" i="29"/>
  <c r="T1" i="29" s="1"/>
  <c r="U2" i="29"/>
  <c r="U1" i="29" s="1"/>
  <c r="V2" i="29"/>
  <c r="V1" i="29" s="1"/>
  <c r="W2" i="29"/>
  <c r="W1" i="29" s="1"/>
  <c r="X2" i="29"/>
  <c r="X1" i="29" s="1"/>
  <c r="Y2" i="29"/>
  <c r="Y1" i="29" s="1"/>
  <c r="Z2" i="29"/>
  <c r="Z1" i="29" s="1"/>
  <c r="Q3" i="29"/>
  <c r="T3" i="29"/>
  <c r="U3" i="29"/>
  <c r="V3" i="29"/>
  <c r="W3" i="29"/>
  <c r="X3" i="29"/>
  <c r="Y3" i="29"/>
  <c r="Z3" i="29"/>
  <c r="Q11" i="29"/>
  <c r="Q14" i="29" s="1"/>
  <c r="Q17" i="29" s="1"/>
  <c r="T11" i="29"/>
  <c r="T14" i="29" s="1"/>
  <c r="T17" i="29" s="1"/>
  <c r="U11" i="29"/>
  <c r="U14" i="29" s="1"/>
  <c r="U17" i="29" s="1"/>
  <c r="V11" i="29"/>
  <c r="V14" i="29" s="1"/>
  <c r="V17" i="29" s="1"/>
  <c r="W11" i="29"/>
  <c r="W14" i="29" s="1"/>
  <c r="W17" i="29" s="1"/>
  <c r="X11" i="29"/>
  <c r="X14" i="29" s="1"/>
  <c r="X17" i="29" s="1"/>
  <c r="Y11" i="29"/>
  <c r="Y14" i="29" s="1"/>
  <c r="Y17" i="29" s="1"/>
  <c r="Z11" i="29"/>
  <c r="Z14" i="29" s="1"/>
  <c r="Z17" i="29" s="1"/>
  <c r="M11" i="29"/>
  <c r="M16" i="29" s="1"/>
  <c r="N11" i="29"/>
  <c r="N14" i="29" s="1"/>
  <c r="N17" i="29" s="1"/>
  <c r="O11" i="29"/>
  <c r="O14" i="29" s="1"/>
  <c r="O17" i="29" s="1"/>
  <c r="P11" i="29"/>
  <c r="P14" i="29" s="1"/>
  <c r="P17" i="29" s="1"/>
  <c r="AA3" i="46" l="1"/>
  <c r="AA2" i="46"/>
  <c r="AA1" i="46" s="1"/>
  <c r="AA3" i="45"/>
  <c r="AA2" i="45"/>
  <c r="AA1" i="45" s="1"/>
  <c r="AA3" i="44"/>
  <c r="AA2" i="44"/>
  <c r="AA1" i="44" s="1"/>
  <c r="V16" i="29"/>
  <c r="L27" i="29"/>
  <c r="L30" i="29" s="1"/>
  <c r="AB27" i="29"/>
  <c r="AB30" i="29" s="1"/>
  <c r="AG16" i="29"/>
  <c r="T27" i="29"/>
  <c r="T30" i="29" s="1"/>
  <c r="AF16" i="29"/>
  <c r="G29" i="29"/>
  <c r="X16" i="29"/>
  <c r="Y16" i="29"/>
  <c r="O29" i="29"/>
  <c r="W29" i="29"/>
  <c r="R16" i="29"/>
  <c r="AE29" i="29"/>
  <c r="S29" i="29"/>
  <c r="AG29" i="29"/>
  <c r="AF29" i="29"/>
  <c r="S14" i="29"/>
  <c r="S17" i="29" s="1"/>
  <c r="R29" i="29"/>
  <c r="E27" i="29"/>
  <c r="E30" i="29" s="1"/>
  <c r="M27" i="29"/>
  <c r="M30" i="29" s="1"/>
  <c r="U27" i="29"/>
  <c r="U30" i="29" s="1"/>
  <c r="AC27" i="29"/>
  <c r="AC30" i="29" s="1"/>
  <c r="H29" i="29"/>
  <c r="P29" i="29"/>
  <c r="X29" i="29"/>
  <c r="F27" i="29"/>
  <c r="F30" i="29" s="1"/>
  <c r="N27" i="29"/>
  <c r="N30" i="29" s="1"/>
  <c r="V27" i="29"/>
  <c r="V30" i="29" s="1"/>
  <c r="AD27" i="29"/>
  <c r="AD30" i="29" s="1"/>
  <c r="I29" i="29"/>
  <c r="Q29" i="29"/>
  <c r="Y29" i="29"/>
  <c r="J29" i="29"/>
  <c r="Z29" i="29"/>
  <c r="K29" i="29"/>
  <c r="AA29" i="29"/>
  <c r="N16" i="29"/>
  <c r="Q16" i="29"/>
  <c r="AE16" i="29"/>
  <c r="AC16" i="29"/>
  <c r="AB16" i="29"/>
  <c r="O16" i="29"/>
  <c r="AA16" i="29"/>
  <c r="AD16" i="29"/>
  <c r="Z16" i="29"/>
  <c r="W16" i="29"/>
  <c r="U16" i="29"/>
  <c r="T16" i="29"/>
  <c r="P16" i="29"/>
  <c r="M14" i="29"/>
  <c r="M17" i="29" s="1"/>
  <c r="AB2" i="46" l="1"/>
  <c r="AB1" i="46" s="1"/>
  <c r="AB3" i="46"/>
  <c r="AB3" i="45"/>
  <c r="AB2" i="45"/>
  <c r="AB1" i="45" s="1"/>
  <c r="AB3" i="44"/>
  <c r="AB2" i="44"/>
  <c r="AB1" i="44" s="1"/>
  <c r="J66" i="20"/>
  <c r="K92" i="19"/>
  <c r="L92" i="19"/>
  <c r="M92" i="19"/>
  <c r="N66" i="20"/>
  <c r="O92" i="19"/>
  <c r="P92" i="19"/>
  <c r="Q66" i="20"/>
  <c r="R66" i="20"/>
  <c r="S92" i="19"/>
  <c r="T92" i="19"/>
  <c r="U92" i="19"/>
  <c r="V66" i="20"/>
  <c r="W92" i="19"/>
  <c r="X92" i="19"/>
  <c r="Y66" i="20"/>
  <c r="Z66" i="20"/>
  <c r="AA92" i="19"/>
  <c r="AB66" i="20"/>
  <c r="AC92" i="19"/>
  <c r="AD66" i="20"/>
  <c r="AE92" i="19"/>
  <c r="AF92" i="19"/>
  <c r="AG66" i="20"/>
  <c r="AH66" i="20"/>
  <c r="AI92" i="19"/>
  <c r="AJ92" i="19"/>
  <c r="AK92" i="19"/>
  <c r="AL66" i="20"/>
  <c r="I92" i="19"/>
  <c r="J9" i="34"/>
  <c r="W9" i="34"/>
  <c r="X9" i="34"/>
  <c r="Y9" i="34"/>
  <c r="Z9" i="34"/>
  <c r="AA9" i="34"/>
  <c r="AB9" i="34"/>
  <c r="AC9" i="34"/>
  <c r="AD9" i="34"/>
  <c r="AE9" i="34"/>
  <c r="AF9" i="34"/>
  <c r="AG9" i="34"/>
  <c r="AH9" i="34"/>
  <c r="AI9" i="34"/>
  <c r="AJ9" i="34"/>
  <c r="AK9" i="34"/>
  <c r="AL9" i="34"/>
  <c r="I9" i="34"/>
  <c r="AC3" i="46" l="1"/>
  <c r="AC2" i="46"/>
  <c r="AC1" i="46" s="1"/>
  <c r="AC3" i="45"/>
  <c r="AC2" i="45"/>
  <c r="AC1" i="45" s="1"/>
  <c r="AC3" i="44"/>
  <c r="AC2" i="44"/>
  <c r="AC1" i="44" s="1"/>
  <c r="Z92" i="19"/>
  <c r="X66" i="20"/>
  <c r="W66" i="20"/>
  <c r="V92" i="19"/>
  <c r="R92" i="19"/>
  <c r="P66" i="20"/>
  <c r="O66" i="20"/>
  <c r="N92" i="19"/>
  <c r="AL92" i="19"/>
  <c r="I66" i="20"/>
  <c r="J92" i="19"/>
  <c r="AH92" i="19"/>
  <c r="AF66" i="20"/>
  <c r="AD92" i="19"/>
  <c r="AE66" i="20"/>
  <c r="Y92" i="19"/>
  <c r="Q92" i="19"/>
  <c r="AG92" i="19"/>
  <c r="AK66" i="20"/>
  <c r="AC66" i="20"/>
  <c r="U66" i="20"/>
  <c r="M66" i="20"/>
  <c r="L66" i="20"/>
  <c r="AI66" i="20"/>
  <c r="AA66" i="20"/>
  <c r="S66" i="20"/>
  <c r="K66" i="20"/>
  <c r="AJ66" i="20"/>
  <c r="T66" i="20"/>
  <c r="AB92" i="19"/>
  <c r="AD3" i="46" l="1"/>
  <c r="AD2" i="46"/>
  <c r="AD1" i="46" s="1"/>
  <c r="AD3" i="45"/>
  <c r="AD2" i="45"/>
  <c r="AD1" i="45" s="1"/>
  <c r="AD3" i="44"/>
  <c r="AD2" i="44"/>
  <c r="AD1" i="44" s="1"/>
  <c r="M9" i="45"/>
  <c r="N9" i="45"/>
  <c r="O9" i="45"/>
  <c r="P9" i="45"/>
  <c r="Q9" i="45"/>
  <c r="R9" i="45"/>
  <c r="S9" i="45"/>
  <c r="T9" i="45"/>
  <c r="U9" i="45"/>
  <c r="V9" i="45"/>
  <c r="W9" i="45"/>
  <c r="X9" i="45"/>
  <c r="Y9" i="45"/>
  <c r="Z9" i="45"/>
  <c r="AA9" i="45"/>
  <c r="AB9" i="45"/>
  <c r="AC9" i="45"/>
  <c r="AD9" i="45"/>
  <c r="AE9" i="45"/>
  <c r="AF9" i="45"/>
  <c r="AG9" i="45"/>
  <c r="AH9" i="45"/>
  <c r="AI9" i="45"/>
  <c r="AJ9" i="45"/>
  <c r="AK9" i="45"/>
  <c r="AL9" i="45"/>
  <c r="AM9" i="45"/>
  <c r="AN9" i="45"/>
  <c r="AO9" i="45"/>
  <c r="L9" i="45"/>
  <c r="M8" i="45"/>
  <c r="N8" i="45"/>
  <c r="O8" i="45"/>
  <c r="P8" i="45"/>
  <c r="Q8" i="45"/>
  <c r="R8" i="45"/>
  <c r="S8" i="45"/>
  <c r="T8" i="45"/>
  <c r="U8" i="45"/>
  <c r="V8" i="45"/>
  <c r="W8" i="45"/>
  <c r="X8" i="45"/>
  <c r="Y8" i="45"/>
  <c r="Z8" i="45"/>
  <c r="AA8" i="45"/>
  <c r="AB8" i="45"/>
  <c r="AC8" i="45"/>
  <c r="AD8" i="45"/>
  <c r="AE8" i="45"/>
  <c r="AF8" i="45"/>
  <c r="AG8" i="45"/>
  <c r="AH8" i="45"/>
  <c r="AI8" i="45"/>
  <c r="AJ8" i="45"/>
  <c r="AK8" i="45"/>
  <c r="AL8" i="45"/>
  <c r="AM8" i="45"/>
  <c r="AN8" i="45"/>
  <c r="AO8" i="45"/>
  <c r="L8" i="45"/>
  <c r="AE3" i="46" l="1"/>
  <c r="AE2" i="46"/>
  <c r="AE1" i="46" s="1"/>
  <c r="AE3" i="45"/>
  <c r="AE2" i="45"/>
  <c r="AE1" i="45" s="1"/>
  <c r="AE3" i="44"/>
  <c r="AE2" i="44"/>
  <c r="AE1" i="44" s="1"/>
  <c r="I11" i="38"/>
  <c r="L20" i="46" s="1"/>
  <c r="J11" i="38"/>
  <c r="M20" i="46" s="1"/>
  <c r="K11" i="38"/>
  <c r="N20" i="46" s="1"/>
  <c r="L11" i="38"/>
  <c r="O20" i="46" s="1"/>
  <c r="M11" i="38"/>
  <c r="P20" i="46" s="1"/>
  <c r="N11" i="38"/>
  <c r="Q20" i="46" s="1"/>
  <c r="O11" i="38"/>
  <c r="R20" i="46" s="1"/>
  <c r="P11" i="38"/>
  <c r="S20" i="46" s="1"/>
  <c r="Q11" i="38"/>
  <c r="T20" i="46" s="1"/>
  <c r="R11" i="38"/>
  <c r="U20" i="46" s="1"/>
  <c r="S11" i="38"/>
  <c r="V20" i="46" s="1"/>
  <c r="T11" i="38"/>
  <c r="W20" i="46" s="1"/>
  <c r="U11" i="38"/>
  <c r="X20" i="46" s="1"/>
  <c r="V11" i="38"/>
  <c r="Y20" i="46" s="1"/>
  <c r="W11" i="38"/>
  <c r="Z20" i="46" s="1"/>
  <c r="X11" i="38"/>
  <c r="AA20" i="46" s="1"/>
  <c r="Y11" i="38"/>
  <c r="AB20" i="46" s="1"/>
  <c r="Z11" i="38"/>
  <c r="AC20" i="46" s="1"/>
  <c r="AA11" i="38"/>
  <c r="AD20" i="46" s="1"/>
  <c r="AB11" i="38"/>
  <c r="AE20" i="46" s="1"/>
  <c r="AC11" i="38"/>
  <c r="AF20" i="46" s="1"/>
  <c r="AD11" i="38"/>
  <c r="AG20" i="46" s="1"/>
  <c r="AE11" i="38"/>
  <c r="AH20" i="46" s="1"/>
  <c r="AF11" i="38"/>
  <c r="AI20" i="46" s="1"/>
  <c r="AG11" i="38"/>
  <c r="AJ20" i="46" s="1"/>
  <c r="AH11" i="38"/>
  <c r="AK20" i="46" s="1"/>
  <c r="AI11" i="38"/>
  <c r="AL20" i="46" s="1"/>
  <c r="AJ11" i="38"/>
  <c r="AM20" i="46" s="1"/>
  <c r="AK11" i="38"/>
  <c r="AN20" i="46" s="1"/>
  <c r="AL11" i="38"/>
  <c r="AO20" i="46" s="1"/>
  <c r="I2" i="38"/>
  <c r="J2" i="38"/>
  <c r="J1" i="38" s="1"/>
  <c r="I3" i="38"/>
  <c r="J3" i="38"/>
  <c r="K2" i="38"/>
  <c r="K1" i="38" s="1"/>
  <c r="L2" i="38"/>
  <c r="L1" i="38" s="1"/>
  <c r="J20" i="46" l="1"/>
  <c r="AF3" i="46"/>
  <c r="AF2" i="46"/>
  <c r="AF1" i="46" s="1"/>
  <c r="AF3" i="45"/>
  <c r="AF2" i="45"/>
  <c r="AF1" i="45" s="1"/>
  <c r="AF3" i="44"/>
  <c r="AF2" i="44"/>
  <c r="AF1" i="44" s="1"/>
  <c r="L3" i="38"/>
  <c r="K3" i="38"/>
  <c r="AG3" i="46" l="1"/>
  <c r="AG2" i="46"/>
  <c r="AG1" i="46" s="1"/>
  <c r="AG2" i="45"/>
  <c r="AG1" i="45" s="1"/>
  <c r="AG3" i="45"/>
  <c r="AG2" i="44"/>
  <c r="AG1" i="44" s="1"/>
  <c r="AG3" i="44"/>
  <c r="M3" i="38"/>
  <c r="M2" i="38"/>
  <c r="M1" i="38" s="1"/>
  <c r="AH2" i="46" l="1"/>
  <c r="AH1" i="46" s="1"/>
  <c r="AH3" i="46"/>
  <c r="AH2" i="45"/>
  <c r="AH1" i="45" s="1"/>
  <c r="AH3" i="45"/>
  <c r="AH2" i="44"/>
  <c r="AH1" i="44" s="1"/>
  <c r="AH3" i="44"/>
  <c r="N3" i="38"/>
  <c r="N2" i="38"/>
  <c r="N1" i="38" s="1"/>
  <c r="AI2" i="46" l="1"/>
  <c r="AI1" i="46" s="1"/>
  <c r="AI3" i="46"/>
  <c r="AI2" i="45"/>
  <c r="AI1" i="45" s="1"/>
  <c r="AI3" i="45"/>
  <c r="AI2" i="44"/>
  <c r="AI1" i="44" s="1"/>
  <c r="AI3" i="44"/>
  <c r="O3" i="38"/>
  <c r="O2" i="38"/>
  <c r="O1" i="38" s="1"/>
  <c r="AJ3" i="46" l="1"/>
  <c r="AJ2" i="46"/>
  <c r="AJ1" i="46" s="1"/>
  <c r="AJ2" i="45"/>
  <c r="AJ1" i="45" s="1"/>
  <c r="AJ3" i="45"/>
  <c r="AJ2" i="44"/>
  <c r="AJ1" i="44" s="1"/>
  <c r="AJ3" i="44"/>
  <c r="P3" i="38"/>
  <c r="P2" i="38"/>
  <c r="P1" i="38" s="1"/>
  <c r="AK3" i="46" l="1"/>
  <c r="AK2" i="46"/>
  <c r="AK1" i="46" s="1"/>
  <c r="AK2" i="45"/>
  <c r="AK1" i="45" s="1"/>
  <c r="AK3" i="45"/>
  <c r="AK2" i="44"/>
  <c r="AK1" i="44" s="1"/>
  <c r="AK3" i="44"/>
  <c r="Q2" i="38"/>
  <c r="Q1" i="38" s="1"/>
  <c r="Q3" i="38"/>
  <c r="AL2" i="46" l="1"/>
  <c r="AL1" i="46" s="1"/>
  <c r="AL3" i="46"/>
  <c r="AL2" i="45"/>
  <c r="AL1" i="45" s="1"/>
  <c r="AL3" i="45"/>
  <c r="AL2" i="44"/>
  <c r="AL1" i="44" s="1"/>
  <c r="AL3" i="44"/>
  <c r="R2" i="38"/>
  <c r="R1" i="38" s="1"/>
  <c r="R3" i="38"/>
  <c r="AM3" i="46" l="1"/>
  <c r="AM2" i="46"/>
  <c r="AM1" i="46" s="1"/>
  <c r="AM3" i="45"/>
  <c r="AM2" i="45"/>
  <c r="AM1" i="45" s="1"/>
  <c r="AM3" i="44"/>
  <c r="AM2" i="44"/>
  <c r="AM1" i="44" s="1"/>
  <c r="S2" i="38"/>
  <c r="S1" i="38" s="1"/>
  <c r="S3" i="38"/>
  <c r="AN3" i="46" l="1"/>
  <c r="AN2" i="46"/>
  <c r="AN1" i="46" s="1"/>
  <c r="AN3" i="45"/>
  <c r="AN2" i="45"/>
  <c r="AN1" i="45" s="1"/>
  <c r="AN3" i="44"/>
  <c r="AN2" i="44"/>
  <c r="AN1" i="44" s="1"/>
  <c r="T3" i="38"/>
  <c r="T2" i="38"/>
  <c r="T1" i="38" s="1"/>
  <c r="AO3" i="46" l="1"/>
  <c r="AO2" i="46"/>
  <c r="AO1" i="46" s="1"/>
  <c r="AP3" i="44"/>
  <c r="AP2" i="44"/>
  <c r="AP1" i="44" s="1"/>
  <c r="AO3" i="45"/>
  <c r="AO2" i="45"/>
  <c r="AO1" i="45" s="1"/>
  <c r="AO3" i="44"/>
  <c r="AO2" i="44"/>
  <c r="AO1" i="44" s="1"/>
  <c r="U3" i="38"/>
  <c r="U2" i="38"/>
  <c r="U1" i="38" s="1"/>
  <c r="AQ2" i="44" l="1"/>
  <c r="AQ1" i="44" s="1"/>
  <c r="AQ3" i="44"/>
  <c r="V3" i="38"/>
  <c r="V2" i="38"/>
  <c r="V1" i="38" s="1"/>
  <c r="AR3" i="44" l="1"/>
  <c r="AR2" i="44"/>
  <c r="AR1" i="44" s="1"/>
  <c r="W3" i="38"/>
  <c r="W2" i="38"/>
  <c r="W1" i="38" s="1"/>
  <c r="AS3" i="44" l="1"/>
  <c r="AS2" i="44"/>
  <c r="AS1" i="44" s="1"/>
  <c r="X2" i="38"/>
  <c r="X1" i="38" s="1"/>
  <c r="X3" i="38"/>
  <c r="AT3" i="44" l="1"/>
  <c r="AT2" i="44"/>
  <c r="AT1" i="44" s="1"/>
  <c r="Y2" i="38"/>
  <c r="Y1" i="38" s="1"/>
  <c r="Y3" i="38"/>
  <c r="AU3" i="44" l="1"/>
  <c r="AU2" i="44"/>
  <c r="AU1" i="44" s="1"/>
  <c r="Z2" i="38"/>
  <c r="Z1" i="38" s="1"/>
  <c r="Z3" i="38"/>
  <c r="AV3" i="44" l="1"/>
  <c r="AV2" i="44"/>
  <c r="AV1" i="44" s="1"/>
  <c r="AA3" i="38"/>
  <c r="AA2" i="38"/>
  <c r="AA1" i="38" s="1"/>
  <c r="AW3" i="44" l="1"/>
  <c r="AW2" i="44"/>
  <c r="AW1" i="44" s="1"/>
  <c r="AB3" i="38"/>
  <c r="AB2" i="38"/>
  <c r="AB1" i="38" s="1"/>
  <c r="AX3" i="44" l="1"/>
  <c r="AX2" i="44"/>
  <c r="AX1" i="44" s="1"/>
  <c r="AC3" i="38"/>
  <c r="AC2" i="38"/>
  <c r="AC1" i="38" s="1"/>
  <c r="AY3" i="44" l="1"/>
  <c r="AY2" i="44"/>
  <c r="AY1" i="44" s="1"/>
  <c r="AD3" i="38"/>
  <c r="AD2" i="38"/>
  <c r="AD1" i="38" s="1"/>
  <c r="AZ2" i="44" l="1"/>
  <c r="AZ1" i="44" s="1"/>
  <c r="AZ3" i="44"/>
  <c r="AE3" i="38"/>
  <c r="AE2" i="38"/>
  <c r="AE1" i="38" s="1"/>
  <c r="BA3" i="44" l="1"/>
  <c r="BA2" i="44"/>
  <c r="BA1" i="44" s="1"/>
  <c r="AF3" i="38"/>
  <c r="AF2" i="38"/>
  <c r="AF1" i="38" s="1"/>
  <c r="BB3" i="44" l="1"/>
  <c r="BB2" i="44"/>
  <c r="BB1" i="44" s="1"/>
  <c r="AG2" i="38"/>
  <c r="AG1" i="38" s="1"/>
  <c r="AG3" i="38"/>
  <c r="BC2" i="44" l="1"/>
  <c r="BC1" i="44" s="1"/>
  <c r="BC3" i="44"/>
  <c r="AH2" i="38"/>
  <c r="AH1" i="38" s="1"/>
  <c r="AH3" i="38"/>
  <c r="BD3" i="44" l="1"/>
  <c r="BD2" i="44"/>
  <c r="BD1" i="44" s="1"/>
  <c r="AI2" i="38"/>
  <c r="AI1" i="38" s="1"/>
  <c r="AI3" i="38"/>
  <c r="BE3" i="44" l="1"/>
  <c r="BE2" i="44"/>
  <c r="BE1" i="44" s="1"/>
  <c r="AJ3" i="38"/>
  <c r="AJ2" i="38"/>
  <c r="AJ1" i="38" s="1"/>
  <c r="BF3" i="44" l="1"/>
  <c r="BF2" i="44"/>
  <c r="BF1" i="44" s="1"/>
  <c r="AK3" i="38"/>
  <c r="AK2" i="38"/>
  <c r="AK1" i="38" s="1"/>
  <c r="BG3" i="44" l="1"/>
  <c r="BG2" i="44"/>
  <c r="BG1" i="44" s="1"/>
  <c r="AL3" i="38"/>
  <c r="AL2" i="38"/>
  <c r="AL1" i="38" s="1"/>
  <c r="BH3" i="44" l="1"/>
  <c r="BH2" i="44"/>
  <c r="BH1" i="44" s="1"/>
  <c r="K12" i="34"/>
  <c r="J12" i="37"/>
  <c r="M32" i="44" s="1"/>
  <c r="K12" i="37"/>
  <c r="N32" i="44" s="1"/>
  <c r="L12" i="37"/>
  <c r="O32" i="44" s="1"/>
  <c r="M12" i="37"/>
  <c r="P32" i="44" s="1"/>
  <c r="N12" i="37"/>
  <c r="Q32" i="44" s="1"/>
  <c r="O12" i="37"/>
  <c r="R32" i="44" s="1"/>
  <c r="P12" i="37"/>
  <c r="S32" i="44" s="1"/>
  <c r="Q12" i="37"/>
  <c r="T32" i="44" s="1"/>
  <c r="R12" i="37"/>
  <c r="U32" i="44" s="1"/>
  <c r="S12" i="37"/>
  <c r="V32" i="44" s="1"/>
  <c r="T12" i="37"/>
  <c r="W32" i="44" s="1"/>
  <c r="U12" i="37"/>
  <c r="X32" i="44" s="1"/>
  <c r="V12" i="37"/>
  <c r="Y32" i="44" s="1"/>
  <c r="W12" i="37"/>
  <c r="Z32" i="44" s="1"/>
  <c r="X12" i="37"/>
  <c r="AA32" i="44" s="1"/>
  <c r="Y12" i="37"/>
  <c r="AB32" i="44" s="1"/>
  <c r="Z12" i="37"/>
  <c r="AC32" i="44" s="1"/>
  <c r="AA12" i="37"/>
  <c r="AD32" i="44" s="1"/>
  <c r="AB12" i="37"/>
  <c r="AE32" i="44" s="1"/>
  <c r="AC12" i="37"/>
  <c r="AF32" i="44" s="1"/>
  <c r="AD12" i="37"/>
  <c r="AG32" i="44" s="1"/>
  <c r="AE12" i="37"/>
  <c r="AH32" i="44" s="1"/>
  <c r="AF12" i="37"/>
  <c r="AI32" i="44" s="1"/>
  <c r="AG12" i="37"/>
  <c r="AJ32" i="44" s="1"/>
  <c r="AH12" i="37"/>
  <c r="AK32" i="44" s="1"/>
  <c r="AI12" i="37"/>
  <c r="AL32" i="44" s="1"/>
  <c r="AJ12" i="37"/>
  <c r="AM32" i="44" s="1"/>
  <c r="AK12" i="37"/>
  <c r="AN32" i="44" s="1"/>
  <c r="AL12" i="37"/>
  <c r="AO32" i="44" s="1"/>
  <c r="I12" i="37"/>
  <c r="L32" i="44" s="1"/>
  <c r="I10" i="30"/>
  <c r="L24" i="46" s="1"/>
  <c r="J32" i="44" l="1"/>
  <c r="BI3" i="44"/>
  <c r="BI2" i="44"/>
  <c r="BI1" i="44" s="1"/>
  <c r="L14" i="30"/>
  <c r="M14" i="30"/>
  <c r="N14" i="30"/>
  <c r="O14" i="30"/>
  <c r="P14" i="30"/>
  <c r="Q14" i="30"/>
  <c r="R14" i="30"/>
  <c r="S14" i="30"/>
  <c r="T14" i="30"/>
  <c r="U14" i="30"/>
  <c r="V14" i="30"/>
  <c r="W14" i="30"/>
  <c r="X14" i="30"/>
  <c r="Y14" i="30"/>
  <c r="Z14" i="30"/>
  <c r="AA14" i="30"/>
  <c r="AB14" i="30"/>
  <c r="AC14" i="30"/>
  <c r="AD14" i="30"/>
  <c r="AE14" i="30"/>
  <c r="AF14" i="30"/>
  <c r="AG14" i="30"/>
  <c r="AH14" i="30"/>
  <c r="AI14" i="30"/>
  <c r="AJ14" i="30"/>
  <c r="AK14" i="30"/>
  <c r="AL14" i="30"/>
  <c r="K14" i="30"/>
  <c r="BJ3" i="44" l="1"/>
  <c r="BJ2" i="44"/>
  <c r="BJ1" i="44" s="1"/>
  <c r="M12" i="34"/>
  <c r="N12" i="34"/>
  <c r="O12" i="34"/>
  <c r="P12" i="34"/>
  <c r="Q12" i="34"/>
  <c r="R12" i="34"/>
  <c r="S12" i="34"/>
  <c r="T12" i="34"/>
  <c r="U12" i="34"/>
  <c r="V12" i="34"/>
  <c r="W12" i="34"/>
  <c r="X12" i="34"/>
  <c r="Y12" i="34"/>
  <c r="Z12" i="34"/>
  <c r="AA12" i="34"/>
  <c r="AB12" i="34"/>
  <c r="AC12" i="34"/>
  <c r="AD12" i="34"/>
  <c r="AE12" i="34"/>
  <c r="AF12" i="34"/>
  <c r="AG12" i="34"/>
  <c r="AH12" i="34"/>
  <c r="AI12" i="34"/>
  <c r="AJ12" i="34"/>
  <c r="AK12" i="34"/>
  <c r="AL12" i="34"/>
  <c r="L12" i="34"/>
  <c r="BK3" i="44" l="1"/>
  <c r="BK2" i="44"/>
  <c r="BK1" i="44" s="1"/>
  <c r="J3" i="37"/>
  <c r="I3" i="37"/>
  <c r="J2" i="37"/>
  <c r="J1" i="37" s="1"/>
  <c r="I2" i="37"/>
  <c r="J3" i="36"/>
  <c r="I3" i="36"/>
  <c r="J2" i="36"/>
  <c r="J1" i="36" s="1"/>
  <c r="I2" i="36"/>
  <c r="J3" i="34"/>
  <c r="I3" i="34"/>
  <c r="J2" i="34"/>
  <c r="J1" i="34" s="1"/>
  <c r="I2" i="34"/>
  <c r="BL3" i="44" l="1"/>
  <c r="BL2" i="44"/>
  <c r="BL1" i="44" s="1"/>
  <c r="K3" i="36"/>
  <c r="K2" i="37"/>
  <c r="K1" i="37" s="1"/>
  <c r="L3" i="37"/>
  <c r="L2" i="37"/>
  <c r="L1" i="37" s="1"/>
  <c r="K3" i="37"/>
  <c r="L2" i="36"/>
  <c r="L1" i="36" s="1"/>
  <c r="L3" i="36"/>
  <c r="K2" i="36"/>
  <c r="K1" i="36" s="1"/>
  <c r="K2" i="34"/>
  <c r="K1" i="34" s="1"/>
  <c r="K3" i="34"/>
  <c r="L2" i="34"/>
  <c r="L1" i="34" s="1"/>
  <c r="L3" i="34"/>
  <c r="BM3" i="44" l="1"/>
  <c r="BM2" i="44"/>
  <c r="BM1" i="44" s="1"/>
  <c r="M2" i="37"/>
  <c r="M1" i="37" s="1"/>
  <c r="M3" i="37"/>
  <c r="M2" i="36"/>
  <c r="M1" i="36" s="1"/>
  <c r="M3" i="36"/>
  <c r="M2" i="34"/>
  <c r="M1" i="34" s="1"/>
  <c r="M3" i="34"/>
  <c r="BN3" i="44" l="1"/>
  <c r="BN2" i="44"/>
  <c r="BN1" i="44" s="1"/>
  <c r="N2" i="37"/>
  <c r="N1" i="37" s="1"/>
  <c r="N3" i="37"/>
  <c r="N2" i="36"/>
  <c r="N1" i="36" s="1"/>
  <c r="N3" i="36"/>
  <c r="N2" i="34"/>
  <c r="N1" i="34" s="1"/>
  <c r="N3" i="34"/>
  <c r="BO2" i="44" l="1"/>
  <c r="BO1" i="44" s="1"/>
  <c r="BO3" i="44"/>
  <c r="O2" i="37"/>
  <c r="O1" i="37" s="1"/>
  <c r="O3" i="37"/>
  <c r="O2" i="36"/>
  <c r="O1" i="36" s="1"/>
  <c r="O3" i="36"/>
  <c r="O2" i="34"/>
  <c r="O1" i="34" s="1"/>
  <c r="O3" i="34"/>
  <c r="BP3" i="44" l="1"/>
  <c r="BP2" i="44"/>
  <c r="BP1" i="44" s="1"/>
  <c r="P3" i="37"/>
  <c r="P2" i="37"/>
  <c r="P1" i="37" s="1"/>
  <c r="P2" i="36"/>
  <c r="P1" i="36" s="1"/>
  <c r="P3" i="36"/>
  <c r="P2" i="34"/>
  <c r="P1" i="34" s="1"/>
  <c r="P3" i="34"/>
  <c r="BQ3" i="44" l="1"/>
  <c r="BQ2" i="44"/>
  <c r="BQ1" i="44" s="1"/>
  <c r="Q3" i="37"/>
  <c r="Q2" i="37"/>
  <c r="Q1" i="37" s="1"/>
  <c r="Q3" i="36"/>
  <c r="Q2" i="36"/>
  <c r="Q1" i="36" s="1"/>
  <c r="Q3" i="34"/>
  <c r="Q2" i="34"/>
  <c r="Q1" i="34" s="1"/>
  <c r="BR3" i="44" l="1"/>
  <c r="BR2" i="44"/>
  <c r="BR1" i="44" s="1"/>
  <c r="R2" i="37"/>
  <c r="R1" i="37" s="1"/>
  <c r="R3" i="37"/>
  <c r="R3" i="36"/>
  <c r="R2" i="36"/>
  <c r="R1" i="36" s="1"/>
  <c r="R3" i="34"/>
  <c r="R2" i="34"/>
  <c r="R1" i="34" s="1"/>
  <c r="BS3" i="44" l="1"/>
  <c r="BS2" i="44"/>
  <c r="BS1" i="44" s="1"/>
  <c r="S2" i="37"/>
  <c r="S1" i="37" s="1"/>
  <c r="S3" i="37"/>
  <c r="S3" i="36"/>
  <c r="S2" i="36"/>
  <c r="S1" i="36" s="1"/>
  <c r="S3" i="34"/>
  <c r="S2" i="34"/>
  <c r="S1" i="34" s="1"/>
  <c r="BT3" i="44" l="1"/>
  <c r="BT2" i="44"/>
  <c r="BT1" i="44" s="1"/>
  <c r="T3" i="37"/>
  <c r="T2" i="37"/>
  <c r="T1" i="37" s="1"/>
  <c r="T2" i="36"/>
  <c r="T1" i="36" s="1"/>
  <c r="T3" i="36"/>
  <c r="T2" i="34"/>
  <c r="T1" i="34" s="1"/>
  <c r="T3" i="34"/>
  <c r="BU3" i="44" l="1"/>
  <c r="BU2" i="44"/>
  <c r="BU1" i="44" s="1"/>
  <c r="U2" i="37"/>
  <c r="U1" i="37" s="1"/>
  <c r="U3" i="37"/>
  <c r="U2" i="36"/>
  <c r="U1" i="36" s="1"/>
  <c r="U3" i="36"/>
  <c r="U2" i="34"/>
  <c r="U1" i="34" s="1"/>
  <c r="U3" i="34"/>
  <c r="BV3" i="44" l="1"/>
  <c r="BV2" i="44"/>
  <c r="BV1" i="44" s="1"/>
  <c r="V2" i="37"/>
  <c r="V1" i="37" s="1"/>
  <c r="V3" i="37"/>
  <c r="V2" i="36"/>
  <c r="V1" i="36" s="1"/>
  <c r="V3" i="36"/>
  <c r="V2" i="34"/>
  <c r="V1" i="34" s="1"/>
  <c r="V3" i="34"/>
  <c r="BW2" i="44" l="1"/>
  <c r="BW1" i="44" s="1"/>
  <c r="BW3" i="44"/>
  <c r="W2" i="37"/>
  <c r="W1" i="37" s="1"/>
  <c r="W3" i="37"/>
  <c r="W2" i="36"/>
  <c r="W1" i="36" s="1"/>
  <c r="W3" i="36"/>
  <c r="W2" i="34"/>
  <c r="W1" i="34" s="1"/>
  <c r="W3" i="34"/>
  <c r="BX3" i="44" l="1"/>
  <c r="BX2" i="44"/>
  <c r="BX1" i="44" s="1"/>
  <c r="X3" i="37"/>
  <c r="X2" i="37"/>
  <c r="X1" i="37" s="1"/>
  <c r="X2" i="36"/>
  <c r="X1" i="36" s="1"/>
  <c r="X3" i="36"/>
  <c r="X2" i="34"/>
  <c r="X1" i="34" s="1"/>
  <c r="X3" i="34"/>
  <c r="BY2" i="44" l="1"/>
  <c r="BY1" i="44" s="1"/>
  <c r="BY3" i="44"/>
  <c r="Y3" i="37"/>
  <c r="Y2" i="37"/>
  <c r="Y1" i="37" s="1"/>
  <c r="Y3" i="36"/>
  <c r="Y2" i="36"/>
  <c r="Y1" i="36" s="1"/>
  <c r="Y3" i="34"/>
  <c r="Y2" i="34"/>
  <c r="Y1" i="34" s="1"/>
  <c r="BZ3" i="44" l="1"/>
  <c r="BZ2" i="44"/>
  <c r="BZ1" i="44" s="1"/>
  <c r="Z2" i="37"/>
  <c r="Z1" i="37" s="1"/>
  <c r="Z3" i="37"/>
  <c r="Z3" i="36"/>
  <c r="Z2" i="36"/>
  <c r="Z1" i="36" s="1"/>
  <c r="Z3" i="34"/>
  <c r="Z2" i="34"/>
  <c r="Z1" i="34" s="1"/>
  <c r="CA3" i="44" l="1"/>
  <c r="CA2" i="44"/>
  <c r="CA1" i="44" s="1"/>
  <c r="AA3" i="37"/>
  <c r="AA2" i="37"/>
  <c r="AA1" i="37" s="1"/>
  <c r="AA2" i="36"/>
  <c r="AA1" i="36" s="1"/>
  <c r="AA3" i="36"/>
  <c r="AA2" i="34"/>
  <c r="AA1" i="34" s="1"/>
  <c r="AA3" i="34"/>
  <c r="CB2" i="44" l="1"/>
  <c r="CB1" i="44" s="1"/>
  <c r="CB3" i="44"/>
  <c r="AB3" i="37"/>
  <c r="AB2" i="37"/>
  <c r="AB1" i="37" s="1"/>
  <c r="AB2" i="36"/>
  <c r="AB1" i="36" s="1"/>
  <c r="AB3" i="36"/>
  <c r="AB3" i="34"/>
  <c r="AB2" i="34"/>
  <c r="AB1" i="34" s="1"/>
  <c r="CC2" i="44" l="1"/>
  <c r="CC1" i="44" s="1"/>
  <c r="CC3" i="44"/>
  <c r="AC2" i="37"/>
  <c r="AC1" i="37" s="1"/>
  <c r="AC3" i="37"/>
  <c r="AC2" i="36"/>
  <c r="AC1" i="36" s="1"/>
  <c r="AC3" i="36"/>
  <c r="AC2" i="34"/>
  <c r="AC1" i="34" s="1"/>
  <c r="AC3" i="34"/>
  <c r="CD3" i="44" l="1"/>
  <c r="CD2" i="44"/>
  <c r="CD1" i="44" s="1"/>
  <c r="AD2" i="37"/>
  <c r="AD1" i="37" s="1"/>
  <c r="AD3" i="37"/>
  <c r="AD2" i="36"/>
  <c r="AD1" i="36" s="1"/>
  <c r="AD3" i="36"/>
  <c r="AD2" i="34"/>
  <c r="AD1" i="34" s="1"/>
  <c r="AD3" i="34"/>
  <c r="CE3" i="44" l="1"/>
  <c r="CE2" i="44"/>
  <c r="CE1" i="44" s="1"/>
  <c r="AE2" i="37"/>
  <c r="AE1" i="37" s="1"/>
  <c r="AE3" i="37"/>
  <c r="AE2" i="36"/>
  <c r="AE1" i="36" s="1"/>
  <c r="AE3" i="36"/>
  <c r="AE2" i="34"/>
  <c r="AE1" i="34" s="1"/>
  <c r="AE3" i="34"/>
  <c r="CF3" i="44" l="1"/>
  <c r="CF2" i="44"/>
  <c r="CF1" i="44" s="1"/>
  <c r="AF3" i="37"/>
  <c r="AF2" i="37"/>
  <c r="AF1" i="37" s="1"/>
  <c r="AF2" i="36"/>
  <c r="AF1" i="36" s="1"/>
  <c r="AF3" i="36"/>
  <c r="AF2" i="34"/>
  <c r="AF1" i="34" s="1"/>
  <c r="AF3" i="34"/>
  <c r="CG3" i="44" l="1"/>
  <c r="CG2" i="44"/>
  <c r="CG1" i="44" s="1"/>
  <c r="AG3" i="37"/>
  <c r="AG2" i="37"/>
  <c r="AG1" i="37" s="1"/>
  <c r="AG3" i="36"/>
  <c r="AG2" i="36"/>
  <c r="AG1" i="36" s="1"/>
  <c r="AG3" i="34"/>
  <c r="AG2" i="34"/>
  <c r="AG1" i="34" s="1"/>
  <c r="CH3" i="44" l="1"/>
  <c r="CH2" i="44"/>
  <c r="CH1" i="44" s="1"/>
  <c r="AH2" i="37"/>
  <c r="AH1" i="37" s="1"/>
  <c r="AH3" i="37"/>
  <c r="AH3" i="36"/>
  <c r="AH2" i="36"/>
  <c r="AH1" i="36" s="1"/>
  <c r="AH3" i="34"/>
  <c r="AH2" i="34"/>
  <c r="AH1" i="34" s="1"/>
  <c r="CI2" i="44" l="1"/>
  <c r="CI1" i="44" s="1"/>
  <c r="CI3" i="44"/>
  <c r="AI2" i="37"/>
  <c r="AI1" i="37" s="1"/>
  <c r="AI3" i="37"/>
  <c r="AI3" i="36"/>
  <c r="AI2" i="36"/>
  <c r="AI1" i="36" s="1"/>
  <c r="AI3" i="34"/>
  <c r="AI2" i="34"/>
  <c r="AI1" i="34" s="1"/>
  <c r="CJ2" i="44" l="1"/>
  <c r="CJ1" i="44" s="1"/>
  <c r="CJ3" i="44"/>
  <c r="AJ2" i="37"/>
  <c r="AJ1" i="37" s="1"/>
  <c r="AJ3" i="37"/>
  <c r="AJ2" i="36"/>
  <c r="AJ1" i="36" s="1"/>
  <c r="AJ3" i="36"/>
  <c r="AJ3" i="34"/>
  <c r="AJ2" i="34"/>
  <c r="AJ1" i="34" s="1"/>
  <c r="CK3" i="44" l="1"/>
  <c r="CK2" i="44"/>
  <c r="CK1" i="44" s="1"/>
  <c r="AK3" i="37"/>
  <c r="AK2" i="37"/>
  <c r="AK1" i="37" s="1"/>
  <c r="AK2" i="36"/>
  <c r="AK1" i="36" s="1"/>
  <c r="AK3" i="36"/>
  <c r="AK2" i="34"/>
  <c r="AK1" i="34" s="1"/>
  <c r="AK3" i="34"/>
  <c r="CL3" i="44" l="1"/>
  <c r="CL2" i="44"/>
  <c r="CL1" i="44" s="1"/>
  <c r="AL2" i="37"/>
  <c r="AL1" i="37" s="1"/>
  <c r="AL3" i="37"/>
  <c r="AL2" i="36"/>
  <c r="AL1" i="36" s="1"/>
  <c r="AL3" i="36"/>
  <c r="AL2" i="34"/>
  <c r="AL1" i="34" s="1"/>
  <c r="AL3" i="34"/>
  <c r="CM3" i="44" l="1"/>
  <c r="CM2" i="44"/>
  <c r="CM1" i="44" s="1"/>
  <c r="G67" i="8"/>
  <c r="G78" i="8"/>
  <c r="CN2" i="44" l="1"/>
  <c r="CN1" i="44" s="1"/>
  <c r="CN3" i="44"/>
  <c r="G33" i="8"/>
  <c r="G44" i="8"/>
  <c r="CO3" i="44" l="1"/>
  <c r="CO2" i="44"/>
  <c r="CO1" i="44" s="1"/>
  <c r="L2" i="8"/>
  <c r="L1" i="8" s="1"/>
  <c r="M2" i="8"/>
  <c r="M1" i="8" s="1"/>
  <c r="N2" i="8"/>
  <c r="N1" i="8" s="1"/>
  <c r="O2" i="8"/>
  <c r="O1" i="8" s="1"/>
  <c r="P2" i="8"/>
  <c r="P1" i="8" s="1"/>
  <c r="Q2" i="8"/>
  <c r="Q1" i="8" s="1"/>
  <c r="R2" i="8"/>
  <c r="R1" i="8" s="1"/>
  <c r="S2" i="8"/>
  <c r="S1" i="8" s="1"/>
  <c r="T2" i="8"/>
  <c r="T1" i="8" s="1"/>
  <c r="U2" i="8"/>
  <c r="U1" i="8" s="1"/>
  <c r="V2" i="8"/>
  <c r="V1" i="8" s="1"/>
  <c r="W2" i="8"/>
  <c r="W1" i="8" s="1"/>
  <c r="X2" i="8"/>
  <c r="X1" i="8" s="1"/>
  <c r="Y2" i="8"/>
  <c r="Y1" i="8" s="1"/>
  <c r="Z2" i="8"/>
  <c r="Z1" i="8" s="1"/>
  <c r="AA2" i="8"/>
  <c r="AA1" i="8" s="1"/>
  <c r="AB2" i="8"/>
  <c r="AB1" i="8" s="1"/>
  <c r="AC2" i="8"/>
  <c r="AC1" i="8" s="1"/>
  <c r="AD2" i="8"/>
  <c r="AD1" i="8" s="1"/>
  <c r="AE2" i="8"/>
  <c r="AE1" i="8" s="1"/>
  <c r="AF2" i="8"/>
  <c r="AF1" i="8" s="1"/>
  <c r="AG2" i="8"/>
  <c r="AG1" i="8" s="1"/>
  <c r="AH2" i="8"/>
  <c r="AH1" i="8" s="1"/>
  <c r="AI2" i="8"/>
  <c r="AI1" i="8" s="1"/>
  <c r="AJ2" i="8"/>
  <c r="AJ1" i="8" s="1"/>
  <c r="AK2" i="8"/>
  <c r="AK1" i="8" s="1"/>
  <c r="AL2" i="8"/>
  <c r="AL1" i="8" s="1"/>
  <c r="AM2" i="8"/>
  <c r="AM1" i="8" s="1"/>
  <c r="L3" i="8"/>
  <c r="M3" i="8"/>
  <c r="N3" i="8"/>
  <c r="O3" i="8"/>
  <c r="P3" i="8"/>
  <c r="Q3" i="8"/>
  <c r="R3" i="8"/>
  <c r="S3" i="8"/>
  <c r="T3" i="8"/>
  <c r="U3" i="8"/>
  <c r="V3" i="8"/>
  <c r="W3" i="8"/>
  <c r="X3" i="8"/>
  <c r="Y3" i="8"/>
  <c r="Z3" i="8"/>
  <c r="AA3" i="8"/>
  <c r="AB3" i="8"/>
  <c r="AC3" i="8"/>
  <c r="AD3" i="8"/>
  <c r="AE3" i="8"/>
  <c r="AF3" i="8"/>
  <c r="AG3" i="8"/>
  <c r="AH3" i="8"/>
  <c r="AI3" i="8"/>
  <c r="AJ3" i="8"/>
  <c r="AK3" i="8"/>
  <c r="AL3" i="8"/>
  <c r="AM3" i="8"/>
  <c r="K2" i="8"/>
  <c r="K1" i="8" s="1"/>
  <c r="K3" i="8"/>
  <c r="G2" i="29"/>
  <c r="G1" i="29" s="1"/>
  <c r="H2" i="29"/>
  <c r="H1" i="29" s="1"/>
  <c r="I2" i="29"/>
  <c r="I1" i="29" s="1"/>
  <c r="J2" i="29"/>
  <c r="J1" i="29" s="1"/>
  <c r="K2" i="29"/>
  <c r="K1" i="29" s="1"/>
  <c r="L2" i="29"/>
  <c r="L1" i="29" s="1"/>
  <c r="M2" i="29"/>
  <c r="M1" i="29" s="1"/>
  <c r="N2" i="29"/>
  <c r="N1" i="29" s="1"/>
  <c r="O2" i="29"/>
  <c r="O1" i="29" s="1"/>
  <c r="P2" i="29"/>
  <c r="P1" i="29" s="1"/>
  <c r="G3" i="29"/>
  <c r="H3" i="29"/>
  <c r="I3" i="29"/>
  <c r="J3" i="29"/>
  <c r="K3" i="29"/>
  <c r="L3" i="29"/>
  <c r="M3" i="29"/>
  <c r="N3" i="29"/>
  <c r="O3" i="29"/>
  <c r="P3" i="29"/>
  <c r="F2" i="29"/>
  <c r="F1" i="29" s="1"/>
  <c r="F3" i="29"/>
  <c r="E3" i="29"/>
  <c r="E2" i="29"/>
  <c r="CP3" i="44" l="1"/>
  <c r="CP2" i="44"/>
  <c r="CP1" i="44" s="1"/>
  <c r="M24" i="46"/>
  <c r="K11" i="22"/>
  <c r="N17" i="46" s="1"/>
  <c r="L11" i="22"/>
  <c r="O17" i="46" s="1"/>
  <c r="M11" i="22"/>
  <c r="P17" i="46" s="1"/>
  <c r="N11" i="22"/>
  <c r="Q17" i="46" s="1"/>
  <c r="O11" i="22"/>
  <c r="R17" i="46" s="1"/>
  <c r="P11" i="22"/>
  <c r="S17" i="46" s="1"/>
  <c r="Q11" i="22"/>
  <c r="T17" i="46" s="1"/>
  <c r="R11" i="22"/>
  <c r="U17" i="46" s="1"/>
  <c r="S11" i="22"/>
  <c r="V17" i="46" s="1"/>
  <c r="T11" i="22"/>
  <c r="W17" i="46" s="1"/>
  <c r="U11" i="22"/>
  <c r="X17" i="46" s="1"/>
  <c r="V11" i="22"/>
  <c r="Y17" i="46" s="1"/>
  <c r="W11" i="22"/>
  <c r="Z17" i="46" s="1"/>
  <c r="X11" i="22"/>
  <c r="AA17" i="46" s="1"/>
  <c r="Y11" i="22"/>
  <c r="AB17" i="46" s="1"/>
  <c r="Z11" i="22"/>
  <c r="AC17" i="46" s="1"/>
  <c r="AA11" i="22"/>
  <c r="AD17" i="46" s="1"/>
  <c r="AB11" i="22"/>
  <c r="AE17" i="46" s="1"/>
  <c r="AC11" i="22"/>
  <c r="AF17" i="46" s="1"/>
  <c r="AD11" i="22"/>
  <c r="AG17" i="46" s="1"/>
  <c r="AE11" i="22"/>
  <c r="AH17" i="46" s="1"/>
  <c r="J11" i="22"/>
  <c r="M17" i="46" s="1"/>
  <c r="I10" i="14"/>
  <c r="L15" i="44" s="1"/>
  <c r="J10" i="14"/>
  <c r="M15" i="44" s="1"/>
  <c r="K10" i="14"/>
  <c r="N15" i="44" s="1"/>
  <c r="L10" i="14"/>
  <c r="O15" i="44" s="1"/>
  <c r="M10" i="14"/>
  <c r="P15" i="44" s="1"/>
  <c r="N10" i="14"/>
  <c r="Q15" i="44" s="1"/>
  <c r="O10" i="14"/>
  <c r="R15" i="44" s="1"/>
  <c r="P10" i="14"/>
  <c r="S15" i="44" s="1"/>
  <c r="Q10" i="14"/>
  <c r="T15" i="44" s="1"/>
  <c r="R10" i="14"/>
  <c r="U15" i="44" s="1"/>
  <c r="S10" i="14"/>
  <c r="V15" i="44" s="1"/>
  <c r="T10" i="14"/>
  <c r="W15" i="44" s="1"/>
  <c r="U10" i="14"/>
  <c r="X15" i="44" s="1"/>
  <c r="V10" i="14"/>
  <c r="Y15" i="44" s="1"/>
  <c r="W10" i="14"/>
  <c r="Z15" i="44" s="1"/>
  <c r="X10" i="14"/>
  <c r="AA15" i="44" s="1"/>
  <c r="Y10" i="14"/>
  <c r="AB15" i="44" s="1"/>
  <c r="Z10" i="14"/>
  <c r="AC15" i="44" s="1"/>
  <c r="AA10" i="14"/>
  <c r="AD15" i="44" s="1"/>
  <c r="AB10" i="14"/>
  <c r="AE15" i="44" s="1"/>
  <c r="AC10" i="14"/>
  <c r="AF15" i="44" s="1"/>
  <c r="AD10" i="14"/>
  <c r="AG15" i="44" s="1"/>
  <c r="AE10" i="14"/>
  <c r="AH15" i="44" s="1"/>
  <c r="AF10" i="14"/>
  <c r="AI15" i="44" s="1"/>
  <c r="AG10" i="14"/>
  <c r="AJ15" i="44" s="1"/>
  <c r="AH10" i="14"/>
  <c r="AK15" i="44" s="1"/>
  <c r="AI10" i="14"/>
  <c r="AL15" i="44" s="1"/>
  <c r="AJ10" i="14"/>
  <c r="AM15" i="44" s="1"/>
  <c r="AK10" i="14"/>
  <c r="AN15" i="44" s="1"/>
  <c r="AL10" i="14"/>
  <c r="AO15" i="44" s="1"/>
  <c r="CQ2" i="44" l="1"/>
  <c r="CQ1" i="44" s="1"/>
  <c r="CQ3" i="44"/>
  <c r="AL11" i="22"/>
  <c r="AO17" i="46" s="1"/>
  <c r="AK11" i="22"/>
  <c r="AN17" i="46" s="1"/>
  <c r="AJ11" i="22"/>
  <c r="AM17" i="46" s="1"/>
  <c r="AI11" i="22"/>
  <c r="AL17" i="46" s="1"/>
  <c r="AH11" i="22"/>
  <c r="AK17" i="46" s="1"/>
  <c r="AG11" i="22"/>
  <c r="AJ17" i="46" s="1"/>
  <c r="AF11" i="22"/>
  <c r="AI17" i="46" s="1"/>
  <c r="AL17" i="30"/>
  <c r="AO25" i="46" s="1"/>
  <c r="AK17" i="30"/>
  <c r="AN25" i="46" s="1"/>
  <c r="AJ17" i="30"/>
  <c r="AM25" i="46" s="1"/>
  <c r="AI17" i="30"/>
  <c r="AL25" i="46" s="1"/>
  <c r="AH17" i="30"/>
  <c r="AK25" i="46" s="1"/>
  <c r="AG17" i="30"/>
  <c r="AJ25" i="46" s="1"/>
  <c r="AF17" i="30"/>
  <c r="AI25" i="46" s="1"/>
  <c r="AE17" i="30"/>
  <c r="AH25" i="46" s="1"/>
  <c r="AD17" i="30"/>
  <c r="AG25" i="46" s="1"/>
  <c r="AC17" i="30"/>
  <c r="AF25" i="46" s="1"/>
  <c r="AB17" i="30"/>
  <c r="AE25" i="46" s="1"/>
  <c r="AA17" i="30"/>
  <c r="AD25" i="46" s="1"/>
  <c r="Z17" i="30"/>
  <c r="AC25" i="46" s="1"/>
  <c r="Y17" i="30"/>
  <c r="AB25" i="46" s="1"/>
  <c r="X17" i="30"/>
  <c r="AA25" i="46" s="1"/>
  <c r="W17" i="30"/>
  <c r="Z25" i="46" s="1"/>
  <c r="V17" i="30"/>
  <c r="Y25" i="46" s="1"/>
  <c r="U17" i="30"/>
  <c r="X25" i="46" s="1"/>
  <c r="T17" i="30"/>
  <c r="W25" i="46" s="1"/>
  <c r="S17" i="30"/>
  <c r="V25" i="46" s="1"/>
  <c r="R17" i="30"/>
  <c r="U25" i="46" s="1"/>
  <c r="Q17" i="30"/>
  <c r="T25" i="46" s="1"/>
  <c r="P17" i="30"/>
  <c r="S25" i="46" s="1"/>
  <c r="O17" i="30"/>
  <c r="R25" i="46" s="1"/>
  <c r="N17" i="30"/>
  <c r="Q25" i="46" s="1"/>
  <c r="M17" i="30"/>
  <c r="P25" i="46" s="1"/>
  <c r="L17" i="30"/>
  <c r="O25" i="46" s="1"/>
  <c r="K17" i="30"/>
  <c r="N25" i="46" s="1"/>
  <c r="J17" i="30"/>
  <c r="M25" i="46" s="1"/>
  <c r="M26" i="46" s="1"/>
  <c r="I17" i="30"/>
  <c r="L25" i="46" s="1"/>
  <c r="AL10" i="30"/>
  <c r="AO24" i="46" s="1"/>
  <c r="AK10" i="30"/>
  <c r="AN24" i="46" s="1"/>
  <c r="AN26" i="46" s="1"/>
  <c r="AJ10" i="30"/>
  <c r="AM24" i="46" s="1"/>
  <c r="AI10" i="30"/>
  <c r="AL24" i="46" s="1"/>
  <c r="AH10" i="30"/>
  <c r="AK24" i="46" s="1"/>
  <c r="AG10" i="30"/>
  <c r="AJ24" i="46" s="1"/>
  <c r="AF10" i="30"/>
  <c r="AI24" i="46" s="1"/>
  <c r="AA10" i="30"/>
  <c r="AD24" i="46" s="1"/>
  <c r="Z10" i="30"/>
  <c r="AC24" i="46" s="1"/>
  <c r="Y10" i="30"/>
  <c r="AB24" i="46" s="1"/>
  <c r="AB26" i="46" s="1"/>
  <c r="R10" i="30"/>
  <c r="U24" i="46" s="1"/>
  <c r="K2" i="30"/>
  <c r="K1" i="30" s="1"/>
  <c r="J3" i="30"/>
  <c r="I3" i="30"/>
  <c r="J2" i="30"/>
  <c r="J1" i="30" s="1"/>
  <c r="I2" i="30"/>
  <c r="A2" i="30" a="1"/>
  <c r="A2" i="30" s="1"/>
  <c r="AC26" i="46" l="1"/>
  <c r="AO26" i="46"/>
  <c r="U26" i="46"/>
  <c r="AD26" i="46"/>
  <c r="J25" i="46"/>
  <c r="L26" i="46"/>
  <c r="AI26" i="46"/>
  <c r="AJ26" i="46"/>
  <c r="AK26" i="46"/>
  <c r="AL26" i="46"/>
  <c r="AM26" i="46"/>
  <c r="CR3" i="44"/>
  <c r="CR2" i="44"/>
  <c r="CR1" i="44" s="1"/>
  <c r="Q10" i="30"/>
  <c r="T24" i="46" s="1"/>
  <c r="T26" i="46" s="1"/>
  <c r="K10" i="30"/>
  <c r="N24" i="46" s="1"/>
  <c r="S10" i="30"/>
  <c r="V24" i="46" s="1"/>
  <c r="V26" i="46" s="1"/>
  <c r="L10" i="30"/>
  <c r="O24" i="46" s="1"/>
  <c r="O26" i="46" s="1"/>
  <c r="T10" i="30"/>
  <c r="W24" i="46" s="1"/>
  <c r="W26" i="46" s="1"/>
  <c r="AB10" i="30"/>
  <c r="AE24" i="46" s="1"/>
  <c r="AE26" i="46" s="1"/>
  <c r="N10" i="30"/>
  <c r="Q24" i="46" s="1"/>
  <c r="Q26" i="46" s="1"/>
  <c r="V10" i="30"/>
  <c r="Y24" i="46" s="1"/>
  <c r="Y26" i="46" s="1"/>
  <c r="AD10" i="30"/>
  <c r="AG24" i="46" s="1"/>
  <c r="AG26" i="46" s="1"/>
  <c r="O10" i="30"/>
  <c r="R24" i="46" s="1"/>
  <c r="R26" i="46" s="1"/>
  <c r="W10" i="30"/>
  <c r="Z24" i="46" s="1"/>
  <c r="Z26" i="46" s="1"/>
  <c r="AE10" i="30"/>
  <c r="AH24" i="46" s="1"/>
  <c r="AH26" i="46" s="1"/>
  <c r="M10" i="30"/>
  <c r="P24" i="46" s="1"/>
  <c r="P26" i="46" s="1"/>
  <c r="U10" i="30"/>
  <c r="X24" i="46" s="1"/>
  <c r="X26" i="46" s="1"/>
  <c r="AC10" i="30"/>
  <c r="AF24" i="46" s="1"/>
  <c r="AF26" i="46" s="1"/>
  <c r="P10" i="30"/>
  <c r="S24" i="46" s="1"/>
  <c r="S26" i="46" s="1"/>
  <c r="X10" i="30"/>
  <c r="AA24" i="46" s="1"/>
  <c r="AA26" i="46" s="1"/>
  <c r="K3" i="30"/>
  <c r="L11" i="29"/>
  <c r="L16" i="29" s="1"/>
  <c r="K11" i="29"/>
  <c r="K16" i="29" s="1"/>
  <c r="J11" i="29"/>
  <c r="J16" i="29" s="1"/>
  <c r="I11" i="29"/>
  <c r="I16" i="29" s="1"/>
  <c r="H11" i="29"/>
  <c r="H16" i="29" s="1"/>
  <c r="G11" i="29"/>
  <c r="G16" i="29" s="1"/>
  <c r="F11" i="29"/>
  <c r="F16" i="29" s="1"/>
  <c r="E11" i="29"/>
  <c r="E16" i="29" s="1"/>
  <c r="N26" i="46" l="1"/>
  <c r="J24" i="46"/>
  <c r="J26" i="46"/>
  <c r="CS3" i="44"/>
  <c r="CS2" i="44"/>
  <c r="CS1" i="44" s="1"/>
  <c r="L3" i="30"/>
  <c r="L2" i="30"/>
  <c r="L1" i="30" s="1"/>
  <c r="K14" i="29"/>
  <c r="K17" i="29" s="1"/>
  <c r="J14" i="29"/>
  <c r="J17" i="29" s="1"/>
  <c r="E14" i="29"/>
  <c r="E17" i="29" s="1"/>
  <c r="F14" i="29"/>
  <c r="F17" i="29" s="1"/>
  <c r="G14" i="29"/>
  <c r="G17" i="29" s="1"/>
  <c r="I14" i="29"/>
  <c r="I17" i="29" s="1"/>
  <c r="H14" i="29"/>
  <c r="H17" i="29" s="1"/>
  <c r="L14" i="29"/>
  <c r="L17" i="29" s="1"/>
  <c r="CT3" i="44" l="1"/>
  <c r="CT2" i="44"/>
  <c r="CT1" i="44" s="1"/>
  <c r="M3" i="30"/>
  <c r="M2" i="30"/>
  <c r="M1" i="30" s="1"/>
  <c r="I11" i="22"/>
  <c r="L17" i="46" s="1"/>
  <c r="J17" i="46" s="1"/>
  <c r="CU2" i="44" l="1"/>
  <c r="CU1" i="44" s="1"/>
  <c r="CU3" i="44"/>
  <c r="N2" i="30"/>
  <c r="N1" i="30" s="1"/>
  <c r="N3" i="30"/>
  <c r="A2" i="8" a="1"/>
  <c r="A2" i="8" s="1"/>
  <c r="A1" i="8"/>
  <c r="A2" i="14" a="1"/>
  <c r="A2" i="14" s="1"/>
  <c r="A1" i="14"/>
  <c r="A2" i="22" a="1"/>
  <c r="A2" i="22" s="1"/>
  <c r="A1" i="22"/>
  <c r="A2" i="20" a="1"/>
  <c r="A2" i="20" s="1"/>
  <c r="A1" i="20"/>
  <c r="A2" i="19" a="1"/>
  <c r="A2" i="19" s="1"/>
  <c r="A1" i="19"/>
  <c r="A2" i="28" a="1"/>
  <c r="A2" i="28" s="1"/>
  <c r="A1" i="28"/>
  <c r="A2" i="6" a="1"/>
  <c r="A2" i="6" s="1"/>
  <c r="A1" i="6"/>
  <c r="A2" i="5" a="1"/>
  <c r="A2" i="5" s="1"/>
  <c r="A1" i="5"/>
  <c r="A1" i="3"/>
  <c r="A3" i="2" a="1"/>
  <c r="A3" i="2" s="1"/>
  <c r="A2" i="3" a="1"/>
  <c r="A2" i="3" s="1"/>
  <c r="A2" i="2"/>
  <c r="CV2" i="44" l="1"/>
  <c r="CV1" i="44" s="1"/>
  <c r="CV3" i="44"/>
  <c r="O3" i="30"/>
  <c r="O2" i="30"/>
  <c r="O1" i="30" s="1"/>
  <c r="I2" i="14"/>
  <c r="J2" i="14"/>
  <c r="J1" i="14" s="1"/>
  <c r="I3" i="14"/>
  <c r="J3" i="14"/>
  <c r="K3" i="14"/>
  <c r="I2" i="22"/>
  <c r="J2" i="22"/>
  <c r="J1" i="22" s="1"/>
  <c r="I3" i="22"/>
  <c r="J3" i="22"/>
  <c r="K2" i="22"/>
  <c r="K1" i="22" s="1"/>
  <c r="I2" i="20"/>
  <c r="J2" i="20"/>
  <c r="J1" i="20" s="1"/>
  <c r="I3" i="20"/>
  <c r="J3" i="20"/>
  <c r="K2" i="20"/>
  <c r="K1" i="20" s="1"/>
  <c r="P2" i="30" l="1"/>
  <c r="P1" i="30" s="1"/>
  <c r="P3" i="30"/>
  <c r="K3" i="22"/>
  <c r="L3" i="20"/>
  <c r="K3" i="20"/>
  <c r="L3" i="22"/>
  <c r="L3" i="14"/>
  <c r="K2" i="14"/>
  <c r="K1" i="14" s="1"/>
  <c r="Q2" i="30" l="1"/>
  <c r="Q1" i="30" s="1"/>
  <c r="Q3" i="30"/>
  <c r="N2" i="14"/>
  <c r="N1" i="14" s="1"/>
  <c r="M2" i="20"/>
  <c r="M1" i="20" s="1"/>
  <c r="L2" i="20"/>
  <c r="L1" i="20" s="1"/>
  <c r="L2" i="22"/>
  <c r="L1" i="22" s="1"/>
  <c r="L2" i="14"/>
  <c r="L1" i="14" s="1"/>
  <c r="M2" i="22" l="1"/>
  <c r="M1" i="22" s="1"/>
  <c r="M3" i="22"/>
  <c r="M2" i="14"/>
  <c r="M1" i="14" s="1"/>
  <c r="R2" i="30"/>
  <c r="R1" i="30" s="1"/>
  <c r="R3" i="30"/>
  <c r="N3" i="14"/>
  <c r="M3" i="14"/>
  <c r="M3" i="20"/>
  <c r="N2" i="20"/>
  <c r="N1" i="20" s="1"/>
  <c r="N2" i="22"/>
  <c r="N1" i="22" s="1"/>
  <c r="N3" i="22"/>
  <c r="O3" i="14" l="1"/>
  <c r="O2" i="14"/>
  <c r="O1" i="14" s="1"/>
  <c r="S2" i="30"/>
  <c r="S1" i="30" s="1"/>
  <c r="S3" i="30"/>
  <c r="O3" i="20"/>
  <c r="N3" i="20"/>
  <c r="O3" i="22"/>
  <c r="O2" i="22"/>
  <c r="O1" i="22" s="1"/>
  <c r="P2" i="14"/>
  <c r="P1" i="14" s="1"/>
  <c r="P3" i="14"/>
  <c r="O2" i="20" l="1"/>
  <c r="O1" i="20" s="1"/>
  <c r="T3" i="30"/>
  <c r="T2" i="30"/>
  <c r="T1" i="30" s="1"/>
  <c r="Q2" i="14"/>
  <c r="Q1" i="14" s="1"/>
  <c r="Q3" i="14"/>
  <c r="P3" i="22"/>
  <c r="P2" i="22"/>
  <c r="P1" i="22" s="1"/>
  <c r="P3" i="20" l="1"/>
  <c r="P2" i="20"/>
  <c r="P1" i="20" s="1"/>
  <c r="U3" i="30"/>
  <c r="U2" i="30"/>
  <c r="U1" i="30" s="1"/>
  <c r="R2" i="14"/>
  <c r="R1" i="14" s="1"/>
  <c r="R3" i="14"/>
  <c r="Q2" i="22"/>
  <c r="Q1" i="22" s="1"/>
  <c r="Q3" i="22"/>
  <c r="Q3" i="20"/>
  <c r="Q2" i="20"/>
  <c r="Q1" i="20" s="1"/>
  <c r="V2" i="30" l="1"/>
  <c r="V1" i="30" s="1"/>
  <c r="V3" i="30"/>
  <c r="R2" i="22"/>
  <c r="R1" i="22" s="1"/>
  <c r="R3" i="22"/>
  <c r="R2" i="20"/>
  <c r="R1" i="20" s="1"/>
  <c r="R3" i="20"/>
  <c r="S3" i="14"/>
  <c r="S2" i="14"/>
  <c r="S1" i="14" s="1"/>
  <c r="W3" i="30" l="1"/>
  <c r="W2" i="30"/>
  <c r="W1" i="30" s="1"/>
  <c r="S2" i="20"/>
  <c r="S1" i="20" s="1"/>
  <c r="S3" i="20"/>
  <c r="S3" i="22"/>
  <c r="S2" i="22"/>
  <c r="S1" i="22" s="1"/>
  <c r="T3" i="14"/>
  <c r="T2" i="14"/>
  <c r="T1" i="14" s="1"/>
  <c r="X2" i="30" l="1"/>
  <c r="X1" i="30" s="1"/>
  <c r="X3" i="30"/>
  <c r="T3" i="22"/>
  <c r="T2" i="22"/>
  <c r="T1" i="22" s="1"/>
  <c r="U2" i="14"/>
  <c r="U1" i="14" s="1"/>
  <c r="U3" i="14"/>
  <c r="T3" i="20"/>
  <c r="T2" i="20"/>
  <c r="T1" i="20" s="1"/>
  <c r="Y2" i="30" l="1"/>
  <c r="Y1" i="30" s="1"/>
  <c r="Y3" i="30"/>
  <c r="U2" i="20"/>
  <c r="U1" i="20" s="1"/>
  <c r="U3" i="20"/>
  <c r="V2" i="14"/>
  <c r="V1" i="14" s="1"/>
  <c r="V3" i="14"/>
  <c r="U2" i="22"/>
  <c r="U1" i="22" s="1"/>
  <c r="U3" i="22"/>
  <c r="Z2" i="30" l="1"/>
  <c r="Z1" i="30" s="1"/>
  <c r="Z3" i="30"/>
  <c r="W3" i="14"/>
  <c r="W2" i="14"/>
  <c r="W1" i="14" s="1"/>
  <c r="V3" i="22"/>
  <c r="V2" i="22"/>
  <c r="V1" i="22" s="1"/>
  <c r="V2" i="20"/>
  <c r="V1" i="20" s="1"/>
  <c r="V3" i="20"/>
  <c r="AA2" i="30" l="1"/>
  <c r="AA1" i="30" s="1"/>
  <c r="AA3" i="30"/>
  <c r="W2" i="20"/>
  <c r="W1" i="20" s="1"/>
  <c r="W3" i="20"/>
  <c r="W3" i="22"/>
  <c r="W2" i="22"/>
  <c r="W1" i="22" s="1"/>
  <c r="X3" i="14"/>
  <c r="X2" i="14"/>
  <c r="X1" i="14" s="1"/>
  <c r="AB3" i="30" l="1"/>
  <c r="AB2" i="30"/>
  <c r="AB1" i="30" s="1"/>
  <c r="X3" i="22"/>
  <c r="X2" i="22"/>
  <c r="X1" i="22" s="1"/>
  <c r="X3" i="20"/>
  <c r="X2" i="20"/>
  <c r="X1" i="20" s="1"/>
  <c r="Y2" i="14"/>
  <c r="Y1" i="14" s="1"/>
  <c r="Y3" i="14"/>
  <c r="AC3" i="30" l="1"/>
  <c r="AC2" i="30"/>
  <c r="AC1" i="30" s="1"/>
  <c r="Z2" i="14"/>
  <c r="Z1" i="14" s="1"/>
  <c r="Z3" i="14"/>
  <c r="Y2" i="22"/>
  <c r="Y1" i="22" s="1"/>
  <c r="Y3" i="22"/>
  <c r="Y3" i="20"/>
  <c r="Y2" i="20"/>
  <c r="Y1" i="20" s="1"/>
  <c r="AD3" i="30" l="1"/>
  <c r="AD2" i="30"/>
  <c r="AD1" i="30" s="1"/>
  <c r="Z2" i="20"/>
  <c r="Z1" i="20" s="1"/>
  <c r="Z3" i="20"/>
  <c r="AA3" i="14"/>
  <c r="AA2" i="14"/>
  <c r="AA1" i="14" s="1"/>
  <c r="Z2" i="22"/>
  <c r="Z1" i="22" s="1"/>
  <c r="Z3" i="22"/>
  <c r="AE3" i="30" l="1"/>
  <c r="AE2" i="30"/>
  <c r="AE1" i="30" s="1"/>
  <c r="AB3" i="14"/>
  <c r="AB2" i="14"/>
  <c r="AB1" i="14" s="1"/>
  <c r="AA3" i="22"/>
  <c r="AA2" i="22"/>
  <c r="AA1" i="22" s="1"/>
  <c r="AA2" i="20"/>
  <c r="AA1" i="20" s="1"/>
  <c r="AA3" i="20"/>
  <c r="AF2" i="30" l="1"/>
  <c r="AF1" i="30" s="1"/>
  <c r="AF3" i="30"/>
  <c r="AC2" i="14"/>
  <c r="AC1" i="14" s="1"/>
  <c r="AC3" i="14"/>
  <c r="AB2" i="22"/>
  <c r="AB1" i="22" s="1"/>
  <c r="AB3" i="22"/>
  <c r="AB2" i="20"/>
  <c r="AB1" i="20" s="1"/>
  <c r="AB3" i="20"/>
  <c r="AG2" i="30" l="1"/>
  <c r="AG1" i="30" s="1"/>
  <c r="AG3" i="30"/>
  <c r="AD2" i="14"/>
  <c r="AD1" i="14" s="1"/>
  <c r="AD3" i="14"/>
  <c r="AC2" i="22"/>
  <c r="AC1" i="22" s="1"/>
  <c r="AC3" i="22"/>
  <c r="AC2" i="20"/>
  <c r="AC1" i="20" s="1"/>
  <c r="AC3" i="20"/>
  <c r="AH2" i="30" l="1"/>
  <c r="AH1" i="30" s="1"/>
  <c r="AH3" i="30"/>
  <c r="AD3" i="22"/>
  <c r="AD2" i="22"/>
  <c r="AD1" i="22" s="1"/>
  <c r="AE3" i="14"/>
  <c r="AE2" i="14"/>
  <c r="AE1" i="14" s="1"/>
  <c r="AD2" i="20"/>
  <c r="AD1" i="20" s="1"/>
  <c r="AD3" i="20"/>
  <c r="AI2" i="30" l="1"/>
  <c r="AI1" i="30" s="1"/>
  <c r="AI3" i="30"/>
  <c r="AE3" i="22"/>
  <c r="AE2" i="22"/>
  <c r="AE1" i="22" s="1"/>
  <c r="AE2" i="20"/>
  <c r="AE1" i="20" s="1"/>
  <c r="AE3" i="20"/>
  <c r="AF3" i="14"/>
  <c r="AF2" i="14"/>
  <c r="AF1" i="14" s="1"/>
  <c r="AJ3" i="30" l="1"/>
  <c r="AJ2" i="30"/>
  <c r="AJ1" i="30" s="1"/>
  <c r="AF3" i="20"/>
  <c r="AF2" i="20"/>
  <c r="AF1" i="20" s="1"/>
  <c r="AG3" i="14"/>
  <c r="AG2" i="14"/>
  <c r="AG1" i="14" s="1"/>
  <c r="AF3" i="22"/>
  <c r="AF2" i="22"/>
  <c r="AF1" i="22" s="1"/>
  <c r="AK3" i="30" l="1"/>
  <c r="AK2" i="30"/>
  <c r="AK1" i="30" s="1"/>
  <c r="AH3" i="14"/>
  <c r="AH2" i="14"/>
  <c r="AH1" i="14" s="1"/>
  <c r="AG2" i="22"/>
  <c r="AG1" i="22" s="1"/>
  <c r="AG3" i="22"/>
  <c r="AG3" i="20"/>
  <c r="AG2" i="20"/>
  <c r="AG1" i="20" s="1"/>
  <c r="AL2" i="30" l="1"/>
  <c r="AL1" i="30" s="1"/>
  <c r="AL3" i="30"/>
  <c r="AH3" i="20"/>
  <c r="AH2" i="20"/>
  <c r="AH1" i="20" s="1"/>
  <c r="AH2" i="22"/>
  <c r="AH1" i="22" s="1"/>
  <c r="AH3" i="22"/>
  <c r="AI3" i="14"/>
  <c r="AI2" i="14"/>
  <c r="AI1" i="14" s="1"/>
  <c r="AI3" i="22" l="1"/>
  <c r="AI2" i="22"/>
  <c r="AI1" i="22" s="1"/>
  <c r="AI2" i="20"/>
  <c r="AI1" i="20" s="1"/>
  <c r="AI3" i="20"/>
  <c r="AJ3" i="14"/>
  <c r="AJ2" i="14"/>
  <c r="AJ1" i="14" s="1"/>
  <c r="AJ2" i="20" l="1"/>
  <c r="AJ1" i="20" s="1"/>
  <c r="AJ3" i="20"/>
  <c r="AJ2" i="22"/>
  <c r="AJ1" i="22" s="1"/>
  <c r="AJ3" i="22"/>
  <c r="AK2" i="14"/>
  <c r="AK1" i="14" s="1"/>
  <c r="AK3" i="14"/>
  <c r="AK2" i="20" l="1"/>
  <c r="AK1" i="20" s="1"/>
  <c r="AK3" i="20"/>
  <c r="AK3" i="22"/>
  <c r="AK2" i="22"/>
  <c r="AK1" i="22" s="1"/>
  <c r="AL2" i="14"/>
  <c r="AL1" i="14" s="1"/>
  <c r="AL3" i="14"/>
  <c r="AL2" i="20" l="1"/>
  <c r="AL1" i="20" s="1"/>
  <c r="AL3" i="20"/>
  <c r="AL2" i="22"/>
  <c r="AL1" i="22" s="1"/>
  <c r="AL3" i="22"/>
  <c r="I3" i="19" l="1"/>
  <c r="I2" i="19"/>
  <c r="J3" i="8"/>
  <c r="J2" i="8"/>
  <c r="I19" i="19" l="1"/>
  <c r="G46" i="20"/>
  <c r="AA101" i="20" a="1"/>
  <c r="AA101" i="20" s="1"/>
  <c r="AA58" i="20" s="1"/>
  <c r="AD101" i="20" a="1"/>
  <c r="AD101" i="20" s="1"/>
  <c r="AD58" i="20" s="1"/>
  <c r="AK101" i="20" a="1"/>
  <c r="AK101" i="20" s="1"/>
  <c r="AK58" i="20" s="1"/>
  <c r="Z101" i="20" a="1"/>
  <c r="Z101" i="20" s="1"/>
  <c r="Z58" i="20" s="1"/>
  <c r="AF101" i="20" a="1"/>
  <c r="AF101" i="20" s="1"/>
  <c r="AF58" i="20" s="1"/>
  <c r="AI101" i="20" a="1"/>
  <c r="AI101" i="20" s="1"/>
  <c r="AI58" i="20" s="1"/>
  <c r="I22" i="19" l="1"/>
  <c r="I35" i="19" s="1"/>
  <c r="L8" i="44" s="1"/>
  <c r="AG101" i="20" a="1"/>
  <c r="AG101" i="20" s="1"/>
  <c r="AG58" i="20" s="1"/>
  <c r="AB101" i="20" a="1"/>
  <c r="AB101" i="20" s="1"/>
  <c r="AB58" i="20" s="1"/>
  <c r="AE101" i="20" a="1"/>
  <c r="AE101" i="20" s="1"/>
  <c r="AE58" i="20" s="1"/>
  <c r="AJ101" i="20" a="1"/>
  <c r="AJ101" i="20" s="1"/>
  <c r="AJ58" i="20" s="1"/>
  <c r="AH101" i="20" a="1"/>
  <c r="AH101" i="20" s="1"/>
  <c r="AH58" i="20" s="1"/>
  <c r="I39" i="19" l="1"/>
  <c r="I41" i="19" s="1"/>
  <c r="I55" i="19" s="1"/>
  <c r="I57" i="19" s="1"/>
  <c r="K2" i="19"/>
  <c r="K1" i="19" s="1"/>
  <c r="J3" i="19"/>
  <c r="J2" i="19"/>
  <c r="J1" i="19" s="1"/>
  <c r="C12" i="2"/>
  <c r="I47" i="19" l="1"/>
  <c r="I49" i="19" s="1"/>
  <c r="I87" i="19" s="1"/>
  <c r="J19" i="19"/>
  <c r="K3" i="19"/>
  <c r="J22" i="19" l="1"/>
  <c r="J35" i="19" s="1"/>
  <c r="M8" i="44" s="1"/>
  <c r="K19" i="19"/>
  <c r="L3" i="19"/>
  <c r="L2" i="19"/>
  <c r="L1" i="19" s="1"/>
  <c r="J39" i="19" l="1"/>
  <c r="J41" i="19" s="1"/>
  <c r="J47" i="19" s="1"/>
  <c r="K22" i="19"/>
  <c r="K35" i="19" s="1"/>
  <c r="N8" i="44" s="1"/>
  <c r="L19" i="19"/>
  <c r="M3" i="19"/>
  <c r="M2" i="19"/>
  <c r="M1" i="19" s="1"/>
  <c r="K72" i="19" l="1"/>
  <c r="L22" i="19"/>
  <c r="L35" i="19" s="1"/>
  <c r="O8" i="44" s="1"/>
  <c r="M19" i="19"/>
  <c r="N2" i="19"/>
  <c r="N1" i="19" s="1"/>
  <c r="N3" i="19"/>
  <c r="L39" i="19" l="1"/>
  <c r="M22" i="19"/>
  <c r="M35" i="19" s="1"/>
  <c r="P8" i="44" s="1"/>
  <c r="N19" i="19"/>
  <c r="O3" i="19"/>
  <c r="O2" i="19"/>
  <c r="O1" i="19" s="1"/>
  <c r="N22" i="19" l="1"/>
  <c r="N35" i="19" s="1"/>
  <c r="Q8" i="44" s="1"/>
  <c r="M39" i="19"/>
  <c r="O19" i="19"/>
  <c r="P3" i="19"/>
  <c r="P2" i="19"/>
  <c r="P1" i="19" s="1"/>
  <c r="O22" i="19" l="1"/>
  <c r="O35" i="19" s="1"/>
  <c r="R8" i="44" s="1"/>
  <c r="N39" i="19"/>
  <c r="P19" i="19"/>
  <c r="Q3" i="19"/>
  <c r="Q2" i="19"/>
  <c r="Q1" i="19" s="1"/>
  <c r="P22" i="19" l="1"/>
  <c r="P35" i="19" s="1"/>
  <c r="S8" i="44" s="1"/>
  <c r="Q19" i="19"/>
  <c r="R3" i="19"/>
  <c r="R2" i="19"/>
  <c r="R1" i="19" s="1"/>
  <c r="Q22" i="19" l="1"/>
  <c r="Q73" i="19" s="1"/>
  <c r="R19" i="19"/>
  <c r="S2" i="19"/>
  <c r="S1" i="19" s="1"/>
  <c r="S3" i="19"/>
  <c r="Q76" i="19" l="1"/>
  <c r="Q79" i="19"/>
  <c r="Q77" i="19"/>
  <c r="Q72" i="19"/>
  <c r="Q80" i="19"/>
  <c r="Q74" i="19"/>
  <c r="Q35" i="19"/>
  <c r="T8" i="44" s="1"/>
  <c r="Q78" i="19"/>
  <c r="R22" i="19"/>
  <c r="R75" i="19" s="1"/>
  <c r="Q75" i="19"/>
  <c r="S19" i="19"/>
  <c r="T3" i="19"/>
  <c r="T2" i="19"/>
  <c r="T1" i="19" s="1"/>
  <c r="R79" i="19" l="1"/>
  <c r="R73" i="19"/>
  <c r="R76" i="19"/>
  <c r="R80" i="19"/>
  <c r="R72" i="19"/>
  <c r="R77" i="19"/>
  <c r="R35" i="19"/>
  <c r="U8" i="44" s="1"/>
  <c r="R74" i="19"/>
  <c r="R78" i="19"/>
  <c r="S22" i="19"/>
  <c r="S74" i="19" s="1"/>
  <c r="T19" i="19"/>
  <c r="U3" i="19"/>
  <c r="U2" i="19"/>
  <c r="U1" i="19" s="1"/>
  <c r="S76" i="19" l="1"/>
  <c r="S79" i="19"/>
  <c r="S72" i="19"/>
  <c r="S73" i="19"/>
  <c r="S75" i="19"/>
  <c r="S78" i="19"/>
  <c r="S35" i="19"/>
  <c r="V8" i="44" s="1"/>
  <c r="S80" i="19"/>
  <c r="S77" i="19"/>
  <c r="T22" i="19"/>
  <c r="T73" i="19" s="1"/>
  <c r="U19" i="19"/>
  <c r="V3" i="19"/>
  <c r="V2" i="19"/>
  <c r="V1" i="19" s="1"/>
  <c r="T76" i="19" l="1"/>
  <c r="T79" i="19"/>
  <c r="T77" i="19"/>
  <c r="T35" i="19"/>
  <c r="W8" i="44" s="1"/>
  <c r="T72" i="19"/>
  <c r="T75" i="19"/>
  <c r="T78" i="19"/>
  <c r="T74" i="19"/>
  <c r="T80" i="19"/>
  <c r="U22" i="19"/>
  <c r="U35" i="19" s="1"/>
  <c r="X8" i="44" s="1"/>
  <c r="V19" i="19"/>
  <c r="W3" i="19"/>
  <c r="W2" i="19"/>
  <c r="W1" i="19" s="1"/>
  <c r="U73" i="19" l="1"/>
  <c r="U79" i="19"/>
  <c r="U75" i="19"/>
  <c r="U76" i="19"/>
  <c r="U77" i="19"/>
  <c r="U72" i="19"/>
  <c r="U74" i="19"/>
  <c r="U78" i="19"/>
  <c r="U80" i="19"/>
  <c r="V22" i="19"/>
  <c r="V35" i="19" s="1"/>
  <c r="Y8" i="44" s="1"/>
  <c r="W19" i="19"/>
  <c r="X3" i="19"/>
  <c r="X2" i="19"/>
  <c r="X1" i="19" s="1"/>
  <c r="V72" i="19" l="1"/>
  <c r="V76" i="19"/>
  <c r="V73" i="19"/>
  <c r="V78" i="19"/>
  <c r="V79" i="19"/>
  <c r="V75" i="19"/>
  <c r="V77" i="19"/>
  <c r="V74" i="19"/>
  <c r="V80" i="19"/>
  <c r="W22" i="19"/>
  <c r="W35" i="19" s="1"/>
  <c r="Z8" i="44" s="1"/>
  <c r="X19" i="19"/>
  <c r="Y3" i="19"/>
  <c r="Y2" i="19"/>
  <c r="Y1" i="19" s="1"/>
  <c r="W72" i="19" l="1"/>
  <c r="W79" i="19"/>
  <c r="W75" i="19"/>
  <c r="W73" i="19"/>
  <c r="W76" i="19"/>
  <c r="W78" i="19"/>
  <c r="W74" i="19"/>
  <c r="W80" i="19"/>
  <c r="W77" i="19"/>
  <c r="X22" i="19"/>
  <c r="X76" i="19" s="1"/>
  <c r="Y19" i="19"/>
  <c r="Z3" i="19"/>
  <c r="Z2" i="19"/>
  <c r="Z1" i="19" s="1"/>
  <c r="X72" i="19" l="1"/>
  <c r="X78" i="19"/>
  <c r="X75" i="19"/>
  <c r="X79" i="19"/>
  <c r="X80" i="19"/>
  <c r="X35" i="19"/>
  <c r="AA8" i="44" s="1"/>
  <c r="X77" i="19"/>
  <c r="X74" i="19"/>
  <c r="X73" i="19"/>
  <c r="Y22" i="19"/>
  <c r="Z19" i="19"/>
  <c r="AA2" i="19"/>
  <c r="AA1" i="19" s="1"/>
  <c r="AA3" i="19"/>
  <c r="Y76" i="19" l="1"/>
  <c r="Y35" i="19"/>
  <c r="AB8" i="44" s="1"/>
  <c r="AC8" i="44"/>
  <c r="Z22" i="19"/>
  <c r="Y72" i="19"/>
  <c r="Y75" i="19"/>
  <c r="Y78" i="19"/>
  <c r="Y77" i="19"/>
  <c r="Y80" i="19"/>
  <c r="Y73" i="19"/>
  <c r="Y79" i="19"/>
  <c r="Y74" i="19"/>
  <c r="AA19" i="19"/>
  <c r="AB3" i="19"/>
  <c r="AB2" i="19"/>
  <c r="AB1" i="19" s="1"/>
  <c r="AD8" i="44" l="1"/>
  <c r="AA22" i="19"/>
  <c r="Z73" i="19"/>
  <c r="Z76" i="19"/>
  <c r="Z80" i="19"/>
  <c r="Z79" i="19"/>
  <c r="Z72" i="19"/>
  <c r="Z77" i="19"/>
  <c r="Z75" i="19"/>
  <c r="Z78" i="19"/>
  <c r="Z74" i="19"/>
  <c r="AB19" i="19"/>
  <c r="AC3" i="19"/>
  <c r="AC2" i="19"/>
  <c r="AC1" i="19" s="1"/>
  <c r="AA75" i="19" l="1"/>
  <c r="AA74" i="19"/>
  <c r="AA73" i="19"/>
  <c r="AA77" i="19"/>
  <c r="AA78" i="19"/>
  <c r="AA76" i="19"/>
  <c r="AA79" i="19"/>
  <c r="AA72" i="19"/>
  <c r="AA80" i="19"/>
  <c r="AE8" i="44"/>
  <c r="AB22" i="19"/>
  <c r="AC19" i="19"/>
  <c r="AD2" i="19"/>
  <c r="AD1" i="19" s="1"/>
  <c r="AD3" i="19"/>
  <c r="AF8" i="44" l="1"/>
  <c r="AC22" i="19"/>
  <c r="AB74" i="19"/>
  <c r="AB78" i="19"/>
  <c r="AB80" i="19"/>
  <c r="AB72" i="19"/>
  <c r="AB76" i="19"/>
  <c r="AB73" i="19"/>
  <c r="AB77" i="19"/>
  <c r="AB79" i="19"/>
  <c r="AB75" i="19"/>
  <c r="AD19" i="19"/>
  <c r="AE3" i="19"/>
  <c r="AE2" i="19"/>
  <c r="AE1" i="19" s="1"/>
  <c r="AC79" i="19" l="1"/>
  <c r="AC76" i="19"/>
  <c r="AC80" i="19"/>
  <c r="AC72" i="19"/>
  <c r="AC74" i="19"/>
  <c r="AC77" i="19"/>
  <c r="AC73" i="19"/>
  <c r="AC75" i="19"/>
  <c r="AC78" i="19"/>
  <c r="AG8" i="44"/>
  <c r="AD22" i="19"/>
  <c r="AE19" i="19"/>
  <c r="AF3" i="19"/>
  <c r="AF2" i="19"/>
  <c r="AF1" i="19" s="1"/>
  <c r="AH8" i="44" l="1"/>
  <c r="AE22" i="19"/>
  <c r="AD73" i="19"/>
  <c r="AD78" i="19"/>
  <c r="AD77" i="19"/>
  <c r="AD76" i="19"/>
  <c r="AD79" i="19"/>
  <c r="AD74" i="19"/>
  <c r="AD80" i="19"/>
  <c r="AD75" i="19"/>
  <c r="AD72" i="19"/>
  <c r="AF19" i="19"/>
  <c r="AG3" i="19"/>
  <c r="AG2" i="19"/>
  <c r="AG1" i="19" s="1"/>
  <c r="AI8" i="44" l="1"/>
  <c r="AF22" i="19"/>
  <c r="AE73" i="19"/>
  <c r="AE78" i="19"/>
  <c r="AE74" i="19"/>
  <c r="AE75" i="19"/>
  <c r="AE72" i="19"/>
  <c r="AE80" i="19"/>
  <c r="AE76" i="19"/>
  <c r="AE79" i="19"/>
  <c r="AE77" i="19"/>
  <c r="AG19" i="19"/>
  <c r="AH3" i="19"/>
  <c r="AH2" i="19"/>
  <c r="AH1" i="19" s="1"/>
  <c r="AJ8" i="44" l="1"/>
  <c r="AG22" i="19"/>
  <c r="AF72" i="19"/>
  <c r="AF77" i="19"/>
  <c r="AF78" i="19"/>
  <c r="AF73" i="19"/>
  <c r="AF74" i="19"/>
  <c r="AF79" i="19"/>
  <c r="AF75" i="19"/>
  <c r="AF76" i="19"/>
  <c r="AF80" i="19"/>
  <c r="AH19" i="19"/>
  <c r="AI2" i="19"/>
  <c r="AI1" i="19" s="1"/>
  <c r="AI3" i="19"/>
  <c r="AK8" i="44" l="1"/>
  <c r="AH22" i="19"/>
  <c r="AG76" i="19"/>
  <c r="AG72" i="19"/>
  <c r="AG74" i="19"/>
  <c r="AG80" i="19"/>
  <c r="AG79" i="19"/>
  <c r="AG73" i="19"/>
  <c r="AG78" i="19"/>
  <c r="AG75" i="19"/>
  <c r="AG77" i="19"/>
  <c r="AI19" i="19"/>
  <c r="AJ3" i="19"/>
  <c r="AJ2" i="19"/>
  <c r="AJ1" i="19" s="1"/>
  <c r="AL8" i="44" l="1"/>
  <c r="AI22" i="19"/>
  <c r="AH79" i="19"/>
  <c r="AH75" i="19"/>
  <c r="AH73" i="19"/>
  <c r="AH77" i="19"/>
  <c r="AH72" i="19"/>
  <c r="AH80" i="19"/>
  <c r="AH78" i="19"/>
  <c r="AH76" i="19"/>
  <c r="AH74" i="19"/>
  <c r="AJ19" i="19"/>
  <c r="AK3" i="19"/>
  <c r="AK2" i="19"/>
  <c r="AK1" i="19" s="1"/>
  <c r="AM8" i="44" l="1"/>
  <c r="AJ22" i="19"/>
  <c r="AI78" i="19"/>
  <c r="AI80" i="19"/>
  <c r="AI73" i="19"/>
  <c r="AI72" i="19"/>
  <c r="AI76" i="19"/>
  <c r="AI74" i="19"/>
  <c r="AI79" i="19"/>
  <c r="AI77" i="19"/>
  <c r="AI75" i="19"/>
  <c r="AK19" i="19"/>
  <c r="AL2" i="19"/>
  <c r="AL1" i="19" s="1"/>
  <c r="AL3" i="19"/>
  <c r="AN8" i="44" l="1"/>
  <c r="AK22" i="19"/>
  <c r="AJ77" i="19"/>
  <c r="AJ78" i="19"/>
  <c r="AJ75" i="19"/>
  <c r="AJ73" i="19"/>
  <c r="AJ76" i="19"/>
  <c r="AJ79" i="19"/>
  <c r="AJ80" i="19"/>
  <c r="AJ74" i="19"/>
  <c r="AJ72" i="19"/>
  <c r="AL19" i="19"/>
  <c r="G61" i="8"/>
  <c r="G27" i="8"/>
  <c r="G59" i="8"/>
  <c r="G28" i="8"/>
  <c r="G65" i="8"/>
  <c r="G29" i="8"/>
  <c r="G25" i="8"/>
  <c r="G31" i="8"/>
  <c r="G64" i="8"/>
  <c r="G63" i="8"/>
  <c r="G30" i="8"/>
  <c r="G26" i="8"/>
  <c r="AK73" i="19" l="1"/>
  <c r="AK75" i="19"/>
  <c r="AK78" i="19"/>
  <c r="AK80" i="19"/>
  <c r="AK72" i="19"/>
  <c r="AK77" i="19"/>
  <c r="AK74" i="19"/>
  <c r="AK76" i="19"/>
  <c r="AK79" i="19"/>
  <c r="AO8" i="44"/>
  <c r="AL22" i="19"/>
  <c r="G58" i="8"/>
  <c r="G60" i="8"/>
  <c r="G62" i="8"/>
  <c r="AL76" i="19" l="1"/>
  <c r="AL75" i="19"/>
  <c r="AL79" i="19"/>
  <c r="AL74" i="19"/>
  <c r="AL80" i="19"/>
  <c r="AL72" i="19"/>
  <c r="AL78" i="19"/>
  <c r="AL73" i="19"/>
  <c r="AL77" i="19"/>
  <c r="G24" i="8"/>
  <c r="G57" i="8" l="1"/>
  <c r="G66" i="8"/>
  <c r="I18" i="20" l="1"/>
  <c r="I73" i="20" l="1"/>
  <c r="I75" i="20" s="1"/>
  <c r="L9" i="44"/>
  <c r="AC101" i="20" a="1"/>
  <c r="AC101" i="20" s="1"/>
  <c r="AC58" i="20" s="1"/>
  <c r="AL101" i="20" l="1" a="1"/>
  <c r="AL101" i="20" s="1"/>
  <c r="AL58" i="20" s="1"/>
  <c r="J88" i="20" l="1"/>
  <c r="J69" i="19"/>
  <c r="I66" i="19"/>
  <c r="J84" i="20"/>
  <c r="J65" i="19"/>
  <c r="J86" i="20"/>
  <c r="J67" i="19"/>
  <c r="I64" i="19"/>
  <c r="I68" i="19"/>
  <c r="J87" i="20"/>
  <c r="J68" i="19"/>
  <c r="I87" i="20" l="1"/>
  <c r="I70" i="19"/>
  <c r="I67" i="19"/>
  <c r="I65" i="19"/>
  <c r="J89" i="20"/>
  <c r="J70" i="19"/>
  <c r="K84" i="20"/>
  <c r="K65" i="19"/>
  <c r="I69" i="19"/>
  <c r="I62" i="19"/>
  <c r="I85" i="20"/>
  <c r="I83" i="20"/>
  <c r="K85" i="20" l="1"/>
  <c r="K66" i="19"/>
  <c r="J66" i="19"/>
  <c r="I13" i="19"/>
  <c r="I77" i="19" s="1"/>
  <c r="I81" i="20"/>
  <c r="I84" i="20"/>
  <c r="I9" i="20"/>
  <c r="L86" i="20"/>
  <c r="L67" i="19"/>
  <c r="K83" i="20"/>
  <c r="K64" i="19"/>
  <c r="I11" i="20"/>
  <c r="I10" i="19"/>
  <c r="I74" i="19" s="1"/>
  <c r="I86" i="20"/>
  <c r="I11" i="19"/>
  <c r="I75" i="19" s="1"/>
  <c r="K89" i="20"/>
  <c r="K70" i="19"/>
  <c r="L65" i="19"/>
  <c r="J64" i="19"/>
  <c r="I12" i="19"/>
  <c r="I76" i="19" s="1"/>
  <c r="I88" i="20"/>
  <c r="I89" i="20"/>
  <c r="I13" i="20" l="1"/>
  <c r="L87" i="20"/>
  <c r="L68" i="19"/>
  <c r="K69" i="19"/>
  <c r="I15" i="19"/>
  <c r="I79" i="19" s="1"/>
  <c r="J83" i="20"/>
  <c r="L89" i="20"/>
  <c r="L70" i="19"/>
  <c r="I8" i="20"/>
  <c r="L88" i="20"/>
  <c r="L69" i="19"/>
  <c r="J85" i="20"/>
  <c r="I16" i="19"/>
  <c r="I80" i="19" s="1"/>
  <c r="I14" i="20"/>
  <c r="K68" i="19"/>
  <c r="I15" i="20"/>
  <c r="I9" i="19"/>
  <c r="I73" i="19" s="1"/>
  <c r="I14" i="19"/>
  <c r="I78" i="19" s="1"/>
  <c r="M86" i="20"/>
  <c r="M67" i="19"/>
  <c r="K67" i="19"/>
  <c r="M88" i="20" l="1"/>
  <c r="L64" i="19"/>
  <c r="L66" i="19"/>
  <c r="N67" i="19"/>
  <c r="I12" i="20"/>
  <c r="M85" i="20"/>
  <c r="M66" i="19"/>
  <c r="M83" i="20"/>
  <c r="M64" i="19"/>
  <c r="L84" i="20"/>
  <c r="I10" i="20"/>
  <c r="K87" i="20"/>
  <c r="K88" i="20"/>
  <c r="K86" i="20"/>
  <c r="M70" i="19"/>
  <c r="N84" i="20"/>
  <c r="N65" i="19"/>
  <c r="L83" i="20" l="1"/>
  <c r="O86" i="20"/>
  <c r="O67" i="19"/>
  <c r="N89" i="20"/>
  <c r="N70" i="19"/>
  <c r="M89" i="20"/>
  <c r="N85" i="20"/>
  <c r="N66" i="19"/>
  <c r="O84" i="20"/>
  <c r="O65" i="19"/>
  <c r="M65" i="19"/>
  <c r="L85" i="20"/>
  <c r="M68" i="19"/>
  <c r="N87" i="20"/>
  <c r="N68" i="19"/>
  <c r="M69" i="19"/>
  <c r="N69" i="19"/>
  <c r="N83" i="20"/>
  <c r="N64" i="19"/>
  <c r="M87" i="20" l="1"/>
  <c r="O68" i="19"/>
  <c r="P86" i="20"/>
  <c r="P67" i="19"/>
  <c r="M84" i="20"/>
  <c r="O88" i="20"/>
  <c r="P84" i="20"/>
  <c r="O64" i="19"/>
  <c r="O70" i="19"/>
  <c r="N86" i="20"/>
  <c r="P85" i="20" l="1"/>
  <c r="P66" i="19"/>
  <c r="Q67" i="19"/>
  <c r="Q65" i="19"/>
  <c r="O89" i="20"/>
  <c r="P87" i="20"/>
  <c r="P83" i="20"/>
  <c r="P64" i="19"/>
  <c r="N88" i="20"/>
  <c r="P65" i="19"/>
  <c r="P89" i="20"/>
  <c r="P70" i="19"/>
  <c r="P69" i="19"/>
  <c r="O69" i="19"/>
  <c r="O66" i="19"/>
  <c r="R86" i="20" l="1"/>
  <c r="R67" i="19"/>
  <c r="R84" i="20"/>
  <c r="Q83" i="20"/>
  <c r="Q64" i="19"/>
  <c r="O85" i="20"/>
  <c r="Q85" i="20"/>
  <c r="Q66" i="19"/>
  <c r="Q88" i="20"/>
  <c r="Q69" i="19"/>
  <c r="P68" i="19"/>
  <c r="O87" i="20"/>
  <c r="Q86" i="20"/>
  <c r="Q68" i="19"/>
  <c r="Q89" i="20"/>
  <c r="Q70" i="19"/>
  <c r="O83" i="20"/>
  <c r="R83" i="20" l="1"/>
  <c r="R64" i="19"/>
  <c r="R88" i="20"/>
  <c r="R69" i="19"/>
  <c r="P88" i="20"/>
  <c r="S84" i="20"/>
  <c r="S65" i="19"/>
  <c r="R85" i="20"/>
  <c r="R66" i="19"/>
  <c r="R65" i="19"/>
  <c r="R87" i="20"/>
  <c r="R68" i="19"/>
  <c r="Q84" i="20"/>
  <c r="S67" i="19"/>
  <c r="R89" i="20"/>
  <c r="R70" i="19"/>
  <c r="S69" i="19" l="1"/>
  <c r="T86" i="20"/>
  <c r="T67" i="19"/>
  <c r="Q87" i="20"/>
  <c r="S83" i="20"/>
  <c r="S64" i="19"/>
  <c r="S85" i="20"/>
  <c r="S66" i="19"/>
  <c r="S87" i="20"/>
  <c r="S68" i="19"/>
  <c r="S86" i="20"/>
  <c r="K81" i="20"/>
  <c r="K62" i="19"/>
  <c r="T84" i="20"/>
  <c r="T65" i="19"/>
  <c r="S89" i="20"/>
  <c r="S70" i="19"/>
  <c r="J16" i="19" l="1"/>
  <c r="J80" i="19" s="1"/>
  <c r="T89" i="20"/>
  <c r="T70" i="19"/>
  <c r="J9" i="19"/>
  <c r="J73" i="19" s="1"/>
  <c r="J12" i="20"/>
  <c r="J13" i="19"/>
  <c r="J77" i="19" s="1"/>
  <c r="J13" i="20"/>
  <c r="J9" i="20"/>
  <c r="J15" i="20"/>
  <c r="T85" i="20"/>
  <c r="T66" i="19"/>
  <c r="T88" i="20"/>
  <c r="T69" i="19"/>
  <c r="J11" i="19"/>
  <c r="J75" i="19" s="1"/>
  <c r="J62" i="19"/>
  <c r="J10" i="19"/>
  <c r="J74" i="19" s="1"/>
  <c r="J14" i="19"/>
  <c r="J78" i="19" s="1"/>
  <c r="J14" i="20"/>
  <c r="J8" i="20"/>
  <c r="J15" i="19"/>
  <c r="J79" i="19" s="1"/>
  <c r="T83" i="20"/>
  <c r="T64" i="19"/>
  <c r="U84" i="20"/>
  <c r="U65" i="19"/>
  <c r="J11" i="20"/>
  <c r="J10" i="20"/>
  <c r="J12" i="19"/>
  <c r="J76" i="19" s="1"/>
  <c r="T87" i="20"/>
  <c r="T68" i="19"/>
  <c r="U86" i="20"/>
  <c r="U67" i="19"/>
  <c r="S88" i="20"/>
  <c r="K14" i="20"/>
  <c r="K16" i="19"/>
  <c r="K80" i="19" s="1"/>
  <c r="K15" i="20"/>
  <c r="K10" i="20"/>
  <c r="K12" i="19"/>
  <c r="K76" i="19" s="1"/>
  <c r="K11" i="20"/>
  <c r="K15" i="19"/>
  <c r="K79" i="19" s="1"/>
  <c r="K10" i="19"/>
  <c r="K74" i="19" s="1"/>
  <c r="K11" i="19"/>
  <c r="K75" i="19" s="1"/>
  <c r="K13" i="20"/>
  <c r="K8" i="20"/>
  <c r="K13" i="19"/>
  <c r="K77" i="19" s="1"/>
  <c r="K9" i="20"/>
  <c r="K9" i="19"/>
  <c r="K73" i="19" s="1"/>
  <c r="K12" i="20"/>
  <c r="K14" i="19"/>
  <c r="K78" i="19" s="1"/>
  <c r="G23" i="8" l="1"/>
  <c r="G32" i="8"/>
  <c r="I8" i="19"/>
  <c r="I72" i="19" s="1"/>
  <c r="U89" i="20"/>
  <c r="U70" i="19"/>
  <c r="V86" i="20"/>
  <c r="V67" i="19"/>
  <c r="J8" i="19"/>
  <c r="J72" i="19" s="1"/>
  <c r="V84" i="20"/>
  <c r="V65" i="19"/>
  <c r="U85" i="20"/>
  <c r="U66" i="19"/>
  <c r="J7" i="20"/>
  <c r="J16" i="20" s="1"/>
  <c r="J91" i="20" s="1"/>
  <c r="U83" i="20"/>
  <c r="U64" i="19"/>
  <c r="U88" i="20"/>
  <c r="U69" i="19"/>
  <c r="I7" i="20"/>
  <c r="I16" i="20" s="1"/>
  <c r="I23" i="20" s="1"/>
  <c r="I24" i="20" s="1"/>
  <c r="U87" i="20"/>
  <c r="U68" i="19"/>
  <c r="M81" i="20"/>
  <c r="M62" i="19"/>
  <c r="J81" i="20"/>
  <c r="L10" i="20"/>
  <c r="L12" i="20"/>
  <c r="L15" i="19"/>
  <c r="L79" i="19" s="1"/>
  <c r="L16" i="19"/>
  <c r="L80" i="19" s="1"/>
  <c r="L13" i="19"/>
  <c r="L77" i="19" s="1"/>
  <c r="L11" i="20"/>
  <c r="L13" i="20"/>
  <c r="L9" i="19"/>
  <c r="L73" i="19" s="1"/>
  <c r="L12" i="19"/>
  <c r="L76" i="19" s="1"/>
  <c r="L9" i="20"/>
  <c r="L8" i="20"/>
  <c r="L10" i="19"/>
  <c r="L74" i="19" s="1"/>
  <c r="L14" i="19"/>
  <c r="L78" i="19" s="1"/>
  <c r="L11" i="19"/>
  <c r="L75" i="19" s="1"/>
  <c r="J97" i="20" l="1"/>
  <c r="J95" i="20"/>
  <c r="J92" i="20"/>
  <c r="V89" i="20"/>
  <c r="V70" i="19"/>
  <c r="J96" i="20"/>
  <c r="J99" i="20"/>
  <c r="W84" i="20"/>
  <c r="W65" i="19"/>
  <c r="V88" i="20"/>
  <c r="V69" i="19"/>
  <c r="L62" i="19"/>
  <c r="L15" i="20"/>
  <c r="V83" i="20"/>
  <c r="V64" i="19"/>
  <c r="N81" i="20"/>
  <c r="N62" i="19"/>
  <c r="I91" i="20"/>
  <c r="J23" i="20"/>
  <c r="J24" i="20" s="1"/>
  <c r="J30" i="20" s="1"/>
  <c r="I95" i="20"/>
  <c r="I93" i="20"/>
  <c r="I98" i="20"/>
  <c r="I92" i="20"/>
  <c r="I99" i="20"/>
  <c r="I97" i="20"/>
  <c r="I96" i="20"/>
  <c r="I94" i="20"/>
  <c r="J94" i="20"/>
  <c r="V85" i="20"/>
  <c r="V66" i="19"/>
  <c r="W86" i="20"/>
  <c r="W67" i="19"/>
  <c r="V87" i="20"/>
  <c r="V68" i="19"/>
  <c r="J93" i="20"/>
  <c r="J98" i="20"/>
  <c r="L7" i="20"/>
  <c r="L8" i="19"/>
  <c r="L72" i="19" s="1"/>
  <c r="M14" i="20"/>
  <c r="M11" i="20"/>
  <c r="M8" i="20"/>
  <c r="M10" i="19"/>
  <c r="M74" i="19" s="1"/>
  <c r="M12" i="19"/>
  <c r="M76" i="19" s="1"/>
  <c r="M15" i="19"/>
  <c r="M79" i="19" s="1"/>
  <c r="M9" i="19"/>
  <c r="M73" i="19" s="1"/>
  <c r="M11" i="19"/>
  <c r="M75" i="19" s="1"/>
  <c r="M16" i="19"/>
  <c r="M80" i="19" s="1"/>
  <c r="M9" i="20"/>
  <c r="M13" i="19"/>
  <c r="M77" i="19" s="1"/>
  <c r="M13" i="20"/>
  <c r="M10" i="20"/>
  <c r="M14" i="19"/>
  <c r="M78" i="19" s="1"/>
  <c r="M12" i="20"/>
  <c r="M15" i="20"/>
  <c r="I48" i="20" l="1"/>
  <c r="I50" i="20"/>
  <c r="J18" i="20"/>
  <c r="K18" i="20"/>
  <c r="W85" i="20"/>
  <c r="W66" i="19"/>
  <c r="L81" i="20"/>
  <c r="W88" i="20"/>
  <c r="W69" i="19"/>
  <c r="O81" i="20"/>
  <c r="O62" i="19"/>
  <c r="X84" i="20"/>
  <c r="X65" i="19"/>
  <c r="W87" i="20"/>
  <c r="W68" i="19"/>
  <c r="W83" i="20"/>
  <c r="W64" i="19"/>
  <c r="W89" i="20"/>
  <c r="W70" i="19"/>
  <c r="J39" i="20"/>
  <c r="J41" i="20" s="1"/>
  <c r="J48" i="20"/>
  <c r="J50" i="20"/>
  <c r="K31" i="20"/>
  <c r="X86" i="20"/>
  <c r="X67" i="19"/>
  <c r="L14" i="20"/>
  <c r="L16" i="20" s="1"/>
  <c r="K7" i="20"/>
  <c r="K16" i="20" s="1"/>
  <c r="I30" i="20"/>
  <c r="I33" i="20" s="1"/>
  <c r="L9" i="46" s="1"/>
  <c r="I39" i="20"/>
  <c r="I41" i="20" s="1"/>
  <c r="N11" i="20"/>
  <c r="N14" i="19"/>
  <c r="N78" i="19" s="1"/>
  <c r="N13" i="19"/>
  <c r="N77" i="19" s="1"/>
  <c r="N15" i="19"/>
  <c r="N79" i="19" s="1"/>
  <c r="N16" i="19"/>
  <c r="N80" i="19" s="1"/>
  <c r="N15" i="20"/>
  <c r="N8" i="20"/>
  <c r="N11" i="19"/>
  <c r="N75" i="19" s="1"/>
  <c r="N12" i="20"/>
  <c r="N10" i="19"/>
  <c r="N74" i="19" s="1"/>
  <c r="N9" i="19"/>
  <c r="N73" i="19" s="1"/>
  <c r="N12" i="19"/>
  <c r="N76" i="19" s="1"/>
  <c r="N10" i="20"/>
  <c r="N13" i="20"/>
  <c r="N14" i="20"/>
  <c r="K73" i="20" l="1"/>
  <c r="K75" i="20" s="1"/>
  <c r="N9" i="44"/>
  <c r="J73" i="20"/>
  <c r="J75" i="20" s="1"/>
  <c r="M9" i="44"/>
  <c r="L98" i="20"/>
  <c r="L93" i="20"/>
  <c r="L97" i="20"/>
  <c r="L95" i="20"/>
  <c r="L94" i="20"/>
  <c r="L96" i="20"/>
  <c r="L92" i="20"/>
  <c r="L91" i="20"/>
  <c r="L99" i="20"/>
  <c r="X87" i="20"/>
  <c r="X68" i="19"/>
  <c r="X85" i="20"/>
  <c r="X66" i="19"/>
  <c r="Y86" i="20"/>
  <c r="Y67" i="19"/>
  <c r="Y84" i="20"/>
  <c r="Y65" i="19"/>
  <c r="J55" i="19"/>
  <c r="J57" i="19" s="1"/>
  <c r="X89" i="20"/>
  <c r="X70" i="19"/>
  <c r="P62" i="19"/>
  <c r="J31" i="20"/>
  <c r="J33" i="20" s="1"/>
  <c r="M9" i="46" s="1"/>
  <c r="I52" i="20"/>
  <c r="I57" i="20" s="1"/>
  <c r="X83" i="20"/>
  <c r="X64" i="19"/>
  <c r="X88" i="20"/>
  <c r="X69" i="19"/>
  <c r="K91" i="20"/>
  <c r="K93" i="20"/>
  <c r="K95" i="20"/>
  <c r="K99" i="20"/>
  <c r="K98" i="20"/>
  <c r="K96" i="20"/>
  <c r="K92" i="20"/>
  <c r="K94" i="20"/>
  <c r="K97" i="20"/>
  <c r="K23" i="20"/>
  <c r="K24" i="20" s="1"/>
  <c r="L23" i="20"/>
  <c r="L24" i="20" s="1"/>
  <c r="N9" i="20"/>
  <c r="M18" i="20"/>
  <c r="O11" i="19"/>
  <c r="O75" i="19" s="1"/>
  <c r="O13" i="20"/>
  <c r="O14" i="20"/>
  <c r="O12" i="20"/>
  <c r="O14" i="19"/>
  <c r="O78" i="19" s="1"/>
  <c r="O16" i="19"/>
  <c r="O80" i="19" s="1"/>
  <c r="O11" i="20"/>
  <c r="O10" i="19"/>
  <c r="O74" i="19" s="1"/>
  <c r="O9" i="19"/>
  <c r="O73" i="19" s="1"/>
  <c r="O8" i="20"/>
  <c r="O9" i="20"/>
  <c r="O10" i="20"/>
  <c r="O13" i="19"/>
  <c r="O77" i="19" s="1"/>
  <c r="O15" i="19"/>
  <c r="O79" i="19" s="1"/>
  <c r="O15" i="20"/>
  <c r="O12" i="19"/>
  <c r="O76" i="19" s="1"/>
  <c r="M73" i="20" l="1"/>
  <c r="M75" i="20" s="1"/>
  <c r="P9" i="44"/>
  <c r="L18" i="20"/>
  <c r="J52" i="20"/>
  <c r="J57" i="20" s="1"/>
  <c r="Y88" i="20"/>
  <c r="Y69" i="19"/>
  <c r="Z65" i="19"/>
  <c r="M8" i="19"/>
  <c r="M72" i="19" s="1"/>
  <c r="N7" i="20"/>
  <c r="K50" i="20"/>
  <c r="K48" i="20"/>
  <c r="K39" i="20"/>
  <c r="K41" i="20" s="1"/>
  <c r="K30" i="20"/>
  <c r="K33" i="20" s="1"/>
  <c r="N9" i="46" s="1"/>
  <c r="M7" i="20"/>
  <c r="Y85" i="20"/>
  <c r="Y66" i="19"/>
  <c r="Y83" i="20"/>
  <c r="Y64" i="19"/>
  <c r="Z67" i="19"/>
  <c r="Y87" i="20"/>
  <c r="Y68" i="19"/>
  <c r="Q81" i="20"/>
  <c r="Q62" i="19"/>
  <c r="J49" i="19"/>
  <c r="L8" i="46" s="1"/>
  <c r="K39" i="19"/>
  <c r="K41" i="19" s="1"/>
  <c r="L41" i="19"/>
  <c r="L30" i="20"/>
  <c r="L39" i="20"/>
  <c r="L41" i="20" s="1"/>
  <c r="L48" i="20"/>
  <c r="L50" i="20"/>
  <c r="N8" i="19"/>
  <c r="N72" i="19" s="1"/>
  <c r="Y89" i="20"/>
  <c r="Y70" i="19"/>
  <c r="O8" i="19"/>
  <c r="O72" i="19" s="1"/>
  <c r="P13" i="19"/>
  <c r="P77" i="19" s="1"/>
  <c r="P13" i="20"/>
  <c r="P15" i="20"/>
  <c r="P9" i="19"/>
  <c r="P73" i="19" s="1"/>
  <c r="P12" i="19"/>
  <c r="P76" i="19" s="1"/>
  <c r="P10" i="20"/>
  <c r="P12" i="20"/>
  <c r="P14" i="20"/>
  <c r="P16" i="19"/>
  <c r="P80" i="19" s="1"/>
  <c r="P10" i="19"/>
  <c r="P74" i="19" s="1"/>
  <c r="P14" i="19"/>
  <c r="P78" i="19" s="1"/>
  <c r="P11" i="20"/>
  <c r="P11" i="19"/>
  <c r="P75" i="19" s="1"/>
  <c r="P8" i="20"/>
  <c r="P9" i="20"/>
  <c r="P15" i="19"/>
  <c r="P79" i="19" s="1"/>
  <c r="L73" i="20" l="1"/>
  <c r="L75" i="20" s="1"/>
  <c r="O9" i="44"/>
  <c r="Z64" i="19"/>
  <c r="Z70" i="19"/>
  <c r="M16" i="20"/>
  <c r="M91" i="20" s="1"/>
  <c r="Z66" i="19"/>
  <c r="J87" i="19"/>
  <c r="AA65" i="19"/>
  <c r="R81" i="20"/>
  <c r="R62" i="19"/>
  <c r="P81" i="20"/>
  <c r="M31" i="20"/>
  <c r="L47" i="19"/>
  <c r="L55" i="19"/>
  <c r="L57" i="19" s="1"/>
  <c r="L31" i="20"/>
  <c r="L33" i="20" s="1"/>
  <c r="O9" i="46" s="1"/>
  <c r="K47" i="19"/>
  <c r="K55" i="19"/>
  <c r="K57" i="19" s="1"/>
  <c r="N16" i="20"/>
  <c r="AA67" i="19"/>
  <c r="Z69" i="19"/>
  <c r="Z68" i="19"/>
  <c r="Q11" i="19"/>
  <c r="Q13" i="20"/>
  <c r="Q13" i="19"/>
  <c r="Q12" i="19"/>
  <c r="Q11" i="20"/>
  <c r="Q15" i="19"/>
  <c r="Q9" i="20"/>
  <c r="Q14" i="19"/>
  <c r="Q15" i="20"/>
  <c r="Q9" i="19"/>
  <c r="Q10" i="19"/>
  <c r="Q10" i="20"/>
  <c r="Q12" i="20"/>
  <c r="Q14" i="20"/>
  <c r="Q16" i="19"/>
  <c r="Q8" i="20"/>
  <c r="M41" i="19" l="1"/>
  <c r="M55" i="19" s="1"/>
  <c r="M57" i="19" s="1"/>
  <c r="N18" i="20"/>
  <c r="AA69" i="19"/>
  <c r="N99" i="20"/>
  <c r="N94" i="20"/>
  <c r="N98" i="20"/>
  <c r="N96" i="20"/>
  <c r="N97" i="20"/>
  <c r="N95" i="20"/>
  <c r="N92" i="20"/>
  <c r="N93" i="20"/>
  <c r="L52" i="20"/>
  <c r="L57" i="20" s="1"/>
  <c r="S81" i="20"/>
  <c r="S62" i="19"/>
  <c r="AA70" i="19"/>
  <c r="K52" i="20"/>
  <c r="K57" i="20" s="1"/>
  <c r="M94" i="20"/>
  <c r="M98" i="20"/>
  <c r="M99" i="20"/>
  <c r="M97" i="20"/>
  <c r="M95" i="20"/>
  <c r="M96" i="20"/>
  <c r="M93" i="20"/>
  <c r="M92" i="20"/>
  <c r="M23" i="20"/>
  <c r="M24" i="20" s="1"/>
  <c r="N23" i="20"/>
  <c r="N24" i="20" s="1"/>
  <c r="AB67" i="19"/>
  <c r="L49" i="19"/>
  <c r="N8" i="46" s="1"/>
  <c r="K49" i="19"/>
  <c r="M8" i="46" s="1"/>
  <c r="AA68" i="19"/>
  <c r="AB65" i="19"/>
  <c r="AA64" i="19"/>
  <c r="O7" i="20"/>
  <c r="AA66" i="19"/>
  <c r="N91" i="20"/>
  <c r="R8" i="20"/>
  <c r="R12" i="20"/>
  <c r="R12" i="19"/>
  <c r="R9" i="19"/>
  <c r="R11" i="19"/>
  <c r="R9" i="20"/>
  <c r="R14" i="19"/>
  <c r="R15" i="19"/>
  <c r="R10" i="19"/>
  <c r="R13" i="20"/>
  <c r="R15" i="20"/>
  <c r="R10" i="20"/>
  <c r="R11" i="20"/>
  <c r="R14" i="20"/>
  <c r="R16" i="19"/>
  <c r="M47" i="19" l="1"/>
  <c r="M49" i="19" s="1"/>
  <c r="M87" i="19" s="1"/>
  <c r="N41" i="19"/>
  <c r="N47" i="19" s="1"/>
  <c r="O39" i="19"/>
  <c r="O41" i="19" s="1"/>
  <c r="O55" i="19" s="1"/>
  <c r="O57" i="19" s="1"/>
  <c r="N73" i="20"/>
  <c r="N75" i="20" s="1"/>
  <c r="Q9" i="44"/>
  <c r="AB64" i="19"/>
  <c r="O16" i="20"/>
  <c r="O91" i="20" s="1"/>
  <c r="T81" i="20"/>
  <c r="T62" i="19"/>
  <c r="AB69" i="19"/>
  <c r="M30" i="20"/>
  <c r="M33" i="20" s="1"/>
  <c r="P9" i="46" s="1"/>
  <c r="M48" i="20"/>
  <c r="M50" i="20"/>
  <c r="M39" i="20"/>
  <c r="M41" i="20" s="1"/>
  <c r="AB66" i="19"/>
  <c r="AB68" i="19"/>
  <c r="K87" i="19"/>
  <c r="AC67" i="19"/>
  <c r="L87" i="19"/>
  <c r="AC65" i="19"/>
  <c r="AB70" i="19"/>
  <c r="N30" i="20"/>
  <c r="N50" i="20"/>
  <c r="N48" i="20"/>
  <c r="N39" i="20"/>
  <c r="N41" i="20" s="1"/>
  <c r="R13" i="19"/>
  <c r="S8" i="20"/>
  <c r="S13" i="19"/>
  <c r="S13" i="20"/>
  <c r="S15" i="20"/>
  <c r="S10" i="20"/>
  <c r="S12" i="19"/>
  <c r="S12" i="20"/>
  <c r="S10" i="19"/>
  <c r="S15" i="19"/>
  <c r="S9" i="20"/>
  <c r="S14" i="19"/>
  <c r="S11" i="20"/>
  <c r="S16" i="19"/>
  <c r="S9" i="19"/>
  <c r="S14" i="20"/>
  <c r="N49" i="19" l="1"/>
  <c r="P8" i="46" s="1"/>
  <c r="O8" i="46"/>
  <c r="N55" i="19"/>
  <c r="N57" i="19" s="1"/>
  <c r="O47" i="19"/>
  <c r="O49" i="19" s="1"/>
  <c r="N31" i="20"/>
  <c r="N33" i="20" s="1"/>
  <c r="Q9" i="46" s="1"/>
  <c r="U81" i="20"/>
  <c r="U62" i="19"/>
  <c r="AC70" i="19"/>
  <c r="AD65" i="19"/>
  <c r="O23" i="20"/>
  <c r="O24" i="20" s="1"/>
  <c r="O93" i="20"/>
  <c r="O98" i="20"/>
  <c r="O96" i="20"/>
  <c r="O92" i="20"/>
  <c r="O95" i="20"/>
  <c r="O99" i="20"/>
  <c r="O94" i="20"/>
  <c r="O97" i="20"/>
  <c r="AC64" i="19"/>
  <c r="AD67" i="19"/>
  <c r="AC68" i="19"/>
  <c r="O31" i="20"/>
  <c r="AC69" i="19"/>
  <c r="AC66" i="19"/>
  <c r="S11" i="19"/>
  <c r="T9" i="19"/>
  <c r="T10" i="20"/>
  <c r="T13" i="19"/>
  <c r="T13" i="20"/>
  <c r="T9" i="20"/>
  <c r="T14" i="20"/>
  <c r="T16" i="19"/>
  <c r="T8" i="20"/>
  <c r="T12" i="19"/>
  <c r="T11" i="20"/>
  <c r="T15" i="20"/>
  <c r="T10" i="19"/>
  <c r="T11" i="19"/>
  <c r="T12" i="20"/>
  <c r="T15" i="19"/>
  <c r="N87" i="19" l="1"/>
  <c r="O87" i="19"/>
  <c r="Q8" i="46"/>
  <c r="AD70" i="19"/>
  <c r="AD64" i="19"/>
  <c r="O50" i="20"/>
  <c r="O48" i="20"/>
  <c r="O30" i="20"/>
  <c r="O33" i="20" s="1"/>
  <c r="R9" i="46" s="1"/>
  <c r="O39" i="20"/>
  <c r="O41" i="20" s="1"/>
  <c r="AD68" i="19"/>
  <c r="N52" i="20"/>
  <c r="N57" i="20" s="1"/>
  <c r="M52" i="20"/>
  <c r="M57" i="20" s="1"/>
  <c r="V81" i="20"/>
  <c r="V62" i="19"/>
  <c r="AD69" i="19"/>
  <c r="AE65" i="19"/>
  <c r="AD66" i="19"/>
  <c r="AE67" i="19"/>
  <c r="T14" i="19"/>
  <c r="U11" i="20"/>
  <c r="U14" i="19"/>
  <c r="U10" i="20"/>
  <c r="U14" i="20"/>
  <c r="U9" i="20"/>
  <c r="U15" i="20"/>
  <c r="U12" i="20"/>
  <c r="U11" i="19"/>
  <c r="U10" i="19"/>
  <c r="U8" i="20"/>
  <c r="U13" i="19"/>
  <c r="U9" i="19"/>
  <c r="U13" i="20"/>
  <c r="U15" i="19"/>
  <c r="U12" i="19"/>
  <c r="U16" i="19"/>
  <c r="AE68" i="19" l="1"/>
  <c r="AE69" i="19"/>
  <c r="P7" i="20"/>
  <c r="AE64" i="19"/>
  <c r="AF67" i="19"/>
  <c r="W81" i="20"/>
  <c r="W62" i="19"/>
  <c r="P31" i="20"/>
  <c r="AE66" i="19"/>
  <c r="P8" i="19"/>
  <c r="P72" i="19" s="1"/>
  <c r="AE70" i="19"/>
  <c r="AF65" i="19"/>
  <c r="V10" i="19"/>
  <c r="V11" i="19"/>
  <c r="V15" i="19"/>
  <c r="V12" i="20"/>
  <c r="V16" i="19"/>
  <c r="V10" i="20"/>
  <c r="V8" i="20"/>
  <c r="V13" i="19"/>
  <c r="V15" i="20"/>
  <c r="V14" i="19"/>
  <c r="V13" i="20"/>
  <c r="V9" i="20"/>
  <c r="V9" i="19"/>
  <c r="V11" i="20"/>
  <c r="V12" i="19"/>
  <c r="V14" i="20"/>
  <c r="O18" i="20" l="1"/>
  <c r="AF66" i="19"/>
  <c r="AF69" i="19"/>
  <c r="AF70" i="19"/>
  <c r="X81" i="20"/>
  <c r="X62" i="19"/>
  <c r="AF68" i="19"/>
  <c r="AG67" i="19"/>
  <c r="AG65" i="19"/>
  <c r="AF64" i="19"/>
  <c r="O52" i="20"/>
  <c r="O57" i="20" s="1"/>
  <c r="P16" i="20"/>
  <c r="P91" i="20" s="1"/>
  <c r="W8" i="20"/>
  <c r="W14" i="20"/>
  <c r="W11" i="19"/>
  <c r="W11" i="20"/>
  <c r="W9" i="20"/>
  <c r="W10" i="19"/>
  <c r="W13" i="19"/>
  <c r="W12" i="19"/>
  <c r="W15" i="19"/>
  <c r="W15" i="20"/>
  <c r="W13" i="20"/>
  <c r="W10" i="20"/>
  <c r="W12" i="20"/>
  <c r="W9" i="19"/>
  <c r="W14" i="19"/>
  <c r="W16" i="19"/>
  <c r="O73" i="20" l="1"/>
  <c r="O75" i="20" s="1"/>
  <c r="R9" i="44"/>
  <c r="P97" i="20"/>
  <c r="P93" i="20"/>
  <c r="P98" i="20"/>
  <c r="P95" i="20"/>
  <c r="P92" i="20"/>
  <c r="P96" i="20"/>
  <c r="P94" i="20"/>
  <c r="P99" i="20"/>
  <c r="P23" i="20"/>
  <c r="P24" i="20" s="1"/>
  <c r="AG66" i="19"/>
  <c r="AH65" i="19"/>
  <c r="AH67" i="19"/>
  <c r="AG68" i="19"/>
  <c r="AG70" i="19"/>
  <c r="Y81" i="20"/>
  <c r="Y62" i="19"/>
  <c r="AG69" i="19"/>
  <c r="AG64" i="19"/>
  <c r="X12" i="19"/>
  <c r="X15" i="19"/>
  <c r="X10" i="19"/>
  <c r="X10" i="20"/>
  <c r="X14" i="19"/>
  <c r="X13" i="20"/>
  <c r="X9" i="19"/>
  <c r="X8" i="20"/>
  <c r="X13" i="19"/>
  <c r="X9" i="20"/>
  <c r="X11" i="20"/>
  <c r="X12" i="20"/>
  <c r="X11" i="19"/>
  <c r="X14" i="20"/>
  <c r="X16" i="19"/>
  <c r="X15" i="20"/>
  <c r="P39" i="19" l="1"/>
  <c r="P41" i="19" s="1"/>
  <c r="P55" i="19" s="1"/>
  <c r="P57" i="19" s="1"/>
  <c r="AH64" i="19"/>
  <c r="AH66" i="19"/>
  <c r="AI65" i="19"/>
  <c r="Z62" i="19"/>
  <c r="P39" i="20"/>
  <c r="P41" i="20" s="1"/>
  <c r="P30" i="20"/>
  <c r="P33" i="20" s="1"/>
  <c r="S9" i="46" s="1"/>
  <c r="P50" i="20"/>
  <c r="P48" i="20"/>
  <c r="AH68" i="19"/>
  <c r="AH70" i="19"/>
  <c r="Q8" i="19"/>
  <c r="AI67" i="19"/>
  <c r="Q7" i="20"/>
  <c r="Q16" i="20" s="1"/>
  <c r="AH69" i="19"/>
  <c r="Y13" i="19"/>
  <c r="Y11" i="20"/>
  <c r="Y8" i="20"/>
  <c r="Y12" i="19"/>
  <c r="Y12" i="20"/>
  <c r="Y15" i="19"/>
  <c r="Y9" i="19"/>
  <c r="Y14" i="20"/>
  <c r="Y9" i="20"/>
  <c r="Y16" i="19"/>
  <c r="Y10" i="19"/>
  <c r="Y11" i="19"/>
  <c r="Y14" i="19"/>
  <c r="Y10" i="20"/>
  <c r="Y15" i="20"/>
  <c r="Y13" i="20"/>
  <c r="P47" i="19" l="1"/>
  <c r="P49" i="19" s="1"/>
  <c r="R8" i="46" s="1"/>
  <c r="AA62" i="19"/>
  <c r="AI68" i="19"/>
  <c r="AI69" i="19"/>
  <c r="Q31" i="20"/>
  <c r="AJ65" i="19"/>
  <c r="AI64" i="19"/>
  <c r="AJ67" i="19"/>
  <c r="Q91" i="20"/>
  <c r="Q93" i="20"/>
  <c r="Q92" i="20"/>
  <c r="Q95" i="20"/>
  <c r="Q97" i="20"/>
  <c r="Q94" i="20"/>
  <c r="Q96" i="20"/>
  <c r="Q99" i="20"/>
  <c r="Q98" i="20"/>
  <c r="Q23" i="20"/>
  <c r="Q24" i="20" s="1"/>
  <c r="AI66" i="19"/>
  <c r="AI70" i="19"/>
  <c r="Z12" i="19"/>
  <c r="Z11" i="20"/>
  <c r="Z14" i="20"/>
  <c r="Z9" i="19"/>
  <c r="Z9" i="20"/>
  <c r="Z15" i="20"/>
  <c r="Z11" i="19"/>
  <c r="Z10" i="20"/>
  <c r="Z13" i="20"/>
  <c r="Z16" i="19"/>
  <c r="Z10" i="19"/>
  <c r="Z13" i="19"/>
  <c r="Z14" i="19"/>
  <c r="Z12" i="20"/>
  <c r="P87" i="19" l="1"/>
  <c r="P18" i="20"/>
  <c r="AK67" i="19"/>
  <c r="AJ70" i="19"/>
  <c r="AJ64" i="19"/>
  <c r="AB62" i="19"/>
  <c r="P52" i="20"/>
  <c r="P57" i="20" s="1"/>
  <c r="AK65" i="19"/>
  <c r="AJ66" i="19"/>
  <c r="AJ68" i="19"/>
  <c r="AJ69" i="19"/>
  <c r="Q30" i="20"/>
  <c r="Q33" i="20" s="1"/>
  <c r="T9" i="46" s="1"/>
  <c r="Q50" i="20"/>
  <c r="Q39" i="20"/>
  <c r="Q41" i="20" s="1"/>
  <c r="Q48" i="20"/>
  <c r="Z8" i="20"/>
  <c r="Z15" i="19"/>
  <c r="AA10" i="19"/>
  <c r="AA14" i="19"/>
  <c r="AA15" i="19"/>
  <c r="AA9" i="20"/>
  <c r="AA10" i="20"/>
  <c r="AA11" i="19"/>
  <c r="AA12" i="19"/>
  <c r="AA13" i="19"/>
  <c r="AA14" i="20"/>
  <c r="AA8" i="20"/>
  <c r="AA13" i="20"/>
  <c r="AA15" i="20"/>
  <c r="AA11" i="20"/>
  <c r="AA9" i="19"/>
  <c r="AA12" i="20"/>
  <c r="AA16" i="19"/>
  <c r="Q39" i="19" l="1"/>
  <c r="Q41" i="19" s="1"/>
  <c r="Q55" i="19" s="1"/>
  <c r="Q57" i="19" s="1"/>
  <c r="P73" i="20"/>
  <c r="P75" i="20" s="1"/>
  <c r="S9" i="44"/>
  <c r="AK68" i="19"/>
  <c r="AK66" i="19"/>
  <c r="R31" i="20"/>
  <c r="AK70" i="19"/>
  <c r="AK64" i="19"/>
  <c r="AK69" i="19"/>
  <c r="AC62" i="19"/>
  <c r="AB9" i="19"/>
  <c r="AB15" i="19"/>
  <c r="AB12" i="19"/>
  <c r="AB9" i="20"/>
  <c r="AB8" i="20"/>
  <c r="AB14" i="19"/>
  <c r="AB14" i="20"/>
  <c r="AB15" i="20"/>
  <c r="AB16" i="19"/>
  <c r="AB10" i="20"/>
  <c r="AB10" i="19"/>
  <c r="AB13" i="19"/>
  <c r="AB12" i="20"/>
  <c r="AB11" i="20"/>
  <c r="AB11" i="19"/>
  <c r="AB13" i="20"/>
  <c r="Q47" i="19" l="1"/>
  <c r="Q49" i="19" s="1"/>
  <c r="S8" i="46" s="1"/>
  <c r="G109" i="8"/>
  <c r="R8" i="19"/>
  <c r="R7" i="20"/>
  <c r="AL65" i="19"/>
  <c r="G95" i="8"/>
  <c r="Q52" i="20"/>
  <c r="Q57" i="20" s="1"/>
  <c r="G107" i="8"/>
  <c r="AD62" i="19"/>
  <c r="AL67" i="19"/>
  <c r="G97" i="8"/>
  <c r="AC15" i="19"/>
  <c r="AC13" i="20"/>
  <c r="AC16" i="19"/>
  <c r="AC10" i="20"/>
  <c r="AC11" i="19"/>
  <c r="AC10" i="19"/>
  <c r="AC9" i="19"/>
  <c r="AC9" i="20"/>
  <c r="AC13" i="19"/>
  <c r="AC12" i="20"/>
  <c r="AC15" i="20"/>
  <c r="AC12" i="19"/>
  <c r="AC11" i="20"/>
  <c r="AC8" i="20"/>
  <c r="AC14" i="20"/>
  <c r="Q87" i="19" l="1"/>
  <c r="Q18" i="20"/>
  <c r="AE62" i="19"/>
  <c r="AL69" i="19"/>
  <c r="G99" i="8"/>
  <c r="G111" i="8"/>
  <c r="AL70" i="19"/>
  <c r="G100" i="8"/>
  <c r="G112" i="8"/>
  <c r="AL68" i="19"/>
  <c r="G98" i="8"/>
  <c r="AL64" i="19"/>
  <c r="G94" i="8"/>
  <c r="AL66" i="19"/>
  <c r="G96" i="8"/>
  <c r="G110" i="8"/>
  <c r="G106" i="8"/>
  <c r="G108" i="8"/>
  <c r="R16" i="20"/>
  <c r="R91" i="20" s="1"/>
  <c r="AC14" i="19"/>
  <c r="AD8" i="20"/>
  <c r="AD13" i="19"/>
  <c r="AD12" i="19"/>
  <c r="AD14" i="20"/>
  <c r="AD14" i="19"/>
  <c r="AD13" i="20"/>
  <c r="AD16" i="19"/>
  <c r="AD10" i="20"/>
  <c r="AD15" i="19"/>
  <c r="AD15" i="20"/>
  <c r="AD9" i="20"/>
  <c r="AD11" i="19"/>
  <c r="AD12" i="20"/>
  <c r="AD10" i="19"/>
  <c r="AD11" i="20"/>
  <c r="Q73" i="20" l="1"/>
  <c r="Q75" i="20" s="1"/>
  <c r="T9" i="44"/>
  <c r="R92" i="20"/>
  <c r="R96" i="20"/>
  <c r="R97" i="20"/>
  <c r="R95" i="20"/>
  <c r="R94" i="20"/>
  <c r="R98" i="20"/>
  <c r="R99" i="20"/>
  <c r="R93" i="20"/>
  <c r="R23" i="20"/>
  <c r="R24" i="20" s="1"/>
  <c r="AF62" i="19"/>
  <c r="R39" i="19"/>
  <c r="R41" i="19" s="1"/>
  <c r="AD9" i="19"/>
  <c r="AE10" i="20"/>
  <c r="AE10" i="19"/>
  <c r="AE13" i="19"/>
  <c r="AE16" i="19"/>
  <c r="AE9" i="19"/>
  <c r="AE13" i="20"/>
  <c r="AE9" i="20"/>
  <c r="AE15" i="19"/>
  <c r="AE15" i="20"/>
  <c r="AE12" i="19"/>
  <c r="AE8" i="20"/>
  <c r="AE11" i="20"/>
  <c r="AE14" i="20"/>
  <c r="AE12" i="20"/>
  <c r="AE14" i="19"/>
  <c r="R47" i="19" l="1"/>
  <c r="R55" i="19"/>
  <c r="R57" i="19" s="1"/>
  <c r="AG62" i="19"/>
  <c r="R39" i="20"/>
  <c r="R41" i="20" s="1"/>
  <c r="R30" i="20"/>
  <c r="R33" i="20" s="1"/>
  <c r="U9" i="46" s="1"/>
  <c r="R48" i="20"/>
  <c r="R50" i="20"/>
  <c r="AE11" i="19"/>
  <c r="AF11" i="19"/>
  <c r="AF10" i="19"/>
  <c r="AF11" i="20"/>
  <c r="AF10" i="20"/>
  <c r="AF14" i="20"/>
  <c r="AF9" i="20"/>
  <c r="AF14" i="19"/>
  <c r="AF15" i="20"/>
  <c r="AF9" i="19"/>
  <c r="AF13" i="19"/>
  <c r="AF15" i="19"/>
  <c r="AF8" i="20"/>
  <c r="AF12" i="20"/>
  <c r="AF13" i="20"/>
  <c r="AF16" i="19"/>
  <c r="S8" i="19" l="1"/>
  <c r="S7" i="20"/>
  <c r="S16" i="20" s="1"/>
  <c r="S31" i="20"/>
  <c r="AH62" i="19"/>
  <c r="R49" i="19"/>
  <c r="T8" i="46" s="1"/>
  <c r="AF12" i="19"/>
  <c r="AG11" i="19"/>
  <c r="AG12" i="20"/>
  <c r="AG14" i="20"/>
  <c r="AG8" i="20"/>
  <c r="AG9" i="20"/>
  <c r="AG16" i="19"/>
  <c r="AG13" i="19"/>
  <c r="AG10" i="20"/>
  <c r="AG12" i="19"/>
  <c r="AG9" i="19"/>
  <c r="AG11" i="20"/>
  <c r="AG14" i="19"/>
  <c r="AG15" i="20"/>
  <c r="AG13" i="20"/>
  <c r="R18" i="20" l="1"/>
  <c r="R52" i="20"/>
  <c r="R57" i="20" s="1"/>
  <c r="R87" i="19"/>
  <c r="S91" i="20"/>
  <c r="S97" i="20"/>
  <c r="S92" i="20"/>
  <c r="S94" i="20"/>
  <c r="S96" i="20"/>
  <c r="S95" i="20"/>
  <c r="S99" i="20"/>
  <c r="S98" i="20"/>
  <c r="S93" i="20"/>
  <c r="S23" i="20"/>
  <c r="S24" i="20" s="1"/>
  <c r="AI62" i="19"/>
  <c r="AG10" i="19"/>
  <c r="AG15" i="19"/>
  <c r="AH9" i="20"/>
  <c r="AH10" i="20"/>
  <c r="AH14" i="20"/>
  <c r="AH9" i="19"/>
  <c r="AH10" i="19"/>
  <c r="AH12" i="19"/>
  <c r="AH13" i="19"/>
  <c r="AH13" i="20"/>
  <c r="AH11" i="20"/>
  <c r="AH16" i="19"/>
  <c r="AH12" i="20"/>
  <c r="AH8" i="20"/>
  <c r="AH11" i="19"/>
  <c r="AH14" i="19"/>
  <c r="AH15" i="20"/>
  <c r="R73" i="20" l="1"/>
  <c r="R75" i="20" s="1"/>
  <c r="U9" i="44"/>
  <c r="S39" i="20"/>
  <c r="S41" i="20" s="1"/>
  <c r="S48" i="20"/>
  <c r="S50" i="20"/>
  <c r="S30" i="20"/>
  <c r="S33" i="20" s="1"/>
  <c r="V9" i="46" s="1"/>
  <c r="AJ62" i="19"/>
  <c r="AH15" i="19"/>
  <c r="AI8" i="20"/>
  <c r="AI10" i="19"/>
  <c r="AI13" i="19"/>
  <c r="AI14" i="19"/>
  <c r="AI16" i="19"/>
  <c r="AI13" i="20"/>
  <c r="AI9" i="19"/>
  <c r="AI15" i="19"/>
  <c r="AI15" i="20"/>
  <c r="AI11" i="19"/>
  <c r="AI12" i="20"/>
  <c r="AI12" i="19"/>
  <c r="AI10" i="20"/>
  <c r="AI11" i="20"/>
  <c r="AI14" i="20"/>
  <c r="AI9" i="20"/>
  <c r="S39" i="19" l="1"/>
  <c r="S41" i="19" s="1"/>
  <c r="S55" i="19" s="1"/>
  <c r="S57" i="19" s="1"/>
  <c r="T31" i="20"/>
  <c r="AK62" i="19"/>
  <c r="AJ13" i="19"/>
  <c r="AJ12" i="19"/>
  <c r="AJ13" i="20"/>
  <c r="AJ15" i="19"/>
  <c r="AJ16" i="19"/>
  <c r="AJ10" i="19"/>
  <c r="AJ11" i="19"/>
  <c r="AJ10" i="20"/>
  <c r="AJ11" i="20"/>
  <c r="AJ15" i="20"/>
  <c r="AJ14" i="20"/>
  <c r="AJ9" i="20"/>
  <c r="AJ9" i="19"/>
  <c r="AJ8" i="20"/>
  <c r="AJ12" i="20"/>
  <c r="S47" i="19" l="1"/>
  <c r="S49" i="19" s="1"/>
  <c r="U8" i="46" s="1"/>
  <c r="T8" i="19"/>
  <c r="T7" i="20"/>
  <c r="T16" i="20" s="1"/>
  <c r="S52" i="20"/>
  <c r="S57" i="20" s="1"/>
  <c r="AJ14" i="19"/>
  <c r="AK13" i="19"/>
  <c r="AK14" i="20"/>
  <c r="AK9" i="20"/>
  <c r="AK14" i="19"/>
  <c r="AK12" i="20"/>
  <c r="AK15" i="20"/>
  <c r="AK11" i="19"/>
  <c r="AK10" i="20"/>
  <c r="AK12" i="19"/>
  <c r="AK15" i="19"/>
  <c r="AK10" i="19"/>
  <c r="AK8" i="20"/>
  <c r="AK11" i="20"/>
  <c r="AK16" i="19"/>
  <c r="AK9" i="19"/>
  <c r="AK13" i="20"/>
  <c r="S18" i="20" l="1"/>
  <c r="AL62" i="19"/>
  <c r="G92" i="8"/>
  <c r="G104" i="8"/>
  <c r="T91" i="20"/>
  <c r="T96" i="20"/>
  <c r="T93" i="20"/>
  <c r="T95" i="20"/>
  <c r="T94" i="20"/>
  <c r="T99" i="20"/>
  <c r="T98" i="20"/>
  <c r="T97" i="20"/>
  <c r="T92" i="20"/>
  <c r="T23" i="20"/>
  <c r="T24" i="20" s="1"/>
  <c r="S87" i="19"/>
  <c r="S73" i="20" l="1"/>
  <c r="S75" i="20" s="1"/>
  <c r="V9" i="44"/>
  <c r="G86" i="8"/>
  <c r="G84" i="8"/>
  <c r="G82" i="8"/>
  <c r="G87" i="8"/>
  <c r="G83" i="8"/>
  <c r="G80" i="8"/>
  <c r="G81" i="8"/>
  <c r="G85" i="8"/>
  <c r="T48" i="20"/>
  <c r="T39" i="20"/>
  <c r="T41" i="20" s="1"/>
  <c r="T50" i="20"/>
  <c r="T30" i="20"/>
  <c r="T33" i="20" s="1"/>
  <c r="W9" i="46" s="1"/>
  <c r="T39" i="19" l="1"/>
  <c r="T41" i="19" s="1"/>
  <c r="G47" i="8"/>
  <c r="G46" i="8"/>
  <c r="G49" i="8"/>
  <c r="G53" i="8"/>
  <c r="G52" i="8"/>
  <c r="G48" i="8"/>
  <c r="G51" i="8"/>
  <c r="G50" i="8"/>
  <c r="AL14" i="19"/>
  <c r="G40" i="8"/>
  <c r="AL16" i="19"/>
  <c r="G42" i="8"/>
  <c r="AL14" i="20"/>
  <c r="G75" i="8"/>
  <c r="AL15" i="20"/>
  <c r="G76" i="8"/>
  <c r="U31" i="20"/>
  <c r="AL9" i="20"/>
  <c r="G70" i="8"/>
  <c r="U8" i="19"/>
  <c r="AL12" i="20"/>
  <c r="G73" i="8"/>
  <c r="AL11" i="19"/>
  <c r="G37" i="8"/>
  <c r="U7" i="20"/>
  <c r="AL10" i="20"/>
  <c r="G71" i="8"/>
  <c r="AL10" i="19"/>
  <c r="G36" i="8"/>
  <c r="AL11" i="20"/>
  <c r="G72" i="8"/>
  <c r="AL13" i="20"/>
  <c r="G74" i="8"/>
  <c r="AL9" i="19"/>
  <c r="G35" i="8"/>
  <c r="AL12" i="19"/>
  <c r="G38" i="8"/>
  <c r="AL8" i="20"/>
  <c r="G69" i="8"/>
  <c r="T47" i="19" l="1"/>
  <c r="T49" i="19" s="1"/>
  <c r="V8" i="46" s="1"/>
  <c r="T55" i="19"/>
  <c r="T57" i="19" s="1"/>
  <c r="T18" i="20"/>
  <c r="U16" i="20"/>
  <c r="U91" i="20" s="1"/>
  <c r="T52" i="20"/>
  <c r="T57" i="20" s="1"/>
  <c r="AL13" i="19"/>
  <c r="G39" i="8"/>
  <c r="AL15" i="19"/>
  <c r="G41" i="8"/>
  <c r="T87" i="19" l="1"/>
  <c r="T73" i="20"/>
  <c r="T75" i="20" s="1"/>
  <c r="W9" i="44"/>
  <c r="U99" i="20"/>
  <c r="U98" i="20"/>
  <c r="U94" i="20"/>
  <c r="U92" i="20"/>
  <c r="U93" i="20"/>
  <c r="U97" i="20"/>
  <c r="U96" i="20"/>
  <c r="U95" i="20"/>
  <c r="U23" i="20"/>
  <c r="U24" i="20" s="1"/>
  <c r="U39" i="19" l="1"/>
  <c r="U41" i="19" s="1"/>
  <c r="U47" i="19" s="1"/>
  <c r="U49" i="19" s="1"/>
  <c r="W8" i="46" s="1"/>
  <c r="V8" i="19"/>
  <c r="V7" i="20"/>
  <c r="U50" i="20"/>
  <c r="U48" i="20"/>
  <c r="U30" i="20"/>
  <c r="U33" i="20" s="1"/>
  <c r="X9" i="46" s="1"/>
  <c r="U39" i="20"/>
  <c r="U41" i="20" s="1"/>
  <c r="U55" i="19" l="1"/>
  <c r="U57" i="19" s="1"/>
  <c r="U87" i="19" s="1"/>
  <c r="U18" i="20"/>
  <c r="V31" i="20"/>
  <c r="V16" i="20"/>
  <c r="V91" i="20" s="1"/>
  <c r="U73" i="20" l="1"/>
  <c r="U75" i="20" s="1"/>
  <c r="X9" i="44"/>
  <c r="V97" i="20"/>
  <c r="V96" i="20"/>
  <c r="V92" i="20"/>
  <c r="V95" i="20"/>
  <c r="V94" i="20"/>
  <c r="V98" i="20"/>
  <c r="V93" i="20"/>
  <c r="V99" i="20"/>
  <c r="V23" i="20"/>
  <c r="V24" i="20" s="1"/>
  <c r="U52" i="20"/>
  <c r="U57" i="20" s="1"/>
  <c r="V39" i="19" l="1"/>
  <c r="V41" i="19" s="1"/>
  <c r="V47" i="19" s="1"/>
  <c r="V48" i="20"/>
  <c r="V39" i="20"/>
  <c r="V41" i="20" s="1"/>
  <c r="V50" i="20"/>
  <c r="V30" i="20"/>
  <c r="V33" i="20" s="1"/>
  <c r="Y9" i="46" s="1"/>
  <c r="V55" i="19" l="1"/>
  <c r="V57" i="19" s="1"/>
  <c r="W7" i="20"/>
  <c r="W31" i="20"/>
  <c r="V49" i="19"/>
  <c r="X8" i="46" s="1"/>
  <c r="V18" i="20" l="1"/>
  <c r="V87" i="19"/>
  <c r="V52" i="20"/>
  <c r="V57" i="20" s="1"/>
  <c r="W8" i="19"/>
  <c r="W16" i="20"/>
  <c r="W91" i="20" s="1"/>
  <c r="V73" i="20" l="1"/>
  <c r="V75" i="20" s="1"/>
  <c r="Y9" i="44"/>
  <c r="W92" i="20"/>
  <c r="W99" i="20"/>
  <c r="W23" i="20"/>
  <c r="W24" i="20" s="1"/>
  <c r="W96" i="20"/>
  <c r="W95" i="20"/>
  <c r="W98" i="20"/>
  <c r="W94" i="20"/>
  <c r="W97" i="20"/>
  <c r="W93" i="20"/>
  <c r="W50" i="20" l="1"/>
  <c r="W39" i="20"/>
  <c r="W41" i="20" s="1"/>
  <c r="W30" i="20"/>
  <c r="W33" i="20" s="1"/>
  <c r="Z9" i="46" s="1"/>
  <c r="W48" i="20"/>
  <c r="W39" i="19"/>
  <c r="W41" i="19" s="1"/>
  <c r="X7" i="20" l="1"/>
  <c r="W47" i="19"/>
  <c r="W55" i="19"/>
  <c r="W57" i="19" s="1"/>
  <c r="X31" i="20"/>
  <c r="X8" i="19"/>
  <c r="W18" i="20" l="1"/>
  <c r="W52" i="20"/>
  <c r="W57" i="20" s="1"/>
  <c r="W49" i="19"/>
  <c r="Y8" i="46" s="1"/>
  <c r="X16" i="20"/>
  <c r="X91" i="20" s="1"/>
  <c r="W73" i="20" l="1"/>
  <c r="W75" i="20" s="1"/>
  <c r="Z9" i="44"/>
  <c r="X23" i="20"/>
  <c r="X24" i="20" s="1"/>
  <c r="X96" i="20"/>
  <c r="X93" i="20"/>
  <c r="X99" i="20"/>
  <c r="X94" i="20"/>
  <c r="X97" i="20"/>
  <c r="X92" i="20"/>
  <c r="X95" i="20"/>
  <c r="X98" i="20"/>
  <c r="W87" i="19"/>
  <c r="X39" i="19" l="1"/>
  <c r="X41" i="19" s="1"/>
  <c r="X47" i="19" s="1"/>
  <c r="X49" i="19" s="1"/>
  <c r="Z8" i="46" s="1"/>
  <c r="Y7" i="20"/>
  <c r="Y16" i="20" s="1"/>
  <c r="X30" i="20"/>
  <c r="X33" i="20" s="1"/>
  <c r="AA9" i="46" s="1"/>
  <c r="X50" i="20"/>
  <c r="X39" i="20"/>
  <c r="X41" i="20" s="1"/>
  <c r="X48" i="20"/>
  <c r="X55" i="19" l="1"/>
  <c r="X57" i="19" s="1"/>
  <c r="X87" i="19" s="1"/>
  <c r="Y31" i="20"/>
  <c r="Y91" i="20"/>
  <c r="Y23" i="20"/>
  <c r="Y24" i="20" s="1"/>
  <c r="Y94" i="20"/>
  <c r="Y96" i="20"/>
  <c r="Y97" i="20"/>
  <c r="Y92" i="20"/>
  <c r="Y98" i="20"/>
  <c r="Y95" i="20"/>
  <c r="Y99" i="20"/>
  <c r="Y93" i="20"/>
  <c r="Y8" i="19"/>
  <c r="X18" i="20" l="1"/>
  <c r="Y30" i="20"/>
  <c r="Y33" i="20" s="1"/>
  <c r="AB9" i="46" s="1"/>
  <c r="Y39" i="20"/>
  <c r="Y41" i="20" s="1"/>
  <c r="Y48" i="20"/>
  <c r="Y50" i="20"/>
  <c r="X52" i="20"/>
  <c r="X57" i="20" s="1"/>
  <c r="Y39" i="19" l="1"/>
  <c r="Y41" i="19" s="1"/>
  <c r="Y55" i="19" s="1"/>
  <c r="Y57" i="19" s="1"/>
  <c r="X73" i="20"/>
  <c r="X75" i="20" s="1"/>
  <c r="AA9" i="44"/>
  <c r="Z8" i="19"/>
  <c r="Z7" i="20"/>
  <c r="Z16" i="20" s="1"/>
  <c r="Z23" i="20" s="1"/>
  <c r="Z24" i="20" s="1"/>
  <c r="Z31" i="20"/>
  <c r="Y47" i="19" l="1"/>
  <c r="Y49" i="19" s="1"/>
  <c r="AA8" i="46" s="1"/>
  <c r="Z39" i="19"/>
  <c r="Z41" i="19" s="1"/>
  <c r="Y18" i="20"/>
  <c r="Z30" i="20"/>
  <c r="Z33" i="20" s="1"/>
  <c r="AC9" i="46" s="1"/>
  <c r="Z50" i="20"/>
  <c r="Z48" i="20"/>
  <c r="Z39" i="20"/>
  <c r="Z41" i="20" s="1"/>
  <c r="Y52" i="20"/>
  <c r="Y57" i="20" s="1"/>
  <c r="Y87" i="19" l="1"/>
  <c r="Y73" i="20"/>
  <c r="Y75" i="20" s="1"/>
  <c r="AB9" i="44"/>
  <c r="Z55" i="19"/>
  <c r="Z57" i="19" s="1"/>
  <c r="Z47" i="19"/>
  <c r="AA31" i="20"/>
  <c r="Z52" i="20" l="1"/>
  <c r="Z57" i="20" s="1"/>
  <c r="Z59" i="20" s="1"/>
  <c r="Z65" i="20" s="1"/>
  <c r="Z67" i="20" s="1"/>
  <c r="Z49" i="19"/>
  <c r="AB8" i="46" s="1"/>
  <c r="AA8" i="19"/>
  <c r="AA7" i="20"/>
  <c r="AA16" i="20" s="1"/>
  <c r="AA23" i="20" s="1"/>
  <c r="AA24" i="20" s="1"/>
  <c r="Z18" i="20" l="1"/>
  <c r="AA39" i="20"/>
  <c r="AA41" i="20" s="1"/>
  <c r="AA30" i="20"/>
  <c r="AA33" i="20" s="1"/>
  <c r="AD9" i="46" s="1"/>
  <c r="AA50" i="20"/>
  <c r="AA48" i="20"/>
  <c r="Z87" i="19"/>
  <c r="AA39" i="19" l="1"/>
  <c r="AA41" i="19" s="1"/>
  <c r="AA47" i="19" s="1"/>
  <c r="Z73" i="20"/>
  <c r="Z75" i="20" s="1"/>
  <c r="AC9" i="44"/>
  <c r="AB31" i="20"/>
  <c r="AA55" i="19" l="1"/>
  <c r="AA57" i="19" s="1"/>
  <c r="AB8" i="19"/>
  <c r="AA52" i="20"/>
  <c r="AA57" i="20" s="1"/>
  <c r="AA59" i="20" s="1"/>
  <c r="AA65" i="20" s="1"/>
  <c r="AA67" i="20" s="1"/>
  <c r="AB7" i="20"/>
  <c r="AB16" i="20" s="1"/>
  <c r="AB23" i="20" s="1"/>
  <c r="AB24" i="20" s="1"/>
  <c r="AA49" i="19"/>
  <c r="AC8" i="46" s="1"/>
  <c r="AA18" i="20" l="1"/>
  <c r="AA87" i="19"/>
  <c r="AB30" i="20"/>
  <c r="AB33" i="20" s="1"/>
  <c r="AE9" i="46" s="1"/>
  <c r="AB39" i="20"/>
  <c r="AB41" i="20" s="1"/>
  <c r="AB50" i="20"/>
  <c r="AB48" i="20"/>
  <c r="AB39" i="19" l="1"/>
  <c r="AB41" i="19" s="1"/>
  <c r="AB47" i="19" s="1"/>
  <c r="AA73" i="20"/>
  <c r="AA75" i="20" s="1"/>
  <c r="AD9" i="44"/>
  <c r="AC31" i="20"/>
  <c r="AB55" i="19" l="1"/>
  <c r="AB57" i="19" s="1"/>
  <c r="AB52" i="20"/>
  <c r="AB57" i="20" s="1"/>
  <c r="AB59" i="20" s="1"/>
  <c r="AB65" i="20" s="1"/>
  <c r="AB67" i="20" s="1"/>
  <c r="AB49" i="19"/>
  <c r="AD8" i="46" s="1"/>
  <c r="AB87" i="19" l="1"/>
  <c r="AC7" i="20"/>
  <c r="AC16" i="20" s="1"/>
  <c r="AC23" i="20" s="1"/>
  <c r="AC24" i="20" s="1"/>
  <c r="AB18" i="20" l="1"/>
  <c r="AC8" i="19"/>
  <c r="AC48" i="20"/>
  <c r="AC39" i="20"/>
  <c r="AC41" i="20" s="1"/>
  <c r="AC30" i="20"/>
  <c r="AC33" i="20" s="1"/>
  <c r="AF9" i="46" s="1"/>
  <c r="AC50" i="20"/>
  <c r="AB73" i="20" l="1"/>
  <c r="AB75" i="20" s="1"/>
  <c r="AE9" i="44"/>
  <c r="AD31" i="20"/>
  <c r="AC39" i="19" l="1"/>
  <c r="AC41" i="19" s="1"/>
  <c r="AC47" i="19" s="1"/>
  <c r="AC49" i="19" s="1"/>
  <c r="AE8" i="46" s="1"/>
  <c r="AC52" i="20"/>
  <c r="AC57" i="20" s="1"/>
  <c r="AC59" i="20" s="1"/>
  <c r="AC65" i="20" s="1"/>
  <c r="AC67" i="20" s="1"/>
  <c r="AC55" i="19" l="1"/>
  <c r="AC57" i="19" s="1"/>
  <c r="AC87" i="19" s="1"/>
  <c r="AD8" i="19"/>
  <c r="AD7" i="20"/>
  <c r="AD16" i="20" s="1"/>
  <c r="AD23" i="20" s="1"/>
  <c r="AD24" i="20" s="1"/>
  <c r="AC18" i="20" l="1"/>
  <c r="AD30" i="20"/>
  <c r="AD33" i="20" s="1"/>
  <c r="AG9" i="46" s="1"/>
  <c r="AD48" i="20"/>
  <c r="AD39" i="20"/>
  <c r="AD41" i="20" s="1"/>
  <c r="AD50" i="20"/>
  <c r="AD39" i="19"/>
  <c r="AD41" i="19" s="1"/>
  <c r="AC73" i="20" l="1"/>
  <c r="AC75" i="20" s="1"/>
  <c r="AF9" i="44"/>
  <c r="AD47" i="19"/>
  <c r="AD55" i="19"/>
  <c r="AD57" i="19" s="1"/>
  <c r="AE31" i="20"/>
  <c r="AD52" i="20" l="1"/>
  <c r="AD57" i="20" s="1"/>
  <c r="AD59" i="20" s="1"/>
  <c r="AD65" i="20" s="1"/>
  <c r="AD67" i="20" s="1"/>
  <c r="AD49" i="19"/>
  <c r="AF8" i="46" s="1"/>
  <c r="AE8" i="19" l="1"/>
  <c r="AE7" i="20"/>
  <c r="AE16" i="20" s="1"/>
  <c r="AE23" i="20" s="1"/>
  <c r="AE24" i="20" s="1"/>
  <c r="AD87" i="19"/>
  <c r="AD18" i="20" l="1"/>
  <c r="AE30" i="20"/>
  <c r="AE33" i="20" s="1"/>
  <c r="AH9" i="46" s="1"/>
  <c r="AE48" i="20"/>
  <c r="AE50" i="20"/>
  <c r="AE39" i="20"/>
  <c r="AE41" i="20" s="1"/>
  <c r="AE39" i="19" l="1"/>
  <c r="AE41" i="19" s="1"/>
  <c r="AE47" i="19" s="1"/>
  <c r="AD73" i="20"/>
  <c r="AD75" i="20" s="1"/>
  <c r="AG9" i="44"/>
  <c r="AF31" i="20"/>
  <c r="AE55" i="19" l="1"/>
  <c r="AE57" i="19" s="1"/>
  <c r="AE52" i="20"/>
  <c r="AE57" i="20" s="1"/>
  <c r="AE59" i="20" s="1"/>
  <c r="AE65" i="20" s="1"/>
  <c r="AE67" i="20" s="1"/>
  <c r="AF7" i="20"/>
  <c r="AF16" i="20" s="1"/>
  <c r="AF23" i="20" s="1"/>
  <c r="AF24" i="20" s="1"/>
  <c r="AF8" i="19"/>
  <c r="AE49" i="19"/>
  <c r="AG8" i="46" s="1"/>
  <c r="AE18" i="20" l="1"/>
  <c r="AE87" i="19"/>
  <c r="AF50" i="20"/>
  <c r="AF39" i="20"/>
  <c r="AF41" i="20" s="1"/>
  <c r="AF30" i="20"/>
  <c r="AF33" i="20" s="1"/>
  <c r="AI9" i="46" s="1"/>
  <c r="AF48" i="20"/>
  <c r="AF39" i="19" l="1"/>
  <c r="AF41" i="19" s="1"/>
  <c r="AF47" i="19" s="1"/>
  <c r="AE73" i="20"/>
  <c r="AE75" i="20" s="1"/>
  <c r="AH9" i="44"/>
  <c r="AG31" i="20"/>
  <c r="AF55" i="19" l="1"/>
  <c r="AF57" i="19" s="1"/>
  <c r="AF49" i="19"/>
  <c r="AH8" i="46" s="1"/>
  <c r="AG8" i="19"/>
  <c r="AG7" i="20"/>
  <c r="AG16" i="20" s="1"/>
  <c r="AG23" i="20" s="1"/>
  <c r="AG24" i="20" s="1"/>
  <c r="AF52" i="20"/>
  <c r="AF57" i="20" s="1"/>
  <c r="AF59" i="20" s="1"/>
  <c r="AF65" i="20" s="1"/>
  <c r="AF67" i="20" s="1"/>
  <c r="AF18" i="20" l="1"/>
  <c r="AG50" i="20"/>
  <c r="AG39" i="20"/>
  <c r="AG41" i="20" s="1"/>
  <c r="AG30" i="20"/>
  <c r="AG33" i="20" s="1"/>
  <c r="AJ9" i="46" s="1"/>
  <c r="AG48" i="20"/>
  <c r="AF87" i="19"/>
  <c r="AG39" i="19" l="1"/>
  <c r="AG41" i="19" s="1"/>
  <c r="AG55" i="19" s="1"/>
  <c r="AG57" i="19" s="1"/>
  <c r="AF73" i="20"/>
  <c r="AF75" i="20" s="1"/>
  <c r="AI9" i="44"/>
  <c r="AH31" i="20"/>
  <c r="AG47" i="19" l="1"/>
  <c r="AG49" i="19" s="1"/>
  <c r="AI8" i="46" s="1"/>
  <c r="AH7" i="20"/>
  <c r="AH16" i="20" s="1"/>
  <c r="AH23" i="20" s="1"/>
  <c r="AH24" i="20" s="1"/>
  <c r="AG52" i="20"/>
  <c r="AG57" i="20" s="1"/>
  <c r="AG59" i="20" s="1"/>
  <c r="AG65" i="20" s="1"/>
  <c r="AG67" i="20" s="1"/>
  <c r="AH8" i="19"/>
  <c r="AG18" i="20" l="1"/>
  <c r="AG87" i="19"/>
  <c r="AH48" i="20"/>
  <c r="AH50" i="20"/>
  <c r="AH39" i="20"/>
  <c r="AH41" i="20" s="1"/>
  <c r="AH30" i="20"/>
  <c r="AH33" i="20" s="1"/>
  <c r="AK9" i="46" s="1"/>
  <c r="AH39" i="19" l="1"/>
  <c r="AH41" i="19" s="1"/>
  <c r="AH55" i="19" s="1"/>
  <c r="AH57" i="19" s="1"/>
  <c r="AG73" i="20"/>
  <c r="AG75" i="20" s="1"/>
  <c r="AJ9" i="44"/>
  <c r="AI31" i="20"/>
  <c r="AH47" i="19" l="1"/>
  <c r="AH49" i="19" s="1"/>
  <c r="AJ8" i="46" s="1"/>
  <c r="AH52" i="20"/>
  <c r="AH57" i="20" s="1"/>
  <c r="AH59" i="20" s="1"/>
  <c r="AH65" i="20" s="1"/>
  <c r="AH67" i="20" s="1"/>
  <c r="AH87" i="19" l="1"/>
  <c r="AI8" i="19"/>
  <c r="AI7" i="20"/>
  <c r="AI16" i="20" s="1"/>
  <c r="AI23" i="20" s="1"/>
  <c r="AI24" i="20" s="1"/>
  <c r="AH18" i="20" l="1"/>
  <c r="AI30" i="20"/>
  <c r="AI33" i="20" s="1"/>
  <c r="AL9" i="46" s="1"/>
  <c r="AI50" i="20"/>
  <c r="AI39" i="20"/>
  <c r="AI41" i="20" s="1"/>
  <c r="AI48" i="20"/>
  <c r="AI39" i="19" l="1"/>
  <c r="AI41" i="19" s="1"/>
  <c r="AI47" i="19" s="1"/>
  <c r="AH73" i="20"/>
  <c r="AH75" i="20" s="1"/>
  <c r="AK9" i="44"/>
  <c r="AJ31" i="20"/>
  <c r="AI55" i="19" l="1"/>
  <c r="AI57" i="19" s="1"/>
  <c r="AI52" i="20"/>
  <c r="AI57" i="20" s="1"/>
  <c r="AI59" i="20" s="1"/>
  <c r="AI65" i="20" s="1"/>
  <c r="AI67" i="20" s="1"/>
  <c r="AJ8" i="19"/>
  <c r="AJ7" i="20"/>
  <c r="AJ16" i="20" s="1"/>
  <c r="AJ23" i="20" s="1"/>
  <c r="AJ24" i="20" s="1"/>
  <c r="AI49" i="19"/>
  <c r="AK8" i="46" s="1"/>
  <c r="AI18" i="20" l="1"/>
  <c r="AJ50" i="20"/>
  <c r="AJ30" i="20"/>
  <c r="AJ33" i="20" s="1"/>
  <c r="AM9" i="46" s="1"/>
  <c r="AJ48" i="20"/>
  <c r="AJ39" i="20"/>
  <c r="AJ41" i="20" s="1"/>
  <c r="AI87" i="19"/>
  <c r="AJ39" i="19" l="1"/>
  <c r="AJ41" i="19" s="1"/>
  <c r="AJ47" i="19" s="1"/>
  <c r="AI73" i="20"/>
  <c r="AI75" i="20" s="1"/>
  <c r="AL9" i="44"/>
  <c r="AK31" i="20"/>
  <c r="AJ55" i="19" l="1"/>
  <c r="AJ57" i="19" s="1"/>
  <c r="AJ52" i="20"/>
  <c r="AJ57" i="20" s="1"/>
  <c r="AJ59" i="20" s="1"/>
  <c r="AJ65" i="20" s="1"/>
  <c r="AJ67" i="20" s="1"/>
  <c r="AK8" i="19"/>
  <c r="AJ49" i="19"/>
  <c r="AL8" i="46" s="1"/>
  <c r="AK7" i="20"/>
  <c r="AK16" i="20" s="1"/>
  <c r="AK23" i="20" s="1"/>
  <c r="AK24" i="20" s="1"/>
  <c r="AJ18" i="20" l="1"/>
  <c r="AK50" i="20"/>
  <c r="AK39" i="20"/>
  <c r="AK41" i="20" s="1"/>
  <c r="AK30" i="20"/>
  <c r="AK33" i="20" s="1"/>
  <c r="AN9" i="46" s="1"/>
  <c r="AK48" i="20"/>
  <c r="AJ87" i="19"/>
  <c r="AK39" i="19" l="1"/>
  <c r="AK41" i="19" s="1"/>
  <c r="AK55" i="19" s="1"/>
  <c r="AK57" i="19" s="1"/>
  <c r="AJ73" i="20"/>
  <c r="AJ75" i="20" s="1"/>
  <c r="AM9" i="44"/>
  <c r="AL31" i="20"/>
  <c r="AK47" i="19" l="1"/>
  <c r="AK49" i="19" s="1"/>
  <c r="AM8" i="46" s="1"/>
  <c r="AL7" i="20"/>
  <c r="AL16" i="20" s="1"/>
  <c r="AL23" i="20" s="1"/>
  <c r="AL24" i="20" s="1"/>
  <c r="G68" i="8"/>
  <c r="AK52" i="20"/>
  <c r="AK57" i="20" s="1"/>
  <c r="AK59" i="20" s="1"/>
  <c r="AK65" i="20" s="1"/>
  <c r="AK67" i="20" s="1"/>
  <c r="AK87" i="19" l="1"/>
  <c r="AK18" i="20"/>
  <c r="G77" i="8"/>
  <c r="AL8" i="19"/>
  <c r="G34" i="8"/>
  <c r="AL30" i="20"/>
  <c r="AL33" i="20" s="1"/>
  <c r="AO9" i="46" s="1"/>
  <c r="J9" i="46" s="1"/>
  <c r="AL48" i="20"/>
  <c r="AL50" i="20"/>
  <c r="AL39" i="20"/>
  <c r="AL41" i="20" s="1"/>
  <c r="AK73" i="20" l="1"/>
  <c r="AK75" i="20" s="1"/>
  <c r="AN9" i="44"/>
  <c r="AL52" i="20"/>
  <c r="AL57" i="20" s="1"/>
  <c r="AL59" i="20" s="1"/>
  <c r="AL65" i="20" s="1"/>
  <c r="AL67" i="20" s="1"/>
  <c r="G43" i="8"/>
  <c r="AL39" i="19" l="1"/>
  <c r="AL41" i="19" s="1"/>
  <c r="AL55" i="19" s="1"/>
  <c r="AL57" i="19" s="1"/>
  <c r="AL47" i="19" l="1"/>
  <c r="AL49" i="19" s="1"/>
  <c r="AN8" i="46" s="1"/>
  <c r="J8" i="46" s="1"/>
  <c r="AL18" i="20"/>
  <c r="G79" i="8"/>
  <c r="AL87" i="19" l="1"/>
  <c r="AL73" i="20"/>
  <c r="AL75" i="20" s="1"/>
  <c r="AO9" i="44"/>
  <c r="G88" i="8"/>
  <c r="G45" i="8"/>
  <c r="G20" i="41" l="1"/>
  <c r="G237" i="41"/>
  <c r="G54" i="8"/>
  <c r="J82" i="20" l="1"/>
  <c r="J101" i="20" s="1" a="1"/>
  <c r="J101" i="20" s="1"/>
  <c r="J58" i="20" l="1"/>
  <c r="J59" i="20" s="1"/>
  <c r="J65" i="20" s="1"/>
  <c r="J67" i="20" s="1"/>
  <c r="I82" i="20"/>
  <c r="I101" i="20" s="1" a="1"/>
  <c r="I101" i="20" s="1"/>
  <c r="I58" i="20" s="1"/>
  <c r="I59" i="20" s="1"/>
  <c r="I65" i="20" s="1"/>
  <c r="I67" i="20" s="1"/>
  <c r="J63" i="19"/>
  <c r="I63" i="19"/>
  <c r="I82" i="19" s="1" a="1"/>
  <c r="I82" i="19" s="1"/>
  <c r="I88" i="19" s="1"/>
  <c r="I93" i="19" s="1"/>
  <c r="J82" i="19" l="1" a="1"/>
  <c r="J82" i="19" s="1"/>
  <c r="J88" i="19" s="1"/>
  <c r="J93" i="19" s="1"/>
  <c r="K63" i="19"/>
  <c r="K82" i="19" s="1" a="1"/>
  <c r="K82" i="19" s="1"/>
  <c r="K88" i="19" s="1"/>
  <c r="K93" i="19" s="1"/>
  <c r="L82" i="20"/>
  <c r="L101" i="20" s="1" a="1"/>
  <c r="L101" i="20" s="1"/>
  <c r="L58" i="20" s="1"/>
  <c r="L59" i="20" s="1"/>
  <c r="L65" i="20" s="1"/>
  <c r="L67" i="20" s="1"/>
  <c r="L63" i="19"/>
  <c r="L82" i="19" s="1" a="1"/>
  <c r="L82" i="19" s="1"/>
  <c r="L88" i="19" s="1"/>
  <c r="L93" i="19" s="1"/>
  <c r="M82" i="20" l="1"/>
  <c r="M101" i="20" s="1" a="1"/>
  <c r="M101" i="20" s="1"/>
  <c r="M58" i="20" s="1"/>
  <c r="M59" i="20" s="1"/>
  <c r="M65" i="20" l="1"/>
  <c r="M67" i="20" s="1"/>
  <c r="M63" i="19"/>
  <c r="M82" i="19" s="1" a="1"/>
  <c r="M82" i="19" s="1"/>
  <c r="M88" i="19" s="1"/>
  <c r="M93" i="19" s="1"/>
  <c r="K82" i="20"/>
  <c r="K101" i="20" s="1" a="1"/>
  <c r="K101" i="20" s="1"/>
  <c r="K58" i="20" s="1"/>
  <c r="K59" i="20" s="1"/>
  <c r="K65" i="20" s="1"/>
  <c r="K67" i="20" s="1"/>
  <c r="N63" i="19"/>
  <c r="N82" i="19" s="1" a="1"/>
  <c r="N82" i="19" s="1"/>
  <c r="N88" i="19" s="1"/>
  <c r="N93" i="19" s="1"/>
  <c r="O82" i="20" l="1"/>
  <c r="O101" i="20" s="1" a="1"/>
  <c r="O101" i="20" s="1"/>
  <c r="O58" i="20" s="1"/>
  <c r="O59" i="20" s="1"/>
  <c r="O65" i="20" s="1"/>
  <c r="O67" i="20" s="1"/>
  <c r="O63" i="19"/>
  <c r="O82" i="19" s="1" a="1"/>
  <c r="O82" i="19" s="1"/>
  <c r="O88" i="19" s="1"/>
  <c r="O93" i="19" s="1"/>
  <c r="N82" i="20" l="1"/>
  <c r="N101" i="20" s="1" a="1"/>
  <c r="N101" i="20" s="1"/>
  <c r="N58" i="20" s="1"/>
  <c r="N59" i="20" s="1"/>
  <c r="N65" i="20" s="1"/>
  <c r="N67" i="20" s="1"/>
  <c r="P63" i="19"/>
  <c r="P82" i="19" s="1" a="1"/>
  <c r="P82" i="19" s="1"/>
  <c r="P88" i="19" s="1"/>
  <c r="P93" i="19" s="1"/>
  <c r="Q82" i="20" l="1"/>
  <c r="Q101" i="20" s="1" a="1"/>
  <c r="Q101" i="20" s="1"/>
  <c r="Q58" i="20" s="1"/>
  <c r="Q59" i="20" s="1"/>
  <c r="Q65" i="20" s="1"/>
  <c r="Q67" i="20" s="1"/>
  <c r="Q63" i="19"/>
  <c r="Q82" i="19" s="1" a="1"/>
  <c r="Q82" i="19" s="1"/>
  <c r="Q88" i="19" s="1"/>
  <c r="Q93" i="19" s="1"/>
  <c r="R63" i="19" l="1"/>
  <c r="R82" i="19" s="1" a="1"/>
  <c r="R82" i="19" s="1"/>
  <c r="R88" i="19" s="1"/>
  <c r="R93" i="19" s="1"/>
  <c r="R82" i="20"/>
  <c r="R101" i="20" s="1" a="1"/>
  <c r="R101" i="20" s="1"/>
  <c r="R58" i="20" s="1"/>
  <c r="R59" i="20" s="1"/>
  <c r="R65" i="20" s="1"/>
  <c r="R67" i="20" s="1"/>
  <c r="P82" i="20"/>
  <c r="P101" i="20" s="1" a="1"/>
  <c r="P101" i="20" s="1"/>
  <c r="P58" i="20" s="1"/>
  <c r="P59" i="20" s="1"/>
  <c r="P65" i="20" s="1"/>
  <c r="P67" i="20" s="1"/>
  <c r="S63" i="19" l="1"/>
  <c r="S82" i="19" s="1" a="1"/>
  <c r="S82" i="19" s="1"/>
  <c r="S88" i="19" s="1"/>
  <c r="S93" i="19" s="1"/>
  <c r="S82" i="20" l="1"/>
  <c r="S101" i="20" s="1" a="1"/>
  <c r="S101" i="20" s="1"/>
  <c r="S58" i="20" s="1"/>
  <c r="S59" i="20" s="1"/>
  <c r="S65" i="20" s="1"/>
  <c r="S67" i="20" s="1"/>
  <c r="T63" i="19"/>
  <c r="T82" i="19" s="1" a="1"/>
  <c r="T82" i="19" s="1"/>
  <c r="T88" i="19" s="1"/>
  <c r="T93" i="19" s="1"/>
  <c r="T82" i="20"/>
  <c r="T101" i="20" s="1" a="1"/>
  <c r="T101" i="20" s="1"/>
  <c r="T58" i="20" s="1"/>
  <c r="T59" i="20" s="1"/>
  <c r="T65" i="20" s="1"/>
  <c r="T67" i="20" s="1"/>
  <c r="U63" i="19" l="1"/>
  <c r="U82" i="19" s="1" a="1"/>
  <c r="U82" i="19" s="1"/>
  <c r="U88" i="19" s="1"/>
  <c r="U93" i="19" s="1"/>
  <c r="U82" i="20"/>
  <c r="U101" i="20" s="1" a="1"/>
  <c r="U101" i="20" s="1"/>
  <c r="U58" i="20" s="1"/>
  <c r="U59" i="20" s="1"/>
  <c r="U65" i="20" s="1"/>
  <c r="U67" i="20" s="1"/>
  <c r="V82" i="20" l="1"/>
  <c r="V101" i="20" s="1" a="1"/>
  <c r="V101" i="20" s="1"/>
  <c r="V58" i="20" s="1"/>
  <c r="V59" i="20" s="1"/>
  <c r="V65" i="20" s="1"/>
  <c r="V67" i="20" s="1"/>
  <c r="V63" i="19"/>
  <c r="V82" i="19" s="1" a="1"/>
  <c r="V82" i="19" s="1"/>
  <c r="V88" i="19" s="1"/>
  <c r="V93" i="19" s="1"/>
  <c r="W82" i="20" l="1"/>
  <c r="W101" i="20" s="1" a="1"/>
  <c r="W101" i="20" s="1"/>
  <c r="W58" i="20" s="1"/>
  <c r="W59" i="20" s="1"/>
  <c r="W65" i="20" s="1"/>
  <c r="W67" i="20" s="1"/>
  <c r="W63" i="19"/>
  <c r="W82" i="19" s="1" a="1"/>
  <c r="W82" i="19" s="1"/>
  <c r="W88" i="19" s="1"/>
  <c r="W93" i="19" s="1"/>
  <c r="X63" i="19" l="1"/>
  <c r="X82" i="19" s="1" a="1"/>
  <c r="X82" i="19" s="1"/>
  <c r="X88" i="19" s="1"/>
  <c r="X93" i="19" s="1"/>
  <c r="X82" i="20"/>
  <c r="X101" i="20" s="1" a="1"/>
  <c r="X101" i="20" s="1"/>
  <c r="X58" i="20" s="1"/>
  <c r="X59" i="20" s="1"/>
  <c r="X65" i="20" s="1"/>
  <c r="X67" i="20" s="1"/>
  <c r="Y82" i="20" l="1"/>
  <c r="Y101" i="20" s="1" a="1"/>
  <c r="Y101" i="20" s="1"/>
  <c r="Y58" i="20" s="1"/>
  <c r="Y59" i="20" s="1"/>
  <c r="Y65" i="20" s="1"/>
  <c r="Y67" i="20" s="1"/>
  <c r="Y63" i="19"/>
  <c r="Y82" i="19" s="1" a="1"/>
  <c r="Y82" i="19" s="1"/>
  <c r="Y88" i="19" s="1"/>
  <c r="Y93" i="19" s="1"/>
  <c r="Z63" i="19" l="1"/>
  <c r="Z82" i="19" s="1" a="1"/>
  <c r="Z82" i="19" s="1"/>
  <c r="Z88" i="19" s="1"/>
  <c r="Z93" i="19" s="1"/>
  <c r="AA63" i="19" l="1"/>
  <c r="AA82" i="19" s="1" a="1"/>
  <c r="AA82" i="19" s="1"/>
  <c r="AA88" i="19" s="1"/>
  <c r="AA93" i="19" s="1"/>
  <c r="AB63" i="19" l="1"/>
  <c r="AB82" i="19" s="1" a="1"/>
  <c r="AB82" i="19" s="1"/>
  <c r="AB88" i="19" s="1"/>
  <c r="AB93" i="19" s="1"/>
  <c r="AC63" i="19" l="1"/>
  <c r="AC82" i="19" s="1" a="1"/>
  <c r="AC82" i="19" s="1"/>
  <c r="AC88" i="19" s="1"/>
  <c r="AC93" i="19" s="1"/>
  <c r="AD63" i="19" l="1"/>
  <c r="AD82" i="19" s="1" a="1"/>
  <c r="AD82" i="19" s="1"/>
  <c r="AD88" i="19" s="1"/>
  <c r="AD93" i="19" s="1"/>
  <c r="AE63" i="19" l="1"/>
  <c r="AE82" i="19" s="1" a="1"/>
  <c r="AE82" i="19" s="1"/>
  <c r="AE88" i="19" s="1"/>
  <c r="AE93" i="19" s="1"/>
  <c r="AF63" i="19" l="1"/>
  <c r="AF82" i="19" s="1" a="1"/>
  <c r="AF82" i="19" s="1"/>
  <c r="AF88" i="19" s="1"/>
  <c r="AF93" i="19" s="1"/>
  <c r="AG63" i="19" l="1"/>
  <c r="AG82" i="19" s="1" a="1"/>
  <c r="AG82" i="19" s="1"/>
  <c r="AG88" i="19" s="1"/>
  <c r="AG93" i="19" s="1"/>
  <c r="AH63" i="19" l="1"/>
  <c r="AH82" i="19" s="1" a="1"/>
  <c r="AH82" i="19" s="1"/>
  <c r="AH88" i="19" s="1"/>
  <c r="AH93" i="19" s="1"/>
  <c r="AI63" i="19" l="1"/>
  <c r="AI82" i="19" s="1" a="1"/>
  <c r="AI82" i="19" s="1"/>
  <c r="AI88" i="19" s="1"/>
  <c r="AI93" i="19" s="1"/>
  <c r="AJ63" i="19" l="1"/>
  <c r="AJ82" i="19" s="1" a="1"/>
  <c r="AJ82" i="19" s="1"/>
  <c r="AJ88" i="19" s="1"/>
  <c r="AJ93" i="19" s="1"/>
  <c r="AK63" i="19" l="1"/>
  <c r="AK82" i="19" s="1" a="1"/>
  <c r="AK82" i="19" s="1"/>
  <c r="AK88" i="19" s="1"/>
  <c r="AK93" i="19" s="1"/>
  <c r="AL63" i="19" l="1"/>
  <c r="AL82" i="19" s="1" a="1"/>
  <c r="AL82" i="19" s="1"/>
  <c r="AL88" i="19" s="1"/>
  <c r="AL93" i="19" s="1"/>
  <c r="G93" i="8"/>
  <c r="G105"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<sst xmlns="http://schemas.openxmlformats.org/spreadsheetml/2006/main" count="2707" uniqueCount="611">
  <si>
    <t>Description</t>
  </si>
  <si>
    <r>
      <t xml:space="preserve">This workbook contains the underlying calculations for some of the PCFM Variable Values that feed into the PCFM Inputs. Instructions for completing this workbook are given in the RIGs Guidance. 
</t>
    </r>
    <r>
      <rPr>
        <i/>
        <sz val="11"/>
        <color theme="1"/>
        <rFont val="Calibri"/>
        <family val="2"/>
        <scheme val="minor"/>
      </rPr>
      <t>Note: In the event of any inconsistency, the order of precedence in the PCFH applies.  
Any inconsistencies with the licence conditions should be reported to Ofgem straight away.  Any Long term forecast is extrapolation of 5th year forecast.</t>
    </r>
  </si>
  <si>
    <t>Costs, Volumes &amp; Revenue Reporting Pack</t>
  </si>
  <si>
    <t>Version</t>
  </si>
  <si>
    <t>Licensee</t>
  </si>
  <si>
    <t>Sizewell C</t>
  </si>
  <si>
    <t>Reporting Year</t>
  </si>
  <si>
    <t>Start of reporting year</t>
  </si>
  <si>
    <t>Related Parties</t>
  </si>
  <si>
    <t>Sizewell C to disclose all related parties with transactions over [threshold], reporting R6 Related Parties Margin for [X] related parties.</t>
  </si>
  <si>
    <t>Related Party 1</t>
  </si>
  <si>
    <t>Related Party 2</t>
  </si>
  <si>
    <t>Related Party 3</t>
  </si>
  <si>
    <t>Related Party 4</t>
  </si>
  <si>
    <t>Related Party 5</t>
  </si>
  <si>
    <t>Related Party 6</t>
  </si>
  <si>
    <t>Related Party 7</t>
  </si>
  <si>
    <t>Related Party 8</t>
  </si>
  <si>
    <t>Related Party 9</t>
  </si>
  <si>
    <t>Related Party 10</t>
  </si>
  <si>
    <t>Related Party 11</t>
  </si>
  <si>
    <t>Related Party 12</t>
  </si>
  <si>
    <t>Related Party 13</t>
  </si>
  <si>
    <t>Related Party 14</t>
  </si>
  <si>
    <t>Related Party 15</t>
  </si>
  <si>
    <t>Related Party 16</t>
  </si>
  <si>
    <t>Related Party 17</t>
  </si>
  <si>
    <t>Related Party 18</t>
  </si>
  <si>
    <t>Related Party 19</t>
  </si>
  <si>
    <t>Related Party 20</t>
  </si>
  <si>
    <t>Key</t>
  </si>
  <si>
    <t>Input cells</t>
  </si>
  <si>
    <t>Total cells / averages / calculations</t>
  </si>
  <si>
    <t>Link to cells within worksheet</t>
  </si>
  <si>
    <t>Referencing to other worksheets</t>
  </si>
  <si>
    <t>Referencing to other workbooks</t>
  </si>
  <si>
    <t>Check cells</t>
  </si>
  <si>
    <t>No Input</t>
  </si>
  <si>
    <t>Descriptions and pack data</t>
  </si>
  <si>
    <t>Entered values</t>
  </si>
  <si>
    <t>Ofgem Input Cell</t>
  </si>
  <si>
    <t xml:space="preserve"> </t>
  </si>
  <si>
    <t>Inputs</t>
  </si>
  <si>
    <t>Reporting Years</t>
  </si>
  <si>
    <t>Year</t>
  </si>
  <si>
    <t>Year Beginning</t>
  </si>
  <si>
    <t>Year Ending</t>
  </si>
  <si>
    <t>FY Lookup</t>
  </si>
  <si>
    <t>Year labels</t>
  </si>
  <si>
    <t>Previous Year</t>
  </si>
  <si>
    <t>Base Year</t>
  </si>
  <si>
    <t>Current year</t>
  </si>
  <si>
    <t>Forecast</t>
  </si>
  <si>
    <t>This worksheet is intentionally blank.</t>
  </si>
  <si>
    <t>Sheet Name</t>
  </si>
  <si>
    <t>Sheet Link</t>
  </si>
  <si>
    <t>Cover Sheet</t>
  </si>
  <si>
    <t>Contents Sheet</t>
  </si>
  <si>
    <t>Data Flow</t>
  </si>
  <si>
    <t>Template Change Log</t>
  </si>
  <si>
    <t>Change Log</t>
  </si>
  <si>
    <t>Data Change Log</t>
  </si>
  <si>
    <t>R1_CapexIncentive</t>
  </si>
  <si>
    <t>R2_Opex</t>
  </si>
  <si>
    <t>R3_Pass Through</t>
  </si>
  <si>
    <t>R4_Capacity Incentives</t>
  </si>
  <si>
    <t>R5_Social Benefits &amp; Communication</t>
  </si>
  <si>
    <t>R5_SocialBenefits&amp;Communication'!A1</t>
  </si>
  <si>
    <t>R6_ Related Parties Margins</t>
  </si>
  <si>
    <t>R6_RelatedPartiesMargin'!A1</t>
  </si>
  <si>
    <t>R7_Decommissioning</t>
  </si>
  <si>
    <t>R7_Decomissioning'!A1</t>
  </si>
  <si>
    <t>R8 Tax</t>
  </si>
  <si>
    <t>R8_Tax'!A1</t>
  </si>
  <si>
    <t>R9 Cost of Debt Adjustment</t>
  </si>
  <si>
    <t>R9_Cost of Debt Adjustment'!A1</t>
  </si>
  <si>
    <t>Inflation</t>
  </si>
  <si>
    <t>Related Parties Margin</t>
  </si>
  <si>
    <t>PCFM Interface Scenarios</t>
  </si>
  <si>
    <t>PCFM Interface Scenarios'!A1</t>
  </si>
  <si>
    <t>PCFM Interface Scenarious_TD</t>
  </si>
  <si>
    <t>PCFM Interface Scenarios_TD'!A1</t>
  </si>
  <si>
    <t>PCFM Interface Financial Inputs</t>
  </si>
  <si>
    <t>PCFM Interface Financial Inputs'!A1</t>
  </si>
  <si>
    <t>PCFM Interface Expenditure</t>
  </si>
  <si>
    <t>PCFM Interface Expenditure'!A1</t>
  </si>
  <si>
    <t>Linking Sheet</t>
  </si>
  <si>
    <t>RW_Linking Sheet</t>
  </si>
  <si>
    <t>This tab demonstrates the data flow between the Cost Volume and Revenue Workbook.</t>
  </si>
  <si>
    <t>Cost &amp; Schedule</t>
  </si>
  <si>
    <t>Revenue Workbook</t>
  </si>
  <si>
    <t>Input</t>
  </si>
  <si>
    <t>Output</t>
  </si>
  <si>
    <t>Calculations</t>
  </si>
  <si>
    <t>1a - GBP</t>
  </si>
  <si>
    <t>8a - Total Nominal Costs</t>
  </si>
  <si>
    <t>C&amp;V - 8a Total Nominal Costs</t>
  </si>
  <si>
    <t>R1_Capex Incentive</t>
  </si>
  <si>
    <t>PCFM Inputs</t>
  </si>
  <si>
    <t>2b - USD Conv</t>
  </si>
  <si>
    <t>7b Implied FX - USD</t>
  </si>
  <si>
    <t>R2_ Opex</t>
  </si>
  <si>
    <t>3b - Eur - Conv</t>
  </si>
  <si>
    <t>7a Implied FX - EUR</t>
  </si>
  <si>
    <t>R3_ Pass-through</t>
  </si>
  <si>
    <t>4 -  Construction inflation data</t>
  </si>
  <si>
    <t>8b - Tot real (ACI) costs</t>
  </si>
  <si>
    <t>R4_ Capacity Incentives</t>
  </si>
  <si>
    <t>5 - Consumer inflation Data</t>
  </si>
  <si>
    <t>8c - Total real (CPIH) costs</t>
  </si>
  <si>
    <t>R5_SocialBenefits&amp;Communications</t>
  </si>
  <si>
    <t>R5_Social Benefits &amp; Communications</t>
  </si>
  <si>
    <t>R6_Related Parties Margin</t>
  </si>
  <si>
    <t>For SZC and Ofgem to log changes that are made to the template</t>
  </si>
  <si>
    <t>Date</t>
  </si>
  <si>
    <t>Who made the change</t>
  </si>
  <si>
    <t>Amendment (inc cell reference)</t>
  </si>
  <si>
    <t>For Company to record any changes that it has made to historical, and therefore, previously submitted, data.</t>
  </si>
  <si>
    <t>Changes to historical (ie, previously submitted) values and reason
(inc cell reference)</t>
  </si>
  <si>
    <t>Revenue file descriptor</t>
  </si>
  <si>
    <t>Units</t>
  </si>
  <si>
    <t>Constant</t>
  </si>
  <si>
    <t>Dates</t>
  </si>
  <si>
    <t>Timings</t>
  </si>
  <si>
    <t>Financial close</t>
  </si>
  <si>
    <t>Anticipated construction length</t>
  </si>
  <si>
    <t>Anticipated commissioning length</t>
  </si>
  <si>
    <t>Anticipated COD</t>
  </si>
  <si>
    <t>Anticipated PCR</t>
  </si>
  <si>
    <t>Actual construction length</t>
  </si>
  <si>
    <t>Actual commissioning length</t>
  </si>
  <si>
    <t>Actual COD</t>
  </si>
  <si>
    <t>Actual PCR</t>
  </si>
  <si>
    <t>Annual</t>
  </si>
  <si>
    <t>Delivery area allowable spend - capex</t>
  </si>
  <si>
    <t>Civils</t>
  </si>
  <si>
    <t>£m nominal</t>
  </si>
  <si>
    <t>Turbine Group</t>
  </si>
  <si>
    <t>N4S</t>
  </si>
  <si>
    <t>MEH Bulk Procurement</t>
  </si>
  <si>
    <t>MEH Installation</t>
  </si>
  <si>
    <t>Equipment</t>
  </si>
  <si>
    <t>NSA</t>
  </si>
  <si>
    <t>Project Support Costs (staff)</t>
  </si>
  <si>
    <t>Project Support Costs (non-staff)</t>
  </si>
  <si>
    <t>Total</t>
  </si>
  <si>
    <t>£m 2024/25 prices (ACI)</t>
  </si>
  <si>
    <t>£m 2024/25 prices (CPIH)</t>
  </si>
  <si>
    <t>Delivery area allowable spend - opex</t>
  </si>
  <si>
    <t>ACI - Agreed Construction Indices</t>
  </si>
  <si>
    <t>%</t>
  </si>
  <si>
    <t>ACI / OCI - Agreed Construction indices (opex)</t>
  </si>
  <si>
    <t>CPIH Inflation</t>
  </si>
  <si>
    <t>Annual in-period inflation data</t>
  </si>
  <si>
    <t>Forecast Start</t>
  </si>
  <si>
    <t>Forecast End</t>
  </si>
  <si>
    <t>UK CPIH</t>
  </si>
  <si>
    <t>OBR CPIH forecast</t>
  </si>
  <si>
    <t>Combined inflation and forecast</t>
  </si>
  <si>
    <t>inflation outturn and forecast</t>
  </si>
  <si>
    <t>row 24</t>
  </si>
  <si>
    <t>Cumulative (annual) aggregate consumer inflation</t>
  </si>
  <si>
    <t>This sheet calculates the value of the capex incentive</t>
  </si>
  <si>
    <t>Special Condition</t>
  </si>
  <si>
    <t>License Term</t>
  </si>
  <si>
    <t>Allowable capital spend</t>
  </si>
  <si>
    <t>SpC 28</t>
  </si>
  <si>
    <t>Total expenditure</t>
  </si>
  <si>
    <t>Higher Regulatory Threshold (+ Pre-PCR timing check)</t>
  </si>
  <si>
    <t>HRT</t>
  </si>
  <si>
    <t>£m 2024/25 prices</t>
  </si>
  <si>
    <t>Allowable capital spend (ACI)</t>
  </si>
  <si>
    <r>
      <t>AACS</t>
    </r>
    <r>
      <rPr>
        <vertAlign val="subscript"/>
        <sz val="10"/>
        <color theme="1"/>
        <rFont val="Verdana"/>
        <family val="2"/>
      </rPr>
      <t>t,ACI</t>
    </r>
  </si>
  <si>
    <t>Total allowable expenditure</t>
  </si>
  <si>
    <t>AACSi,t,CPIH</t>
  </si>
  <si>
    <t>Lower Regulatory Threshold</t>
  </si>
  <si>
    <t>LRT</t>
  </si>
  <si>
    <t>Cumulative Actual Allowable Capital Spend</t>
  </si>
  <si>
    <r>
      <t>CAACS</t>
    </r>
    <r>
      <rPr>
        <sz val="9"/>
        <color theme="1"/>
        <rFont val="Calibri"/>
        <family val="2"/>
        <scheme val="minor"/>
      </rPr>
      <t>treal,ACI</t>
    </r>
  </si>
  <si>
    <t>Day-1 RAB</t>
  </si>
  <si>
    <r>
      <t>RAB</t>
    </r>
    <r>
      <rPr>
        <sz val="9"/>
        <color theme="1"/>
        <rFont val="Calibri"/>
        <family val="2"/>
        <scheme val="minor"/>
      </rPr>
      <t>day1</t>
    </r>
  </si>
  <si>
    <t>Cumulative Capex Variance</t>
  </si>
  <si>
    <r>
      <t>CCV</t>
    </r>
    <r>
      <rPr>
        <sz val="9"/>
        <color theme="1"/>
        <rFont val="Calibri"/>
        <family val="2"/>
        <scheme val="minor"/>
      </rPr>
      <t>t</t>
    </r>
  </si>
  <si>
    <t>Calculation: CCVt</t>
  </si>
  <si>
    <t>Capex incentive: overspend</t>
  </si>
  <si>
    <t>Overspend</t>
  </si>
  <si>
    <t>Conditional</t>
  </si>
  <si>
    <t>Capex Incentive Rate</t>
  </si>
  <si>
    <r>
      <t>CIR</t>
    </r>
    <r>
      <rPr>
        <sz val="9"/>
        <color theme="1"/>
        <rFont val="Calibri"/>
        <family val="2"/>
        <scheme val="minor"/>
      </rPr>
      <t>t</t>
    </r>
  </si>
  <si>
    <t>Capex Incentive (overspend)</t>
  </si>
  <si>
    <r>
      <t>CI</t>
    </r>
    <r>
      <rPr>
        <sz val="9"/>
        <color theme="1"/>
        <rFont val="Calibri"/>
        <family val="2"/>
        <scheme val="minor"/>
      </rPr>
      <t>tACI</t>
    </r>
  </si>
  <si>
    <r>
      <t>Calculation: CI</t>
    </r>
    <r>
      <rPr>
        <b/>
        <vertAlign val="subscript"/>
        <sz val="11"/>
        <color theme="1"/>
        <rFont val="Calibri"/>
        <family val="2"/>
        <scheme val="minor"/>
      </rPr>
      <t>tACI</t>
    </r>
  </si>
  <si>
    <t>Capex incentive: underspend</t>
  </si>
  <si>
    <t>PCR date</t>
  </si>
  <si>
    <t>Underspend</t>
  </si>
  <si>
    <t>Capex Incentive (underspend)</t>
  </si>
  <si>
    <t>Capex incentive</t>
  </si>
  <si>
    <r>
      <t>DACI</t>
    </r>
    <r>
      <rPr>
        <sz val="9"/>
        <color theme="1"/>
        <rFont val="Calibri"/>
        <family val="2"/>
        <scheme val="minor"/>
      </rPr>
      <t>i,t</t>
    </r>
  </si>
  <si>
    <t>Scalar</t>
  </si>
  <si>
    <r>
      <t>W</t>
    </r>
    <r>
      <rPr>
        <sz val="9"/>
        <color theme="1"/>
        <rFont val="Calibri"/>
        <family val="2"/>
        <scheme val="minor"/>
      </rPr>
      <t>i,t</t>
    </r>
  </si>
  <si>
    <t>Weighted average ACI</t>
  </si>
  <si>
    <t>WACIt</t>
  </si>
  <si>
    <t>Calculation: WACIt</t>
  </si>
  <si>
    <t>Capex Incentive (ACI)</t>
  </si>
  <si>
    <r>
      <t>CI</t>
    </r>
    <r>
      <rPr>
        <vertAlign val="subscript"/>
        <sz val="10"/>
        <color theme="1"/>
        <rFont val="Verdana"/>
        <family val="2"/>
      </rPr>
      <t>t,ACI</t>
    </r>
  </si>
  <si>
    <t>£m 2022/23 prices (ACI)</t>
  </si>
  <si>
    <t>Capex Incentive (nominal)</t>
  </si>
  <si>
    <r>
      <t>CI</t>
    </r>
    <r>
      <rPr>
        <vertAlign val="subscript"/>
        <sz val="10"/>
        <color theme="1"/>
        <rFont val="Verdana"/>
        <family val="2"/>
      </rPr>
      <t>t,nominal</t>
    </r>
  </si>
  <si>
    <r>
      <t>Calculation: CI</t>
    </r>
    <r>
      <rPr>
        <b/>
        <vertAlign val="subscript"/>
        <sz val="11"/>
        <color theme="1"/>
        <rFont val="Calibri"/>
        <family val="2"/>
        <scheme val="minor"/>
      </rPr>
      <t>tnominal</t>
    </r>
  </si>
  <si>
    <t>CPIH index</t>
  </si>
  <si>
    <r>
      <t>PI</t>
    </r>
    <r>
      <rPr>
        <vertAlign val="subscript"/>
        <sz val="9"/>
        <color theme="1"/>
        <rFont val="Calibri"/>
        <family val="2"/>
        <scheme val="minor"/>
      </rPr>
      <t>t</t>
    </r>
  </si>
  <si>
    <t>Capex incentive (CPIH)</t>
  </si>
  <si>
    <r>
      <t>CI</t>
    </r>
    <r>
      <rPr>
        <vertAlign val="subscript"/>
        <sz val="10"/>
        <color theme="1"/>
        <rFont val="Verdana"/>
        <family val="2"/>
      </rPr>
      <t>t,CPIH</t>
    </r>
  </si>
  <si>
    <t>£m 2022/23 prices (CPIH)</t>
  </si>
  <si>
    <r>
      <t>Calculation: CI</t>
    </r>
    <r>
      <rPr>
        <b/>
        <vertAlign val="subscript"/>
        <sz val="11"/>
        <color theme="1"/>
        <rFont val="Calibri"/>
        <family val="2"/>
        <scheme val="minor"/>
      </rPr>
      <t>tCPIH</t>
    </r>
  </si>
  <si>
    <t>Supporting Comments/Narrative</t>
  </si>
  <si>
    <t>End</t>
  </si>
  <si>
    <t>This sheet calculates the value of the opex incentive</t>
  </si>
  <si>
    <t>Allowable Operational spend</t>
  </si>
  <si>
    <t>SpC 37</t>
  </si>
  <si>
    <r>
      <t>DAAAOS</t>
    </r>
    <r>
      <rPr>
        <sz val="9"/>
        <color theme="1"/>
        <rFont val="Calibri"/>
        <family val="2"/>
        <scheme val="minor"/>
      </rPr>
      <t>i,tACI</t>
    </r>
  </si>
  <si>
    <t>Allowable Operational spend (ACI)</t>
  </si>
  <si>
    <r>
      <t>AAOS</t>
    </r>
    <r>
      <rPr>
        <sz val="9"/>
        <color theme="1"/>
        <rFont val="Calibri"/>
        <family val="2"/>
        <scheme val="minor"/>
      </rPr>
      <t>tACI</t>
    </r>
  </si>
  <si>
    <t>Allowable Operational spend (CPIH)</t>
  </si>
  <si>
    <r>
      <t>AAOSt,</t>
    </r>
    <r>
      <rPr>
        <sz val="9"/>
        <color theme="1"/>
        <rFont val="Calibri"/>
        <family val="2"/>
        <scheme val="minor"/>
      </rPr>
      <t>CPIH</t>
    </r>
  </si>
  <si>
    <t>Calculation of Cumulative Opex Variance</t>
  </si>
  <si>
    <t>Opex Pre PCR Allowance</t>
  </si>
  <si>
    <t>OPPA</t>
  </si>
  <si>
    <t>£m 24/25 prices</t>
  </si>
  <si>
    <t>Cumulative Actual Allowable Operational Spend</t>
  </si>
  <si>
    <r>
      <t>CAOS</t>
    </r>
    <r>
      <rPr>
        <sz val="9"/>
        <color theme="1"/>
        <rFont val="Calibri"/>
        <family val="2"/>
        <scheme val="minor"/>
      </rPr>
      <t>treal,ACI</t>
    </r>
  </si>
  <si>
    <t>Cumulative Opex Variance</t>
  </si>
  <si>
    <r>
      <t>COV</t>
    </r>
    <r>
      <rPr>
        <sz val="9"/>
        <color theme="1"/>
        <rFont val="Calibri"/>
        <family val="2"/>
        <scheme val="minor"/>
      </rPr>
      <t>t</t>
    </r>
  </si>
  <si>
    <t>Calculation: Opex Incentive (Part 1)</t>
  </si>
  <si>
    <t>Calculation of Opex Incentive: overspend</t>
  </si>
  <si>
    <t>Cumulative Opex Variance t-1</t>
  </si>
  <si>
    <r>
      <t>COV</t>
    </r>
    <r>
      <rPr>
        <sz val="9"/>
        <color theme="1"/>
        <rFont val="Calibri"/>
        <family val="2"/>
        <scheme val="minor"/>
      </rPr>
      <t>t-1</t>
    </r>
  </si>
  <si>
    <t>Opex Sharing Factor</t>
  </si>
  <si>
    <r>
      <t>OSF</t>
    </r>
    <r>
      <rPr>
        <sz val="9"/>
        <color theme="1"/>
        <rFont val="Calibri"/>
        <family val="2"/>
        <scheme val="minor"/>
      </rPr>
      <t>t</t>
    </r>
  </si>
  <si>
    <t>N/A</t>
  </si>
  <si>
    <t>Opex Incentive</t>
  </si>
  <si>
    <r>
      <t>OI</t>
    </r>
    <r>
      <rPr>
        <sz val="9"/>
        <color theme="1"/>
        <rFont val="Calibri"/>
        <family val="2"/>
        <scheme val="minor"/>
      </rPr>
      <t>tACI</t>
    </r>
  </si>
  <si>
    <t>Calculation: Opex Incentive (Part 2)</t>
  </si>
  <si>
    <t>Calculation of Opex Incentive: underspend</t>
  </si>
  <si>
    <r>
      <t>Cumulative Opex Variance</t>
    </r>
    <r>
      <rPr>
        <sz val="9"/>
        <color theme="1"/>
        <rFont val="Calibri"/>
        <family val="2"/>
        <scheme val="minor"/>
      </rPr>
      <t>t</t>
    </r>
  </si>
  <si>
    <r>
      <t>Opex Sharing Factor</t>
    </r>
    <r>
      <rPr>
        <sz val="9"/>
        <color theme="1"/>
        <rFont val="Calibri"/>
        <family val="2"/>
        <scheme val="minor"/>
      </rPr>
      <t>t</t>
    </r>
  </si>
  <si>
    <r>
      <t>Opex Incentive</t>
    </r>
    <r>
      <rPr>
        <sz val="9"/>
        <color theme="1"/>
        <rFont val="Calibri"/>
        <family val="2"/>
        <scheme val="minor"/>
      </rPr>
      <t>t</t>
    </r>
  </si>
  <si>
    <t>Calculation: Opex Incentive (Part 3)</t>
  </si>
  <si>
    <t>Selection of relevant Opex Incentive</t>
  </si>
  <si>
    <t>Selected capex incentive</t>
  </si>
  <si>
    <t>Calculation of nominal Opex Incentive</t>
  </si>
  <si>
    <t>Opex Incentives (base year)</t>
  </si>
  <si>
    <t>WACI</t>
  </si>
  <si>
    <t>Opex Incentives (charging year)</t>
  </si>
  <si>
    <r>
      <t>OI</t>
    </r>
    <r>
      <rPr>
        <sz val="9"/>
        <color theme="1"/>
        <rFont val="Calibri"/>
        <family val="2"/>
        <scheme val="minor"/>
      </rPr>
      <t>tnominal,ACI</t>
    </r>
  </si>
  <si>
    <t>Calculation: Opex Incentive (Part 4)</t>
  </si>
  <si>
    <t>Deflation into Real (CPIH) Opex Incentive</t>
  </si>
  <si>
    <t>Opex Incentive (current prices, ACI)</t>
  </si>
  <si>
    <t>Price index</t>
  </si>
  <si>
    <r>
      <t>PI</t>
    </r>
    <r>
      <rPr>
        <sz val="9"/>
        <color theme="1"/>
        <rFont val="Calibri"/>
        <family val="2"/>
        <scheme val="minor"/>
      </rPr>
      <t>t</t>
    </r>
  </si>
  <si>
    <t>Opex Incentive (charging year)</t>
  </si>
  <si>
    <r>
      <t>OI</t>
    </r>
    <r>
      <rPr>
        <sz val="9"/>
        <color theme="1"/>
        <rFont val="Calibri"/>
        <family val="2"/>
        <scheme val="minor"/>
      </rPr>
      <t>treal,CPI</t>
    </r>
  </si>
  <si>
    <t>Calculation: Opex Incentive (Part 5)</t>
  </si>
  <si>
    <t>Calculation of Opex Building Block</t>
  </si>
  <si>
    <t>Actual Allowable Operational Spend</t>
  </si>
  <si>
    <r>
      <t>AAOS</t>
    </r>
    <r>
      <rPr>
        <sz val="9"/>
        <color theme="1"/>
        <rFont val="Calibri"/>
        <family val="2"/>
        <scheme val="minor"/>
      </rPr>
      <t>t</t>
    </r>
  </si>
  <si>
    <t>£m 22/23 prices</t>
  </si>
  <si>
    <r>
      <t>OI</t>
    </r>
    <r>
      <rPr>
        <sz val="9"/>
        <color theme="1"/>
        <rFont val="Calibri"/>
        <family val="2"/>
        <scheme val="minor"/>
      </rPr>
      <t>treal</t>
    </r>
  </si>
  <si>
    <t>Opex Building Block</t>
  </si>
  <si>
    <r>
      <t>Op</t>
    </r>
    <r>
      <rPr>
        <sz val="9"/>
        <color theme="1"/>
        <rFont val="Calibri"/>
        <family val="2"/>
        <scheme val="minor"/>
      </rPr>
      <t>t</t>
    </r>
  </si>
  <si>
    <t>Calculation: Opex Building Block (Part 6)</t>
  </si>
  <si>
    <t>Calculation of Opex WACI</t>
  </si>
  <si>
    <t>Weighted Average ACI</t>
  </si>
  <si>
    <t>This sheet calculates the value of the Pass-through costs building block</t>
  </si>
  <si>
    <t>Pass-through costs</t>
  </si>
  <si>
    <t>Pass through</t>
  </si>
  <si>
    <t>Fees</t>
  </si>
  <si>
    <t>SpC 35</t>
  </si>
  <si>
    <r>
      <t>Fees</t>
    </r>
    <r>
      <rPr>
        <sz val="9"/>
        <color theme="1"/>
        <rFont val="Calibri"/>
        <family val="2"/>
        <scheme val="minor"/>
      </rPr>
      <t>t</t>
    </r>
  </si>
  <si>
    <t>£m 24/25 prices (CPIH)</t>
  </si>
  <si>
    <t>Prescribed rates</t>
  </si>
  <si>
    <r>
      <t>PR</t>
    </r>
    <r>
      <rPr>
        <sz val="9"/>
        <color theme="1"/>
        <rFont val="Calibri"/>
        <family val="2"/>
        <scheme val="minor"/>
      </rPr>
      <t>t</t>
    </r>
  </si>
  <si>
    <t>Civil nuclear constabulary</t>
  </si>
  <si>
    <r>
      <t>CNC</t>
    </r>
    <r>
      <rPr>
        <sz val="9"/>
        <color theme="1"/>
        <rFont val="Calibri"/>
        <family val="2"/>
        <scheme val="minor"/>
      </rPr>
      <t>t</t>
    </r>
  </si>
  <si>
    <t>Grid costs</t>
  </si>
  <si>
    <r>
      <t>GC</t>
    </r>
    <r>
      <rPr>
        <sz val="9"/>
        <color theme="1"/>
        <rFont val="Calibri"/>
        <family val="2"/>
        <scheme val="minor"/>
      </rPr>
      <t>t</t>
    </r>
  </si>
  <si>
    <t>Pass Through</t>
  </si>
  <si>
    <r>
      <t>PT</t>
    </r>
    <r>
      <rPr>
        <sz val="10"/>
        <color theme="1"/>
        <rFont val="Calibri"/>
        <family val="2"/>
        <scheme val="minor"/>
      </rPr>
      <t>t</t>
    </r>
  </si>
  <si>
    <t>Calculation: Pass Through</t>
  </si>
  <si>
    <r>
      <t>PT</t>
    </r>
    <r>
      <rPr>
        <b/>
        <sz val="12"/>
        <color theme="1"/>
        <rFont val="Calibri"/>
        <family val="2"/>
        <scheme val="minor"/>
      </rPr>
      <t>t</t>
    </r>
    <r>
      <rPr>
        <b/>
        <sz val="14"/>
        <color theme="1"/>
        <rFont val="Calibri"/>
        <family val="2"/>
        <scheme val="minor"/>
      </rPr>
      <t xml:space="preserve"> = Fees</t>
    </r>
    <r>
      <rPr>
        <b/>
        <sz val="12"/>
        <color theme="1"/>
        <rFont val="Calibri"/>
        <family val="2"/>
        <scheme val="minor"/>
      </rPr>
      <t>t</t>
    </r>
    <r>
      <rPr>
        <b/>
        <sz val="14"/>
        <color theme="1"/>
        <rFont val="Calibri"/>
        <family val="2"/>
        <scheme val="minor"/>
      </rPr>
      <t xml:space="preserve"> + PR</t>
    </r>
    <r>
      <rPr>
        <b/>
        <sz val="12"/>
        <color theme="1"/>
        <rFont val="Calibri"/>
        <family val="2"/>
        <scheme val="minor"/>
      </rPr>
      <t>t</t>
    </r>
    <r>
      <rPr>
        <b/>
        <sz val="14"/>
        <color theme="1"/>
        <rFont val="Calibri"/>
        <family val="2"/>
        <scheme val="minor"/>
      </rPr>
      <t xml:space="preserve"> + CNCt + GC</t>
    </r>
    <r>
      <rPr>
        <b/>
        <sz val="12"/>
        <color theme="1"/>
        <rFont val="Calibri"/>
        <family val="2"/>
        <scheme val="minor"/>
      </rPr>
      <t>t</t>
    </r>
  </si>
  <si>
    <t>This sheet provides input data that the PCFM uses to calculate the value of the capacity incentive</t>
  </si>
  <si>
    <t>Capacity data</t>
  </si>
  <si>
    <t>Capacity</t>
  </si>
  <si>
    <t>Actual Capacity UI (unit 1)</t>
  </si>
  <si>
    <t>SpC 29</t>
  </si>
  <si>
    <r>
      <t>AC</t>
    </r>
    <r>
      <rPr>
        <sz val="9"/>
        <color theme="1"/>
        <rFont val="Calibri"/>
        <family val="2"/>
        <scheme val="minor"/>
      </rPr>
      <t>UI</t>
    </r>
  </si>
  <si>
    <t>MW</t>
  </si>
  <si>
    <t xml:space="preserve">Actual Capacity U2 </t>
  </si>
  <si>
    <r>
      <t>AC</t>
    </r>
    <r>
      <rPr>
        <sz val="9"/>
        <color theme="1"/>
        <rFont val="Calibri"/>
        <family val="2"/>
        <scheme val="minor"/>
      </rPr>
      <t>U2</t>
    </r>
  </si>
  <si>
    <t>Actual Capacity U1 + U2</t>
  </si>
  <si>
    <r>
      <t>AC</t>
    </r>
    <r>
      <rPr>
        <sz val="9"/>
        <color theme="1"/>
        <rFont val="Calibri"/>
        <family val="2"/>
        <scheme val="minor"/>
      </rPr>
      <t>UI</t>
    </r>
    <r>
      <rPr>
        <sz val="11"/>
        <color theme="1"/>
        <rFont val="Calibri"/>
        <family val="2"/>
        <scheme val="minor"/>
      </rPr>
      <t xml:space="preserve"> + AC</t>
    </r>
    <r>
      <rPr>
        <sz val="9"/>
        <color theme="1"/>
        <rFont val="Calibri"/>
        <family val="2"/>
        <scheme val="minor"/>
      </rPr>
      <t>U2</t>
    </r>
  </si>
  <si>
    <t>Target capacity / maximum installed capacity</t>
  </si>
  <si>
    <t>Application period duration</t>
  </si>
  <si>
    <t>p</t>
  </si>
  <si>
    <t>Natural number</t>
  </si>
  <si>
    <t>This tab is to calculate the value of the Social Benefits &amp; Communication building block, and provide ancilliary monitoring reporting to Ofgem</t>
  </si>
  <si>
    <t>Social Benefits &amp; Communications building block</t>
  </si>
  <si>
    <t xml:space="preserve">Social Benefits and Communications allowance </t>
  </si>
  <si>
    <r>
      <t>SBCA</t>
    </r>
    <r>
      <rPr>
        <sz val="10"/>
        <color theme="1"/>
        <rFont val="Calibri"/>
        <family val="2"/>
        <scheme val="minor"/>
      </rPr>
      <t>t</t>
    </r>
  </si>
  <si>
    <t>Social Benefits &amp; Communications in charging year t-2</t>
  </si>
  <si>
    <r>
      <t>SBCR</t>
    </r>
    <r>
      <rPr>
        <sz val="10"/>
        <color theme="1"/>
        <rFont val="Calibri"/>
        <family val="2"/>
        <scheme val="minor"/>
      </rPr>
      <t>t</t>
    </r>
  </si>
  <si>
    <t>Calculcation: Social Benefits &amp; Communications spend</t>
  </si>
  <si>
    <t>Building block computations for charging year t-2</t>
  </si>
  <si>
    <r>
      <t>SBCA</t>
    </r>
    <r>
      <rPr>
        <sz val="10"/>
        <color theme="1"/>
        <rFont val="Calibri"/>
        <family val="2"/>
        <scheme val="minor"/>
      </rPr>
      <t>t-2</t>
    </r>
  </si>
  <si>
    <t>Actual Social Benefits &amp; Communications Costs</t>
  </si>
  <si>
    <r>
      <t>ASBCC</t>
    </r>
    <r>
      <rPr>
        <sz val="10"/>
        <color theme="1"/>
        <rFont val="Calibri"/>
        <family val="2"/>
        <scheme val="minor"/>
      </rPr>
      <t>t-2</t>
    </r>
  </si>
  <si>
    <t>Social Benefits &amp; Communications - Project level reporting</t>
  </si>
  <si>
    <t>Project 1</t>
  </si>
  <si>
    <t>KPI - (1)</t>
  </si>
  <si>
    <t>KPI - (2)</t>
  </si>
  <si>
    <t>KPI - (n)</t>
  </si>
  <si>
    <t>Completion % (KPI 1)</t>
  </si>
  <si>
    <t>Completion % (KPI 2)</t>
  </si>
  <si>
    <t>Spend</t>
  </si>
  <si>
    <t>Comments</t>
  </si>
  <si>
    <t>Project 2</t>
  </si>
  <si>
    <t>Project 3</t>
  </si>
  <si>
    <t>This sheet provides requires Sizewell C to disclose information in relation to transactions with related parties.</t>
  </si>
  <si>
    <t>Related Parties Reporting</t>
  </si>
  <si>
    <t>Capex</t>
  </si>
  <si>
    <t>Total cost type (£m)</t>
  </si>
  <si>
    <t>Other costs</t>
  </si>
  <si>
    <t xml:space="preserve">Related Party Margins </t>
  </si>
  <si>
    <t>Total Gross Costs</t>
  </si>
  <si>
    <t>Damages/Liquidated Damages</t>
  </si>
  <si>
    <t>Cost recoveries</t>
  </si>
  <si>
    <t>Total Net Costs</t>
  </si>
  <si>
    <t>Check - Total gross costs</t>
  </si>
  <si>
    <t>Check - Total net costs</t>
  </si>
  <si>
    <t>Opex</t>
  </si>
  <si>
    <t>Disposals</t>
  </si>
  <si>
    <t>Total disposals</t>
  </si>
  <si>
    <t>Disposals at zero cost</t>
  </si>
  <si>
    <t>[List out individual disposals to related parties  for assets held at non-zero NBV where disposal was for zero consideration]</t>
  </si>
  <si>
    <t>-</t>
  </si>
  <si>
    <t>This tab is to calculates the value of the FDP Buiding Block</t>
  </si>
  <si>
    <t>Decommissioning</t>
  </si>
  <si>
    <t>FDP Allowance Building Block</t>
  </si>
  <si>
    <t>Annual Contribution</t>
  </si>
  <si>
    <t>SpC 34</t>
  </si>
  <si>
    <t>ACt</t>
  </si>
  <si>
    <t>Costs (foreast) incurred</t>
  </si>
  <si>
    <t>FCt</t>
  </si>
  <si>
    <t>FDP Allowance</t>
  </si>
  <si>
    <t>FDPt</t>
  </si>
  <si>
    <t>Return on Tax Building Block</t>
  </si>
  <si>
    <t>This tab is to provide reporting templates for information pertinent to the calculation of the tax building block, as well as provide a reporting of historic tax building block values</t>
  </si>
  <si>
    <t>Tax</t>
  </si>
  <si>
    <t>Tax Building Block</t>
  </si>
  <si>
    <t xml:space="preserve">Tax Allowance </t>
  </si>
  <si>
    <t>SpC 33</t>
  </si>
  <si>
    <t>TAXt</t>
  </si>
  <si>
    <t>Tax Allowance Adjustment</t>
  </si>
  <si>
    <t>TAXAt</t>
  </si>
  <si>
    <r>
      <t>Tax</t>
    </r>
    <r>
      <rPr>
        <sz val="10"/>
        <color theme="1"/>
        <rFont val="Calibri"/>
        <family val="2"/>
        <scheme val="minor"/>
      </rPr>
      <t xml:space="preserve">t </t>
    </r>
  </si>
  <si>
    <t>PCFM Tax inputs</t>
  </si>
  <si>
    <t>Tax rates</t>
  </si>
  <si>
    <t>Corporation tax rate</t>
  </si>
  <si>
    <t>General pool capital allowance rate</t>
  </si>
  <si>
    <t>Special Rates capital allowance rate</t>
  </si>
  <si>
    <t>Structures and buildings capital allowance rate</t>
  </si>
  <si>
    <t>Deferred Revenue Expenditure capital allowance rate</t>
  </si>
  <si>
    <t>Capital allowance allocation pools - pre-PCR Opex</t>
  </si>
  <si>
    <t>Fuel costs</t>
  </si>
  <si>
    <t>O&amp;M baseline costs</t>
  </si>
  <si>
    <t>O&amp;M outage-related costs</t>
  </si>
  <si>
    <t>Refurbishments</t>
  </si>
  <si>
    <t>Non-variant throughout pre-PCR phase</t>
  </si>
  <si>
    <t>Insurance</t>
  </si>
  <si>
    <t>ISFS Capex</t>
  </si>
  <si>
    <t>ISFS OPEX</t>
  </si>
  <si>
    <t>Other fees and charges</t>
  </si>
  <si>
    <t>Pre-PCR Opex allocation to "General" tax pool</t>
  </si>
  <si>
    <t>Pre-PCR Opex allocation to "Special Rate" tax pool</t>
  </si>
  <si>
    <t>Pre-PCR Opex allocation to "Structures and Buildings" tax pool</t>
  </si>
  <si>
    <t>PCR-PCR Opex allocation to "Deferred Revenue" tax pool</t>
  </si>
  <si>
    <t>Pre-PCR Opex allocation to "Non Qualifying" tax pool</t>
  </si>
  <si>
    <t>Capital allowance allocation pools - pre-PCR Capex</t>
  </si>
  <si>
    <t>Construction Rates</t>
  </si>
  <si>
    <t>Pre-PCR Capex allocation to "General" tax pool</t>
  </si>
  <si>
    <t>Pre-PCR Capex allocation to "Special Rate" tax pool</t>
  </si>
  <si>
    <t>Pre-PCR Capex allocation to "Structures and Buildings" tax pool</t>
  </si>
  <si>
    <t>Pre-PCR Capex allocation to "Deferred Revenue" tax pool</t>
  </si>
  <si>
    <t>Pre-PCR Capex allocation to "Non Qualifying" tax pool</t>
  </si>
  <si>
    <t>"General" tax pool adjustment</t>
  </si>
  <si>
    <t>"Special Rate" tax pool adjustment</t>
  </si>
  <si>
    <t>"Structures and Buildings" tax pool adjustment</t>
  </si>
  <si>
    <t>"Deferred Revenue" tax pool adjustment</t>
  </si>
  <si>
    <t>"Revenue" tax pool adjustment</t>
  </si>
  <si>
    <t>"Non Qualifying" tax pool adjustment</t>
  </si>
  <si>
    <t>Tax allowance adjustment</t>
  </si>
  <si>
    <t>Tax trigger events</t>
  </si>
  <si>
    <t>Adjusted net debt</t>
  </si>
  <si>
    <t>Actual net interest costs</t>
  </si>
  <si>
    <t>Capital allowance allocation pools - qualifying insurance</t>
  </si>
  <si>
    <t>Pre-PCR allocation for "qualifying insurance costs"</t>
  </si>
  <si>
    <t>Post PCR Totex - capital allocation</t>
  </si>
  <si>
    <t>Totex allocation to "Structures and Buildings" tax pool</t>
  </si>
  <si>
    <t>Totex allocation to "Deferred Revenue" tax pool</t>
  </si>
  <si>
    <t>Totex allocation to "Non Qualifying" tax pool</t>
  </si>
  <si>
    <t>Capital Allowance</t>
  </si>
  <si>
    <t>Insurance Cost Payable Under GSP</t>
  </si>
  <si>
    <t>£ nominal</t>
  </si>
  <si>
    <t>Nuclear fuel related information required for calculation of tax building block</t>
  </si>
  <si>
    <t>Amortisation</t>
  </si>
  <si>
    <t>FDP - reimbursement of asset accretion</t>
  </si>
  <si>
    <t>FDP - revalorisation of FDP creditor</t>
  </si>
  <si>
    <t>FDP - movement in decommissioning provision</t>
  </si>
  <si>
    <t>Waste cost accrual (spent fuel)</t>
  </si>
  <si>
    <t xml:space="preserve">Interest recievable </t>
  </si>
  <si>
    <t>Cost of Debt Adjustment Building Block</t>
  </si>
  <si>
    <t>The purpose of this tab is to calculate the value of the CDA building block</t>
  </si>
  <si>
    <t>Cost of Debt Adjustment</t>
  </si>
  <si>
    <t>Cost of Debt Adjustment building block</t>
  </si>
  <si>
    <r>
      <t>Cost of Debt Adjustment Forecast</t>
    </r>
    <r>
      <rPr>
        <sz val="10"/>
        <color theme="1"/>
        <rFont val="Calibri"/>
        <family val="2"/>
        <scheme val="minor"/>
      </rPr>
      <t xml:space="preserve"> t</t>
    </r>
  </si>
  <si>
    <t>SpC 39</t>
  </si>
  <si>
    <t>CDAFt</t>
  </si>
  <si>
    <r>
      <t xml:space="preserve">CDA Interim Reconciliation </t>
    </r>
    <r>
      <rPr>
        <sz val="10"/>
        <color theme="1"/>
        <rFont val="Calibri"/>
        <family val="2"/>
        <scheme val="minor"/>
      </rPr>
      <t>t</t>
    </r>
  </si>
  <si>
    <t>CDAIRt</t>
  </si>
  <si>
    <r>
      <t>CDA Final Reconcilation</t>
    </r>
    <r>
      <rPr>
        <sz val="10"/>
        <color theme="1"/>
        <rFont val="Calibri"/>
        <family val="2"/>
        <scheme val="minor"/>
      </rPr>
      <t xml:space="preserve"> t</t>
    </r>
  </si>
  <si>
    <r>
      <t>CDAFR</t>
    </r>
    <r>
      <rPr>
        <sz val="10"/>
        <color theme="1"/>
        <rFont val="Calibri"/>
        <family val="2"/>
        <scheme val="minor"/>
      </rPr>
      <t>t</t>
    </r>
  </si>
  <si>
    <r>
      <t xml:space="preserve">Cost of Debt Adjustment </t>
    </r>
    <r>
      <rPr>
        <sz val="10"/>
        <color theme="1"/>
        <rFont val="Calibri"/>
        <family val="2"/>
        <scheme val="minor"/>
      </rPr>
      <t>t</t>
    </r>
  </si>
  <si>
    <t>CDAt</t>
  </si>
  <si>
    <t>R10_Other Inputs</t>
  </si>
  <si>
    <t>This tab is to set out other reporting we will require Sizewell C to provide in order to operate the PCFM.</t>
  </si>
  <si>
    <t>See RIGs Guidance document for associated commentary in relation to the classification of revenue received</t>
  </si>
  <si>
    <t>Revenue and generation inputs</t>
  </si>
  <si>
    <t>Recovered Revenue Building Block</t>
  </si>
  <si>
    <t>Difference Payments received t-2</t>
  </si>
  <si>
    <t>SpC 47</t>
  </si>
  <si>
    <r>
      <t xml:space="preserve">DP </t>
    </r>
    <r>
      <rPr>
        <sz val="9"/>
        <color theme="1"/>
        <rFont val="Calibri"/>
        <family val="2"/>
        <scheme val="minor"/>
      </rPr>
      <t>RECt-2</t>
    </r>
  </si>
  <si>
    <t>Market Revenue t-2</t>
  </si>
  <si>
    <t>MRt-2</t>
  </si>
  <si>
    <t>Difference Payments paid t-2</t>
  </si>
  <si>
    <r>
      <t xml:space="preserve">DP </t>
    </r>
    <r>
      <rPr>
        <sz val="9"/>
        <color theme="1"/>
        <rFont val="Calibri"/>
        <family val="2"/>
        <scheme val="minor"/>
      </rPr>
      <t>PAIDt-2</t>
    </r>
  </si>
  <si>
    <t>Recovered Revenue t-2</t>
  </si>
  <si>
    <t>RRt-2</t>
  </si>
  <si>
    <t>Generation</t>
  </si>
  <si>
    <t>Market Price</t>
  </si>
  <si>
    <t>Actual Market Price</t>
  </si>
  <si>
    <t>£/MWh 24/25 prices (CPIH)</t>
  </si>
  <si>
    <t>Actual Electricity revenue</t>
  </si>
  <si>
    <t>£m</t>
  </si>
  <si>
    <t>Electricity Generation</t>
  </si>
  <si>
    <t>Outturn generation</t>
  </si>
  <si>
    <t>MWh</t>
  </si>
  <si>
    <t>Supplemental revenue</t>
  </si>
  <si>
    <t>Forecast supplemental revenue</t>
  </si>
  <si>
    <t>Actual Supplemental revenue</t>
  </si>
  <si>
    <t>Other financial inputs</t>
  </si>
  <si>
    <t>Liqudity support and other electricity market revenues</t>
  </si>
  <si>
    <t>Buyback support reconciliation amount</t>
  </si>
  <si>
    <t>Curtailment compensation</t>
  </si>
  <si>
    <t>Insurance proceeds</t>
  </si>
  <si>
    <t>Disposals on additional allowable spend</t>
  </si>
  <si>
    <t>Insurance proceeds on additional allowable spend</t>
  </si>
  <si>
    <t>Expenditure above HRT</t>
  </si>
  <si>
    <t>Additional allowable spend</t>
  </si>
  <si>
    <t>Other Financing Assumptions</t>
  </si>
  <si>
    <t>Proportion of index linked debt</t>
  </si>
  <si>
    <t>Long-term inflation forecast</t>
  </si>
  <si>
    <t>CPIH OBR long-term forecast</t>
  </si>
  <si>
    <t>Sizwell C</t>
  </si>
  <si>
    <t>R12_Timings</t>
  </si>
  <si>
    <t>This tab sets out the reporting required in respect of timing dates that we require in order to operate the PCFM.</t>
  </si>
  <si>
    <t>Forecast / Actuals</t>
  </si>
  <si>
    <t>Timing data</t>
  </si>
  <si>
    <t>Pre-PCR timing data</t>
  </si>
  <si>
    <t>Construction period target to COD U1</t>
  </si>
  <si>
    <t>Months</t>
  </si>
  <si>
    <t>Commissioning period length</t>
  </si>
  <si>
    <t>Years</t>
  </si>
  <si>
    <t>Operations period length</t>
  </si>
  <si>
    <t>Construction overrun</t>
  </si>
  <si>
    <t>Actual Commissioning start (first criticality)</t>
  </si>
  <si>
    <t>Scheduled COD U1</t>
  </si>
  <si>
    <t>Actual COD U1</t>
  </si>
  <si>
    <t>Stagger</t>
  </si>
  <si>
    <t>Scheduled COD U2</t>
  </si>
  <si>
    <t>Actual COD U2</t>
  </si>
  <si>
    <t>Actual ops start</t>
  </si>
  <si>
    <t>Actual ops end</t>
  </si>
  <si>
    <t>Operations-phase timing data</t>
  </si>
  <si>
    <t>Outtages (both units)</t>
  </si>
  <si>
    <t>% outtage</t>
  </si>
  <si>
    <t>Outage 1 start</t>
  </si>
  <si>
    <t>Outage 2 start</t>
  </si>
  <si>
    <t>Outage 3 start</t>
  </si>
  <si>
    <t>Outage 4 start</t>
  </si>
  <si>
    <t>Outage 5 start</t>
  </si>
  <si>
    <t>Outage 6 start</t>
  </si>
  <si>
    <t>Outage 7 start</t>
  </si>
  <si>
    <t>Outage 8 start</t>
  </si>
  <si>
    <t>Outage 9 start</t>
  </si>
  <si>
    <t>Outage 10 start</t>
  </si>
  <si>
    <t>Outage 1 length</t>
  </si>
  <si>
    <t>Outage 2 length</t>
  </si>
  <si>
    <t>Outage 3 length</t>
  </si>
  <si>
    <t>Outage 4 length</t>
  </si>
  <si>
    <t>Outage 5 length</t>
  </si>
  <si>
    <t>Outage 6 length</t>
  </si>
  <si>
    <t>Outage 7 length</t>
  </si>
  <si>
    <t>Outage 8 length</t>
  </si>
  <si>
    <t>Outage 9 length</t>
  </si>
  <si>
    <t>Outage 10 length</t>
  </si>
  <si>
    <t>Outage 1 days until revenue support application</t>
  </si>
  <si>
    <t>Days</t>
  </si>
  <si>
    <t>Outage 2 days until revenue support application</t>
  </si>
  <si>
    <t>Outage 3 days until revenue support application</t>
  </si>
  <si>
    <t>Outage 4 days until revenue support application</t>
  </si>
  <si>
    <t>Outage 5 days until revenue support application</t>
  </si>
  <si>
    <t>Outage 6 days until revenue support application</t>
  </si>
  <si>
    <t>Outage 7 days until revenue support application</t>
  </si>
  <si>
    <t>Outage 8 days until revenue support application</t>
  </si>
  <si>
    <t>Outage 9 days until revenue support application</t>
  </si>
  <si>
    <t>Outage 10 days until revenue support application</t>
  </si>
  <si>
    <t>R13_Opex_Allocation_Matrix</t>
  </si>
  <si>
    <t xml:space="preserve">This sheet provides an allocation matrix in order to align the reporting opex currently required in the cost and volumes workbook to the categroes required </t>
  </si>
  <si>
    <t>Allocation table</t>
  </si>
  <si>
    <t>Cost and Volumes Opex breakdown</t>
  </si>
  <si>
    <t>Check:</t>
  </si>
  <si>
    <t>PCFM cost inputs breakdown</t>
  </si>
  <si>
    <t>Fuel Costs</t>
  </si>
  <si>
    <t>ISFS Opex</t>
  </si>
  <si>
    <t>Global check</t>
  </si>
  <si>
    <t>Total opex per PCFM categories</t>
  </si>
  <si>
    <t>Check</t>
  </si>
  <si>
    <t>Sheet 8a: Total incurred spend (GBP conv), real CPIH</t>
  </si>
  <si>
    <t>Price base: real, CPIH</t>
  </si>
  <si>
    <t>Presentational currency: GBP</t>
  </si>
  <si>
    <t>Site Delivery</t>
  </si>
  <si>
    <t>Nuclear Island</t>
  </si>
  <si>
    <t>Turbine</t>
  </si>
  <si>
    <t>MEH</t>
  </si>
  <si>
    <t>Commissioning</t>
  </si>
  <si>
    <t>Engineering</t>
  </si>
  <si>
    <t>Project Support Costs</t>
  </si>
  <si>
    <t>Associated Developments</t>
  </si>
  <si>
    <t>Advance Works</t>
  </si>
  <si>
    <t>Site Establishment</t>
  </si>
  <si>
    <t>Enabling Works</t>
  </si>
  <si>
    <t>Earthworks</t>
  </si>
  <si>
    <t>Marine &amp; Tunnelling</t>
  </si>
  <si>
    <t>Main Civil Works</t>
  </si>
  <si>
    <t>Balance of Civils</t>
  </si>
  <si>
    <t>Design</t>
  </si>
  <si>
    <t>Alliance Prelims</t>
  </si>
  <si>
    <t>Site Operations</t>
  </si>
  <si>
    <t>Total civils</t>
  </si>
  <si>
    <t>Cumulative</t>
  </si>
  <si>
    <t>Total Nuclear</t>
  </si>
  <si>
    <t>Total Nuclear Island</t>
  </si>
  <si>
    <t>Total Turbine Group</t>
  </si>
  <si>
    <t>Total Commissioning</t>
  </si>
  <si>
    <t>Total Engineering</t>
  </si>
  <si>
    <t>Total Project Support Costs</t>
  </si>
  <si>
    <t>Total Equipment</t>
  </si>
  <si>
    <t>Line Item</t>
  </si>
  <si>
    <t>Construction duration to target U1</t>
  </si>
  <si>
    <t>Stagger COD U2 from COD U1</t>
  </si>
  <si>
    <t>End of Sheet</t>
  </si>
  <si>
    <t>Selection</t>
  </si>
  <si>
    <t>Allowable project spend</t>
  </si>
  <si>
    <t>Allowable opex</t>
  </si>
  <si>
    <t>Incentives</t>
  </si>
  <si>
    <t>Actual Capacity</t>
  </si>
  <si>
    <t>Actual</t>
  </si>
  <si>
    <t>Market price</t>
  </si>
  <si>
    <t>£/MWh 24/25 prices</t>
  </si>
  <si>
    <t>Other</t>
  </si>
  <si>
    <t>CDA - outturn</t>
  </si>
  <si>
    <t>Pre-PCR cost incentives</t>
  </si>
  <si>
    <t>Opex incentive</t>
  </si>
  <si>
    <r>
      <t>Fees</t>
    </r>
    <r>
      <rPr>
        <vertAlign val="subscript"/>
        <sz val="10"/>
        <rFont val="Gill Sans MT"/>
        <family val="2"/>
      </rPr>
      <t>t</t>
    </r>
  </si>
  <si>
    <r>
      <t>PR</t>
    </r>
    <r>
      <rPr>
        <vertAlign val="subscript"/>
        <sz val="10"/>
        <rFont val="Gill Sans MT"/>
        <family val="2"/>
      </rPr>
      <t>t</t>
    </r>
  </si>
  <si>
    <r>
      <t>CNC</t>
    </r>
    <r>
      <rPr>
        <vertAlign val="subscript"/>
        <sz val="10"/>
        <rFont val="Gill Sans MT"/>
        <family val="2"/>
      </rPr>
      <t>t</t>
    </r>
  </si>
  <si>
    <r>
      <t>GC</t>
    </r>
    <r>
      <rPr>
        <vertAlign val="subscript"/>
        <sz val="10"/>
        <rFont val="Gill Sans MT"/>
        <family val="2"/>
      </rPr>
      <t>t</t>
    </r>
  </si>
  <si>
    <r>
      <t>PT</t>
    </r>
    <r>
      <rPr>
        <b/>
        <vertAlign val="subscript"/>
        <sz val="10"/>
        <rFont val="Gill Sans MT"/>
        <family val="2"/>
      </rPr>
      <t>t</t>
    </r>
  </si>
  <si>
    <t>Funded decommissioning programme</t>
  </si>
  <si>
    <t>Social benefits and communications allowance</t>
  </si>
  <si>
    <r>
      <t>SBCA</t>
    </r>
    <r>
      <rPr>
        <vertAlign val="subscript"/>
        <sz val="10"/>
        <rFont val="Gill Sans MT"/>
        <family val="2"/>
      </rPr>
      <t>t</t>
    </r>
  </si>
  <si>
    <t>Social benefits and comminications rebate (pre-PCR)</t>
  </si>
  <si>
    <r>
      <t>SBCR</t>
    </r>
    <r>
      <rPr>
        <vertAlign val="subscript"/>
        <sz val="10"/>
        <rFont val="Gill Sans MT"/>
        <family val="2"/>
      </rPr>
      <t>t-2</t>
    </r>
  </si>
  <si>
    <t xml:space="preserve">Social benefits and communications costs building block </t>
  </si>
  <si>
    <r>
      <t>SBCC</t>
    </r>
    <r>
      <rPr>
        <vertAlign val="subscript"/>
        <sz val="10"/>
        <rFont val="Gill Sans MT"/>
        <family val="2"/>
      </rPr>
      <t>t</t>
    </r>
  </si>
  <si>
    <t>Insurance costs payable under GSP (Capital allowance only)</t>
  </si>
  <si>
    <t>Internal workbook linking reference sheet</t>
  </si>
  <si>
    <t>OBR Forecast</t>
  </si>
  <si>
    <t>CPIH  + forecast</t>
  </si>
  <si>
    <t>ONS MM23</t>
  </si>
  <si>
    <t>Price conversion factor</t>
  </si>
  <si>
    <t>Model Parameters</t>
  </si>
  <si>
    <t>Index-linked debt</t>
  </si>
  <si>
    <t>Tax allowance</t>
  </si>
  <si>
    <t>Pre-PCR Capex</t>
  </si>
  <si>
    <t>Qualifying insurance</t>
  </si>
  <si>
    <t>Financial inputs</t>
  </si>
  <si>
    <t>Maximum installed capacity</t>
  </si>
  <si>
    <t>Generation &amp; Liquidity support</t>
  </si>
  <si>
    <t>Nuclear Fuel related tax adjustments</t>
  </si>
  <si>
    <t>End of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</si>
</sst>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quot;£&quot;* #,##0.00_-;_-&quot;£&quot;* &quot;-&quot;??_-;_-@_-"/>
    <numFmt numFmtId="43" formatCode="_-* #,##0.00_-;\-* #,##0.00_-;_-* &quot;-&quot;??_-;_-@_-"/>
    <numFmt numFmtId="164" formatCode="[$$-409]#,##0.00"/>
    <numFmt numFmtId="165" formatCode="0.0"/>
    <numFmt numFmtId="166" formatCode="_-* #,##0_-;\-* #,##0_-;_-* &quot;-&quot;??_-;_-@_-"/>
    <numFmt numFmtId="167" formatCode="_(* #,##0_);_(* \(#,##0\);_(* &quot;-&quot;??_);_(@_)"/>
    <numFmt numFmtId="168" formatCode="0.0000"/>
    <numFmt numFmtId="169" formatCode="_-* #,##0.000_-;\-* #,##0.000_-;_-* &quot;-&quot;??_-;_-@_-"/>
    <numFmt numFmtId="170" formatCode="_-* #,##0.0000_-;\-* #,##0.0000_-;_-* &quot;-&quot;??_-;_-@_-"/>
    <numFmt numFmtId="171" formatCode="_(* #,##0.0000_);_(* \(#,##0.0000\);_(* &quot;-&quot;??_);_(@_)"/>
    <numFmt numFmtId="172" formatCode="_-* #,##0.0_-;\-* #,##0.0_-;_-* &quot;-&quot;??_-;_-@_-"/>
    <numFmt numFmtId="173" formatCode="0.0%"/>
    <numFmt numFmtId="174" formatCode="_(* #,##0.0_);_(* \(#,##0.0\);_(* &quot;-&quot;??_);_(@_)"/>
    <numFmt numFmtId="175" formatCode="#,##0.0_);\(#,##0.0\);\-_)"/>
    <numFmt numFmtId="176" formatCode="_-* #,##0.0_-;\-* #,##0.0_-;_-* &quot;-&quot;?_-;_-@_-"/>
  </numFmts>
  <fonts count="49">
    <font>
      <sz val="11"/>
      <color theme="1"/>
      <name val="Calibri"/>
      <family val="2"/>
      <scheme val="minor"/>
    </font>
    <font>
      <b/>
      <sz val="11"/>
      <color theme="1"/>
      <name val="Calibri"/>
      <family val="2"/>
      <scheme val="minor"/>
    </font>
    <font>
      <sz val="10"/>
      <color theme="1"/>
      <name val="Verdana"/>
      <family val="2"/>
    </font>
    <font>
      <sz val="10"/>
      <name val="Arial"/>
      <family val="2"/>
    </font>
    <font>
      <sz val="11"/>
      <name val="CG Omega"/>
      <family val="2"/>
    </font>
    <font>
      <sz val="11"/>
      <color theme="1"/>
      <name val="Calibri"/>
      <family val="2"/>
      <scheme val="minor"/>
    </font>
    <font>
      <sz val="10"/>
      <color rgb="FF000000"/>
      <name val="Gill Sans MT"/>
      <family val="2"/>
    </font>
    <font>
      <sz val="10"/>
      <color rgb="FFFF0000"/>
      <name val="Gill Sans MT"/>
      <family val="2"/>
    </font>
    <font>
      <sz val="11"/>
      <color theme="0"/>
      <name val="Calibri"/>
      <family val="2"/>
      <scheme val="minor"/>
    </font>
    <font>
      <b/>
      <sz val="16"/>
      <name val="Calibri"/>
      <family val="2"/>
      <scheme val="minor"/>
    </font>
    <font>
      <b/>
      <sz val="11"/>
      <name val="Calibri"/>
      <family val="2"/>
      <scheme val="minor"/>
    </font>
    <font>
      <sz val="10"/>
      <color rgb="FF000000"/>
      <name val="Calibri"/>
      <family val="2"/>
      <scheme val="minor"/>
    </font>
    <font>
      <sz val="9"/>
      <color theme="1"/>
      <name val="Calibri"/>
      <family val="2"/>
      <scheme val="minor"/>
    </font>
    <font>
      <u/>
      <sz val="11"/>
      <color theme="10"/>
      <name val="Calibri"/>
      <family val="2"/>
      <scheme val="minor"/>
    </font>
    <font>
      <vertAlign val="subscript"/>
      <sz val="10"/>
      <color theme="1"/>
      <name val="Verdana"/>
      <family val="2"/>
    </font>
    <font>
      <sz val="11"/>
      <color theme="4"/>
      <name val="Calibri"/>
      <family val="2"/>
      <scheme val="minor"/>
    </font>
    <font>
      <vertAlign val="subscript"/>
      <sz val="9"/>
      <color theme="1"/>
      <name val="Calibri"/>
      <family val="2"/>
      <scheme val="minor"/>
    </font>
    <font>
      <sz val="8"/>
      <name val="Calibri"/>
      <family val="2"/>
      <scheme val="minor"/>
    </font>
    <font>
      <b/>
      <sz val="14"/>
      <color theme="1"/>
      <name val="Calibri"/>
      <family val="2"/>
      <scheme val="minor"/>
    </font>
    <font>
      <b/>
      <vertAlign val="subscript"/>
      <sz val="11"/>
      <color theme="1"/>
      <name val="Calibri"/>
      <family val="2"/>
      <scheme val="minor"/>
    </font>
    <font>
      <b/>
      <u/>
      <sz val="16"/>
      <color theme="1"/>
      <name val="Calibri"/>
      <family val="2"/>
      <scheme val="minor"/>
    </font>
    <font>
      <b/>
      <sz val="10"/>
      <color rgb="FF000000"/>
      <name val="Calibri"/>
      <family val="2"/>
      <scheme val="minor"/>
    </font>
    <font>
      <i/>
      <sz val="11"/>
      <color theme="1"/>
      <name val="Calibri"/>
      <family val="2"/>
      <scheme val="minor"/>
    </font>
    <font>
      <sz val="10"/>
      <color theme="1"/>
      <name val="Calibri"/>
      <family val="2"/>
      <scheme val="minor"/>
    </font>
    <font>
      <sz val="11"/>
      <name val="Calibri"/>
      <family val="2"/>
      <scheme val="minor"/>
    </font>
    <font>
      <sz val="10"/>
      <color theme="1"/>
      <name val="Gill Sans MT"/>
      <family val="2"/>
    </font>
    <font>
      <sz val="11"/>
      <color rgb="FF000000"/>
      <name val="Calibri"/>
      <family val="2"/>
      <scheme val="minor"/>
    </font>
    <font>
      <i/>
      <sz val="11"/>
      <color rgb="FFFF0000"/>
      <name val="Calibri"/>
      <family val="2"/>
      <scheme val="minor"/>
    </font>
    <font>
      <i/>
      <sz val="10"/>
      <color theme="1"/>
      <name val="Gill Sans MT"/>
      <family val="2"/>
    </font>
    <font>
      <sz val="11"/>
      <color rgb="FFFF0000"/>
      <name val="Calibri"/>
      <family val="2"/>
      <scheme val="minor"/>
    </font>
    <font>
      <sz val="10"/>
      <name val="Gill Sans MT"/>
      <family val="2"/>
    </font>
    <font>
      <b/>
      <sz val="10"/>
      <color rgb="FF000000"/>
      <name val="Gill Sans MT"/>
      <family val="2"/>
    </font>
    <font>
      <b/>
      <sz val="10"/>
      <color theme="0"/>
      <name val="Gill Sans MT"/>
      <family val="2"/>
    </font>
    <font>
      <b/>
      <sz val="10"/>
      <color theme="1"/>
      <name val="Gill Sans MT"/>
      <family val="2"/>
    </font>
    <font>
      <b/>
      <sz val="10"/>
      <color theme="1"/>
      <name val="Calibri"/>
      <family val="2"/>
      <scheme val="minor"/>
    </font>
    <font>
      <sz val="10"/>
      <color rgb="FF00B0F0"/>
      <name val="Gill Sans MT"/>
      <family val="2"/>
    </font>
    <font>
      <i/>
      <sz val="11"/>
      <name val="Calibri"/>
      <family val="2"/>
      <scheme val="minor"/>
    </font>
    <font>
      <b/>
      <sz val="11"/>
      <color rgb="FF000000"/>
      <name val="Calibri"/>
      <family val="2"/>
      <scheme val="minor"/>
    </font>
    <font>
      <vertAlign val="subscript"/>
      <sz val="10"/>
      <name val="Gill Sans MT"/>
      <family val="2"/>
    </font>
    <font>
      <b/>
      <sz val="10"/>
      <name val="Gill Sans MT"/>
      <family val="2"/>
    </font>
    <font>
      <b/>
      <vertAlign val="subscript"/>
      <sz val="10"/>
      <name val="Gill Sans MT"/>
      <family val="2"/>
    </font>
    <font>
      <b/>
      <sz val="12"/>
      <color theme="1"/>
      <name val="Calibri"/>
      <family val="2"/>
      <scheme val="minor"/>
    </font>
    <font>
      <b/>
      <sz val="10"/>
      <color theme="1"/>
      <name val="Verdana"/>
      <family val="2"/>
    </font>
    <font>
      <sz val="11"/>
      <name val="CG Omega"/>
    </font>
    <font>
      <b/>
      <sz val="15"/>
      <color theme="1"/>
      <name val="Calibri"/>
      <family val="2"/>
      <scheme val="minor"/>
    </font>
    <font>
      <b/>
      <sz val="13"/>
      <color theme="1"/>
      <name val="Calibri"/>
      <family val="2"/>
      <scheme val="minor"/>
    </font>
    <font>
      <i/>
      <sz val="11"/>
      <color rgb="FFED0000"/>
      <name val="Calibri"/>
      <family val="2"/>
      <scheme val="minor"/>
    </font>
    <font>
      <b/>
      <sz val="10"/>
      <color theme="3" tint="-0.499984740745262"/>
      <name val="Gill Sans MT"/>
      <family val="2"/>
    </font>
    <font>
      <b/>
      <sz val="10"/>
      <color rgb="FFDF0000"/>
      <name val="Gill Sans MT"/>
      <family val="2"/>
    </font>
  </fonts>
  <fills count="21">
    <fill>
      <patternFill patternType="none"/>
    </fill>
    <fill>
      <patternFill patternType="gray125"/>
    </fill>
    <fill>
      <patternFill patternType="solid">
        <fgColor rgb="FFCCFFCC"/>
        <bgColor indexed="64"/>
      </patternFill>
    </fill>
    <fill>
      <patternFill patternType="solid">
        <fgColor theme="7"/>
        <bgColor rgb="FF000000"/>
      </patternFill>
    </fill>
    <fill>
      <patternFill patternType="solid">
        <fgColor theme="7"/>
        <bgColor indexed="64"/>
      </patternFill>
    </fill>
    <fill>
      <patternFill patternType="solid">
        <fgColor rgb="FFCCFFFF"/>
        <bgColor indexed="64"/>
      </patternFill>
    </fill>
    <fill>
      <patternFill patternType="solid">
        <fgColor rgb="FFFFFFCC"/>
        <bgColor indexed="64"/>
      </patternFill>
    </fill>
    <fill>
      <patternFill patternType="solid">
        <fgColor rgb="FFCCCCFF"/>
        <bgColor indexed="64"/>
      </patternFill>
    </fill>
    <fill>
      <patternFill patternType="solid">
        <fgColor rgb="FF66FFFF"/>
        <bgColor indexed="64"/>
      </patternFill>
    </fill>
    <fill>
      <patternFill patternType="solid">
        <fgColor rgb="FFFFCC99"/>
        <bgColor indexed="64"/>
      </patternFill>
    </fill>
    <fill>
      <patternFill patternType="lightUp">
        <fgColor theme="0" tint="-0.34998626667073579"/>
        <bgColor indexed="65"/>
      </patternFill>
    </fill>
    <fill>
      <patternFill patternType="solid">
        <fgColor theme="0" tint="-0.14999847407452621"/>
        <bgColor indexed="64"/>
      </patternFill>
    </fill>
    <fill>
      <patternFill patternType="solid">
        <fgColor rgb="FFFFC000"/>
        <bgColor indexed="64"/>
      </patternFill>
    </fill>
    <fill>
      <patternFill patternType="solid">
        <fgColor theme="7" tint="0.59999389629810485"/>
        <bgColor rgb="FF000000"/>
      </patternFill>
    </fill>
    <fill>
      <patternFill patternType="solid">
        <fgColor theme="7" tint="-0.249977111117893"/>
        <bgColor rgb="FF000000"/>
      </patternFill>
    </fill>
    <fill>
      <patternFill patternType="solid">
        <fgColor theme="7"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C000"/>
        <bgColor rgb="FF000000"/>
      </patternFill>
    </fill>
    <fill>
      <patternFill patternType="solid">
        <fgColor theme="5" tint="0.59999389629810485"/>
        <bgColor indexed="64"/>
      </patternFill>
    </fill>
    <fill>
      <patternFill patternType="solid">
        <fgColor rgb="FFF58989"/>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bottom/>
      <diagonal/>
    </border>
    <border>
      <left style="medium">
        <color theme="1"/>
      </left>
      <right/>
      <top/>
      <bottom style="medium">
        <color theme="1"/>
      </bottom>
      <diagonal/>
    </border>
    <border>
      <left style="medium">
        <color theme="1"/>
      </left>
      <right/>
      <top style="medium">
        <color theme="1"/>
      </top>
      <bottom style="medium">
        <color theme="1"/>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medium">
        <color theme="1"/>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thin">
        <color indexed="64"/>
      </left>
      <right style="thin">
        <color indexed="64"/>
      </right>
      <top style="medium">
        <color theme="1"/>
      </top>
      <bottom style="medium">
        <color theme="1"/>
      </bottom>
      <diagonal/>
    </border>
  </borders>
  <cellStyleXfs count="13">
    <xf numFmtId="0" fontId="0" fillId="0" borderId="0"/>
    <xf numFmtId="0" fontId="2" fillId="0" borderId="0"/>
    <xf numFmtId="0" fontId="3" fillId="0" borderId="0"/>
    <xf numFmtId="164" fontId="4" fillId="0" borderId="0"/>
    <xf numFmtId="0" fontId="2" fillId="0" borderId="0"/>
    <xf numFmtId="43" fontId="5" fillId="0" borderId="0" applyFont="0" applyFill="0" applyBorder="0" applyAlignment="0" applyProtection="0"/>
    <xf numFmtId="0" fontId="5" fillId="0" borderId="0"/>
    <xf numFmtId="0" fontId="13" fillId="0" borderId="0" applyNumberFormat="0" applyFill="0" applyBorder="0" applyAlignment="0" applyProtection="0"/>
    <xf numFmtId="9" fontId="5" fillId="0" borderId="0" applyFont="0" applyFill="0" applyBorder="0" applyAlignment="0" applyProtection="0"/>
    <xf numFmtId="0" fontId="44" fillId="0" borderId="0" applyNumberFormat="0" applyFill="0" applyAlignment="0" applyProtection="0"/>
    <xf numFmtId="0" fontId="45" fillId="0" borderId="0" applyNumberFormat="0" applyFill="0" applyAlignment="0" applyProtection="0"/>
    <xf numFmtId="0" fontId="1" fillId="0" borderId="0" applyNumberFormat="0" applyFill="0" applyAlignment="0" applyProtection="0"/>
    <xf numFmtId="0" fontId="2" fillId="0" borderId="0"/>
  </cellStyleXfs>
  <cellXfs count="290">
    <xf numFmtId="0" fontId="0" fillId="0" borderId="0" xfId="0"/>
    <xf numFmtId="15" fontId="0" fillId="0" borderId="0" xfId="0" applyNumberFormat="1"/>
    <xf numFmtId="0" fontId="1" fillId="0" borderId="0" xfId="0" applyFont="1"/>
    <xf numFmtId="0" fontId="1" fillId="0" borderId="0" xfId="0" applyFont="1" applyAlignment="1">
      <alignment vertical="center"/>
    </xf>
    <xf numFmtId="0" fontId="0" fillId="0" borderId="0" xfId="0" applyAlignment="1">
      <alignment vertical="center"/>
    </xf>
    <xf numFmtId="43" fontId="0" fillId="5" borderId="1" xfId="5" applyFont="1" applyFill="1" applyBorder="1" applyAlignment="1">
      <alignment vertical="center"/>
    </xf>
    <xf numFmtId="0" fontId="6" fillId="0" borderId="0" xfId="0" applyFont="1"/>
    <xf numFmtId="165" fontId="1" fillId="0" borderId="1" xfId="5" applyNumberFormat="1" applyFont="1" applyFill="1" applyBorder="1" applyAlignment="1">
      <alignment horizontal="center" vertical="center"/>
    </xf>
    <xf numFmtId="0" fontId="1" fillId="6" borderId="1" xfId="0" applyFont="1" applyFill="1" applyBorder="1" applyAlignment="1">
      <alignment horizontal="center" vertical="center"/>
    </xf>
    <xf numFmtId="0" fontId="1" fillId="6" borderId="1" xfId="5" applyNumberFormat="1" applyFont="1" applyFill="1" applyBorder="1" applyAlignment="1">
      <alignment vertical="center"/>
    </xf>
    <xf numFmtId="0" fontId="1" fillId="6" borderId="1" xfId="0" applyFont="1" applyFill="1" applyBorder="1" applyAlignment="1">
      <alignment vertical="center"/>
    </xf>
    <xf numFmtId="165" fontId="1" fillId="6" borderId="1" xfId="5" applyNumberFormat="1" applyFont="1" applyFill="1" applyBorder="1" applyAlignment="1">
      <alignment vertical="center"/>
    </xf>
    <xf numFmtId="0" fontId="1" fillId="2" borderId="1" xfId="0" applyFont="1" applyFill="1" applyBorder="1" applyAlignment="1">
      <alignment vertical="center"/>
    </xf>
    <xf numFmtId="0" fontId="1" fillId="7" borderId="1" xfId="0" applyFont="1" applyFill="1" applyBorder="1" applyAlignment="1">
      <alignment vertical="center"/>
    </xf>
    <xf numFmtId="43" fontId="1" fillId="5" borderId="1" xfId="5" applyFont="1" applyFill="1" applyBorder="1" applyAlignment="1">
      <alignment vertical="center"/>
    </xf>
    <xf numFmtId="0" fontId="1" fillId="8" borderId="1" xfId="0" applyFont="1" applyFill="1" applyBorder="1" applyAlignment="1">
      <alignment vertical="center"/>
    </xf>
    <xf numFmtId="0" fontId="1" fillId="9" borderId="1" xfId="0" applyFont="1" applyFill="1" applyBorder="1" applyAlignment="1">
      <alignment vertical="center"/>
    </xf>
    <xf numFmtId="0" fontId="1" fillId="10" borderId="1" xfId="0" applyFont="1" applyFill="1" applyBorder="1" applyAlignment="1">
      <alignment vertical="center"/>
    </xf>
    <xf numFmtId="0" fontId="1" fillId="0" borderId="1" xfId="0" applyFont="1" applyBorder="1" applyAlignment="1">
      <alignment vertical="center"/>
    </xf>
    <xf numFmtId="0" fontId="1" fillId="11" borderId="1" xfId="0" applyFont="1" applyFill="1" applyBorder="1" applyAlignment="1">
      <alignment vertical="center"/>
    </xf>
    <xf numFmtId="0" fontId="1" fillId="0" borderId="1" xfId="0" applyFont="1" applyBorder="1" applyAlignment="1">
      <alignment horizontal="left" vertical="center"/>
    </xf>
    <xf numFmtId="0" fontId="9" fillId="4" borderId="0" xfId="0" applyFont="1" applyFill="1" applyAlignment="1">
      <alignment vertical="center"/>
    </xf>
    <xf numFmtId="0" fontId="8" fillId="4" borderId="0" xfId="0" applyFont="1" applyFill="1" applyAlignment="1">
      <alignment vertical="center"/>
    </xf>
    <xf numFmtId="0" fontId="11" fillId="3" borderId="0" xfId="0" applyFont="1" applyFill="1"/>
    <xf numFmtId="14" fontId="11" fillId="3" borderId="0" xfId="0" applyNumberFormat="1" applyFont="1" applyFill="1"/>
    <xf numFmtId="43" fontId="0" fillId="6" borderId="1" xfId="5" applyFont="1" applyFill="1" applyBorder="1" applyAlignment="1">
      <alignment vertical="center"/>
    </xf>
    <xf numFmtId="14" fontId="1" fillId="6" borderId="1" xfId="0" applyNumberFormat="1" applyFont="1" applyFill="1" applyBorder="1" applyAlignment="1">
      <alignment horizontal="center" vertical="center"/>
    </xf>
    <xf numFmtId="43" fontId="0" fillId="5" borderId="11" xfId="5" applyFont="1" applyFill="1" applyBorder="1" applyAlignment="1">
      <alignment vertical="center"/>
    </xf>
    <xf numFmtId="0" fontId="0" fillId="12" borderId="0" xfId="0" applyFill="1"/>
    <xf numFmtId="0" fontId="0" fillId="0" borderId="1" xfId="0" applyBorder="1"/>
    <xf numFmtId="0" fontId="0" fillId="0" borderId="3"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0" xfId="0" applyBorder="1"/>
    <xf numFmtId="44" fontId="0" fillId="6" borderId="1" xfId="5" applyNumberFormat="1" applyFont="1" applyFill="1" applyBorder="1" applyAlignment="1">
      <alignment vertical="center"/>
    </xf>
    <xf numFmtId="0" fontId="6" fillId="13" borderId="12" xfId="0" applyFont="1" applyFill="1" applyBorder="1"/>
    <xf numFmtId="0" fontId="6" fillId="14" borderId="0" xfId="0" applyFont="1" applyFill="1"/>
    <xf numFmtId="0" fontId="7" fillId="14" borderId="14" xfId="0" applyFont="1" applyFill="1" applyBorder="1" applyAlignment="1">
      <alignment horizontal="right"/>
    </xf>
    <xf numFmtId="0" fontId="0" fillId="15" borderId="0" xfId="0" applyFill="1"/>
    <xf numFmtId="166" fontId="7" fillId="14" borderId="14" xfId="5" applyNumberFormat="1" applyFont="1" applyFill="1" applyBorder="1" applyAlignment="1">
      <alignment horizontal="right"/>
    </xf>
    <xf numFmtId="0" fontId="6" fillId="13" borderId="13" xfId="0" applyFont="1" applyFill="1" applyBorder="1"/>
    <xf numFmtId="166" fontId="0" fillId="8" borderId="1" xfId="5" applyNumberFormat="1" applyFont="1" applyFill="1" applyBorder="1" applyAlignment="1">
      <alignment vertical="center"/>
    </xf>
    <xf numFmtId="166" fontId="0" fillId="0" borderId="0" xfId="0" applyNumberFormat="1" applyAlignment="1">
      <alignment vertical="center"/>
    </xf>
    <xf numFmtId="166" fontId="0" fillId="0" borderId="0" xfId="0" applyNumberFormat="1"/>
    <xf numFmtId="166" fontId="6" fillId="14" borderId="0" xfId="0" applyNumberFormat="1" applyFont="1" applyFill="1"/>
    <xf numFmtId="166" fontId="7" fillId="14" borderId="14" xfId="0" applyNumberFormat="1" applyFont="1" applyFill="1" applyBorder="1" applyAlignment="1">
      <alignment horizontal="right"/>
    </xf>
    <xf numFmtId="166" fontId="5" fillId="5" borderId="1" xfId="5" applyNumberFormat="1" applyFont="1" applyFill="1" applyBorder="1" applyAlignment="1">
      <alignment vertical="center"/>
    </xf>
    <xf numFmtId="166" fontId="1" fillId="2" borderId="1" xfId="5" applyNumberFormat="1" applyFont="1" applyFill="1" applyBorder="1" applyAlignment="1">
      <alignment vertical="center"/>
    </xf>
    <xf numFmtId="0" fontId="0" fillId="10" borderId="0" xfId="0" applyFill="1" applyAlignment="1">
      <alignment vertical="center"/>
    </xf>
    <xf numFmtId="9" fontId="1" fillId="6" borderId="1" xfId="8" applyFont="1" applyFill="1" applyBorder="1" applyAlignment="1">
      <alignment vertical="center"/>
    </xf>
    <xf numFmtId="167" fontId="1" fillId="2" borderId="1" xfId="0" applyNumberFormat="1" applyFont="1" applyFill="1" applyBorder="1" applyAlignment="1">
      <alignment vertical="center"/>
    </xf>
    <xf numFmtId="0" fontId="6" fillId="14" borderId="14" xfId="0" applyFont="1" applyFill="1" applyBorder="1"/>
    <xf numFmtId="0" fontId="6" fillId="13" borderId="13" xfId="0" applyFont="1" applyFill="1" applyBorder="1" applyAlignment="1">
      <alignment horizontal="right"/>
    </xf>
    <xf numFmtId="14" fontId="1" fillId="7" borderId="1" xfId="0" applyNumberFormat="1" applyFont="1" applyFill="1" applyBorder="1" applyAlignment="1">
      <alignment vertical="center"/>
    </xf>
    <xf numFmtId="0" fontId="15" fillId="0" borderId="0" xfId="0" applyFont="1"/>
    <xf numFmtId="165" fontId="1" fillId="7" borderId="1" xfId="0" applyNumberFormat="1" applyFont="1" applyFill="1" applyBorder="1" applyAlignment="1">
      <alignment vertical="center"/>
    </xf>
    <xf numFmtId="14" fontId="0" fillId="8" borderId="1" xfId="5" applyNumberFormat="1" applyFont="1" applyFill="1" applyBorder="1" applyAlignment="1">
      <alignment vertical="center"/>
    </xf>
    <xf numFmtId="168" fontId="0" fillId="8" borderId="1" xfId="8" applyNumberFormat="1" applyFont="1" applyFill="1" applyBorder="1" applyAlignment="1">
      <alignment vertical="center"/>
    </xf>
    <xf numFmtId="170" fontId="5" fillId="5" borderId="1" xfId="5" applyNumberFormat="1" applyFont="1" applyFill="1" applyBorder="1" applyAlignment="1">
      <alignment vertical="center"/>
    </xf>
    <xf numFmtId="170" fontId="0" fillId="5" borderId="1" xfId="5" applyNumberFormat="1" applyFont="1" applyFill="1" applyBorder="1" applyAlignment="1">
      <alignment vertical="center"/>
    </xf>
    <xf numFmtId="0" fontId="0" fillId="16" borderId="0" xfId="0" applyFill="1"/>
    <xf numFmtId="0" fontId="1" fillId="16" borderId="0" xfId="0" applyFont="1" applyFill="1"/>
    <xf numFmtId="10" fontId="0" fillId="2" borderId="1" xfId="8" applyNumberFormat="1" applyFont="1" applyFill="1" applyBorder="1" applyAlignment="1">
      <alignment vertical="center"/>
    </xf>
    <xf numFmtId="0" fontId="0" fillId="0" borderId="12" xfId="0" applyBorder="1"/>
    <xf numFmtId="171" fontId="0" fillId="2" borderId="1" xfId="0" applyNumberFormat="1" applyFill="1" applyBorder="1" applyAlignment="1">
      <alignment vertical="center"/>
    </xf>
    <xf numFmtId="0" fontId="0" fillId="0" borderId="4" xfId="0" applyBorder="1"/>
    <xf numFmtId="0" fontId="1" fillId="0" borderId="6" xfId="0" applyFont="1" applyBorder="1"/>
    <xf numFmtId="0" fontId="0" fillId="0" borderId="9" xfId="0" applyBorder="1"/>
    <xf numFmtId="0" fontId="13" fillId="2" borderId="1" xfId="7" applyFill="1" applyBorder="1" applyAlignment="1">
      <alignment vertical="center"/>
    </xf>
    <xf numFmtId="10" fontId="13" fillId="6" borderId="1" xfId="7" applyNumberFormat="1" applyFill="1" applyBorder="1" applyAlignment="1">
      <alignment vertical="center"/>
    </xf>
    <xf numFmtId="0" fontId="1" fillId="12" borderId="0" xfId="0" applyFont="1" applyFill="1"/>
    <xf numFmtId="0" fontId="20" fillId="0" borderId="0" xfId="0" applyFont="1"/>
    <xf numFmtId="0" fontId="10" fillId="0" borderId="0" xfId="0" applyFont="1"/>
    <xf numFmtId="0" fontId="1" fillId="0" borderId="0" xfId="0" applyFont="1" applyAlignment="1">
      <alignment horizontal="left" vertical="center"/>
    </xf>
    <xf numFmtId="0" fontId="21" fillId="3" borderId="0" xfId="0" applyFont="1" applyFill="1"/>
    <xf numFmtId="0" fontId="1" fillId="15" borderId="0" xfId="0" applyFont="1" applyFill="1"/>
    <xf numFmtId="166" fontId="0" fillId="5" borderId="1" xfId="5" applyNumberFormat="1" applyFont="1" applyFill="1" applyBorder="1"/>
    <xf numFmtId="166" fontId="0" fillId="2" borderId="1" xfId="5" applyNumberFormat="1" applyFont="1" applyFill="1" applyBorder="1"/>
    <xf numFmtId="43" fontId="1" fillId="2" borderId="1" xfId="5" applyFont="1" applyFill="1" applyBorder="1" applyAlignment="1">
      <alignment vertical="center"/>
    </xf>
    <xf numFmtId="0" fontId="0" fillId="9" borderId="1" xfId="0" applyFill="1" applyBorder="1" applyAlignment="1">
      <alignment vertical="center"/>
    </xf>
    <xf numFmtId="0" fontId="24" fillId="0" borderId="0" xfId="0" applyFont="1"/>
    <xf numFmtId="166" fontId="10" fillId="6" borderId="1" xfId="5" applyNumberFormat="1" applyFont="1" applyFill="1" applyBorder="1" applyAlignment="1">
      <alignment vertical="center"/>
    </xf>
    <xf numFmtId="166" fontId="10" fillId="2" borderId="1" xfId="5" applyNumberFormat="1" applyFont="1" applyFill="1" applyBorder="1" applyAlignment="1">
      <alignment vertical="center"/>
    </xf>
    <xf numFmtId="9" fontId="0" fillId="0" borderId="0" xfId="0" applyNumberFormat="1"/>
    <xf numFmtId="166" fontId="0" fillId="6" borderId="1" xfId="5" applyNumberFormat="1" applyFont="1" applyFill="1" applyBorder="1" applyAlignment="1">
      <alignment vertical="center"/>
    </xf>
    <xf numFmtId="166" fontId="0" fillId="2" borderId="1" xfId="5" applyNumberFormat="1" applyFont="1" applyFill="1" applyBorder="1" applyAlignment="1">
      <alignment vertical="center"/>
    </xf>
    <xf numFmtId="166" fontId="0" fillId="6" borderId="2" xfId="5" applyNumberFormat="1" applyFont="1" applyFill="1" applyBorder="1" applyAlignment="1">
      <alignment vertical="center"/>
    </xf>
    <xf numFmtId="166" fontId="0" fillId="0" borderId="0" xfId="5" applyNumberFormat="1" applyFont="1" applyFill="1" applyBorder="1" applyAlignment="1">
      <alignment vertical="center"/>
    </xf>
    <xf numFmtId="166" fontId="0" fillId="0" borderId="0" xfId="5" applyNumberFormat="1" applyFont="1"/>
    <xf numFmtId="169" fontId="0" fillId="2" borderId="1" xfId="5" applyNumberFormat="1" applyFont="1" applyFill="1" applyBorder="1" applyAlignment="1">
      <alignment vertical="center"/>
    </xf>
    <xf numFmtId="0" fontId="0" fillId="6" borderId="1" xfId="0" applyFill="1" applyBorder="1"/>
    <xf numFmtId="9" fontId="0" fillId="6" borderId="1" xfId="8" applyFont="1" applyFill="1" applyBorder="1" applyAlignment="1">
      <alignment vertical="center"/>
    </xf>
    <xf numFmtId="10" fontId="0" fillId="2" borderId="1" xfId="0" applyNumberFormat="1" applyFill="1" applyBorder="1"/>
    <xf numFmtId="169" fontId="0" fillId="5" borderId="1" xfId="5" applyNumberFormat="1" applyFont="1" applyFill="1" applyBorder="1"/>
    <xf numFmtId="49" fontId="0" fillId="0" borderId="0" xfId="5" applyNumberFormat="1" applyFont="1" applyFill="1"/>
    <xf numFmtId="173" fontId="25" fillId="0" borderId="0" xfId="8" applyNumberFormat="1" applyFont="1" applyFill="1"/>
    <xf numFmtId="0" fontId="26" fillId="0" borderId="0" xfId="0" applyFont="1"/>
    <xf numFmtId="0" fontId="0" fillId="2" borderId="1" xfId="0" applyFill="1" applyBorder="1"/>
    <xf numFmtId="9" fontId="24" fillId="6" borderId="1" xfId="8" applyFont="1" applyFill="1" applyBorder="1"/>
    <xf numFmtId="172" fontId="25" fillId="11" borderId="1" xfId="5" applyNumberFormat="1" applyFont="1" applyFill="1" applyBorder="1"/>
    <xf numFmtId="168" fontId="0" fillId="0" borderId="0" xfId="0" applyNumberFormat="1" applyAlignment="1">
      <alignment vertical="center"/>
    </xf>
    <xf numFmtId="0" fontId="24" fillId="2" borderId="1" xfId="0" applyFont="1" applyFill="1" applyBorder="1"/>
    <xf numFmtId="3" fontId="0" fillId="6" borderId="1" xfId="0" applyNumberFormat="1" applyFill="1" applyBorder="1"/>
    <xf numFmtId="0" fontId="0" fillId="8" borderId="1" xfId="0" applyFill="1" applyBorder="1" applyAlignment="1">
      <alignment vertical="center"/>
    </xf>
    <xf numFmtId="0" fontId="13" fillId="6" borderId="1" xfId="7" applyFill="1" applyBorder="1" applyAlignment="1">
      <alignment vertical="center"/>
    </xf>
    <xf numFmtId="166" fontId="0" fillId="6" borderId="1" xfId="5" applyNumberFormat="1" applyFont="1" applyFill="1" applyBorder="1"/>
    <xf numFmtId="0" fontId="13" fillId="6" borderId="1" xfId="7" applyFill="1" applyBorder="1"/>
    <xf numFmtId="0" fontId="13" fillId="2" borderId="1" xfId="7" applyFill="1" applyBorder="1"/>
    <xf numFmtId="0" fontId="0" fillId="17" borderId="0" xfId="0" applyFill="1" applyAlignment="1">
      <alignment vertical="center"/>
    </xf>
    <xf numFmtId="0" fontId="0" fillId="17" borderId="0" xfId="0" applyFill="1"/>
    <xf numFmtId="0" fontId="0" fillId="17" borderId="12" xfId="0" applyFill="1" applyBorder="1" applyAlignment="1">
      <alignment vertical="center"/>
    </xf>
    <xf numFmtId="0" fontId="0" fillId="17" borderId="12" xfId="0" applyFill="1" applyBorder="1"/>
    <xf numFmtId="0" fontId="0" fillId="0" borderId="12" xfId="0" applyBorder="1" applyAlignment="1">
      <alignment vertical="center"/>
    </xf>
    <xf numFmtId="0" fontId="1" fillId="17" borderId="12" xfId="0" applyFont="1" applyFill="1" applyBorder="1" applyAlignment="1">
      <alignment vertical="center"/>
    </xf>
    <xf numFmtId="9" fontId="0" fillId="6" borderId="1" xfId="0" applyNumberFormat="1" applyFill="1" applyBorder="1"/>
    <xf numFmtId="10" fontId="0" fillId="6" borderId="1" xfId="0" applyNumberFormat="1" applyFill="1" applyBorder="1"/>
    <xf numFmtId="9" fontId="0" fillId="6" borderId="1" xfId="8" applyFont="1" applyFill="1" applyBorder="1"/>
    <xf numFmtId="0" fontId="27" fillId="0" borderId="0" xfId="0" applyFont="1"/>
    <xf numFmtId="9" fontId="0" fillId="0" borderId="0" xfId="8" applyFont="1"/>
    <xf numFmtId="10" fontId="0" fillId="0" borderId="0" xfId="0" applyNumberFormat="1"/>
    <xf numFmtId="10" fontId="0" fillId="8" borderId="1" xfId="0" applyNumberFormat="1" applyFill="1" applyBorder="1" applyAlignment="1">
      <alignment vertical="center"/>
    </xf>
    <xf numFmtId="43" fontId="0" fillId="8" borderId="1" xfId="0" applyNumberFormat="1" applyFill="1" applyBorder="1" applyAlignment="1">
      <alignment vertical="center"/>
    </xf>
    <xf numFmtId="173" fontId="25" fillId="0" borderId="0" xfId="8" applyNumberFormat="1" applyFont="1"/>
    <xf numFmtId="173" fontId="0" fillId="0" borderId="0" xfId="8" applyNumberFormat="1" applyFont="1"/>
    <xf numFmtId="0" fontId="25" fillId="16" borderId="0" xfId="0" applyFont="1" applyFill="1"/>
    <xf numFmtId="0" fontId="11" fillId="3" borderId="13" xfId="0" applyFont="1" applyFill="1" applyBorder="1"/>
    <xf numFmtId="43" fontId="0" fillId="6" borderId="0" xfId="5" applyFont="1" applyFill="1" applyBorder="1" applyAlignment="1">
      <alignment vertical="center"/>
    </xf>
    <xf numFmtId="173" fontId="0" fillId="6" borderId="1" xfId="0" applyNumberFormat="1" applyFill="1" applyBorder="1"/>
    <xf numFmtId="0" fontId="11" fillId="18" borderId="0" xfId="0" applyFont="1" applyFill="1"/>
    <xf numFmtId="0" fontId="11" fillId="18" borderId="13" xfId="0" applyFont="1" applyFill="1" applyBorder="1"/>
    <xf numFmtId="0" fontId="0" fillId="6" borderId="0" xfId="0" applyFill="1"/>
    <xf numFmtId="14" fontId="11" fillId="3" borderId="13" xfId="0" applyNumberFormat="1" applyFont="1" applyFill="1" applyBorder="1"/>
    <xf numFmtId="9" fontId="0" fillId="2" borderId="1" xfId="8" applyFont="1" applyFill="1" applyBorder="1"/>
    <xf numFmtId="0" fontId="0" fillId="0" borderId="0" xfId="0" applyAlignment="1">
      <alignment horizontal="center"/>
    </xf>
    <xf numFmtId="172" fontId="0" fillId="2" borderId="1" xfId="8" applyNumberFormat="1" applyFont="1" applyFill="1" applyBorder="1"/>
    <xf numFmtId="172" fontId="0" fillId="2" borderId="1" xfId="5" applyNumberFormat="1" applyFont="1" applyFill="1" applyBorder="1"/>
    <xf numFmtId="0" fontId="25" fillId="3" borderId="0" xfId="0" applyFont="1" applyFill="1"/>
    <xf numFmtId="0" fontId="28" fillId="3" borderId="0" xfId="0" applyFont="1" applyFill="1"/>
    <xf numFmtId="0" fontId="1" fillId="4" borderId="1" xfId="0" applyFont="1" applyFill="1" applyBorder="1" applyAlignment="1">
      <alignment horizontal="center"/>
    </xf>
    <xf numFmtId="14" fontId="0" fillId="4" borderId="1" xfId="0" applyNumberFormat="1" applyFill="1" applyBorder="1" applyAlignment="1">
      <alignment wrapText="1"/>
    </xf>
    <xf numFmtId="14" fontId="0" fillId="4" borderId="1" xfId="0" applyNumberFormat="1" applyFill="1" applyBorder="1"/>
    <xf numFmtId="0" fontId="0" fillId="4" borderId="1" xfId="0" applyFill="1" applyBorder="1"/>
    <xf numFmtId="0" fontId="25" fillId="13" borderId="12" xfId="0" applyFont="1" applyFill="1" applyBorder="1"/>
    <xf numFmtId="0" fontId="25" fillId="13" borderId="13" xfId="0" applyFont="1" applyFill="1" applyBorder="1" applyAlignment="1">
      <alignment horizontal="right"/>
    </xf>
    <xf numFmtId="0" fontId="25" fillId="14" borderId="0" xfId="0" applyFont="1" applyFill="1"/>
    <xf numFmtId="0" fontId="25" fillId="14" borderId="14" xfId="0" applyFont="1" applyFill="1" applyBorder="1" applyAlignment="1">
      <alignment horizontal="right"/>
    </xf>
    <xf numFmtId="166" fontId="0" fillId="16" borderId="0" xfId="0" applyNumberFormat="1" applyFill="1"/>
    <xf numFmtId="0" fontId="0" fillId="0" borderId="15" xfId="0" applyBorder="1"/>
    <xf numFmtId="0" fontId="0" fillId="0" borderId="16" xfId="0" applyBorder="1"/>
    <xf numFmtId="166" fontId="25" fillId="13" borderId="12" xfId="0" applyNumberFormat="1" applyFont="1" applyFill="1" applyBorder="1" applyAlignment="1">
      <alignment horizontal="right"/>
    </xf>
    <xf numFmtId="166" fontId="0" fillId="15" borderId="0" xfId="0" applyNumberFormat="1" applyFill="1"/>
    <xf numFmtId="0" fontId="0" fillId="19" borderId="0" xfId="0" applyFill="1"/>
    <xf numFmtId="0" fontId="1" fillId="19" borderId="0" xfId="0" applyFont="1" applyFill="1"/>
    <xf numFmtId="2" fontId="24" fillId="0" borderId="0" xfId="8" applyNumberFormat="1" applyFont="1" applyFill="1" applyBorder="1"/>
    <xf numFmtId="0" fontId="22" fillId="0" borderId="0" xfId="0" applyFont="1"/>
    <xf numFmtId="14" fontId="24" fillId="0" borderId="17" xfId="5" applyNumberFormat="1" applyFont="1" applyFill="1" applyBorder="1"/>
    <xf numFmtId="10" fontId="0" fillId="0" borderId="0" xfId="8" applyNumberFormat="1" applyFont="1" applyFill="1" applyBorder="1"/>
    <xf numFmtId="14" fontId="0" fillId="0" borderId="0" xfId="0" applyNumberFormat="1"/>
    <xf numFmtId="0" fontId="26" fillId="3" borderId="0" xfId="0" applyFont="1" applyFill="1"/>
    <xf numFmtId="14" fontId="26" fillId="3" borderId="0" xfId="0" applyNumberFormat="1" applyFont="1" applyFill="1"/>
    <xf numFmtId="0" fontId="25" fillId="0" borderId="0" xfId="0" applyFont="1"/>
    <xf numFmtId="174" fontId="31" fillId="0" borderId="0" xfId="5" applyNumberFormat="1" applyFont="1" applyBorder="1"/>
    <xf numFmtId="9" fontId="28" fillId="0" borderId="0" xfId="8" applyFont="1" applyFill="1"/>
    <xf numFmtId="173" fontId="6" fillId="0" borderId="0" xfId="8" applyNumberFormat="1" applyFont="1" applyFill="1" applyBorder="1"/>
    <xf numFmtId="49" fontId="25" fillId="0" borderId="0" xfId="5" applyNumberFormat="1" applyFont="1" applyFill="1"/>
    <xf numFmtId="0" fontId="25" fillId="15" borderId="0" xfId="0" applyFont="1" applyFill="1"/>
    <xf numFmtId="0" fontId="32" fillId="15" borderId="0" xfId="0" applyFont="1" applyFill="1"/>
    <xf numFmtId="165" fontId="32" fillId="15" borderId="0" xfId="0" applyNumberFormat="1" applyFont="1" applyFill="1" applyAlignment="1">
      <alignment wrapText="1"/>
    </xf>
    <xf numFmtId="167" fontId="25" fillId="0" borderId="0" xfId="0" applyNumberFormat="1" applyFont="1"/>
    <xf numFmtId="167" fontId="28" fillId="0" borderId="0" xfId="0" applyNumberFormat="1" applyFont="1"/>
    <xf numFmtId="0" fontId="28" fillId="0" borderId="0" xfId="0" applyFont="1"/>
    <xf numFmtId="172" fontId="31" fillId="0" borderId="0" xfId="0" applyNumberFormat="1" applyFont="1"/>
    <xf numFmtId="0" fontId="31" fillId="0" borderId="0" xfId="0" applyFont="1"/>
    <xf numFmtId="173" fontId="30" fillId="6" borderId="0" xfId="0" applyNumberFormat="1" applyFont="1" applyFill="1" applyAlignment="1">
      <alignment vertical="center"/>
    </xf>
    <xf numFmtId="0" fontId="34" fillId="12" borderId="0" xfId="0" applyFont="1" applyFill="1"/>
    <xf numFmtId="0" fontId="29" fillId="0" borderId="0" xfId="0" applyFont="1"/>
    <xf numFmtId="173" fontId="7" fillId="0" borderId="0" xfId="8" applyNumberFormat="1" applyFont="1" applyFill="1"/>
    <xf numFmtId="173" fontId="28" fillId="0" borderId="0" xfId="8" applyNumberFormat="1" applyFont="1" applyFill="1"/>
    <xf numFmtId="175" fontId="25" fillId="0" borderId="0" xfId="0" applyNumberFormat="1" applyFont="1" applyAlignment="1">
      <alignment vertical="center"/>
    </xf>
    <xf numFmtId="10" fontId="25" fillId="0" borderId="0" xfId="8" applyNumberFormat="1" applyFont="1" applyFill="1"/>
    <xf numFmtId="173" fontId="25" fillId="0" borderId="0" xfId="8" applyNumberFormat="1" applyFont="1" applyFill="1" applyBorder="1"/>
    <xf numFmtId="10" fontId="24" fillId="0" borderId="0" xfId="8" applyNumberFormat="1" applyFont="1" applyFill="1" applyBorder="1"/>
    <xf numFmtId="9" fontId="22" fillId="0" borderId="0" xfId="0" applyNumberFormat="1" applyFont="1"/>
    <xf numFmtId="0" fontId="36" fillId="0" borderId="0" xfId="0" applyFont="1"/>
    <xf numFmtId="2" fontId="24" fillId="0" borderId="0" xfId="0" applyNumberFormat="1" applyFont="1"/>
    <xf numFmtId="0" fontId="37" fillId="3" borderId="0" xfId="0" applyFont="1" applyFill="1"/>
    <xf numFmtId="175" fontId="30" fillId="0" borderId="0" xfId="0" applyNumberFormat="1" applyFont="1" applyAlignment="1">
      <alignment vertical="center"/>
    </xf>
    <xf numFmtId="0" fontId="30" fillId="0" borderId="0" xfId="0" applyFont="1"/>
    <xf numFmtId="176" fontId="32" fillId="15" borderId="0" xfId="0" applyNumberFormat="1" applyFont="1" applyFill="1"/>
    <xf numFmtId="0" fontId="39" fillId="15" borderId="0" xfId="0" applyFont="1" applyFill="1"/>
    <xf numFmtId="174" fontId="30" fillId="0" borderId="0" xfId="5" applyNumberFormat="1" applyFont="1" applyFill="1" applyBorder="1"/>
    <xf numFmtId="0" fontId="7" fillId="0" borderId="0" xfId="0" applyFont="1"/>
    <xf numFmtId="0" fontId="39" fillId="0" borderId="0" xfId="0" applyFont="1"/>
    <xf numFmtId="172" fontId="30" fillId="0" borderId="0" xfId="5" applyNumberFormat="1" applyFont="1" applyFill="1" applyBorder="1"/>
    <xf numFmtId="173" fontId="33" fillId="0" borderId="0" xfId="8" applyNumberFormat="1" applyFont="1" applyFill="1" applyBorder="1"/>
    <xf numFmtId="10" fontId="25" fillId="0" borderId="0" xfId="0" applyNumberFormat="1" applyFont="1"/>
    <xf numFmtId="173" fontId="35" fillId="0" borderId="0" xfId="8" applyNumberFormat="1" applyFont="1" applyFill="1"/>
    <xf numFmtId="0" fontId="0" fillId="6" borderId="11" xfId="0" applyFill="1" applyBorder="1"/>
    <xf numFmtId="0" fontId="7" fillId="0" borderId="14" xfId="0" applyFont="1" applyBorder="1" applyAlignment="1">
      <alignment horizontal="right"/>
    </xf>
    <xf numFmtId="0" fontId="18" fillId="0" borderId="0" xfId="0" applyFont="1" applyAlignment="1">
      <alignment vertical="center"/>
    </xf>
    <xf numFmtId="14" fontId="0" fillId="6" borderId="1" xfId="5" applyNumberFormat="1" applyFont="1" applyFill="1" applyBorder="1" applyAlignment="1">
      <alignment vertical="center"/>
    </xf>
    <xf numFmtId="0" fontId="7" fillId="0" borderId="0" xfId="0" applyFont="1" applyAlignment="1">
      <alignment horizontal="right"/>
    </xf>
    <xf numFmtId="0" fontId="0" fillId="0" borderId="0" xfId="0" applyProtection="1">
      <protection locked="0"/>
    </xf>
    <xf numFmtId="0" fontId="42" fillId="0" borderId="0" xfId="0" applyFont="1" applyProtection="1">
      <protection locked="0"/>
    </xf>
    <xf numFmtId="0" fontId="0" fillId="6" borderId="14" xfId="0" applyFill="1" applyBorder="1" applyProtection="1">
      <protection locked="0"/>
    </xf>
    <xf numFmtId="0" fontId="0" fillId="6" borderId="19" xfId="0" applyFill="1" applyBorder="1" applyProtection="1">
      <protection locked="0"/>
    </xf>
    <xf numFmtId="0" fontId="0" fillId="6" borderId="20" xfId="0" applyFill="1" applyBorder="1" applyAlignment="1" applyProtection="1">
      <alignment horizontal="left" indent="1"/>
      <protection locked="0"/>
    </xf>
    <xf numFmtId="0" fontId="0" fillId="6" borderId="0" xfId="0" applyFill="1" applyAlignment="1" applyProtection="1">
      <alignment horizontal="left" indent="1"/>
      <protection locked="0"/>
    </xf>
    <xf numFmtId="0" fontId="0" fillId="6" borderId="0" xfId="0" applyFill="1" applyAlignment="1" applyProtection="1">
      <alignment horizontal="center" vertical="center"/>
      <protection locked="0"/>
    </xf>
    <xf numFmtId="0" fontId="0" fillId="6" borderId="0" xfId="0" applyFill="1" applyProtection="1">
      <protection locked="0"/>
    </xf>
    <xf numFmtId="0" fontId="0" fillId="6" borderId="21" xfId="0" applyFill="1" applyBorder="1" applyProtection="1">
      <protection locked="0"/>
    </xf>
    <xf numFmtId="0" fontId="0" fillId="6" borderId="22" xfId="0" applyFill="1" applyBorder="1" applyAlignment="1" applyProtection="1">
      <alignment horizontal="left" indent="1"/>
      <protection locked="0"/>
    </xf>
    <xf numFmtId="0" fontId="0" fillId="6" borderId="13" xfId="0" applyFill="1" applyBorder="1" applyAlignment="1" applyProtection="1">
      <alignment horizontal="left" indent="1"/>
      <protection locked="0"/>
    </xf>
    <xf numFmtId="0" fontId="0" fillId="6" borderId="13" xfId="0" applyFill="1" applyBorder="1" applyAlignment="1" applyProtection="1">
      <alignment horizontal="center" vertical="center"/>
      <protection locked="0"/>
    </xf>
    <xf numFmtId="0" fontId="0" fillId="6" borderId="13" xfId="0" applyFill="1" applyBorder="1" applyProtection="1">
      <protection locked="0"/>
    </xf>
    <xf numFmtId="0" fontId="0" fillId="6" borderId="23" xfId="0" applyFill="1" applyBorder="1" applyProtection="1">
      <protection locked="0"/>
    </xf>
    <xf numFmtId="0" fontId="0" fillId="0" borderId="0" xfId="0" applyAlignment="1">
      <alignment horizontal="left" vertical="top" wrapText="1"/>
    </xf>
    <xf numFmtId="0" fontId="22" fillId="0" borderId="0" xfId="0" applyFont="1" applyAlignment="1">
      <alignment vertical="center" wrapText="1"/>
    </xf>
    <xf numFmtId="0" fontId="0" fillId="6" borderId="18" xfId="0" applyFill="1" applyBorder="1" applyAlignment="1" applyProtection="1">
      <alignment horizontal="left" vertical="top" wrapText="1"/>
      <protection locked="0"/>
    </xf>
    <xf numFmtId="0" fontId="0" fillId="6" borderId="14" xfId="0" applyFill="1" applyBorder="1" applyAlignment="1" applyProtection="1">
      <alignment wrapText="1"/>
      <protection locked="0"/>
    </xf>
    <xf numFmtId="166" fontId="1" fillId="5" borderId="1" xfId="5" applyNumberFormat="1" applyFont="1" applyFill="1" applyBorder="1" applyAlignment="1">
      <alignment vertical="center"/>
    </xf>
    <xf numFmtId="0" fontId="6" fillId="13" borderId="12" xfId="0" applyFont="1" applyFill="1" applyBorder="1" applyAlignment="1">
      <alignment horizontal="right"/>
    </xf>
    <xf numFmtId="1" fontId="0" fillId="5" borderId="1" xfId="0" applyNumberFormat="1" applyFill="1" applyBorder="1"/>
    <xf numFmtId="166" fontId="0" fillId="7" borderId="1" xfId="5" applyNumberFormat="1" applyFont="1" applyFill="1" applyBorder="1" applyAlignment="1">
      <alignment vertical="center"/>
    </xf>
    <xf numFmtId="169" fontId="0" fillId="7" borderId="1" xfId="8" applyNumberFormat="1" applyFont="1" applyFill="1" applyBorder="1" applyAlignment="1">
      <alignment vertical="center"/>
    </xf>
    <xf numFmtId="166" fontId="0" fillId="6" borderId="24" xfId="5" applyNumberFormat="1" applyFont="1" applyFill="1" applyBorder="1"/>
    <xf numFmtId="166" fontId="0" fillId="2" borderId="24" xfId="5" applyNumberFormat="1" applyFont="1" applyFill="1" applyBorder="1"/>
    <xf numFmtId="166" fontId="0" fillId="2" borderId="24" xfId="0" applyNumberFormat="1" applyFill="1" applyBorder="1"/>
    <xf numFmtId="166" fontId="0" fillId="0" borderId="9" xfId="0" applyNumberFormat="1" applyBorder="1"/>
    <xf numFmtId="166" fontId="0" fillId="2" borderId="16" xfId="0" applyNumberFormat="1" applyFill="1" applyBorder="1"/>
    <xf numFmtId="166" fontId="0" fillId="0" borderId="24" xfId="0" applyNumberFormat="1" applyBorder="1"/>
    <xf numFmtId="14" fontId="24" fillId="5" borderId="17" xfId="5" applyNumberFormat="1" applyFont="1" applyFill="1" applyBorder="1"/>
    <xf numFmtId="172" fontId="10" fillId="5" borderId="0" xfId="5" applyNumberFormat="1" applyFont="1" applyFill="1" applyBorder="1"/>
    <xf numFmtId="14" fontId="10" fillId="5" borderId="0" xfId="5" applyNumberFormat="1" applyFont="1" applyFill="1" applyBorder="1"/>
    <xf numFmtId="1" fontId="10" fillId="5" borderId="0" xfId="5" applyNumberFormat="1" applyFont="1" applyFill="1" applyBorder="1"/>
    <xf numFmtId="2" fontId="24" fillId="5" borderId="17" xfId="8" applyNumberFormat="1" applyFont="1" applyFill="1" applyBorder="1"/>
    <xf numFmtId="166" fontId="25" fillId="5" borderId="1" xfId="5" applyNumberFormat="1" applyFont="1" applyFill="1" applyBorder="1"/>
    <xf numFmtId="2" fontId="30" fillId="5" borderId="1" xfId="8" applyNumberFormat="1" applyFont="1" applyFill="1" applyBorder="1"/>
    <xf numFmtId="172" fontId="30" fillId="5" borderId="1" xfId="5" applyNumberFormat="1" applyFont="1" applyFill="1" applyBorder="1"/>
    <xf numFmtId="166" fontId="31" fillId="2" borderId="24" xfId="0" applyNumberFormat="1" applyFont="1" applyFill="1" applyBorder="1"/>
    <xf numFmtId="174" fontId="30" fillId="5" borderId="1" xfId="5" applyNumberFormat="1" applyFont="1" applyFill="1" applyBorder="1"/>
    <xf numFmtId="167" fontId="31" fillId="2" borderId="24" xfId="5" applyNumberFormat="1" applyFont="1" applyFill="1" applyBorder="1"/>
    <xf numFmtId="172" fontId="31" fillId="2" borderId="24" xfId="0" applyNumberFormat="1" applyFont="1" applyFill="1" applyBorder="1"/>
    <xf numFmtId="10" fontId="24" fillId="5" borderId="1" xfId="8" applyNumberFormat="1" applyFont="1" applyFill="1" applyBorder="1" applyAlignment="1">
      <alignment vertical="center"/>
    </xf>
    <xf numFmtId="165" fontId="24" fillId="5" borderId="1" xfId="0" applyNumberFormat="1" applyFont="1" applyFill="1" applyBorder="1" applyAlignment="1">
      <alignment vertical="center"/>
    </xf>
    <xf numFmtId="10" fontId="24" fillId="5" borderId="1" xfId="0" applyNumberFormat="1" applyFont="1" applyFill="1" applyBorder="1" applyAlignment="1">
      <alignment vertical="center"/>
    </xf>
    <xf numFmtId="10" fontId="24" fillId="5" borderId="1" xfId="8" applyNumberFormat="1" applyFont="1" applyFill="1" applyBorder="1"/>
    <xf numFmtId="174" fontId="24" fillId="5" borderId="1" xfId="5" applyNumberFormat="1" applyFont="1" applyFill="1" applyBorder="1"/>
    <xf numFmtId="9" fontId="24" fillId="7" borderId="1" xfId="8" applyFont="1" applyFill="1" applyBorder="1"/>
    <xf numFmtId="167" fontId="30" fillId="5" borderId="1" xfId="5" applyNumberFormat="1" applyFont="1" applyFill="1" applyBorder="1"/>
    <xf numFmtId="10" fontId="24" fillId="5" borderId="24" xfId="8" applyNumberFormat="1" applyFont="1" applyFill="1" applyBorder="1"/>
    <xf numFmtId="0" fontId="43" fillId="20" borderId="1" xfId="12" applyFont="1" applyFill="1" applyBorder="1"/>
    <xf numFmtId="0" fontId="1" fillId="0" borderId="0" xfId="11" applyAlignment="1">
      <alignment vertical="center"/>
    </xf>
    <xf numFmtId="0" fontId="22" fillId="0" borderId="0" xfId="0" applyFont="1" applyAlignment="1">
      <alignment vertical="center"/>
    </xf>
    <xf numFmtId="0" fontId="44" fillId="12" borderId="0" xfId="9" applyFill="1"/>
    <xf numFmtId="0" fontId="45" fillId="12" borderId="0" xfId="10" applyFill="1"/>
    <xf numFmtId="0" fontId="0" fillId="0" borderId="26" xfId="0" applyBorder="1"/>
    <xf numFmtId="0" fontId="0" fillId="0" borderId="27" xfId="0" applyBorder="1"/>
    <xf numFmtId="0" fontId="1" fillId="0" borderId="28" xfId="0" applyFont="1" applyBorder="1"/>
    <xf numFmtId="0" fontId="1" fillId="0" borderId="25" xfId="0" applyFont="1" applyBorder="1"/>
    <xf numFmtId="0" fontId="13" fillId="0" borderId="29" xfId="7" applyBorder="1"/>
    <xf numFmtId="0" fontId="13" fillId="0" borderId="29" xfId="7" applyFill="1" applyBorder="1"/>
    <xf numFmtId="0" fontId="13" fillId="0" borderId="29" xfId="7" quotePrefix="1" applyFill="1" applyBorder="1"/>
    <xf numFmtId="0" fontId="13" fillId="0" borderId="29" xfId="7" quotePrefix="1" applyBorder="1"/>
    <xf numFmtId="0" fontId="13" fillId="0" borderId="30" xfId="7" applyBorder="1"/>
    <xf numFmtId="0" fontId="46" fillId="0" borderId="0" xfId="0" applyFont="1"/>
    <xf numFmtId="0" fontId="47" fillId="15" borderId="0" xfId="0" applyFont="1" applyFill="1"/>
    <xf numFmtId="172" fontId="48" fillId="2" borderId="1" xfId="5" applyNumberFormat="1" applyFont="1" applyFill="1" applyBorder="1"/>
    <xf numFmtId="0" fontId="0" fillId="0" borderId="11" xfId="0" applyBorder="1"/>
    <xf numFmtId="0" fontId="0" fillId="0" borderId="31" xfId="0" applyBorder="1"/>
    <xf numFmtId="0" fontId="0" fillId="0" borderId="32" xfId="0" applyBorder="1"/>
    <xf numFmtId="0" fontId="0" fillId="0" borderId="22" xfId="0" applyBorder="1"/>
    <xf numFmtId="0" fontId="0" fillId="0" borderId="19" xfId="0" applyBorder="1"/>
    <xf numFmtId="0" fontId="0" fillId="0" borderId="2" xfId="0" applyBorder="1"/>
    <xf numFmtId="0" fontId="0" fillId="0" borderId="18" xfId="0" applyBorder="1"/>
    <xf numFmtId="14" fontId="0" fillId="0" borderId="23" xfId="0" applyNumberFormat="1" applyBorder="1"/>
    <xf numFmtId="0" fontId="1" fillId="0" borderId="33" xfId="0" applyFont="1" applyBorder="1"/>
    <xf numFmtId="0" fontId="1" fillId="0" borderId="34" xfId="0" applyFont="1" applyBorder="1" applyAlignment="1">
      <alignment wrapText="1"/>
    </xf>
    <xf numFmtId="0" fontId="1" fillId="0" borderId="35" xfId="0" applyFont="1" applyBorder="1"/>
    <xf numFmtId="0" fontId="1" fillId="0" borderId="34" xfId="0" applyFont="1" applyBorder="1"/>
    <xf numFmtId="0" fontId="42" fillId="0" borderId="1" xfId="0" applyFont="1" applyBorder="1"/>
    <xf numFmtId="0" fontId="2" fillId="0" borderId="1" xfId="0" applyFont="1" applyBorder="1" applyAlignment="1">
      <alignment horizontal="left"/>
    </xf>
    <xf numFmtId="14" fontId="2" fillId="0" borderId="1" xfId="0" applyNumberFormat="1" applyFont="1" applyBorder="1" applyAlignment="1">
      <alignment horizontal="left"/>
    </xf>
    <xf numFmtId="0" fontId="2" fillId="0" borderId="1" xfId="0" applyFont="1" applyBorder="1"/>
    <xf numFmtId="0" fontId="2" fillId="6" borderId="1" xfId="0" applyFont="1" applyFill="1" applyBorder="1"/>
    <xf numFmtId="0" fontId="11" fillId="3" borderId="0" xfId="0" applyFont="1" applyFill="1" applyAlignment="1">
      <alignment horizontal="center"/>
    </xf>
    <xf numFmtId="0" fontId="18" fillId="0" borderId="6" xfId="0" applyFont="1" applyBorder="1" applyAlignment="1">
      <alignment horizontal="center"/>
    </xf>
    <xf numFmtId="0" fontId="18" fillId="0" borderId="0" xfId="0" applyFont="1" applyAlignment="1">
      <alignment horizontal="center"/>
    </xf>
  </cellXfs>
  <cellStyles count="13">
    <cellStyle name="%" xfId="3" xr:uid="{B1FDA733-44B5-40EB-9752-86E96C017E46}"/>
    <cellStyle name="Comma" xfId="5" builtinId="3"/>
    <cellStyle name="Heading 1" xfId="9" builtinId="16" customBuiltin="1"/>
    <cellStyle name="Heading 2" xfId="10" builtinId="17" customBuiltin="1"/>
    <cellStyle name="Heading 3" xfId="11" builtinId="18" customBuiltin="1"/>
    <cellStyle name="Hyperlink" xfId="7" builtinId="8"/>
    <cellStyle name="Normal" xfId="0" builtinId="0"/>
    <cellStyle name="Normal 10 2 2 2" xfId="1" xr:uid="{E2BF9659-0708-415C-815B-88D8D4A7428F}"/>
    <cellStyle name="Normal 11 28 2 2" xfId="4" xr:uid="{D111B45C-2D1B-4188-A24B-15F79E1F15A3}"/>
    <cellStyle name="Normal 3" xfId="2" xr:uid="{D4D2B2C0-4D60-4169-BB8C-A70643C89AFD}"/>
    <cellStyle name="Normal 4 2 2" xfId="12" xr:uid="{B125F138-6AFA-4922-8DD5-DBD298C9A838}"/>
    <cellStyle name="Normal 74" xfId="6" xr:uid="{4475EEFD-C1D8-4668-AA66-7359E6D91E47}"/>
    <cellStyle name="Percent" xfId="8" builtinId="5"/>
  </cellStyles>
  <dxfs count="13">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bottom style="medium">
          <color theme="1"/>
        </bottom>
      </border>
    </dxf>
    <dxf>
      <border diagonalUp="0" diagonalDown="0">
        <left style="thin">
          <color indexed="64"/>
        </left>
        <right style="thin">
          <color indexed="64"/>
        </right>
        <top/>
        <bottom/>
        <vertical style="thin">
          <color indexed="64"/>
        </vertical>
        <horizontal/>
      </border>
    </dxf>
    <dxf>
      <border diagonalUp="0" diagonalDown="0">
        <left style="thin">
          <color auto="1"/>
        </left>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bottom style="medium">
          <color theme="1"/>
        </bottom>
      </border>
    </dxf>
    <dxf>
      <font>
        <b/>
      </font>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CCFFFF"/>
      <color rgb="FFCCCCFF"/>
      <color rgb="FFCCFFCC"/>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9.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1819242</xdr:colOff>
      <xdr:row>0</xdr:row>
      <xdr:rowOff>734853</xdr:rowOff>
    </xdr:to>
    <xdr:pic>
      <xdr:nvPicPr>
        <xdr:cNvPr id="4" name="Picture 1" descr="Ofgem logo, for decorative purposes.">
          <a:extLst>
            <a:ext uri="{FF2B5EF4-FFF2-40B4-BE49-F238E27FC236}">
              <a16:creationId xmlns:a16="http://schemas.microsoft.com/office/drawing/2014/main" id="{95AC8E9D-42D2-4492-B479-244F4956D4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0"/>
          <a:ext cx="3038442" cy="7316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409575</xdr:colOff>
      <xdr:row>9</xdr:row>
      <xdr:rowOff>133349</xdr:rowOff>
    </xdr:from>
    <xdr:to>
      <xdr:col>2</xdr:col>
      <xdr:colOff>1381125</xdr:colOff>
      <xdr:row>13</xdr:row>
      <xdr:rowOff>94849</xdr:rowOff>
    </xdr:to>
    <xdr:sp macro="" textlink="">
      <xdr:nvSpPr>
        <xdr:cNvPr id="4" name="AutoShape 37">
          <a:extLst>
            <a:ext uri="{FF2B5EF4-FFF2-40B4-BE49-F238E27FC236}">
              <a16:creationId xmlns:a16="http://schemas.microsoft.com/office/drawing/2014/main" id="{EB9B5978-955A-4861-A84F-37B8B7361C3E}"/>
            </a:ext>
            <a:ext uri="{C183D7F6-B498-43B3-948B-1728B52AA6E4}">
              <adec:decorative xmlns:adec="http://schemas.microsoft.com/office/drawing/2017/decorative" val="1"/>
            </a:ext>
          </a:extLst>
        </xdr:cNvPr>
        <xdr:cNvSpPr>
          <a:spLocks noChangeArrowheads="1"/>
        </xdr:cNvSpPr>
      </xdr:nvSpPr>
      <xdr:spPr bwMode="auto">
        <a:xfrm rot="10800000">
          <a:off x="2895600" y="1952624"/>
          <a:ext cx="971550" cy="685400"/>
        </a:xfrm>
        <a:prstGeom prst="leftArrow">
          <a:avLst>
            <a:gd name="adj1" fmla="val 50000"/>
            <a:gd name="adj2" fmla="val 50000"/>
          </a:avLst>
        </a:prstGeom>
        <a:solidFill>
          <a:srgbClr val="DAEEF3"/>
        </a:solidFill>
        <a:ln w="15875">
          <a:solidFill>
            <a:schemeClr val="accent1">
              <a:lumMod val="40000"/>
              <a:lumOff val="60000"/>
            </a:schemeClr>
          </a:solidFill>
          <a:miter lim="800000"/>
          <a:headEnd/>
          <a:tailEnd/>
        </a:ln>
      </xdr:spPr>
    </xdr:sp>
    <xdr:clientData/>
  </xdr:twoCellAnchor>
  <xdr:twoCellAnchor>
    <xdr:from>
      <xdr:col>7</xdr:col>
      <xdr:colOff>361950</xdr:colOff>
      <xdr:row>9</xdr:row>
      <xdr:rowOff>92075</xdr:rowOff>
    </xdr:from>
    <xdr:to>
      <xdr:col>9</xdr:col>
      <xdr:colOff>114300</xdr:colOff>
      <xdr:row>13</xdr:row>
      <xdr:rowOff>56750</xdr:rowOff>
    </xdr:to>
    <xdr:sp macro="" textlink="">
      <xdr:nvSpPr>
        <xdr:cNvPr id="5" name="AutoShape 37">
          <a:extLst>
            <a:ext uri="{FF2B5EF4-FFF2-40B4-BE49-F238E27FC236}">
              <a16:creationId xmlns:a16="http://schemas.microsoft.com/office/drawing/2014/main" id="{454C84E8-E285-4018-A611-0FB0271EE50D}"/>
            </a:ext>
            <a:ext uri="{C183D7F6-B498-43B3-948B-1728B52AA6E4}">
              <adec:decorative xmlns:adec="http://schemas.microsoft.com/office/drawing/2017/decorative" val="1"/>
            </a:ext>
          </a:extLst>
        </xdr:cNvPr>
        <xdr:cNvSpPr>
          <a:spLocks noChangeArrowheads="1"/>
        </xdr:cNvSpPr>
      </xdr:nvSpPr>
      <xdr:spPr bwMode="auto">
        <a:xfrm rot="10800000">
          <a:off x="9982200" y="1911350"/>
          <a:ext cx="971550" cy="688575"/>
        </a:xfrm>
        <a:prstGeom prst="leftArrow">
          <a:avLst>
            <a:gd name="adj1" fmla="val 50000"/>
            <a:gd name="adj2" fmla="val 50000"/>
          </a:avLst>
        </a:prstGeom>
        <a:solidFill>
          <a:srgbClr val="DAEEF3"/>
        </a:solidFill>
        <a:ln w="15875">
          <a:solidFill>
            <a:schemeClr val="accent1">
              <a:lumMod val="40000"/>
              <a:lumOff val="60000"/>
            </a:schemeClr>
          </a:solidFill>
          <a:miter lim="800000"/>
          <a:headEnd/>
          <a:tailEnd/>
        </a:ln>
      </xdr:spPr>
    </xdr:sp>
    <xdr:clientData/>
  </xdr:twoCellAnchor>
  <xdr:twoCellAnchor>
    <xdr:from>
      <xdr:col>11</xdr:col>
      <xdr:colOff>473075</xdr:colOff>
      <xdr:row>9</xdr:row>
      <xdr:rowOff>142875</xdr:rowOff>
    </xdr:from>
    <xdr:to>
      <xdr:col>13</xdr:col>
      <xdr:colOff>225425</xdr:colOff>
      <xdr:row>13</xdr:row>
      <xdr:rowOff>107550</xdr:rowOff>
    </xdr:to>
    <xdr:sp macro="" textlink="">
      <xdr:nvSpPr>
        <xdr:cNvPr id="6" name="AutoShape 37">
          <a:extLst>
            <a:ext uri="{FF2B5EF4-FFF2-40B4-BE49-F238E27FC236}">
              <a16:creationId xmlns:a16="http://schemas.microsoft.com/office/drawing/2014/main" id="{AB5993B9-8C52-4693-A902-3C24B1908652}"/>
            </a:ext>
            <a:ext uri="{C183D7F6-B498-43B3-948B-1728B52AA6E4}">
              <adec:decorative xmlns:adec="http://schemas.microsoft.com/office/drawing/2017/decorative" val="1"/>
            </a:ext>
          </a:extLst>
        </xdr:cNvPr>
        <xdr:cNvSpPr>
          <a:spLocks noChangeArrowheads="1"/>
        </xdr:cNvSpPr>
      </xdr:nvSpPr>
      <xdr:spPr bwMode="auto">
        <a:xfrm rot="10800000">
          <a:off x="13388975" y="1962150"/>
          <a:ext cx="971550" cy="688575"/>
        </a:xfrm>
        <a:prstGeom prst="leftArrow">
          <a:avLst>
            <a:gd name="adj1" fmla="val 50000"/>
            <a:gd name="adj2" fmla="val 50000"/>
          </a:avLst>
        </a:prstGeom>
        <a:solidFill>
          <a:srgbClr val="DAEEF3"/>
        </a:solidFill>
        <a:ln w="15875">
          <a:solidFill>
            <a:schemeClr val="accent1">
              <a:lumMod val="40000"/>
              <a:lumOff val="60000"/>
            </a:schemeClr>
          </a:solidFill>
          <a:miter lim="800000"/>
          <a:headEnd/>
          <a:tailEnd/>
        </a:ln>
      </xdr:spPr>
    </xdr:sp>
    <xdr:clientData/>
  </xdr:twoCellAnchor>
  <xdr:twoCellAnchor>
    <xdr:from>
      <xdr:col>4</xdr:col>
      <xdr:colOff>419100</xdr:colOff>
      <xdr:row>10</xdr:row>
      <xdr:rowOff>142875</xdr:rowOff>
    </xdr:from>
    <xdr:to>
      <xdr:col>5</xdr:col>
      <xdr:colOff>133350</xdr:colOff>
      <xdr:row>14</xdr:row>
      <xdr:rowOff>104375</xdr:rowOff>
    </xdr:to>
    <xdr:sp macro="" textlink="">
      <xdr:nvSpPr>
        <xdr:cNvPr id="2" name="AutoShape 37">
          <a:extLst>
            <a:ext uri="{FF2B5EF4-FFF2-40B4-BE49-F238E27FC236}">
              <a16:creationId xmlns:a16="http://schemas.microsoft.com/office/drawing/2014/main" id="{CA2B9AA9-85FA-42F2-B6EF-D0783F116FDC}"/>
            </a:ext>
            <a:ext uri="{C183D7F6-B498-43B3-948B-1728B52AA6E4}">
              <adec:decorative xmlns:adec="http://schemas.microsoft.com/office/drawing/2017/decorative" val="1"/>
            </a:ext>
          </a:extLst>
        </xdr:cNvPr>
        <xdr:cNvSpPr>
          <a:spLocks noChangeArrowheads="1"/>
        </xdr:cNvSpPr>
      </xdr:nvSpPr>
      <xdr:spPr bwMode="auto">
        <a:xfrm rot="10800000">
          <a:off x="6429375" y="2200275"/>
          <a:ext cx="971550" cy="685400"/>
        </a:xfrm>
        <a:prstGeom prst="leftArrow">
          <a:avLst>
            <a:gd name="adj1" fmla="val 50000"/>
            <a:gd name="adj2" fmla="val 50000"/>
          </a:avLst>
        </a:prstGeom>
        <a:solidFill>
          <a:srgbClr val="DAEEF3"/>
        </a:solidFill>
        <a:ln w="15875">
          <a:solidFill>
            <a:schemeClr val="accent1">
              <a:lumMod val="40000"/>
              <a:lumOff val="60000"/>
            </a:schemeClr>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19048</xdr:colOff>
      <xdr:row>42</xdr:row>
      <xdr:rowOff>73025</xdr:rowOff>
    </xdr:from>
    <xdr:to>
      <xdr:col>5</xdr:col>
      <xdr:colOff>311944</xdr:colOff>
      <xdr:row>43</xdr:row>
      <xdr:rowOff>173567</xdr:rowOff>
    </xdr:to>
    <xdr:pic>
      <xdr:nvPicPr>
        <xdr:cNvPr id="2" name="Picture 6" descr="Formula copy from the special condition licence.">
          <a:extLst>
            <a:ext uri="{FF2B5EF4-FFF2-40B4-BE49-F238E27FC236}">
              <a16:creationId xmlns:a16="http://schemas.microsoft.com/office/drawing/2014/main" id="{47914EE4-AE12-863A-B401-DA50D3C816D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67073" y="5026025"/>
          <a:ext cx="2845596" cy="281517"/>
        </a:xfrm>
        <a:prstGeom prst="rect">
          <a:avLst/>
        </a:prstGeom>
        <a:solidFill>
          <a:schemeClr val="bg1"/>
        </a:solidFill>
      </xdr:spPr>
    </xdr:pic>
    <xdr:clientData/>
  </xdr:twoCellAnchor>
  <xdr:twoCellAnchor>
    <xdr:from>
      <xdr:col>3</xdr:col>
      <xdr:colOff>29634</xdr:colOff>
      <xdr:row>49</xdr:row>
      <xdr:rowOff>142875</xdr:rowOff>
    </xdr:from>
    <xdr:to>
      <xdr:col>5</xdr:col>
      <xdr:colOff>60502</xdr:colOff>
      <xdr:row>51</xdr:row>
      <xdr:rowOff>28617</xdr:rowOff>
    </xdr:to>
    <xdr:pic>
      <xdr:nvPicPr>
        <xdr:cNvPr id="4" name="Picture 7" descr="Formula copy from the special condition licence.">
          <a:extLst>
            <a:ext uri="{FF2B5EF4-FFF2-40B4-BE49-F238E27FC236}">
              <a16:creationId xmlns:a16="http://schemas.microsoft.com/office/drawing/2014/main" id="{A45C70BF-40DE-B77D-8F5D-45C7B3DB4438}"/>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49197" y="5857875"/>
          <a:ext cx="2578805" cy="242930"/>
        </a:xfrm>
        <a:prstGeom prst="rect">
          <a:avLst/>
        </a:prstGeom>
        <a:solidFill>
          <a:schemeClr val="bg1"/>
        </a:solidFill>
      </xdr:spPr>
    </xdr:pic>
    <xdr:clientData/>
  </xdr:twoCellAnchor>
  <xdr:twoCellAnchor>
    <xdr:from>
      <xdr:col>3</xdr:col>
      <xdr:colOff>10076</xdr:colOff>
      <xdr:row>88</xdr:row>
      <xdr:rowOff>142875</xdr:rowOff>
    </xdr:from>
    <xdr:to>
      <xdr:col>4</xdr:col>
      <xdr:colOff>997640</xdr:colOff>
      <xdr:row>90</xdr:row>
      <xdr:rowOff>60128</xdr:rowOff>
    </xdr:to>
    <xdr:pic>
      <xdr:nvPicPr>
        <xdr:cNvPr id="9" name="Picture 8" descr="Formula copy from the special condition licence.">
          <a:extLst>
            <a:ext uri="{FF2B5EF4-FFF2-40B4-BE49-F238E27FC236}">
              <a16:creationId xmlns:a16="http://schemas.microsoft.com/office/drawing/2014/main" id="{D1BFC3B3-343D-E5F9-BF44-1F8712802D47}"/>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43926" y="13335000"/>
          <a:ext cx="2454414" cy="279203"/>
        </a:xfrm>
        <a:prstGeom prst="rect">
          <a:avLst/>
        </a:prstGeom>
        <a:solidFill>
          <a:schemeClr val="bg1"/>
        </a:solidFill>
      </xdr:spPr>
    </xdr:pic>
    <xdr:clientData/>
  </xdr:twoCellAnchor>
  <xdr:twoCellAnchor>
    <xdr:from>
      <xdr:col>3</xdr:col>
      <xdr:colOff>10319</xdr:colOff>
      <xdr:row>93</xdr:row>
      <xdr:rowOff>171691</xdr:rowOff>
    </xdr:from>
    <xdr:to>
      <xdr:col>4</xdr:col>
      <xdr:colOff>226219</xdr:colOff>
      <xdr:row>97</xdr:row>
      <xdr:rowOff>88900</xdr:rowOff>
    </xdr:to>
    <xdr:pic>
      <xdr:nvPicPr>
        <xdr:cNvPr id="3" name="Picture 9" descr="Formula copy from the special condition licence.">
          <a:extLst>
            <a:ext uri="{FF2B5EF4-FFF2-40B4-BE49-F238E27FC236}">
              <a16:creationId xmlns:a16="http://schemas.microsoft.com/office/drawing/2014/main" id="{8D82F79E-A6D8-01C0-45F7-1B4B577485EF}"/>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25019" y="15202141"/>
          <a:ext cx="1714500" cy="672859"/>
        </a:xfrm>
        <a:prstGeom prst="rect">
          <a:avLst/>
        </a:prstGeom>
        <a:solidFill>
          <a:schemeClr val="bg1"/>
        </a:solidFill>
      </xdr:spPr>
    </xdr:pic>
    <xdr:clientData/>
  </xdr:twoCellAnchor>
  <xdr:twoCellAnchor>
    <xdr:from>
      <xdr:col>3</xdr:col>
      <xdr:colOff>40481</xdr:colOff>
      <xdr:row>58</xdr:row>
      <xdr:rowOff>4761</xdr:rowOff>
    </xdr:from>
    <xdr:to>
      <xdr:col>4</xdr:col>
      <xdr:colOff>468709</xdr:colOff>
      <xdr:row>59</xdr:row>
      <xdr:rowOff>81755</xdr:rowOff>
    </xdr:to>
    <xdr:pic>
      <xdr:nvPicPr>
        <xdr:cNvPr id="12" name="Picture 1" descr="Formula copy from the special condition licence.">
          <a:extLst>
            <a:ext uri="{FF2B5EF4-FFF2-40B4-BE49-F238E27FC236}">
              <a16:creationId xmlns:a16="http://schemas.microsoft.com/office/drawing/2014/main" id="{F2F5B89C-500C-A278-A08B-CF9DF409843A}"/>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78981" y="7946230"/>
          <a:ext cx="1892697" cy="255588"/>
        </a:xfrm>
        <a:prstGeom prst="rect">
          <a:avLst/>
        </a:prstGeom>
        <a:solidFill>
          <a:schemeClr val="bg1"/>
        </a:solidFill>
      </xdr:spPr>
    </xdr:pic>
    <xdr:clientData/>
  </xdr:twoCellAnchor>
  <xdr:twoCellAnchor editAs="oneCell">
    <xdr:from>
      <xdr:col>3</xdr:col>
      <xdr:colOff>76200</xdr:colOff>
      <xdr:row>82</xdr:row>
      <xdr:rowOff>95251</xdr:rowOff>
    </xdr:from>
    <xdr:to>
      <xdr:col>4</xdr:col>
      <xdr:colOff>533707</xdr:colOff>
      <xdr:row>85</xdr:row>
      <xdr:rowOff>88153</xdr:rowOff>
    </xdr:to>
    <xdr:pic>
      <xdr:nvPicPr>
        <xdr:cNvPr id="6" name="Picture 5" descr="Formula copy from the special condition licence.">
          <a:extLst>
            <a:ext uri="{FF2B5EF4-FFF2-40B4-BE49-F238E27FC236}">
              <a16:creationId xmlns:a16="http://schemas.microsoft.com/office/drawing/2014/main" id="{C5036131-D022-44A3-A0B7-0D699113FEA2}"/>
            </a:ext>
          </a:extLst>
        </xdr:cNvPr>
        <xdr:cNvPicPr>
          <a:picLocks noChangeAspect="1"/>
        </xdr:cNvPicPr>
      </xdr:nvPicPr>
      <xdr:blipFill>
        <a:blip xmlns:r="http://schemas.openxmlformats.org/officeDocument/2006/relationships" r:embed="rId6"/>
        <a:stretch>
          <a:fillRect/>
        </a:stretch>
      </xdr:blipFill>
      <xdr:spPr>
        <a:xfrm>
          <a:off x="4867275" y="15992476"/>
          <a:ext cx="1857682" cy="5548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46037</xdr:colOff>
      <xdr:row>24</xdr:row>
      <xdr:rowOff>107949</xdr:rowOff>
    </xdr:from>
    <xdr:to>
      <xdr:col>4</xdr:col>
      <xdr:colOff>1085509</xdr:colOff>
      <xdr:row>26</xdr:row>
      <xdr:rowOff>169333</xdr:rowOff>
    </xdr:to>
    <xdr:pic>
      <xdr:nvPicPr>
        <xdr:cNvPr id="2" name="Picture 1" descr="Formula copy from the special condition licence.">
          <a:extLst>
            <a:ext uri="{FF2B5EF4-FFF2-40B4-BE49-F238E27FC236}">
              <a16:creationId xmlns:a16="http://schemas.microsoft.com/office/drawing/2014/main" id="{F9B7FFD4-296B-CAE4-EE28-696AEDC756C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549120" y="4447116"/>
          <a:ext cx="2510556" cy="421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25401</xdr:colOff>
      <xdr:row>33</xdr:row>
      <xdr:rowOff>77789</xdr:rowOff>
    </xdr:from>
    <xdr:to>
      <xdr:col>5</xdr:col>
      <xdr:colOff>0</xdr:colOff>
      <xdr:row>35</xdr:row>
      <xdr:rowOff>74083</xdr:rowOff>
    </xdr:to>
    <xdr:pic>
      <xdr:nvPicPr>
        <xdr:cNvPr id="5" name="Picture 2" descr="Formula copy from the special condition licence.">
          <a:extLst>
            <a:ext uri="{FF2B5EF4-FFF2-40B4-BE49-F238E27FC236}">
              <a16:creationId xmlns:a16="http://schemas.microsoft.com/office/drawing/2014/main" id="{1C65C442-75A0-62ED-D734-92E50B367FB3}"/>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528484" y="6036206"/>
          <a:ext cx="2535766" cy="3561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19050</xdr:colOff>
      <xdr:row>41</xdr:row>
      <xdr:rowOff>142875</xdr:rowOff>
    </xdr:from>
    <xdr:to>
      <xdr:col>4</xdr:col>
      <xdr:colOff>707628</xdr:colOff>
      <xdr:row>43</xdr:row>
      <xdr:rowOff>53975</xdr:rowOff>
    </xdr:to>
    <xdr:pic>
      <xdr:nvPicPr>
        <xdr:cNvPr id="4" name="Picture 3" descr="Formula copy from the special condition licence.">
          <a:extLst>
            <a:ext uri="{FF2B5EF4-FFF2-40B4-BE49-F238E27FC236}">
              <a16:creationId xmlns:a16="http://schemas.microsoft.com/office/drawing/2014/main" id="{4B23CD7B-1684-6D83-0E10-E288B5ECFFF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457700" y="4705350"/>
          <a:ext cx="1688703" cy="27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19050</xdr:colOff>
      <xdr:row>59</xdr:row>
      <xdr:rowOff>114300</xdr:rowOff>
    </xdr:from>
    <xdr:to>
      <xdr:col>4</xdr:col>
      <xdr:colOff>1690688</xdr:colOff>
      <xdr:row>61</xdr:row>
      <xdr:rowOff>57150</xdr:rowOff>
    </xdr:to>
    <xdr:pic>
      <xdr:nvPicPr>
        <xdr:cNvPr id="11" name="Picture 4" descr="Formula copy from the special condition licence.">
          <a:extLst>
            <a:ext uri="{FF2B5EF4-FFF2-40B4-BE49-F238E27FC236}">
              <a16:creationId xmlns:a16="http://schemas.microsoft.com/office/drawing/2014/main" id="{06651EF1-32CE-96B5-E344-293327EDCD52}"/>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460081" y="5698331"/>
          <a:ext cx="2671763" cy="300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28574</xdr:colOff>
      <xdr:row>67</xdr:row>
      <xdr:rowOff>53975</xdr:rowOff>
    </xdr:from>
    <xdr:to>
      <xdr:col>4</xdr:col>
      <xdr:colOff>940639</xdr:colOff>
      <xdr:row>70</xdr:row>
      <xdr:rowOff>0</xdr:rowOff>
    </xdr:to>
    <xdr:pic>
      <xdr:nvPicPr>
        <xdr:cNvPr id="6" name="Picture 5" descr="Formula copy from the special condition licence.">
          <a:extLst>
            <a:ext uri="{FF2B5EF4-FFF2-40B4-BE49-F238E27FC236}">
              <a16:creationId xmlns:a16="http://schemas.microsoft.com/office/drawing/2014/main" id="{4E4538DC-A6E9-685F-9660-050802405981}"/>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467224" y="6788150"/>
          <a:ext cx="1912190" cy="5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7409</xdr:colOff>
      <xdr:row>75</xdr:row>
      <xdr:rowOff>97109</xdr:rowOff>
    </xdr:from>
    <xdr:to>
      <xdr:col>4</xdr:col>
      <xdr:colOff>762000</xdr:colOff>
      <xdr:row>77</xdr:row>
      <xdr:rowOff>66675</xdr:rowOff>
    </xdr:to>
    <xdr:pic>
      <xdr:nvPicPr>
        <xdr:cNvPr id="3" name="Picture 2" descr="Formula copy from the special condition licence.">
          <a:extLst>
            <a:ext uri="{FF2B5EF4-FFF2-40B4-BE49-F238E27FC236}">
              <a16:creationId xmlns:a16="http://schemas.microsoft.com/office/drawing/2014/main" id="{C03199E8-9675-A853-ADBE-49EFEC5B1E3B}"/>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510492" y="10013692"/>
          <a:ext cx="2225675" cy="3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100</xdr:row>
      <xdr:rowOff>0</xdr:rowOff>
    </xdr:from>
    <xdr:to>
      <xdr:col>4</xdr:col>
      <xdr:colOff>1068388</xdr:colOff>
      <xdr:row>101</xdr:row>
      <xdr:rowOff>122144</xdr:rowOff>
    </xdr:to>
    <xdr:pic>
      <xdr:nvPicPr>
        <xdr:cNvPr id="7" name="Picture 5" descr="Formula copy from the special condition licence.">
          <a:extLst>
            <a:ext uri="{FF2B5EF4-FFF2-40B4-BE49-F238E27FC236}">
              <a16:creationId xmlns:a16="http://schemas.microsoft.com/office/drawing/2014/main" id="{B7C1E2CC-AB0C-49A6-8919-34B865026768}"/>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507441" y="20663647"/>
          <a:ext cx="2536359" cy="3014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311150</xdr:colOff>
      <xdr:row>8</xdr:row>
      <xdr:rowOff>69850</xdr:rowOff>
    </xdr:from>
    <xdr:to>
      <xdr:col>6</xdr:col>
      <xdr:colOff>461682</xdr:colOff>
      <xdr:row>10</xdr:row>
      <xdr:rowOff>57150</xdr:rowOff>
    </xdr:to>
    <xdr:pic>
      <xdr:nvPicPr>
        <xdr:cNvPr id="3" name="Picture 2" descr="Formula copy from the special condition licence.">
          <a:extLst>
            <a:ext uri="{FF2B5EF4-FFF2-40B4-BE49-F238E27FC236}">
              <a16:creationId xmlns:a16="http://schemas.microsoft.com/office/drawing/2014/main" id="{D327906F-90E9-C507-9588-9311EA97060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54500" y="1358900"/>
          <a:ext cx="2823882" cy="35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285750</xdr:colOff>
      <xdr:row>15</xdr:row>
      <xdr:rowOff>171450</xdr:rowOff>
    </xdr:from>
    <xdr:to>
      <xdr:col>6</xdr:col>
      <xdr:colOff>508000</xdr:colOff>
      <xdr:row>17</xdr:row>
      <xdr:rowOff>107950</xdr:rowOff>
    </xdr:to>
    <xdr:pic>
      <xdr:nvPicPr>
        <xdr:cNvPr id="4" name="Picture 3" descr="Formula copy from the special condition licence.">
          <a:extLst>
            <a:ext uri="{FF2B5EF4-FFF2-40B4-BE49-F238E27FC236}">
              <a16:creationId xmlns:a16="http://schemas.microsoft.com/office/drawing/2014/main" id="{7911613B-21BA-788F-C2EB-5F7F9032C599}"/>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29100" y="2768600"/>
          <a:ext cx="28956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47625</xdr:colOff>
      <xdr:row>11</xdr:row>
      <xdr:rowOff>111597</xdr:rowOff>
    </xdr:from>
    <xdr:to>
      <xdr:col>7</xdr:col>
      <xdr:colOff>114300</xdr:colOff>
      <xdr:row>13</xdr:row>
      <xdr:rowOff>0</xdr:rowOff>
    </xdr:to>
    <xdr:pic>
      <xdr:nvPicPr>
        <xdr:cNvPr id="2" name="Picture 1" descr="Formula copy from the special condition licence.">
          <a:extLst>
            <a:ext uri="{FF2B5EF4-FFF2-40B4-BE49-F238E27FC236}">
              <a16:creationId xmlns:a16="http://schemas.microsoft.com/office/drawing/2014/main" id="{4054F95B-92D7-48CC-B584-7EC0A0E74A8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33950" y="1921347"/>
          <a:ext cx="1724025" cy="297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11</xdr:row>
      <xdr:rowOff>0</xdr:rowOff>
    </xdr:from>
    <xdr:to>
      <xdr:col>1</xdr:col>
      <xdr:colOff>2492976</xdr:colOff>
      <xdr:row>12</xdr:row>
      <xdr:rowOff>158750</xdr:rowOff>
    </xdr:to>
    <xdr:pic>
      <xdr:nvPicPr>
        <xdr:cNvPr id="2" name="Picture 1" descr="Formula copy from the special condition licence.">
          <a:extLst>
            <a:ext uri="{FF2B5EF4-FFF2-40B4-BE49-F238E27FC236}">
              <a16:creationId xmlns:a16="http://schemas.microsoft.com/office/drawing/2014/main" id="{0F2D49C4-7176-2029-1C99-24B0B533FEE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2100" y="1841500"/>
          <a:ext cx="2492976"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171450</xdr:colOff>
      <xdr:row>25</xdr:row>
      <xdr:rowOff>19050</xdr:rowOff>
    </xdr:from>
    <xdr:to>
      <xdr:col>9</xdr:col>
      <xdr:colOff>419100</xdr:colOff>
      <xdr:row>32</xdr:row>
      <xdr:rowOff>152400</xdr:rowOff>
    </xdr:to>
    <xdr:sp macro="" textlink="">
      <xdr:nvSpPr>
        <xdr:cNvPr id="3" name="Right Brace 2" descr="To show the licensee that the whole area is non-variant throught pre-PCR phase">
          <a:extLst>
            <a:ext uri="{FF2B5EF4-FFF2-40B4-BE49-F238E27FC236}">
              <a16:creationId xmlns:a16="http://schemas.microsoft.com/office/drawing/2014/main" id="{59A2E90B-FCDB-9A36-C84B-0F6BF43378E8}"/>
            </a:ext>
          </a:extLst>
        </xdr:cNvPr>
        <xdr:cNvSpPr/>
      </xdr:nvSpPr>
      <xdr:spPr>
        <a:xfrm>
          <a:off x="8305800" y="4562475"/>
          <a:ext cx="247650" cy="14001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9</xdr:col>
      <xdr:colOff>196850</xdr:colOff>
      <xdr:row>44</xdr:row>
      <xdr:rowOff>9524</xdr:rowOff>
    </xdr:from>
    <xdr:to>
      <xdr:col>9</xdr:col>
      <xdr:colOff>409575</xdr:colOff>
      <xdr:row>45</xdr:row>
      <xdr:rowOff>161924</xdr:rowOff>
    </xdr:to>
    <xdr:sp macro="" textlink="">
      <xdr:nvSpPr>
        <xdr:cNvPr id="4" name="Right Brace 3" descr="To show the licensee that whole section is non-variant throught the pre-PCR phase.">
          <a:extLst>
            <a:ext uri="{FF2B5EF4-FFF2-40B4-BE49-F238E27FC236}">
              <a16:creationId xmlns:a16="http://schemas.microsoft.com/office/drawing/2014/main" id="{03BA417D-0B9B-4401-997E-F918D0DD2DD1}"/>
            </a:ext>
          </a:extLst>
        </xdr:cNvPr>
        <xdr:cNvSpPr/>
      </xdr:nvSpPr>
      <xdr:spPr>
        <a:xfrm>
          <a:off x="8331200" y="8010524"/>
          <a:ext cx="212725" cy="3333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55562</xdr:colOff>
      <xdr:row>12</xdr:row>
      <xdr:rowOff>166687</xdr:rowOff>
    </xdr:from>
    <xdr:to>
      <xdr:col>2</xdr:col>
      <xdr:colOff>55562</xdr:colOff>
      <xdr:row>15</xdr:row>
      <xdr:rowOff>69851</xdr:rowOff>
    </xdr:to>
    <xdr:pic>
      <xdr:nvPicPr>
        <xdr:cNvPr id="9" name="Picture 8" descr="Formula copy from the special condition licence.">
          <a:extLst>
            <a:ext uri="{FF2B5EF4-FFF2-40B4-BE49-F238E27FC236}">
              <a16:creationId xmlns:a16="http://schemas.microsoft.com/office/drawing/2014/main" id="{BF371D83-D7B6-F815-8AC1-2DC21585DB2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3062" y="2389187"/>
          <a:ext cx="3251200" cy="4556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12</xdr:row>
      <xdr:rowOff>178882</xdr:rowOff>
    </xdr:from>
    <xdr:to>
      <xdr:col>3</xdr:col>
      <xdr:colOff>298450</xdr:colOff>
      <xdr:row>14</xdr:row>
      <xdr:rowOff>107950</xdr:rowOff>
    </xdr:to>
    <xdr:pic>
      <xdr:nvPicPr>
        <xdr:cNvPr id="7" name="Picture 6" descr="Formula copy from the special condition licence.">
          <a:extLst>
            <a:ext uri="{FF2B5EF4-FFF2-40B4-BE49-F238E27FC236}">
              <a16:creationId xmlns:a16="http://schemas.microsoft.com/office/drawing/2014/main" id="{A84DEFA3-97C1-AA11-52BE-1FA56C54A86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7650" y="5366832"/>
          <a:ext cx="3206750" cy="297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AB7A3E0-407E-4549-93FB-7C66A825BDAE}" name="Table1" displayName="Table1" ref="A4:C96" totalsRowShown="0" headerRowDxfId="12" headerRowBorderDxfId="11" tableBorderDxfId="10" totalsRowBorderDxfId="9">
  <autoFilter ref="A4:C96" xr:uid="{AAB7A3E0-407E-4549-93FB-7C66A825BDAE}">
    <filterColumn colId="0" hiddenButton="1"/>
    <filterColumn colId="1" hiddenButton="1"/>
    <filterColumn colId="2" hiddenButton="1"/>
  </autoFilter>
  <tableColumns count="3">
    <tableColumn id="1" xr3:uid="{B019C560-72EC-4EE9-8EE1-42F3AD331ED2}" name="Date" dataDxfId="8"/>
    <tableColumn id="2" xr3:uid="{D7BFB9AA-4F06-4809-9AA5-79922196CF02}" name="Who made the change" dataDxfId="7"/>
    <tableColumn id="3" xr3:uid="{5C23D379-96E1-4542-9EFB-EAAC5CEE7F33}" name="Amendment (inc cell reference)" dataDxfId="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08C3575-E5C7-472C-B584-36656A90A887}" name="Table2" displayName="Table2" ref="A4:B96" totalsRowShown="0" headerRowDxfId="5" headerRowBorderDxfId="4" tableBorderDxfId="3" totalsRowBorderDxfId="2">
  <autoFilter ref="A4:B96" xr:uid="{408C3575-E5C7-472C-B584-36656A90A887}">
    <filterColumn colId="0" hiddenButton="1"/>
    <filterColumn colId="1" hiddenButton="1"/>
  </autoFilter>
  <tableColumns count="2">
    <tableColumn id="1" xr3:uid="{BFEA36FA-F8EF-4F49-A0DE-7DFCDC5C1CF5}" name="Date" dataDxfId="1"/>
    <tableColumn id="2" xr3:uid="{E33AAF30-AF06-4553-A780-F7F2FDD997E7}" name="Changes to historical (ie, previously submitted) values and reason_x000a_(inc cell reference)"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ofgemcloud.sharepoint.com/sites/ensy_oa/cas/Nuclear_RAB_Co_Authoring_Lib/03%20Licence/Regulatory%20Reporting/Regulatory%20Instructions%20and%20Guidance%20(RIGs)/Working/1_CostVolumePack/240723_RIGs_Input_Sheet_ACTUAL_WorkingCopy2.xlsb"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43914-3BE1-4470-B600-99F81D087956}">
  <sheetPr codeName="Sheet1">
    <tabColor theme="2" tint="-0.499984740745262"/>
    <pageSetUpPr autoPageBreaks="0"/>
  </sheetPr>
  <dimension ref="A1:R108"/>
  <sheetViews>
    <sheetView tabSelected="1" workbookViewId="0">
      <selection activeCell="A4" sqref="A4"/>
    </sheetView>
  </sheetViews>
  <sheetFormatPr defaultColWidth="0" defaultRowHeight="14.25" zeroHeight="1"/>
  <cols>
    <col min="1" max="1" width="17.3984375" style="4" customWidth="1"/>
    <col min="2" max="2" width="84" style="4" customWidth="1"/>
    <col min="3" max="3" width="28.86328125" style="4" customWidth="1"/>
    <col min="4" max="4" width="22.86328125" customWidth="1"/>
    <col min="5" max="5" width="15.3984375" customWidth="1"/>
    <col min="6" max="6" width="17.3984375" customWidth="1"/>
    <col min="7" max="18" width="0" hidden="1" customWidth="1"/>
    <col min="19" max="16384" width="8.73046875" hidden="1"/>
  </cols>
  <sheetData>
    <row r="1" spans="1:14" ht="59.65" customHeight="1">
      <c r="A1"/>
      <c r="B1"/>
      <c r="C1"/>
    </row>
    <row r="2" spans="1:14" ht="21">
      <c r="A2" s="21" t="str">
        <f>C9&amp;" Revenue Workbook"</f>
        <v>Sizewell C Revenue Workbook</v>
      </c>
      <c r="B2" s="22"/>
      <c r="C2" s="22"/>
    </row>
    <row r="3" spans="1:14">
      <c r="A3" s="72" t="str" cm="1">
        <f t="array" aca="1" ref="A3" ca="1">SUBSTITUTE(RIGHT(SUBSTITUTE(CELL("Filename",$FXE$999334), "]",REPT("?", 999)), 999),"?","")</f>
        <v>Cover Sheet</v>
      </c>
      <c r="B3" s="22"/>
      <c r="C3" s="22"/>
    </row>
    <row r="4" spans="1:14" ht="33.75" customHeight="1">
      <c r="A4" s="254" t="s">
        <v>0</v>
      </c>
    </row>
    <row r="5" spans="1:14" ht="71.25">
      <c r="B5" s="218" t="s">
        <v>1</v>
      </c>
      <c r="C5" s="218"/>
    </row>
    <row r="6" spans="1:14" ht="28.5" customHeight="1">
      <c r="A6" s="254" t="s">
        <v>2</v>
      </c>
    </row>
    <row r="7" spans="1:14">
      <c r="B7" s="4" t="s">
        <v>3</v>
      </c>
      <c r="C7" s="7">
        <v>1</v>
      </c>
    </row>
    <row r="8" spans="1:14"/>
    <row r="9" spans="1:14">
      <c r="B9" s="4" t="s">
        <v>4</v>
      </c>
      <c r="C9" s="8" t="s">
        <v>5</v>
      </c>
    </row>
    <row r="10" spans="1:14"/>
    <row r="11" spans="1:14">
      <c r="B11" s="4" t="s">
        <v>6</v>
      </c>
      <c r="C11" s="8">
        <v>2025</v>
      </c>
    </row>
    <row r="12" spans="1:14">
      <c r="B12" s="4" t="s">
        <v>7</v>
      </c>
      <c r="C12" s="26">
        <f>DATE(C11,4,1)</f>
        <v>45748</v>
      </c>
    </row>
    <row r="13" spans="1:14" ht="31.5" customHeight="1">
      <c r="A13" s="254" t="s">
        <v>8</v>
      </c>
    </row>
    <row r="14" spans="1:14" ht="15" customHeight="1">
      <c r="A14" s="255" t="s">
        <v>9</v>
      </c>
      <c r="B14" s="219"/>
      <c r="C14" s="219"/>
      <c r="N14" s="1"/>
    </row>
    <row r="15" spans="1:14">
      <c r="A15" s="219"/>
      <c r="B15" s="219"/>
      <c r="C15" s="219"/>
      <c r="N15" s="1"/>
    </row>
    <row r="16" spans="1:14">
      <c r="B16" s="4" t="s">
        <v>10</v>
      </c>
      <c r="C16" s="9" t="s">
        <v>10</v>
      </c>
    </row>
    <row r="17" spans="2:3">
      <c r="B17" s="4" t="s">
        <v>11</v>
      </c>
      <c r="C17" s="10" t="s">
        <v>11</v>
      </c>
    </row>
    <row r="18" spans="2:3">
      <c r="B18" s="4" t="s">
        <v>12</v>
      </c>
      <c r="C18" s="10" t="s">
        <v>12</v>
      </c>
    </row>
    <row r="19" spans="2:3">
      <c r="B19" s="4" t="s">
        <v>13</v>
      </c>
      <c r="C19" s="10" t="s">
        <v>13</v>
      </c>
    </row>
    <row r="20" spans="2:3">
      <c r="B20" s="4" t="s">
        <v>14</v>
      </c>
      <c r="C20" s="10" t="s">
        <v>14</v>
      </c>
    </row>
    <row r="21" spans="2:3">
      <c r="B21" s="4" t="s">
        <v>15</v>
      </c>
      <c r="C21" s="10" t="s">
        <v>15</v>
      </c>
    </row>
    <row r="22" spans="2:3">
      <c r="B22" s="4" t="s">
        <v>16</v>
      </c>
      <c r="C22" s="10" t="s">
        <v>16</v>
      </c>
    </row>
    <row r="23" spans="2:3">
      <c r="B23" s="4" t="s">
        <v>17</v>
      </c>
      <c r="C23" s="10" t="s">
        <v>17</v>
      </c>
    </row>
    <row r="24" spans="2:3">
      <c r="B24" s="4" t="s">
        <v>18</v>
      </c>
      <c r="C24" s="10" t="s">
        <v>18</v>
      </c>
    </row>
    <row r="25" spans="2:3">
      <c r="B25" s="4" t="s">
        <v>19</v>
      </c>
      <c r="C25" s="10" t="s">
        <v>19</v>
      </c>
    </row>
    <row r="26" spans="2:3">
      <c r="B26" s="4" t="s">
        <v>20</v>
      </c>
      <c r="C26" s="10" t="s">
        <v>20</v>
      </c>
    </row>
    <row r="27" spans="2:3">
      <c r="B27" s="4" t="s">
        <v>21</v>
      </c>
      <c r="C27" s="10" t="s">
        <v>21</v>
      </c>
    </row>
    <row r="28" spans="2:3">
      <c r="B28" s="4" t="s">
        <v>22</v>
      </c>
      <c r="C28" s="10" t="s">
        <v>22</v>
      </c>
    </row>
    <row r="29" spans="2:3">
      <c r="B29" s="4" t="s">
        <v>23</v>
      </c>
      <c r="C29" s="10" t="s">
        <v>23</v>
      </c>
    </row>
    <row r="30" spans="2:3">
      <c r="B30" s="4" t="s">
        <v>24</v>
      </c>
      <c r="C30" s="10" t="s">
        <v>24</v>
      </c>
    </row>
    <row r="31" spans="2:3">
      <c r="B31" s="4" t="s">
        <v>25</v>
      </c>
      <c r="C31" s="10" t="s">
        <v>25</v>
      </c>
    </row>
    <row r="32" spans="2:3">
      <c r="B32" s="4" t="s">
        <v>26</v>
      </c>
      <c r="C32" s="10" t="s">
        <v>26</v>
      </c>
    </row>
    <row r="33" spans="1:3">
      <c r="B33" s="4" t="s">
        <v>27</v>
      </c>
      <c r="C33" s="10" t="s">
        <v>27</v>
      </c>
    </row>
    <row r="34" spans="1:3">
      <c r="B34" s="4" t="s">
        <v>28</v>
      </c>
      <c r="C34" s="10" t="s">
        <v>28</v>
      </c>
    </row>
    <row r="35" spans="1:3">
      <c r="B35" s="4" t="s">
        <v>29</v>
      </c>
      <c r="C35" s="10" t="s">
        <v>29</v>
      </c>
    </row>
    <row r="36" spans="1:3" ht="33" customHeight="1">
      <c r="A36" s="254" t="s">
        <v>30</v>
      </c>
    </row>
    <row r="37" spans="1:3">
      <c r="B37" s="4" t="s">
        <v>31</v>
      </c>
      <c r="C37" s="11"/>
    </row>
    <row r="38" spans="1:3">
      <c r="B38" s="4" t="s">
        <v>32</v>
      </c>
      <c r="C38" s="12"/>
    </row>
    <row r="39" spans="1:3">
      <c r="B39" s="4" t="s">
        <v>33</v>
      </c>
      <c r="C39" s="13"/>
    </row>
    <row r="40" spans="1:3">
      <c r="B40" s="4" t="s">
        <v>34</v>
      </c>
      <c r="C40" s="14"/>
    </row>
    <row r="41" spans="1:3">
      <c r="B41" s="4" t="s">
        <v>35</v>
      </c>
      <c r="C41" s="15"/>
    </row>
    <row r="42" spans="1:3">
      <c r="B42" s="4" t="s">
        <v>36</v>
      </c>
      <c r="C42" s="16"/>
    </row>
    <row r="43" spans="1:3">
      <c r="B43" s="4" t="s">
        <v>37</v>
      </c>
      <c r="C43" s="17"/>
    </row>
    <row r="44" spans="1:3">
      <c r="B44" s="4" t="s">
        <v>38</v>
      </c>
      <c r="C44" s="18"/>
    </row>
    <row r="45" spans="1:3">
      <c r="B45" s="4" t="s">
        <v>39</v>
      </c>
      <c r="C45" s="19"/>
    </row>
    <row r="46" spans="1:3">
      <c r="B46" s="4" t="s">
        <v>40</v>
      </c>
      <c r="C46" s="253" t="s">
        <v>41</v>
      </c>
    </row>
    <row r="47" spans="1:3" ht="27" customHeight="1">
      <c r="A47" s="254" t="s">
        <v>42</v>
      </c>
    </row>
    <row r="48" spans="1:3">
      <c r="B48" s="3" t="s">
        <v>43</v>
      </c>
      <c r="C48" s="20">
        <v>2024</v>
      </c>
    </row>
    <row r="49" spans="3:3">
      <c r="C49" s="20">
        <v>2025</v>
      </c>
    </row>
    <row r="50" spans="3:3">
      <c r="C50" s="20">
        <v>2026</v>
      </c>
    </row>
    <row r="51" spans="3:3">
      <c r="C51" s="20">
        <v>2027</v>
      </c>
    </row>
    <row r="52" spans="3:3">
      <c r="C52" s="20">
        <v>2028</v>
      </c>
    </row>
    <row r="53" spans="3:3">
      <c r="C53" s="20">
        <v>2029</v>
      </c>
    </row>
    <row r="54" spans="3:3">
      <c r="C54" s="20">
        <v>2030</v>
      </c>
    </row>
    <row r="55" spans="3:3">
      <c r="C55" s="20">
        <v>2031</v>
      </c>
    </row>
    <row r="56" spans="3:3">
      <c r="C56" s="20">
        <v>2032</v>
      </c>
    </row>
    <row r="57" spans="3:3">
      <c r="C57" s="20">
        <v>2033</v>
      </c>
    </row>
    <row r="58" spans="3:3">
      <c r="C58" s="20">
        <v>2034</v>
      </c>
    </row>
    <row r="59" spans="3:3">
      <c r="C59" s="20">
        <v>2035</v>
      </c>
    </row>
    <row r="60" spans="3:3">
      <c r="C60" s="20">
        <v>2036</v>
      </c>
    </row>
    <row r="61" spans="3:3">
      <c r="C61" s="20">
        <v>2037</v>
      </c>
    </row>
    <row r="62" spans="3:3">
      <c r="C62" s="20">
        <v>2038</v>
      </c>
    </row>
    <row r="63" spans="3:3">
      <c r="C63" s="20">
        <v>2039</v>
      </c>
    </row>
    <row r="64" spans="3:3">
      <c r="C64" s="20">
        <v>2040</v>
      </c>
    </row>
    <row r="65" spans="1:5" ht="15" customHeight="1">
      <c r="C65" s="75"/>
    </row>
    <row r="66" spans="1:5">
      <c r="A66" s="282" t="s">
        <v>44</v>
      </c>
      <c r="B66" s="282" t="s">
        <v>45</v>
      </c>
      <c r="C66" s="282" t="s">
        <v>46</v>
      </c>
      <c r="D66" s="282" t="s">
        <v>47</v>
      </c>
      <c r="E66" s="282" t="s">
        <v>48</v>
      </c>
    </row>
    <row r="67" spans="1:5">
      <c r="A67" s="283">
        <f>YEAR(B67)</f>
        <v>2020</v>
      </c>
      <c r="B67" s="284">
        <v>43922</v>
      </c>
      <c r="C67" s="284">
        <f>B68-1</f>
        <v>44286</v>
      </c>
      <c r="D67" s="285" t="str">
        <f t="shared" ref="D67:D105" si="0">YEAR(B67)&amp;"-"&amp;RIGHT((YEAR(B67)+1),2)</f>
        <v>2020-21</v>
      </c>
      <c r="E67" s="286" t="s">
        <v>49</v>
      </c>
    </row>
    <row r="68" spans="1:5">
      <c r="A68" s="283">
        <f>A67+1</f>
        <v>2021</v>
      </c>
      <c r="B68" s="284">
        <f>DATE(A68,4,1)</f>
        <v>44287</v>
      </c>
      <c r="C68" s="284">
        <f t="shared" ref="C68:C102" si="1">B69-1</f>
        <v>44651</v>
      </c>
      <c r="D68" s="285" t="str">
        <f t="shared" si="0"/>
        <v>2021-22</v>
      </c>
      <c r="E68" s="286" t="s">
        <v>49</v>
      </c>
    </row>
    <row r="69" spans="1:5">
      <c r="A69" s="283">
        <f t="shared" ref="A69:A105" si="2">A68+1</f>
        <v>2022</v>
      </c>
      <c r="B69" s="284">
        <f t="shared" ref="B69:B106" si="3">DATE(A69,4,1)</f>
        <v>44652</v>
      </c>
      <c r="C69" s="284">
        <f t="shared" si="1"/>
        <v>45016</v>
      </c>
      <c r="D69" s="285" t="str">
        <f t="shared" si="0"/>
        <v>2022-23</v>
      </c>
      <c r="E69" s="286" t="s">
        <v>49</v>
      </c>
    </row>
    <row r="70" spans="1:5">
      <c r="A70" s="283">
        <f t="shared" si="2"/>
        <v>2023</v>
      </c>
      <c r="B70" s="284">
        <f t="shared" si="3"/>
        <v>45017</v>
      </c>
      <c r="C70" s="284">
        <f t="shared" si="1"/>
        <v>45382</v>
      </c>
      <c r="D70" s="285" t="str">
        <f t="shared" si="0"/>
        <v>2023-24</v>
      </c>
      <c r="E70" s="286" t="s">
        <v>49</v>
      </c>
    </row>
    <row r="71" spans="1:5">
      <c r="A71" s="283">
        <f t="shared" si="2"/>
        <v>2024</v>
      </c>
      <c r="B71" s="284">
        <f t="shared" si="3"/>
        <v>45383</v>
      </c>
      <c r="C71" s="284">
        <f t="shared" si="1"/>
        <v>45747</v>
      </c>
      <c r="D71" s="285" t="str">
        <f t="shared" si="0"/>
        <v>2024-25</v>
      </c>
      <c r="E71" s="286" t="s">
        <v>50</v>
      </c>
    </row>
    <row r="72" spans="1:5">
      <c r="A72" s="283">
        <f t="shared" si="2"/>
        <v>2025</v>
      </c>
      <c r="B72" s="284">
        <f t="shared" si="3"/>
        <v>45748</v>
      </c>
      <c r="C72" s="284">
        <f t="shared" si="1"/>
        <v>46112</v>
      </c>
      <c r="D72" s="285" t="str">
        <f t="shared" si="0"/>
        <v>2025-26</v>
      </c>
      <c r="E72" s="286" t="s">
        <v>51</v>
      </c>
    </row>
    <row r="73" spans="1:5">
      <c r="A73" s="283">
        <f t="shared" si="2"/>
        <v>2026</v>
      </c>
      <c r="B73" s="284">
        <f t="shared" si="3"/>
        <v>46113</v>
      </c>
      <c r="C73" s="284">
        <f t="shared" si="1"/>
        <v>46477</v>
      </c>
      <c r="D73" s="285" t="str">
        <f t="shared" si="0"/>
        <v>2026-27</v>
      </c>
      <c r="E73" s="286" t="s">
        <v>52</v>
      </c>
    </row>
    <row r="74" spans="1:5">
      <c r="A74" s="283">
        <f t="shared" si="2"/>
        <v>2027</v>
      </c>
      <c r="B74" s="284">
        <f t="shared" si="3"/>
        <v>46478</v>
      </c>
      <c r="C74" s="284">
        <f t="shared" si="1"/>
        <v>46843</v>
      </c>
      <c r="D74" s="285" t="str">
        <f t="shared" si="0"/>
        <v>2027-28</v>
      </c>
      <c r="E74" s="286" t="s">
        <v>52</v>
      </c>
    </row>
    <row r="75" spans="1:5">
      <c r="A75" s="283">
        <f t="shared" si="2"/>
        <v>2028</v>
      </c>
      <c r="B75" s="284">
        <f t="shared" si="3"/>
        <v>46844</v>
      </c>
      <c r="C75" s="284">
        <f t="shared" si="1"/>
        <v>47208</v>
      </c>
      <c r="D75" s="285" t="str">
        <f t="shared" si="0"/>
        <v>2028-29</v>
      </c>
      <c r="E75" s="286" t="s">
        <v>52</v>
      </c>
    </row>
    <row r="76" spans="1:5">
      <c r="A76" s="283">
        <f t="shared" si="2"/>
        <v>2029</v>
      </c>
      <c r="B76" s="284">
        <f t="shared" si="3"/>
        <v>47209</v>
      </c>
      <c r="C76" s="284">
        <f t="shared" si="1"/>
        <v>47573</v>
      </c>
      <c r="D76" s="285" t="str">
        <f t="shared" si="0"/>
        <v>2029-30</v>
      </c>
      <c r="E76" s="286" t="s">
        <v>52</v>
      </c>
    </row>
    <row r="77" spans="1:5">
      <c r="A77" s="283">
        <f t="shared" si="2"/>
        <v>2030</v>
      </c>
      <c r="B77" s="284">
        <f t="shared" si="3"/>
        <v>47574</v>
      </c>
      <c r="C77" s="284">
        <f t="shared" si="1"/>
        <v>47938</v>
      </c>
      <c r="D77" s="285" t="str">
        <f t="shared" si="0"/>
        <v>2030-31</v>
      </c>
      <c r="E77" s="286" t="s">
        <v>52</v>
      </c>
    </row>
    <row r="78" spans="1:5">
      <c r="A78" s="283">
        <f t="shared" si="2"/>
        <v>2031</v>
      </c>
      <c r="B78" s="284">
        <f t="shared" si="3"/>
        <v>47939</v>
      </c>
      <c r="C78" s="284">
        <f t="shared" si="1"/>
        <v>48304</v>
      </c>
      <c r="D78" s="285" t="str">
        <f t="shared" si="0"/>
        <v>2031-32</v>
      </c>
      <c r="E78" s="286" t="s">
        <v>52</v>
      </c>
    </row>
    <row r="79" spans="1:5">
      <c r="A79" s="283">
        <f t="shared" si="2"/>
        <v>2032</v>
      </c>
      <c r="B79" s="284">
        <f t="shared" si="3"/>
        <v>48305</v>
      </c>
      <c r="C79" s="284">
        <f t="shared" si="1"/>
        <v>48669</v>
      </c>
      <c r="D79" s="285" t="str">
        <f t="shared" si="0"/>
        <v>2032-33</v>
      </c>
      <c r="E79" s="286" t="s">
        <v>52</v>
      </c>
    </row>
    <row r="80" spans="1:5">
      <c r="A80" s="283">
        <f t="shared" si="2"/>
        <v>2033</v>
      </c>
      <c r="B80" s="284">
        <f t="shared" si="3"/>
        <v>48670</v>
      </c>
      <c r="C80" s="284">
        <f t="shared" si="1"/>
        <v>49034</v>
      </c>
      <c r="D80" s="285" t="str">
        <f t="shared" si="0"/>
        <v>2033-34</v>
      </c>
      <c r="E80" s="286" t="s">
        <v>52</v>
      </c>
    </row>
    <row r="81" spans="1:5">
      <c r="A81" s="283">
        <f t="shared" si="2"/>
        <v>2034</v>
      </c>
      <c r="B81" s="284">
        <f t="shared" si="3"/>
        <v>49035</v>
      </c>
      <c r="C81" s="284">
        <f t="shared" si="1"/>
        <v>49399</v>
      </c>
      <c r="D81" s="285" t="str">
        <f t="shared" si="0"/>
        <v>2034-35</v>
      </c>
      <c r="E81" s="286" t="s">
        <v>52</v>
      </c>
    </row>
    <row r="82" spans="1:5">
      <c r="A82" s="283">
        <f t="shared" si="2"/>
        <v>2035</v>
      </c>
      <c r="B82" s="284">
        <f t="shared" si="3"/>
        <v>49400</v>
      </c>
      <c r="C82" s="284">
        <f t="shared" si="1"/>
        <v>49765</v>
      </c>
      <c r="D82" s="285" t="str">
        <f t="shared" si="0"/>
        <v>2035-36</v>
      </c>
      <c r="E82" s="286" t="s">
        <v>52</v>
      </c>
    </row>
    <row r="83" spans="1:5">
      <c r="A83" s="283">
        <f t="shared" si="2"/>
        <v>2036</v>
      </c>
      <c r="B83" s="284">
        <f t="shared" si="3"/>
        <v>49766</v>
      </c>
      <c r="C83" s="284">
        <f t="shared" si="1"/>
        <v>50130</v>
      </c>
      <c r="D83" s="285" t="str">
        <f t="shared" si="0"/>
        <v>2036-37</v>
      </c>
      <c r="E83" s="286" t="s">
        <v>52</v>
      </c>
    </row>
    <row r="84" spans="1:5">
      <c r="A84" s="283">
        <f t="shared" si="2"/>
        <v>2037</v>
      </c>
      <c r="B84" s="284">
        <f t="shared" si="3"/>
        <v>50131</v>
      </c>
      <c r="C84" s="284">
        <f t="shared" si="1"/>
        <v>50495</v>
      </c>
      <c r="D84" s="285" t="str">
        <f t="shared" si="0"/>
        <v>2037-38</v>
      </c>
      <c r="E84" s="286" t="s">
        <v>52</v>
      </c>
    </row>
    <row r="85" spans="1:5">
      <c r="A85" s="283">
        <f t="shared" si="2"/>
        <v>2038</v>
      </c>
      <c r="B85" s="284">
        <f t="shared" si="3"/>
        <v>50496</v>
      </c>
      <c r="C85" s="284">
        <f t="shared" si="1"/>
        <v>50860</v>
      </c>
      <c r="D85" s="285" t="str">
        <f t="shared" si="0"/>
        <v>2038-39</v>
      </c>
      <c r="E85" s="286" t="s">
        <v>52</v>
      </c>
    </row>
    <row r="86" spans="1:5">
      <c r="A86" s="283">
        <f t="shared" si="2"/>
        <v>2039</v>
      </c>
      <c r="B86" s="284">
        <f t="shared" si="3"/>
        <v>50861</v>
      </c>
      <c r="C86" s="284">
        <f t="shared" si="1"/>
        <v>51226</v>
      </c>
      <c r="D86" s="285" t="str">
        <f t="shared" si="0"/>
        <v>2039-40</v>
      </c>
      <c r="E86" s="286" t="s">
        <v>52</v>
      </c>
    </row>
    <row r="87" spans="1:5">
      <c r="A87" s="283">
        <f t="shared" si="2"/>
        <v>2040</v>
      </c>
      <c r="B87" s="284">
        <f t="shared" si="3"/>
        <v>51227</v>
      </c>
      <c r="C87" s="284">
        <f t="shared" si="1"/>
        <v>51591</v>
      </c>
      <c r="D87" s="285" t="str">
        <f t="shared" si="0"/>
        <v>2040-41</v>
      </c>
      <c r="E87" s="286" t="s">
        <v>52</v>
      </c>
    </row>
    <row r="88" spans="1:5">
      <c r="A88" s="283">
        <f t="shared" si="2"/>
        <v>2041</v>
      </c>
      <c r="B88" s="284">
        <f t="shared" si="3"/>
        <v>51592</v>
      </c>
      <c r="C88" s="284">
        <f t="shared" si="1"/>
        <v>51956</v>
      </c>
      <c r="D88" s="285" t="str">
        <f t="shared" si="0"/>
        <v>2041-42</v>
      </c>
      <c r="E88" s="286" t="s">
        <v>52</v>
      </c>
    </row>
    <row r="89" spans="1:5">
      <c r="A89" s="283">
        <f t="shared" si="2"/>
        <v>2042</v>
      </c>
      <c r="B89" s="284">
        <f t="shared" si="3"/>
        <v>51957</v>
      </c>
      <c r="C89" s="284">
        <f t="shared" si="1"/>
        <v>52321</v>
      </c>
      <c r="D89" s="285" t="str">
        <f t="shared" si="0"/>
        <v>2042-43</v>
      </c>
      <c r="E89" s="286" t="s">
        <v>52</v>
      </c>
    </row>
    <row r="90" spans="1:5">
      <c r="A90" s="283">
        <f t="shared" si="2"/>
        <v>2043</v>
      </c>
      <c r="B90" s="284">
        <f t="shared" si="3"/>
        <v>52322</v>
      </c>
      <c r="C90" s="284">
        <f t="shared" si="1"/>
        <v>52687</v>
      </c>
      <c r="D90" s="285" t="str">
        <f t="shared" si="0"/>
        <v>2043-44</v>
      </c>
      <c r="E90" s="286" t="s">
        <v>52</v>
      </c>
    </row>
    <row r="91" spans="1:5">
      <c r="A91" s="283">
        <f t="shared" si="2"/>
        <v>2044</v>
      </c>
      <c r="B91" s="284">
        <f t="shared" si="3"/>
        <v>52688</v>
      </c>
      <c r="C91" s="284">
        <f t="shared" si="1"/>
        <v>53052</v>
      </c>
      <c r="D91" s="285" t="str">
        <f t="shared" si="0"/>
        <v>2044-45</v>
      </c>
      <c r="E91" s="286" t="s">
        <v>52</v>
      </c>
    </row>
    <row r="92" spans="1:5">
      <c r="A92" s="283">
        <f t="shared" si="2"/>
        <v>2045</v>
      </c>
      <c r="B92" s="284">
        <f t="shared" si="3"/>
        <v>53053</v>
      </c>
      <c r="C92" s="284">
        <f t="shared" si="1"/>
        <v>53417</v>
      </c>
      <c r="D92" s="285" t="str">
        <f t="shared" si="0"/>
        <v>2045-46</v>
      </c>
      <c r="E92" s="286" t="s">
        <v>52</v>
      </c>
    </row>
    <row r="93" spans="1:5">
      <c r="A93" s="283">
        <f t="shared" si="2"/>
        <v>2046</v>
      </c>
      <c r="B93" s="284">
        <f t="shared" si="3"/>
        <v>53418</v>
      </c>
      <c r="C93" s="284">
        <f t="shared" si="1"/>
        <v>53782</v>
      </c>
      <c r="D93" s="285" t="str">
        <f t="shared" si="0"/>
        <v>2046-47</v>
      </c>
      <c r="E93" s="286" t="s">
        <v>52</v>
      </c>
    </row>
    <row r="94" spans="1:5">
      <c r="A94" s="283">
        <f t="shared" si="2"/>
        <v>2047</v>
      </c>
      <c r="B94" s="284">
        <f t="shared" si="3"/>
        <v>53783</v>
      </c>
      <c r="C94" s="284">
        <f t="shared" si="1"/>
        <v>54148</v>
      </c>
      <c r="D94" s="285" t="str">
        <f t="shared" si="0"/>
        <v>2047-48</v>
      </c>
      <c r="E94" s="286" t="s">
        <v>52</v>
      </c>
    </row>
    <row r="95" spans="1:5">
      <c r="A95" s="283">
        <f t="shared" si="2"/>
        <v>2048</v>
      </c>
      <c r="B95" s="284">
        <f t="shared" si="3"/>
        <v>54149</v>
      </c>
      <c r="C95" s="284">
        <f t="shared" si="1"/>
        <v>54513</v>
      </c>
      <c r="D95" s="285" t="str">
        <f t="shared" si="0"/>
        <v>2048-49</v>
      </c>
      <c r="E95" s="286" t="s">
        <v>52</v>
      </c>
    </row>
    <row r="96" spans="1:5">
      <c r="A96" s="283">
        <f t="shared" si="2"/>
        <v>2049</v>
      </c>
      <c r="B96" s="284">
        <f t="shared" si="3"/>
        <v>54514</v>
      </c>
      <c r="C96" s="284">
        <f t="shared" si="1"/>
        <v>54878</v>
      </c>
      <c r="D96" s="285" t="str">
        <f t="shared" si="0"/>
        <v>2049-50</v>
      </c>
      <c r="E96" s="286" t="s">
        <v>52</v>
      </c>
    </row>
    <row r="97" spans="1:5">
      <c r="A97" s="283">
        <f t="shared" si="2"/>
        <v>2050</v>
      </c>
      <c r="B97" s="284">
        <f t="shared" si="3"/>
        <v>54879</v>
      </c>
      <c r="C97" s="284">
        <f t="shared" si="1"/>
        <v>55243</v>
      </c>
      <c r="D97" s="285" t="str">
        <f t="shared" si="0"/>
        <v>2050-51</v>
      </c>
      <c r="E97" s="286" t="s">
        <v>52</v>
      </c>
    </row>
    <row r="98" spans="1:5">
      <c r="A98" s="283">
        <f t="shared" si="2"/>
        <v>2051</v>
      </c>
      <c r="B98" s="284">
        <f t="shared" si="3"/>
        <v>55244</v>
      </c>
      <c r="C98" s="284">
        <f t="shared" si="1"/>
        <v>55609</v>
      </c>
      <c r="D98" s="285" t="str">
        <f t="shared" si="0"/>
        <v>2051-52</v>
      </c>
      <c r="E98" s="286" t="s">
        <v>52</v>
      </c>
    </row>
    <row r="99" spans="1:5">
      <c r="A99" s="283">
        <f t="shared" si="2"/>
        <v>2052</v>
      </c>
      <c r="B99" s="284">
        <f t="shared" si="3"/>
        <v>55610</v>
      </c>
      <c r="C99" s="284">
        <f t="shared" si="1"/>
        <v>55974</v>
      </c>
      <c r="D99" s="285" t="str">
        <f t="shared" si="0"/>
        <v>2052-53</v>
      </c>
      <c r="E99" s="286" t="s">
        <v>52</v>
      </c>
    </row>
    <row r="100" spans="1:5">
      <c r="A100" s="283">
        <f t="shared" si="2"/>
        <v>2053</v>
      </c>
      <c r="B100" s="284">
        <f t="shared" si="3"/>
        <v>55975</v>
      </c>
      <c r="C100" s="284">
        <f t="shared" si="1"/>
        <v>56339</v>
      </c>
      <c r="D100" s="285" t="str">
        <f t="shared" si="0"/>
        <v>2053-54</v>
      </c>
      <c r="E100" s="286" t="s">
        <v>52</v>
      </c>
    </row>
    <row r="101" spans="1:5">
      <c r="A101" s="283">
        <f t="shared" si="2"/>
        <v>2054</v>
      </c>
      <c r="B101" s="284">
        <f t="shared" si="3"/>
        <v>56340</v>
      </c>
      <c r="C101" s="284">
        <f t="shared" si="1"/>
        <v>56704</v>
      </c>
      <c r="D101" s="285" t="str">
        <f t="shared" si="0"/>
        <v>2054-55</v>
      </c>
      <c r="E101" s="286" t="s">
        <v>52</v>
      </c>
    </row>
    <row r="102" spans="1:5">
      <c r="A102" s="283">
        <f t="shared" si="2"/>
        <v>2055</v>
      </c>
      <c r="B102" s="284">
        <f t="shared" si="3"/>
        <v>56705</v>
      </c>
      <c r="C102" s="284">
        <f t="shared" si="1"/>
        <v>57070</v>
      </c>
      <c r="D102" s="285" t="str">
        <f t="shared" si="0"/>
        <v>2055-56</v>
      </c>
      <c r="E102" s="286" t="s">
        <v>52</v>
      </c>
    </row>
    <row r="103" spans="1:5">
      <c r="A103" s="283">
        <f t="shared" si="2"/>
        <v>2056</v>
      </c>
      <c r="B103" s="284">
        <f t="shared" si="3"/>
        <v>57071</v>
      </c>
      <c r="C103" s="284">
        <f>B104-1</f>
        <v>57435</v>
      </c>
      <c r="D103" s="285" t="str">
        <f t="shared" si="0"/>
        <v>2056-57</v>
      </c>
      <c r="E103" s="286" t="s">
        <v>52</v>
      </c>
    </row>
    <row r="104" spans="1:5">
      <c r="A104" s="283">
        <f t="shared" si="2"/>
        <v>2057</v>
      </c>
      <c r="B104" s="284">
        <f t="shared" si="3"/>
        <v>57436</v>
      </c>
      <c r="C104" s="284">
        <f>B105-1</f>
        <v>57800</v>
      </c>
      <c r="D104" s="285" t="str">
        <f t="shared" si="0"/>
        <v>2057-58</v>
      </c>
      <c r="E104" s="286" t="s">
        <v>52</v>
      </c>
    </row>
    <row r="105" spans="1:5">
      <c r="A105" s="283">
        <f t="shared" si="2"/>
        <v>2058</v>
      </c>
      <c r="B105" s="284">
        <f t="shared" si="3"/>
        <v>57801</v>
      </c>
      <c r="C105" s="284">
        <f>B106-1</f>
        <v>58165</v>
      </c>
      <c r="D105" s="285" t="str">
        <f t="shared" si="0"/>
        <v>2058-59</v>
      </c>
      <c r="E105" s="286" t="s">
        <v>52</v>
      </c>
    </row>
    <row r="106" spans="1:5">
      <c r="A106" s="283">
        <f>A105+1</f>
        <v>2059</v>
      </c>
      <c r="B106" s="284">
        <f t="shared" si="3"/>
        <v>58166</v>
      </c>
      <c r="C106" s="283"/>
      <c r="D106" s="285"/>
      <c r="E106" s="285"/>
    </row>
    <row r="107" spans="1:5"/>
    <row r="108" spans="1:5"/>
  </sheetData>
  <dataValidations count="1">
    <dataValidation type="list" allowBlank="1" showInputMessage="1" showErrorMessage="1" sqref="C11" xr:uid="{F2CD2392-7D4C-46CC-A897-1449642EBA55}">
      <formula1>$C$48:$C$52</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3EA72-B61B-40D2-A2E8-C6312AC3DB61}">
  <sheetPr codeName="Sheet2">
    <tabColor theme="2" tint="-0.499984740745262"/>
    <pageSetUpPr autoPageBreaks="0"/>
  </sheetPr>
  <dimension ref="B2"/>
  <sheetViews>
    <sheetView workbookViewId="0">
      <selection activeCell="C26" sqref="C26"/>
    </sheetView>
  </sheetViews>
  <sheetFormatPr defaultRowHeight="14.25"/>
  <cols>
    <col min="2" max="2" width="8.73046875" customWidth="1"/>
  </cols>
  <sheetData>
    <row r="2" spans="2:2" ht="21">
      <c r="B2" s="73" t="s">
        <v>53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47F8C-679A-42E8-A614-1D8C69298224}">
  <sheetPr codeName="Sheet3">
    <tabColor theme="2" tint="-0.499984740745262"/>
    <pageSetUpPr autoPageBreaks="0"/>
  </sheetPr>
  <dimension ref="A1:E24"/>
  <sheetViews>
    <sheetView workbookViewId="0">
      <selection activeCell="B38" sqref="B38"/>
    </sheetView>
  </sheetViews>
  <sheetFormatPr defaultColWidth="0" defaultRowHeight="14.25"/>
  <cols>
    <col min="1" max="1" width="34.265625" bestFit="1" customWidth="1"/>
    <col min="2" max="2" width="49.265625" customWidth="1"/>
    <col min="3" max="3" width="38.1328125" customWidth="1"/>
    <col min="4" max="4" width="28.86328125" customWidth="1"/>
    <col min="5" max="5" width="33.73046875" customWidth="1"/>
    <col min="6" max="16384" width="8.73046875" hidden="1"/>
  </cols>
  <sheetData>
    <row r="1" spans="1:5" ht="19.5">
      <c r="A1" s="256" t="str">
        <f>'Cover Sheet'!$C$9</f>
        <v>Sizewell C</v>
      </c>
      <c r="B1" s="28"/>
      <c r="C1" s="28"/>
      <c r="D1" s="28"/>
      <c r="E1" s="28"/>
    </row>
    <row r="2" spans="1:5" ht="17.25" thickBot="1">
      <c r="A2" s="257" t="str" cm="1">
        <f t="array" aca="1" ref="A2" ca="1">SUBSTITUTE(RIGHT(SUBSTITUTE(CELL("Filename",$FXG$999357), "]",REPT("?", 999)), 999),"?","")</f>
        <v>Contents Sheet</v>
      </c>
      <c r="B2" s="28"/>
      <c r="C2" s="28"/>
      <c r="D2" s="28"/>
      <c r="E2" s="28"/>
    </row>
    <row r="3" spans="1:5" ht="25.5" customHeight="1" thickBot="1">
      <c r="A3" s="260" t="s">
        <v>54</v>
      </c>
      <c r="B3" s="261" t="s">
        <v>55</v>
      </c>
    </row>
    <row r="4" spans="1:5">
      <c r="A4" s="258" t="s">
        <v>56</v>
      </c>
      <c r="B4" s="262" t="s">
        <v>56</v>
      </c>
    </row>
    <row r="5" spans="1:5">
      <c r="A5" s="258" t="s">
        <v>57</v>
      </c>
      <c r="B5" s="262" t="s">
        <v>57</v>
      </c>
    </row>
    <row r="6" spans="1:5">
      <c r="A6" s="258" t="s">
        <v>58</v>
      </c>
      <c r="B6" s="262" t="s">
        <v>58</v>
      </c>
    </row>
    <row r="7" spans="1:5">
      <c r="A7" s="258" t="s">
        <v>59</v>
      </c>
      <c r="B7" s="262" t="s">
        <v>60</v>
      </c>
    </row>
    <row r="8" spans="1:5">
      <c r="A8" s="258" t="s">
        <v>61</v>
      </c>
      <c r="B8" s="262" t="s">
        <v>61</v>
      </c>
    </row>
    <row r="9" spans="1:5">
      <c r="A9" s="258" t="s">
        <v>62</v>
      </c>
      <c r="B9" s="262" t="s">
        <v>62</v>
      </c>
    </row>
    <row r="10" spans="1:5">
      <c r="A10" s="258" t="s">
        <v>63</v>
      </c>
      <c r="B10" s="262" t="s">
        <v>63</v>
      </c>
    </row>
    <row r="11" spans="1:5">
      <c r="A11" s="258" t="s">
        <v>64</v>
      </c>
      <c r="B11" s="262" t="s">
        <v>64</v>
      </c>
    </row>
    <row r="12" spans="1:5">
      <c r="A12" s="258" t="s">
        <v>65</v>
      </c>
      <c r="B12" s="263" t="s">
        <v>65</v>
      </c>
    </row>
    <row r="13" spans="1:5">
      <c r="A13" s="258" t="s">
        <v>66</v>
      </c>
      <c r="B13" s="264" t="s">
        <v>67</v>
      </c>
    </row>
    <row r="14" spans="1:5">
      <c r="A14" s="258" t="s">
        <v>68</v>
      </c>
      <c r="B14" s="264" t="s">
        <v>69</v>
      </c>
    </row>
    <row r="15" spans="1:5">
      <c r="A15" s="258" t="s">
        <v>70</v>
      </c>
      <c r="B15" s="264" t="s">
        <v>71</v>
      </c>
    </row>
    <row r="16" spans="1:5">
      <c r="A16" s="258" t="s">
        <v>72</v>
      </c>
      <c r="B16" s="264" t="s">
        <v>73</v>
      </c>
    </row>
    <row r="17" spans="1:2">
      <c r="A17" s="258" t="s">
        <v>74</v>
      </c>
      <c r="B17" s="264" t="s">
        <v>75</v>
      </c>
    </row>
    <row r="18" spans="1:2">
      <c r="A18" s="258" t="s">
        <v>76</v>
      </c>
      <c r="B18" s="262" t="s">
        <v>76</v>
      </c>
    </row>
    <row r="19" spans="1:2">
      <c r="A19" s="258" t="s">
        <v>77</v>
      </c>
      <c r="B19" s="262" t="s">
        <v>77</v>
      </c>
    </row>
    <row r="20" spans="1:2">
      <c r="A20" s="258" t="s">
        <v>78</v>
      </c>
      <c r="B20" s="265" t="s">
        <v>79</v>
      </c>
    </row>
    <row r="21" spans="1:2">
      <c r="A21" s="258" t="s">
        <v>80</v>
      </c>
      <c r="B21" s="265" t="s">
        <v>81</v>
      </c>
    </row>
    <row r="22" spans="1:2">
      <c r="A22" s="258" t="s">
        <v>82</v>
      </c>
      <c r="B22" s="265" t="s">
        <v>83</v>
      </c>
    </row>
    <row r="23" spans="1:2">
      <c r="A23" s="258" t="s">
        <v>84</v>
      </c>
      <c r="B23" s="265" t="s">
        <v>85</v>
      </c>
    </row>
    <row r="24" spans="1:2" ht="14.65" thickBot="1">
      <c r="A24" s="259" t="s">
        <v>86</v>
      </c>
      <c r="B24" s="266" t="s">
        <v>87</v>
      </c>
    </row>
  </sheetData>
  <hyperlinks>
    <hyperlink ref="B4" location="'Cover Sheet'!A1" display="Cover Sheet" xr:uid="{0AE1A3B9-FCCA-488B-AB86-A762E20DC45A}"/>
    <hyperlink ref="B5" location="'Contents Sheet'!A1" display="Contents Sheet" xr:uid="{A1F019E5-DC3C-4312-87BF-B649AAC634D5}"/>
    <hyperlink ref="B6" location="'Data Flow'!A1" display="Data Flow" xr:uid="{64257B27-226E-4153-B429-B9443C09044E}"/>
    <hyperlink ref="B7" location="'Change Log'!A1" display="Change Log" xr:uid="{432B1315-11D1-46E6-B71B-337FB9A16FDE}"/>
    <hyperlink ref="B11" location="'R3_Pass-through'!A1" display="Pass Through" xr:uid="{313C3C38-8FFA-41FF-9855-291621C88A38}"/>
    <hyperlink ref="B9" location="'Capex Incentives'!A1" display="Capex Incentives" xr:uid="{C49102A4-F622-4793-B53D-EFE69AA273DC}"/>
    <hyperlink ref="B18" location="Inflation!A1" display="Inflation" xr:uid="{49DEBE2F-1342-4B77-975C-B861AEE9F3DE}"/>
    <hyperlink ref="B10" location="'R2_Opex'!A1" display="R2_Opex" xr:uid="{3814D330-CD4F-4948-882E-AAACE436691E}"/>
    <hyperlink ref="B12" location="'R4_CapacityIncentives'!A1" display="R4_Capacity Incentives" xr:uid="{FE62AF78-539E-4341-B4C8-0CE59CB75AB8}"/>
    <hyperlink ref="B8" location="'Data Change Log'!A1" display="Data Change Log" xr:uid="{16734537-5741-466D-B890-B7FDF5894E75}"/>
    <hyperlink ref="B24" location="'RW_Linking Sheet'!A1" display="RW_Linking Sheet" xr:uid="{5AEDB9AD-3CB3-4952-8CF1-94A92C9D0D8B}"/>
    <hyperlink ref="B19" location="'Related Parties Margin'!A1" display="Related Parties Margin" xr:uid="{377C3B5B-8966-4B8C-9FFE-5EE465E1027E}"/>
    <hyperlink ref="B13" location="'R5_SocialBenefits&amp;Communication'!A1" display="'R5_SocialBenefits&amp;Communication'!A1" xr:uid="{D80C8FC2-063C-456D-B37A-A0602211B15F}"/>
    <hyperlink ref="B14" location="'R6_RelatedPartiesMargin'!A1" display="'R6_RelatedPartiesMargin'!A1" xr:uid="{0F59C16F-5A2A-47B4-B442-7A7DE278B354}"/>
    <hyperlink ref="B20" location="'PCFM Interface Scenarios'!A1" display="'PCFM Interface Scenarios'!A1" xr:uid="{DDB6F791-B58C-401A-B528-35A206B37DCF}"/>
    <hyperlink ref="B21" location="'PCFM Interface Scenarios_TD'!A1" display="'PCFM Interface Scenarios_TD'!A1" xr:uid="{B3446510-6D0B-4C96-8AF7-58A8258C32CC}"/>
    <hyperlink ref="B22" location="'PCFM Interface Financial Inputs'!A1" display="'PCFM Interface Financial Inputs'!A1" xr:uid="{C96202F4-1E3A-4130-8864-6477EC583F11}"/>
    <hyperlink ref="B23" location="'PCFM Interface Expenditure'!A1" display="'PCFM Interface Expenditure'!A1" xr:uid="{07081E3B-3BD4-468D-8876-845044D1ECD3}"/>
    <hyperlink ref="B15" location="'R7_Decomissioning'!A1" display="'R7_Decomissioning'!A1" xr:uid="{FE762EA5-F8AC-4502-80BE-22B88ACA60FE}"/>
    <hyperlink ref="B16" location="'R8_Tax'!A1" display="'R8_Tax'!A1" xr:uid="{D520D6A2-D87D-4253-90E1-AC5B6E8C1CE1}"/>
    <hyperlink ref="B17" location="'R9_Cost of Debt Adjustment'!A1" display="'R9_Cost of Debt Adjustment'!A1" xr:uid="{6D80FBAA-8D77-4968-A6CC-56881E0651D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BECE6-886D-46F2-8C20-9001D18C2FE4}">
  <sheetPr codeName="Sheet4">
    <tabColor theme="2" tint="-0.499984740745262"/>
    <pageSetUpPr autoPageBreaks="0"/>
  </sheetPr>
  <dimension ref="A1:P27"/>
  <sheetViews>
    <sheetView workbookViewId="0">
      <selection activeCell="C33" sqref="C33"/>
    </sheetView>
  </sheetViews>
  <sheetFormatPr defaultRowHeight="14.25"/>
  <cols>
    <col min="1" max="1" width="9.59765625" bestFit="1" customWidth="1"/>
    <col min="2" max="2" width="26.86328125" bestFit="1" customWidth="1"/>
    <col min="3" max="3" width="25.59765625" customWidth="1"/>
    <col min="4" max="4" width="24.1328125" customWidth="1"/>
    <col min="5" max="5" width="18" bestFit="1" customWidth="1"/>
    <col min="7" max="7" width="25.73046875" bestFit="1" customWidth="1"/>
    <col min="11" max="11" width="32.265625" bestFit="1" customWidth="1"/>
    <col min="15" max="15" width="13.86328125" bestFit="1" customWidth="1"/>
  </cols>
  <sheetData>
    <row r="1" spans="1:16" s="28" customFormat="1">
      <c r="A1" s="72" t="str">
        <f>'Cover Sheet'!$C$9</f>
        <v>Sizewell C</v>
      </c>
    </row>
    <row r="2" spans="1:16" s="28" customFormat="1">
      <c r="A2" s="72" t="str" cm="1">
        <f t="array" aca="1" ref="A2" ca="1">SUBSTITUTE(RIGHT(SUBSTITUTE(CELL("Filename",$FXG$999354), "]",REPT("?", 999)), 999),"?","")</f>
        <v>Data Flow</v>
      </c>
    </row>
    <row r="3" spans="1:16" s="28" customFormat="1">
      <c r="A3" s="72" t="s">
        <v>88</v>
      </c>
    </row>
    <row r="4" spans="1:16" ht="14.65" thickBot="1"/>
    <row r="5" spans="1:16">
      <c r="B5" s="30"/>
      <c r="C5" s="67"/>
      <c r="D5" s="67"/>
      <c r="E5" s="67"/>
      <c r="F5" s="67"/>
      <c r="G5" s="67"/>
      <c r="H5" s="67"/>
      <c r="I5" s="67"/>
      <c r="J5" s="67"/>
      <c r="K5" s="67"/>
      <c r="L5" s="67"/>
      <c r="M5" s="67"/>
      <c r="N5" s="67"/>
      <c r="O5" s="67"/>
      <c r="P5" s="31"/>
    </row>
    <row r="6" spans="1:16" ht="18">
      <c r="B6" s="288" t="s">
        <v>89</v>
      </c>
      <c r="C6" s="289"/>
      <c r="D6" s="289"/>
      <c r="F6" s="2"/>
      <c r="G6" s="289" t="s">
        <v>90</v>
      </c>
      <c r="H6" s="289"/>
      <c r="I6" s="289"/>
      <c r="J6" s="289"/>
      <c r="K6" s="289"/>
      <c r="P6" s="33"/>
    </row>
    <row r="7" spans="1:16">
      <c r="B7" s="68"/>
      <c r="F7" s="2"/>
      <c r="G7" s="2"/>
      <c r="I7" s="2"/>
      <c r="P7" s="33"/>
    </row>
    <row r="8" spans="1:16">
      <c r="B8" s="68" t="s">
        <v>91</v>
      </c>
      <c r="D8" s="74" t="s">
        <v>92</v>
      </c>
      <c r="G8" s="2" t="s">
        <v>91</v>
      </c>
      <c r="K8" s="74" t="s">
        <v>93</v>
      </c>
      <c r="O8" s="74" t="s">
        <v>92</v>
      </c>
      <c r="P8" s="33"/>
    </row>
    <row r="9" spans="1:16">
      <c r="B9" s="32"/>
      <c r="P9" s="33"/>
    </row>
    <row r="10" spans="1:16">
      <c r="A10" s="33"/>
      <c r="P10" s="33"/>
    </row>
    <row r="11" spans="1:16">
      <c r="A11" s="33"/>
      <c r="B11" s="199" t="s">
        <v>94</v>
      </c>
      <c r="D11" s="70" t="s">
        <v>95</v>
      </c>
      <c r="G11" s="71" t="s">
        <v>96</v>
      </c>
      <c r="K11" s="70" t="s">
        <v>97</v>
      </c>
      <c r="O11" s="99" t="s">
        <v>98</v>
      </c>
      <c r="P11" s="33"/>
    </row>
    <row r="12" spans="1:16">
      <c r="A12" s="33"/>
      <c r="B12" s="199" t="s">
        <v>99</v>
      </c>
      <c r="D12" s="70" t="s">
        <v>100</v>
      </c>
      <c r="G12" s="71" t="s">
        <v>86</v>
      </c>
      <c r="K12" s="70" t="s">
        <v>101</v>
      </c>
      <c r="P12" s="33"/>
    </row>
    <row r="13" spans="1:16">
      <c r="A13" s="33"/>
      <c r="B13" s="199" t="s">
        <v>102</v>
      </c>
      <c r="D13" s="70" t="s">
        <v>103</v>
      </c>
      <c r="G13" s="71" t="s">
        <v>76</v>
      </c>
      <c r="K13" s="70" t="s">
        <v>104</v>
      </c>
      <c r="P13" s="33"/>
    </row>
    <row r="14" spans="1:16">
      <c r="A14" s="33"/>
      <c r="B14" s="199" t="s">
        <v>105</v>
      </c>
      <c r="D14" s="70" t="s">
        <v>106</v>
      </c>
      <c r="G14" s="106" t="s">
        <v>104</v>
      </c>
      <c r="K14" s="70" t="s">
        <v>107</v>
      </c>
      <c r="P14" s="33"/>
    </row>
    <row r="15" spans="1:16">
      <c r="A15" s="33"/>
      <c r="B15" s="199" t="s">
        <v>108</v>
      </c>
      <c r="D15" s="70" t="s">
        <v>109</v>
      </c>
      <c r="G15" s="108" t="s">
        <v>110</v>
      </c>
      <c r="K15" s="109" t="s">
        <v>111</v>
      </c>
      <c r="P15" s="33"/>
    </row>
    <row r="16" spans="1:16">
      <c r="A16" s="33"/>
      <c r="D16" s="70" t="s">
        <v>86</v>
      </c>
      <c r="G16" s="108" t="s">
        <v>112</v>
      </c>
      <c r="K16" s="109" t="s">
        <v>112</v>
      </c>
      <c r="P16" s="33"/>
    </row>
    <row r="17" spans="2:16">
      <c r="B17" s="32"/>
      <c r="G17" s="108" t="s">
        <v>70</v>
      </c>
      <c r="K17" s="109" t="s">
        <v>70</v>
      </c>
      <c r="P17" s="33"/>
    </row>
    <row r="18" spans="2:16">
      <c r="B18" s="32"/>
      <c r="P18" s="33"/>
    </row>
    <row r="19" spans="2:16">
      <c r="B19" s="32"/>
      <c r="P19" s="33"/>
    </row>
    <row r="20" spans="2:16">
      <c r="B20" s="32"/>
      <c r="P20" s="33"/>
    </row>
    <row r="21" spans="2:16">
      <c r="B21" s="32"/>
      <c r="P21" s="33"/>
    </row>
    <row r="22" spans="2:16">
      <c r="B22" s="32"/>
      <c r="P22" s="33"/>
    </row>
    <row r="23" spans="2:16">
      <c r="B23" s="32"/>
      <c r="P23" s="33"/>
    </row>
    <row r="24" spans="2:16">
      <c r="B24" s="32"/>
      <c r="P24" s="33"/>
    </row>
    <row r="25" spans="2:16">
      <c r="B25" s="32"/>
      <c r="P25" s="33"/>
    </row>
    <row r="26" spans="2:16">
      <c r="B26" s="32"/>
      <c r="P26" s="33"/>
    </row>
    <row r="27" spans="2:16" ht="14.65" thickBot="1">
      <c r="B27" s="34"/>
      <c r="C27" s="69"/>
      <c r="D27" s="69"/>
      <c r="E27" s="69"/>
      <c r="F27" s="69"/>
      <c r="G27" s="69"/>
      <c r="H27" s="69"/>
      <c r="I27" s="69"/>
      <c r="J27" s="69"/>
      <c r="K27" s="69"/>
      <c r="L27" s="69"/>
      <c r="M27" s="69"/>
      <c r="N27" s="69"/>
      <c r="O27" s="69"/>
      <c r="P27" s="35"/>
    </row>
  </sheetData>
  <mergeCells count="2">
    <mergeCell ref="B6:D6"/>
    <mergeCell ref="G6:K6"/>
  </mergeCells>
  <hyperlinks>
    <hyperlink ref="G11" r:id="rId1" xr:uid="{B8FBEF77-07C9-4851-A01E-642C285A3C98}"/>
    <hyperlink ref="K11" location="'R1_CapexIncentive'!A1" display="R1_Capex Incentive" xr:uid="{E45A3826-FA5F-4DC9-9E5B-6C1A1757919E}"/>
    <hyperlink ref="K12" location="'R2_Opex'!A1" display="R2_ Opex" xr:uid="{AE256A37-4532-41D2-AF08-E6B261F15B03}"/>
    <hyperlink ref="K13" location="'R3_Pass-through'!A1" display="R3_ Pass-through" xr:uid="{CD89AC92-EC3F-4EB3-BC2F-28FCCF8CFB4B}"/>
    <hyperlink ref="K14" location="'R4_CapacityIncentives'!A1" display="R4_ Capacity Incentives" xr:uid="{7392CD22-B010-4FCA-A6BA-0840757CEEB9}"/>
    <hyperlink ref="G14" location="'R3_Pass-through'!A1" display="R3_ Pass-through" xr:uid="{A3C5CC1E-A8B6-402B-8423-735C04521F0A}"/>
    <hyperlink ref="G15" location="'R5_SocialBenefits&amp;Communication'!A1" display="R5_SocialBenefits&amp;Communications" xr:uid="{B67C8394-D33D-4F44-915A-F3747E2F53D6}"/>
    <hyperlink ref="G16" location="'R6_RelatedPartiesMargin'!A1" display="R6_Related Parties Margin" xr:uid="{B9F005C4-7746-4C77-8083-86A18D0BCA48}"/>
    <hyperlink ref="G17" location="'R7_Decomissioning'!A1" display="R7_Decommissioning" xr:uid="{D936815C-6626-4F9A-BEC9-3DEA9FB1FCD1}"/>
    <hyperlink ref="K15" location="'R5_SocialBenefits&amp;Communication'!A1" display="R5_Social Benefits &amp; Communications" xr:uid="{11A443B8-336E-4DC5-92D9-75672A4AB93A}"/>
    <hyperlink ref="K16" location="'R6_RelatedPartiesMargin'!A1" display="R6_Related Parties Margin" xr:uid="{C526A687-34F2-462B-A26D-726BC970E99A}"/>
    <hyperlink ref="K17" location="'R7_Decomissioning'!A1" display="R7_Decommissioning" xr:uid="{D1B1B416-C211-4209-A1EF-90FA21F4CA4E}"/>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1CA97-2707-4609-B970-5650A2A5369A}">
  <sheetPr codeName="Sheet5">
    <tabColor theme="9" tint="0.59999389629810485"/>
    <pageSetUpPr autoPageBreaks="0"/>
  </sheetPr>
  <dimension ref="A1:F96"/>
  <sheetViews>
    <sheetView workbookViewId="0">
      <selection activeCell="C7" sqref="C7"/>
    </sheetView>
  </sheetViews>
  <sheetFormatPr defaultColWidth="0" defaultRowHeight="14.25"/>
  <cols>
    <col min="1" max="1" width="14.86328125" customWidth="1"/>
    <col min="2" max="2" width="44.59765625" customWidth="1"/>
    <col min="3" max="3" width="64.265625" customWidth="1"/>
    <col min="4" max="4" width="14.59765625" customWidth="1"/>
    <col min="5" max="5" width="6.86328125" customWidth="1"/>
    <col min="6" max="6" width="4.3984375" customWidth="1"/>
    <col min="7" max="16384" width="8.73046875" hidden="1"/>
  </cols>
  <sheetData>
    <row r="1" spans="1:3">
      <c r="A1" s="72" t="str">
        <f>'Cover Sheet'!$C$9</f>
        <v>Sizewell C</v>
      </c>
      <c r="B1" s="28"/>
      <c r="C1" s="28"/>
    </row>
    <row r="2" spans="1:3">
      <c r="A2" s="72" t="str" cm="1">
        <f t="array" aca="1" ref="A2" ca="1">SUBSTITUTE(RIGHT(SUBSTITUTE(CELL("Filename",$FXG$999351), "]",REPT("?", 999)), 999),"?","")</f>
        <v>Template Change Log</v>
      </c>
      <c r="B2" s="28"/>
      <c r="C2" s="28"/>
    </row>
    <row r="3" spans="1:3" ht="14.65" thickBot="1">
      <c r="A3" s="72" t="s">
        <v>113</v>
      </c>
      <c r="B3" s="28"/>
      <c r="C3" s="28"/>
    </row>
    <row r="4" spans="1:3" ht="24.75" customHeight="1" thickBot="1">
      <c r="A4" s="278" t="s">
        <v>114</v>
      </c>
      <c r="B4" s="280" t="s">
        <v>115</v>
      </c>
      <c r="C4" s="281" t="s">
        <v>116</v>
      </c>
    </row>
    <row r="5" spans="1:3">
      <c r="A5" s="277"/>
      <c r="B5" s="272"/>
      <c r="C5" s="273"/>
    </row>
    <row r="6" spans="1:3">
      <c r="A6" s="270"/>
      <c r="B6" s="29"/>
      <c r="C6" s="271"/>
    </row>
    <row r="7" spans="1:3">
      <c r="A7" s="270"/>
      <c r="B7" s="29"/>
      <c r="C7" s="271"/>
    </row>
    <row r="8" spans="1:3">
      <c r="A8" s="270"/>
      <c r="B8" s="29"/>
      <c r="C8" s="271"/>
    </row>
    <row r="9" spans="1:3">
      <c r="A9" s="270"/>
      <c r="B9" s="29"/>
      <c r="C9" s="271"/>
    </row>
    <row r="10" spans="1:3">
      <c r="A10" s="270"/>
      <c r="B10" s="29"/>
      <c r="C10" s="271"/>
    </row>
    <row r="11" spans="1:3">
      <c r="A11" s="270"/>
      <c r="B11" s="29"/>
      <c r="C11" s="271"/>
    </row>
    <row r="12" spans="1:3">
      <c r="A12" s="270"/>
      <c r="B12" s="29"/>
      <c r="C12" s="271"/>
    </row>
    <row r="13" spans="1:3">
      <c r="A13" s="270"/>
      <c r="B13" s="29"/>
      <c r="C13" s="271"/>
    </row>
    <row r="14" spans="1:3">
      <c r="A14" s="270"/>
      <c r="B14" s="29"/>
      <c r="C14" s="271"/>
    </row>
    <row r="15" spans="1:3">
      <c r="A15" s="270"/>
      <c r="B15" s="29"/>
      <c r="C15" s="271"/>
    </row>
    <row r="16" spans="1:3">
      <c r="A16" s="270"/>
      <c r="B16" s="29"/>
      <c r="C16" s="271"/>
    </row>
    <row r="17" spans="1:3">
      <c r="A17" s="270"/>
      <c r="B17" s="29"/>
      <c r="C17" s="271"/>
    </row>
    <row r="18" spans="1:3">
      <c r="A18" s="270"/>
      <c r="B18" s="29"/>
      <c r="C18" s="271"/>
    </row>
    <row r="19" spans="1:3">
      <c r="A19" s="270"/>
      <c r="B19" s="29"/>
      <c r="C19" s="271"/>
    </row>
    <row r="20" spans="1:3">
      <c r="A20" s="270"/>
      <c r="B20" s="29"/>
      <c r="C20" s="271"/>
    </row>
    <row r="21" spans="1:3">
      <c r="A21" s="270"/>
      <c r="B21" s="29"/>
      <c r="C21" s="271"/>
    </row>
    <row r="22" spans="1:3">
      <c r="A22" s="270"/>
      <c r="B22" s="29"/>
      <c r="C22" s="271"/>
    </row>
    <row r="23" spans="1:3">
      <c r="A23" s="270"/>
      <c r="B23" s="29"/>
      <c r="C23" s="271"/>
    </row>
    <row r="24" spans="1:3">
      <c r="A24" s="270"/>
      <c r="B24" s="29"/>
      <c r="C24" s="271"/>
    </row>
    <row r="25" spans="1:3">
      <c r="A25" s="270"/>
      <c r="B25" s="29"/>
      <c r="C25" s="271"/>
    </row>
    <row r="26" spans="1:3">
      <c r="A26" s="270"/>
      <c r="B26" s="29"/>
      <c r="C26" s="271"/>
    </row>
    <row r="27" spans="1:3">
      <c r="A27" s="270"/>
      <c r="B27" s="29"/>
      <c r="C27" s="271"/>
    </row>
    <row r="28" spans="1:3">
      <c r="A28" s="270"/>
      <c r="B28" s="29"/>
      <c r="C28" s="271"/>
    </row>
    <row r="29" spans="1:3">
      <c r="A29" s="270"/>
      <c r="B29" s="29"/>
      <c r="C29" s="271"/>
    </row>
    <row r="30" spans="1:3">
      <c r="A30" s="270"/>
      <c r="B30" s="29"/>
      <c r="C30" s="271"/>
    </row>
    <row r="31" spans="1:3">
      <c r="A31" s="270"/>
      <c r="B31" s="29"/>
      <c r="C31" s="271"/>
    </row>
    <row r="32" spans="1:3">
      <c r="A32" s="270"/>
      <c r="B32" s="29"/>
      <c r="C32" s="271"/>
    </row>
    <row r="33" spans="1:3">
      <c r="A33" s="270"/>
      <c r="B33" s="29"/>
      <c r="C33" s="271"/>
    </row>
    <row r="34" spans="1:3">
      <c r="A34" s="270"/>
      <c r="B34" s="29"/>
      <c r="C34" s="271"/>
    </row>
    <row r="35" spans="1:3">
      <c r="A35" s="270"/>
      <c r="B35" s="29"/>
      <c r="C35" s="271"/>
    </row>
    <row r="36" spans="1:3">
      <c r="A36" s="270"/>
      <c r="B36" s="29"/>
      <c r="C36" s="271"/>
    </row>
    <row r="37" spans="1:3">
      <c r="A37" s="270"/>
      <c r="B37" s="29"/>
      <c r="C37" s="271"/>
    </row>
    <row r="38" spans="1:3">
      <c r="A38" s="270"/>
      <c r="B38" s="29"/>
      <c r="C38" s="271"/>
    </row>
    <row r="39" spans="1:3">
      <c r="A39" s="270"/>
      <c r="B39" s="29"/>
      <c r="C39" s="271"/>
    </row>
    <row r="40" spans="1:3">
      <c r="A40" s="270"/>
      <c r="B40" s="29"/>
      <c r="C40" s="271"/>
    </row>
    <row r="41" spans="1:3">
      <c r="A41" s="270"/>
      <c r="B41" s="29"/>
      <c r="C41" s="271"/>
    </row>
    <row r="42" spans="1:3">
      <c r="A42" s="270"/>
      <c r="B42" s="29"/>
      <c r="C42" s="271"/>
    </row>
    <row r="43" spans="1:3">
      <c r="A43" s="270"/>
      <c r="B43" s="29"/>
      <c r="C43" s="271"/>
    </row>
    <row r="44" spans="1:3">
      <c r="A44" s="270"/>
      <c r="B44" s="29"/>
      <c r="C44" s="271"/>
    </row>
    <row r="45" spans="1:3">
      <c r="A45" s="270"/>
      <c r="B45" s="29"/>
      <c r="C45" s="271"/>
    </row>
    <row r="46" spans="1:3">
      <c r="A46" s="270"/>
      <c r="B46" s="29"/>
      <c r="C46" s="271"/>
    </row>
    <row r="47" spans="1:3">
      <c r="A47" s="270"/>
      <c r="B47" s="29"/>
      <c r="C47" s="271"/>
    </row>
    <row r="48" spans="1:3">
      <c r="A48" s="270"/>
      <c r="B48" s="29"/>
      <c r="C48" s="271"/>
    </row>
    <row r="49" spans="1:3">
      <c r="A49" s="270"/>
      <c r="B49" s="29"/>
      <c r="C49" s="271"/>
    </row>
    <row r="50" spans="1:3">
      <c r="A50" s="270"/>
      <c r="B50" s="29"/>
      <c r="C50" s="271"/>
    </row>
    <row r="51" spans="1:3">
      <c r="A51" s="270"/>
      <c r="B51" s="29"/>
      <c r="C51" s="271"/>
    </row>
    <row r="52" spans="1:3">
      <c r="A52" s="270"/>
      <c r="B52" s="29"/>
      <c r="C52" s="271"/>
    </row>
    <row r="53" spans="1:3">
      <c r="A53" s="270"/>
      <c r="B53" s="29"/>
      <c r="C53" s="271"/>
    </row>
    <row r="54" spans="1:3">
      <c r="A54" s="270"/>
      <c r="B54" s="29"/>
      <c r="C54" s="271"/>
    </row>
    <row r="55" spans="1:3">
      <c r="A55" s="270"/>
      <c r="B55" s="29"/>
      <c r="C55" s="271"/>
    </row>
    <row r="56" spans="1:3">
      <c r="A56" s="270"/>
      <c r="B56" s="29"/>
      <c r="C56" s="271"/>
    </row>
    <row r="57" spans="1:3">
      <c r="A57" s="270"/>
      <c r="B57" s="29"/>
      <c r="C57" s="271"/>
    </row>
    <row r="58" spans="1:3">
      <c r="A58" s="270"/>
      <c r="B58" s="29"/>
      <c r="C58" s="271"/>
    </row>
    <row r="59" spans="1:3">
      <c r="A59" s="270"/>
      <c r="B59" s="29"/>
      <c r="C59" s="271"/>
    </row>
    <row r="60" spans="1:3">
      <c r="A60" s="270"/>
      <c r="B60" s="29"/>
      <c r="C60" s="271"/>
    </row>
    <row r="61" spans="1:3">
      <c r="A61" s="270"/>
      <c r="B61" s="29"/>
      <c r="C61" s="271"/>
    </row>
    <row r="62" spans="1:3">
      <c r="A62" s="270"/>
      <c r="B62" s="29"/>
      <c r="C62" s="271"/>
    </row>
    <row r="63" spans="1:3">
      <c r="A63" s="270"/>
      <c r="B63" s="29"/>
      <c r="C63" s="271"/>
    </row>
    <row r="64" spans="1:3">
      <c r="A64" s="270"/>
      <c r="B64" s="29"/>
      <c r="C64" s="271"/>
    </row>
    <row r="65" spans="1:3">
      <c r="A65" s="270"/>
      <c r="B65" s="29"/>
      <c r="C65" s="271"/>
    </row>
    <row r="66" spans="1:3">
      <c r="A66" s="270"/>
      <c r="B66" s="29"/>
      <c r="C66" s="271"/>
    </row>
    <row r="67" spans="1:3">
      <c r="A67" s="270"/>
      <c r="B67" s="29"/>
      <c r="C67" s="271"/>
    </row>
    <row r="68" spans="1:3">
      <c r="A68" s="270"/>
      <c r="B68" s="29"/>
      <c r="C68" s="271"/>
    </row>
    <row r="69" spans="1:3">
      <c r="A69" s="270"/>
      <c r="B69" s="29"/>
      <c r="C69" s="271"/>
    </row>
    <row r="70" spans="1:3">
      <c r="A70" s="270"/>
      <c r="B70" s="29"/>
      <c r="C70" s="271"/>
    </row>
    <row r="71" spans="1:3">
      <c r="A71" s="270"/>
      <c r="B71" s="29"/>
      <c r="C71" s="271"/>
    </row>
    <row r="72" spans="1:3">
      <c r="A72" s="270"/>
      <c r="B72" s="29"/>
      <c r="C72" s="271"/>
    </row>
    <row r="73" spans="1:3">
      <c r="A73" s="270"/>
      <c r="B73" s="29"/>
      <c r="C73" s="271"/>
    </row>
    <row r="74" spans="1:3">
      <c r="A74" s="270"/>
      <c r="B74" s="29"/>
      <c r="C74" s="271"/>
    </row>
    <row r="75" spans="1:3">
      <c r="A75" s="270"/>
      <c r="B75" s="29"/>
      <c r="C75" s="271"/>
    </row>
    <row r="76" spans="1:3">
      <c r="A76" s="270"/>
      <c r="B76" s="29"/>
      <c r="C76" s="271"/>
    </row>
    <row r="77" spans="1:3">
      <c r="A77" s="270"/>
      <c r="B77" s="29"/>
      <c r="C77" s="271"/>
    </row>
    <row r="78" spans="1:3">
      <c r="A78" s="270"/>
      <c r="B78" s="29"/>
      <c r="C78" s="271"/>
    </row>
    <row r="79" spans="1:3">
      <c r="A79" s="270"/>
      <c r="B79" s="29"/>
      <c r="C79" s="271"/>
    </row>
    <row r="80" spans="1:3">
      <c r="A80" s="270"/>
      <c r="B80" s="29"/>
      <c r="C80" s="271"/>
    </row>
    <row r="81" spans="1:3">
      <c r="A81" s="270"/>
      <c r="B81" s="29"/>
      <c r="C81" s="271"/>
    </row>
    <row r="82" spans="1:3">
      <c r="A82" s="270"/>
      <c r="B82" s="29"/>
      <c r="C82" s="271"/>
    </row>
    <row r="83" spans="1:3">
      <c r="A83" s="270"/>
      <c r="B83" s="29"/>
      <c r="C83" s="271"/>
    </row>
    <row r="84" spans="1:3">
      <c r="A84" s="270"/>
      <c r="B84" s="29"/>
      <c r="C84" s="271"/>
    </row>
    <row r="85" spans="1:3">
      <c r="A85" s="270"/>
      <c r="B85" s="29"/>
      <c r="C85" s="271"/>
    </row>
    <row r="86" spans="1:3">
      <c r="A86" s="270"/>
      <c r="B86" s="29"/>
      <c r="C86" s="271"/>
    </row>
    <row r="87" spans="1:3">
      <c r="A87" s="270"/>
      <c r="B87" s="29"/>
      <c r="C87" s="271"/>
    </row>
    <row r="88" spans="1:3">
      <c r="A88" s="270"/>
      <c r="B88" s="29"/>
      <c r="C88" s="271"/>
    </row>
    <row r="89" spans="1:3">
      <c r="A89" s="270"/>
      <c r="B89" s="29"/>
      <c r="C89" s="271"/>
    </row>
    <row r="90" spans="1:3">
      <c r="A90" s="270"/>
      <c r="B90" s="29"/>
      <c r="C90" s="271"/>
    </row>
    <row r="91" spans="1:3">
      <c r="A91" s="270"/>
      <c r="B91" s="29"/>
      <c r="C91" s="271"/>
    </row>
    <row r="92" spans="1:3">
      <c r="A92" s="270"/>
      <c r="B92" s="29"/>
      <c r="C92" s="271"/>
    </row>
    <row r="93" spans="1:3">
      <c r="A93" s="270"/>
      <c r="B93" s="29"/>
      <c r="C93" s="271"/>
    </row>
    <row r="94" spans="1:3">
      <c r="A94" s="270"/>
      <c r="B94" s="29"/>
      <c r="C94" s="271"/>
    </row>
    <row r="95" spans="1:3">
      <c r="A95" s="270"/>
      <c r="B95" s="29"/>
      <c r="C95" s="271"/>
    </row>
    <row r="96" spans="1:3">
      <c r="A96" s="274"/>
      <c r="B96" s="275"/>
      <c r="C96" s="276"/>
    </row>
  </sheetData>
  <dataValidations count="1">
    <dataValidation type="list" allowBlank="1" showInputMessage="1" showErrorMessage="1" sqref="B5:B96" xr:uid="{5E64DD5A-7596-4BC8-B087-9DCA513203F7}">
      <formula1>"Ofgem, SZC"</formula1>
    </dataValidation>
  </dataValidation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50871-43B6-4598-ADEB-CE6964962615}">
  <sheetPr codeName="Sheet6">
    <tabColor theme="9" tint="0.59999389629810485"/>
    <pageSetUpPr autoPageBreaks="0"/>
  </sheetPr>
  <dimension ref="A1:E96"/>
  <sheetViews>
    <sheetView workbookViewId="0">
      <selection activeCell="B5" sqref="B5"/>
    </sheetView>
  </sheetViews>
  <sheetFormatPr defaultColWidth="0" defaultRowHeight="14.25"/>
  <cols>
    <col min="1" max="1" width="16.3984375" customWidth="1"/>
    <col min="2" max="2" width="95.73046875" customWidth="1"/>
    <col min="3" max="3" width="8" customWidth="1"/>
    <col min="4" max="5" width="5.3984375" customWidth="1"/>
    <col min="6" max="16384" width="8.73046875" hidden="1"/>
  </cols>
  <sheetData>
    <row r="1" spans="1:2">
      <c r="A1" s="72" t="str">
        <f>'Cover Sheet'!$C$9</f>
        <v>Sizewell C</v>
      </c>
      <c r="B1" s="28"/>
    </row>
    <row r="2" spans="1:2">
      <c r="A2" s="72" t="str" cm="1">
        <f t="array" aca="1" ref="A2" ca="1">SUBSTITUTE(RIGHT(SUBSTITUTE(CELL("Filename",$FXF$999351), "]",REPT("?", 999)), 999),"?","")</f>
        <v>Data Change Log</v>
      </c>
      <c r="B2" s="28"/>
    </row>
    <row r="3" spans="1:2" ht="14.65" thickBot="1">
      <c r="A3" s="72" t="s">
        <v>117</v>
      </c>
      <c r="B3" s="28"/>
    </row>
    <row r="4" spans="1:2" ht="28.9" thickBot="1">
      <c r="A4" s="278" t="s">
        <v>114</v>
      </c>
      <c r="B4" s="279" t="s">
        <v>118</v>
      </c>
    </row>
    <row r="5" spans="1:2">
      <c r="A5" s="277"/>
      <c r="B5" s="273"/>
    </row>
    <row r="6" spans="1:2">
      <c r="A6" s="270"/>
      <c r="B6" s="271"/>
    </row>
    <row r="7" spans="1:2">
      <c r="A7" s="270"/>
      <c r="B7" s="271"/>
    </row>
    <row r="8" spans="1:2">
      <c r="A8" s="270"/>
      <c r="B8" s="271"/>
    </row>
    <row r="9" spans="1:2">
      <c r="A9" s="270"/>
      <c r="B9" s="271"/>
    </row>
    <row r="10" spans="1:2">
      <c r="A10" s="270"/>
      <c r="B10" s="271"/>
    </row>
    <row r="11" spans="1:2">
      <c r="A11" s="270"/>
      <c r="B11" s="271"/>
    </row>
    <row r="12" spans="1:2">
      <c r="A12" s="270"/>
      <c r="B12" s="271"/>
    </row>
    <row r="13" spans="1:2">
      <c r="A13" s="270"/>
      <c r="B13" s="271"/>
    </row>
    <row r="14" spans="1:2">
      <c r="A14" s="270"/>
      <c r="B14" s="271"/>
    </row>
    <row r="15" spans="1:2">
      <c r="A15" s="270"/>
      <c r="B15" s="271"/>
    </row>
    <row r="16" spans="1:2">
      <c r="A16" s="270"/>
      <c r="B16" s="271"/>
    </row>
    <row r="17" spans="1:2">
      <c r="A17" s="270"/>
      <c r="B17" s="271"/>
    </row>
    <row r="18" spans="1:2">
      <c r="A18" s="270"/>
      <c r="B18" s="271"/>
    </row>
    <row r="19" spans="1:2">
      <c r="A19" s="270"/>
      <c r="B19" s="271"/>
    </row>
    <row r="20" spans="1:2">
      <c r="A20" s="270"/>
      <c r="B20" s="271"/>
    </row>
    <row r="21" spans="1:2">
      <c r="A21" s="270"/>
      <c r="B21" s="271"/>
    </row>
    <row r="22" spans="1:2">
      <c r="A22" s="270"/>
      <c r="B22" s="271"/>
    </row>
    <row r="23" spans="1:2">
      <c r="A23" s="270"/>
      <c r="B23" s="271"/>
    </row>
    <row r="24" spans="1:2">
      <c r="A24" s="270"/>
      <c r="B24" s="271"/>
    </row>
    <row r="25" spans="1:2">
      <c r="A25" s="270"/>
      <c r="B25" s="271"/>
    </row>
    <row r="26" spans="1:2">
      <c r="A26" s="270"/>
      <c r="B26" s="271"/>
    </row>
    <row r="27" spans="1:2">
      <c r="A27" s="270"/>
      <c r="B27" s="271"/>
    </row>
    <row r="28" spans="1:2">
      <c r="A28" s="270"/>
      <c r="B28" s="271"/>
    </row>
    <row r="29" spans="1:2">
      <c r="A29" s="270"/>
      <c r="B29" s="271"/>
    </row>
    <row r="30" spans="1:2">
      <c r="A30" s="270"/>
      <c r="B30" s="271"/>
    </row>
    <row r="31" spans="1:2">
      <c r="A31" s="270"/>
      <c r="B31" s="271"/>
    </row>
    <row r="32" spans="1:2">
      <c r="A32" s="270"/>
      <c r="B32" s="271"/>
    </row>
    <row r="33" spans="1:2">
      <c r="A33" s="270"/>
      <c r="B33" s="271"/>
    </row>
    <row r="34" spans="1:2">
      <c r="A34" s="270"/>
      <c r="B34" s="271"/>
    </row>
    <row r="35" spans="1:2">
      <c r="A35" s="270"/>
      <c r="B35" s="271"/>
    </row>
    <row r="36" spans="1:2">
      <c r="A36" s="270"/>
      <c r="B36" s="271"/>
    </row>
    <row r="37" spans="1:2">
      <c r="A37" s="270"/>
      <c r="B37" s="271"/>
    </row>
    <row r="38" spans="1:2">
      <c r="A38" s="270"/>
      <c r="B38" s="271"/>
    </row>
    <row r="39" spans="1:2">
      <c r="A39" s="270"/>
      <c r="B39" s="271"/>
    </row>
    <row r="40" spans="1:2">
      <c r="A40" s="270"/>
      <c r="B40" s="271"/>
    </row>
    <row r="41" spans="1:2">
      <c r="A41" s="270"/>
      <c r="B41" s="271"/>
    </row>
    <row r="42" spans="1:2">
      <c r="A42" s="270"/>
      <c r="B42" s="271"/>
    </row>
    <row r="43" spans="1:2">
      <c r="A43" s="270"/>
      <c r="B43" s="271"/>
    </row>
    <row r="44" spans="1:2">
      <c r="A44" s="270"/>
      <c r="B44" s="271"/>
    </row>
    <row r="45" spans="1:2">
      <c r="A45" s="270"/>
      <c r="B45" s="271"/>
    </row>
    <row r="46" spans="1:2">
      <c r="A46" s="270"/>
      <c r="B46" s="271"/>
    </row>
    <row r="47" spans="1:2">
      <c r="A47" s="270"/>
      <c r="B47" s="271"/>
    </row>
    <row r="48" spans="1:2">
      <c r="A48" s="270"/>
      <c r="B48" s="271"/>
    </row>
    <row r="49" spans="1:2">
      <c r="A49" s="270"/>
      <c r="B49" s="271"/>
    </row>
    <row r="50" spans="1:2">
      <c r="A50" s="270"/>
      <c r="B50" s="271"/>
    </row>
    <row r="51" spans="1:2">
      <c r="A51" s="270"/>
      <c r="B51" s="271"/>
    </row>
    <row r="52" spans="1:2">
      <c r="A52" s="270"/>
      <c r="B52" s="271"/>
    </row>
    <row r="53" spans="1:2">
      <c r="A53" s="270"/>
      <c r="B53" s="271"/>
    </row>
    <row r="54" spans="1:2">
      <c r="A54" s="270"/>
      <c r="B54" s="271"/>
    </row>
    <row r="55" spans="1:2">
      <c r="A55" s="270"/>
      <c r="B55" s="271"/>
    </row>
    <row r="56" spans="1:2">
      <c r="A56" s="270"/>
      <c r="B56" s="271"/>
    </row>
    <row r="57" spans="1:2">
      <c r="A57" s="270"/>
      <c r="B57" s="271"/>
    </row>
    <row r="58" spans="1:2">
      <c r="A58" s="270"/>
      <c r="B58" s="271"/>
    </row>
    <row r="59" spans="1:2">
      <c r="A59" s="270"/>
      <c r="B59" s="271"/>
    </row>
    <row r="60" spans="1:2">
      <c r="A60" s="270"/>
      <c r="B60" s="271"/>
    </row>
    <row r="61" spans="1:2">
      <c r="A61" s="270"/>
      <c r="B61" s="271"/>
    </row>
    <row r="62" spans="1:2">
      <c r="A62" s="270"/>
      <c r="B62" s="271"/>
    </row>
    <row r="63" spans="1:2">
      <c r="A63" s="270"/>
      <c r="B63" s="271"/>
    </row>
    <row r="64" spans="1:2">
      <c r="A64" s="270"/>
      <c r="B64" s="271"/>
    </row>
    <row r="65" spans="1:2">
      <c r="A65" s="270"/>
      <c r="B65" s="271"/>
    </row>
    <row r="66" spans="1:2">
      <c r="A66" s="270"/>
      <c r="B66" s="271"/>
    </row>
    <row r="67" spans="1:2">
      <c r="A67" s="270"/>
      <c r="B67" s="271"/>
    </row>
    <row r="68" spans="1:2">
      <c r="A68" s="270"/>
      <c r="B68" s="271"/>
    </row>
    <row r="69" spans="1:2">
      <c r="A69" s="270"/>
      <c r="B69" s="271"/>
    </row>
    <row r="70" spans="1:2">
      <c r="A70" s="270"/>
      <c r="B70" s="271"/>
    </row>
    <row r="71" spans="1:2">
      <c r="A71" s="270"/>
      <c r="B71" s="271"/>
    </row>
    <row r="72" spans="1:2">
      <c r="A72" s="270"/>
      <c r="B72" s="271"/>
    </row>
    <row r="73" spans="1:2">
      <c r="A73" s="270"/>
      <c r="B73" s="271"/>
    </row>
    <row r="74" spans="1:2">
      <c r="A74" s="270"/>
      <c r="B74" s="271"/>
    </row>
    <row r="75" spans="1:2">
      <c r="A75" s="270"/>
      <c r="B75" s="271"/>
    </row>
    <row r="76" spans="1:2">
      <c r="A76" s="270"/>
      <c r="B76" s="271"/>
    </row>
    <row r="77" spans="1:2">
      <c r="A77" s="270"/>
      <c r="B77" s="271"/>
    </row>
    <row r="78" spans="1:2">
      <c r="A78" s="270"/>
      <c r="B78" s="271"/>
    </row>
    <row r="79" spans="1:2">
      <c r="A79" s="270"/>
      <c r="B79" s="271"/>
    </row>
    <row r="80" spans="1:2">
      <c r="A80" s="270"/>
      <c r="B80" s="271"/>
    </row>
    <row r="81" spans="1:2">
      <c r="A81" s="270"/>
      <c r="B81" s="271"/>
    </row>
    <row r="82" spans="1:2">
      <c r="A82" s="270"/>
      <c r="B82" s="271"/>
    </row>
    <row r="83" spans="1:2">
      <c r="A83" s="270"/>
      <c r="B83" s="271"/>
    </row>
    <row r="84" spans="1:2">
      <c r="A84" s="270"/>
      <c r="B84" s="271"/>
    </row>
    <row r="85" spans="1:2">
      <c r="A85" s="270"/>
      <c r="B85" s="271"/>
    </row>
    <row r="86" spans="1:2">
      <c r="A86" s="270"/>
      <c r="B86" s="271"/>
    </row>
    <row r="87" spans="1:2">
      <c r="A87" s="270"/>
      <c r="B87" s="271"/>
    </row>
    <row r="88" spans="1:2">
      <c r="A88" s="270"/>
      <c r="B88" s="271"/>
    </row>
    <row r="89" spans="1:2">
      <c r="A89" s="270"/>
      <c r="B89" s="271"/>
    </row>
    <row r="90" spans="1:2">
      <c r="A90" s="270"/>
      <c r="B90" s="271"/>
    </row>
    <row r="91" spans="1:2">
      <c r="A91" s="270"/>
      <c r="B91" s="271"/>
    </row>
    <row r="92" spans="1:2">
      <c r="A92" s="270"/>
      <c r="B92" s="271"/>
    </row>
    <row r="93" spans="1:2">
      <c r="A93" s="270"/>
      <c r="B93" s="271"/>
    </row>
    <row r="94" spans="1:2">
      <c r="A94" s="270"/>
      <c r="B94" s="271"/>
    </row>
    <row r="95" spans="1:2">
      <c r="A95" s="270"/>
      <c r="B95" s="271"/>
    </row>
    <row r="96" spans="1:2">
      <c r="A96" s="274"/>
      <c r="B96" s="276"/>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C109F-BC78-45A7-9AED-F8BC65D7DAFF}">
  <sheetPr codeName="Sheet14">
    <tabColor rgb="FF00B0F0"/>
    <pageSetUpPr autoPageBreaks="0"/>
  </sheetPr>
  <dimension ref="A1:CZ125"/>
  <sheetViews>
    <sheetView topLeftCell="A111" zoomScale="120" zoomScaleNormal="120" workbookViewId="0">
      <selection activeCell="M126" sqref="M126"/>
    </sheetView>
  </sheetViews>
  <sheetFormatPr defaultColWidth="0" defaultRowHeight="14.25"/>
  <cols>
    <col min="1" max="1" width="3.1328125" style="4" customWidth="1"/>
    <col min="2" max="2" width="18.59765625" style="4" bestFit="1" customWidth="1"/>
    <col min="3" max="4" width="8.73046875" style="4" customWidth="1"/>
    <col min="5" max="5" width="22" style="4" customWidth="1"/>
    <col min="6" max="6" width="33.59765625" style="4" customWidth="1"/>
    <col min="7" max="7" width="14.59765625" style="4" customWidth="1"/>
    <col min="8" max="9" width="8.73046875" style="4" customWidth="1"/>
    <col min="10" max="10" width="10.73046875" style="4" bestFit="1" customWidth="1"/>
    <col min="11" max="16" width="10.86328125" style="4" customWidth="1"/>
    <col min="17" max="26" width="10.86328125" customWidth="1"/>
    <col min="27" max="39" width="10.59765625" customWidth="1"/>
    <col min="40" max="40" width="8.73046875" customWidth="1"/>
    <col min="41" max="104" width="0" hidden="1" customWidth="1"/>
    <col min="105" max="16384" width="8.73046875" hidden="1"/>
  </cols>
  <sheetData>
    <row r="1" spans="1:40">
      <c r="A1" s="72" t="str">
        <f>'Cover Sheet'!$C$9</f>
        <v>Sizewell C</v>
      </c>
      <c r="B1" s="23"/>
      <c r="C1" s="23"/>
      <c r="D1" s="23"/>
      <c r="E1" s="23"/>
      <c r="F1" s="23"/>
      <c r="G1" s="23"/>
      <c r="H1" s="23"/>
      <c r="I1" s="23"/>
      <c r="J1" s="287" t="str">
        <f>_xlfn.XLOOKUP(J$2,'Cover Sheet'!$B$67:$B$106,'Cover Sheet'!$E$67:$E$106)</f>
        <v>Previous Year</v>
      </c>
      <c r="K1" s="287" t="str">
        <f>_xlfn.XLOOKUP(K$2,'Cover Sheet'!$B$67:$B$106,'Cover Sheet'!$E$67:$E$106)</f>
        <v>Previous Year</v>
      </c>
      <c r="L1" s="287" t="str">
        <f>_xlfn.XLOOKUP(L$2,'Cover Sheet'!$B$67:$B$106,'Cover Sheet'!$E$67:$E$106)</f>
        <v>Previous Year</v>
      </c>
      <c r="M1" s="287" t="str">
        <f>_xlfn.XLOOKUP(M$2,'Cover Sheet'!$B$67:$B$106,'Cover Sheet'!$E$67:$E$106)</f>
        <v>Base Year</v>
      </c>
      <c r="N1" s="287" t="str">
        <f>_xlfn.XLOOKUP(N$2,'Cover Sheet'!$B$67:$B$106,'Cover Sheet'!$E$67:$E$106)</f>
        <v>Current year</v>
      </c>
      <c r="O1" s="287" t="str">
        <f>_xlfn.XLOOKUP(O$2,'Cover Sheet'!$B$67:$B$106,'Cover Sheet'!$E$67:$E$106)</f>
        <v>Forecast</v>
      </c>
      <c r="P1" s="287" t="str">
        <f>_xlfn.XLOOKUP(P$2,'Cover Sheet'!$B$67:$B$106,'Cover Sheet'!$E$67:$E$106)</f>
        <v>Forecast</v>
      </c>
      <c r="Q1" s="287" t="str">
        <f>_xlfn.XLOOKUP(Q$2,'Cover Sheet'!$B$67:$B$106,'Cover Sheet'!$E$67:$E$106)</f>
        <v>Forecast</v>
      </c>
      <c r="R1" s="287" t="str">
        <f>_xlfn.XLOOKUP(R$2,'Cover Sheet'!$B$67:$B$106,'Cover Sheet'!$E$67:$E$106)</f>
        <v>Forecast</v>
      </c>
      <c r="S1" s="287" t="str">
        <f>_xlfn.XLOOKUP(S$2,'Cover Sheet'!$B$67:$B$106,'Cover Sheet'!$E$67:$E$106)</f>
        <v>Forecast</v>
      </c>
      <c r="T1" s="287" t="str">
        <f>_xlfn.XLOOKUP(T$2,'Cover Sheet'!$B$67:$B$106,'Cover Sheet'!$E$67:$E$106)</f>
        <v>Forecast</v>
      </c>
      <c r="U1" s="287" t="str">
        <f>_xlfn.XLOOKUP(U$2,'Cover Sheet'!$B$67:$B$106,'Cover Sheet'!$E$67:$E$106)</f>
        <v>Forecast</v>
      </c>
      <c r="V1" s="287" t="str">
        <f>_xlfn.XLOOKUP(V$2,'Cover Sheet'!$B$67:$B$106,'Cover Sheet'!$E$67:$E$106)</f>
        <v>Forecast</v>
      </c>
      <c r="W1" s="287" t="str">
        <f>_xlfn.XLOOKUP(W$2,'Cover Sheet'!$B$67:$B$106,'Cover Sheet'!$E$67:$E$106)</f>
        <v>Forecast</v>
      </c>
      <c r="X1" s="287" t="str">
        <f>_xlfn.XLOOKUP(X$2,'Cover Sheet'!$B$67:$B$106,'Cover Sheet'!$E$67:$E$106)</f>
        <v>Forecast</v>
      </c>
      <c r="Y1" s="287" t="str">
        <f>_xlfn.XLOOKUP(Y$2,'Cover Sheet'!$B$67:$B$106,'Cover Sheet'!$E$67:$E$106)</f>
        <v>Forecast</v>
      </c>
      <c r="Z1" s="287" t="str">
        <f>_xlfn.XLOOKUP(Z$2,'Cover Sheet'!$B$67:$B$106,'Cover Sheet'!$E$67:$E$106)</f>
        <v>Forecast</v>
      </c>
      <c r="AA1" s="287" t="str">
        <f>_xlfn.XLOOKUP(AA$2,'Cover Sheet'!$B$67:$B$106,'Cover Sheet'!$E$67:$E$106)</f>
        <v>Forecast</v>
      </c>
      <c r="AB1" s="287" t="str">
        <f>_xlfn.XLOOKUP(AB$2,'Cover Sheet'!$B$67:$B$106,'Cover Sheet'!$E$67:$E$106)</f>
        <v>Forecast</v>
      </c>
      <c r="AC1" s="287" t="str">
        <f>_xlfn.XLOOKUP(AC$2,'Cover Sheet'!$B$67:$B$106,'Cover Sheet'!$E$67:$E$106)</f>
        <v>Forecast</v>
      </c>
      <c r="AD1" s="287" t="str">
        <f>_xlfn.XLOOKUP(AD$2,'Cover Sheet'!$B$67:$B$106,'Cover Sheet'!$E$67:$E$106)</f>
        <v>Forecast</v>
      </c>
      <c r="AE1" s="287" t="str">
        <f>_xlfn.XLOOKUP(AE$2,'Cover Sheet'!$B$67:$B$106,'Cover Sheet'!$E$67:$E$106)</f>
        <v>Forecast</v>
      </c>
      <c r="AF1" s="287" t="str">
        <f>_xlfn.XLOOKUP(AF$2,'Cover Sheet'!$B$67:$B$106,'Cover Sheet'!$E$67:$E$106)</f>
        <v>Forecast</v>
      </c>
      <c r="AG1" s="287" t="str">
        <f>_xlfn.XLOOKUP(AG$2,'Cover Sheet'!$B$67:$B$106,'Cover Sheet'!$E$67:$E$106)</f>
        <v>Forecast</v>
      </c>
      <c r="AH1" s="287" t="str">
        <f>_xlfn.XLOOKUP(AH$2,'Cover Sheet'!$B$67:$B$106,'Cover Sheet'!$E$67:$E$106)</f>
        <v>Forecast</v>
      </c>
      <c r="AI1" s="287" t="str">
        <f>_xlfn.XLOOKUP(AI$2,'Cover Sheet'!$B$67:$B$106,'Cover Sheet'!$E$67:$E$106)</f>
        <v>Forecast</v>
      </c>
      <c r="AJ1" s="287" t="str">
        <f>_xlfn.XLOOKUP(AJ$2,'Cover Sheet'!$B$67:$B$106,'Cover Sheet'!$E$67:$E$106)</f>
        <v>Forecast</v>
      </c>
      <c r="AK1" s="287" t="str">
        <f>_xlfn.XLOOKUP(AK$2,'Cover Sheet'!$B$67:$B$106,'Cover Sheet'!$E$67:$E$106)</f>
        <v>Forecast</v>
      </c>
      <c r="AL1" s="287" t="str">
        <f>_xlfn.XLOOKUP(AL$2,'Cover Sheet'!$B$67:$B$106,'Cover Sheet'!$E$67:$E$106)</f>
        <v>Forecast</v>
      </c>
      <c r="AM1" s="287" t="str">
        <f>_xlfn.XLOOKUP(AM$2,'Cover Sheet'!$B$67:$B$106,'Cover Sheet'!$E$67:$E$106)</f>
        <v>Forecast</v>
      </c>
    </row>
    <row r="2" spans="1:40">
      <c r="A2" s="72" t="str" cm="1">
        <f t="array" aca="1" ref="A2" ca="1">SUBSTITUTE(RIGHT(SUBSTITUTE(CELL("Filename",$FUY$999350), "]",REPT("?", 999)), 999),"?","")</f>
        <v>RW_Linking Sheet</v>
      </c>
      <c r="B2" s="23"/>
      <c r="C2" s="23"/>
      <c r="D2" s="23"/>
      <c r="E2" s="23"/>
      <c r="F2" s="23"/>
      <c r="G2" s="23"/>
      <c r="H2" s="23"/>
      <c r="I2" s="23"/>
      <c r="J2" s="24">
        <f>DATE(J4-1,4,1)</f>
        <v>44287</v>
      </c>
      <c r="K2" s="24">
        <f>DATE(K4-1,4,1)</f>
        <v>44652</v>
      </c>
      <c r="L2" s="24">
        <f t="shared" ref="L2:AM2" si="0">DATE(L4-1,4,1)</f>
        <v>45017</v>
      </c>
      <c r="M2" s="24">
        <f t="shared" si="0"/>
        <v>45383</v>
      </c>
      <c r="N2" s="24">
        <f t="shared" si="0"/>
        <v>45748</v>
      </c>
      <c r="O2" s="24">
        <f t="shared" si="0"/>
        <v>46113</v>
      </c>
      <c r="P2" s="24">
        <f t="shared" si="0"/>
        <v>46478</v>
      </c>
      <c r="Q2" s="24">
        <f t="shared" si="0"/>
        <v>46844</v>
      </c>
      <c r="R2" s="24">
        <f t="shared" si="0"/>
        <v>47209</v>
      </c>
      <c r="S2" s="24">
        <f t="shared" si="0"/>
        <v>47574</v>
      </c>
      <c r="T2" s="24">
        <f t="shared" si="0"/>
        <v>47939</v>
      </c>
      <c r="U2" s="24">
        <f t="shared" si="0"/>
        <v>48305</v>
      </c>
      <c r="V2" s="24">
        <f t="shared" si="0"/>
        <v>48670</v>
      </c>
      <c r="W2" s="24">
        <f t="shared" si="0"/>
        <v>49035</v>
      </c>
      <c r="X2" s="24">
        <f t="shared" si="0"/>
        <v>49400</v>
      </c>
      <c r="Y2" s="24">
        <f t="shared" si="0"/>
        <v>49766</v>
      </c>
      <c r="Z2" s="24">
        <f t="shared" si="0"/>
        <v>50131</v>
      </c>
      <c r="AA2" s="24">
        <f t="shared" si="0"/>
        <v>50496</v>
      </c>
      <c r="AB2" s="24">
        <f t="shared" si="0"/>
        <v>50861</v>
      </c>
      <c r="AC2" s="24">
        <f t="shared" si="0"/>
        <v>51227</v>
      </c>
      <c r="AD2" s="24">
        <f t="shared" si="0"/>
        <v>51592</v>
      </c>
      <c r="AE2" s="24">
        <f t="shared" si="0"/>
        <v>51957</v>
      </c>
      <c r="AF2" s="24">
        <f t="shared" si="0"/>
        <v>52322</v>
      </c>
      <c r="AG2" s="24">
        <f t="shared" si="0"/>
        <v>52688</v>
      </c>
      <c r="AH2" s="24">
        <f t="shared" si="0"/>
        <v>53053</v>
      </c>
      <c r="AI2" s="24">
        <f t="shared" si="0"/>
        <v>53418</v>
      </c>
      <c r="AJ2" s="24">
        <f t="shared" si="0"/>
        <v>53783</v>
      </c>
      <c r="AK2" s="24">
        <f t="shared" si="0"/>
        <v>54149</v>
      </c>
      <c r="AL2" s="24">
        <f t="shared" si="0"/>
        <v>54514</v>
      </c>
      <c r="AM2" s="24">
        <f t="shared" si="0"/>
        <v>54879</v>
      </c>
    </row>
    <row r="3" spans="1:40">
      <c r="A3" s="23"/>
      <c r="B3" s="23"/>
      <c r="C3" s="23"/>
      <c r="D3" s="23"/>
      <c r="E3" s="23"/>
      <c r="F3" s="23"/>
      <c r="G3" s="23"/>
      <c r="H3" s="23"/>
      <c r="I3" s="23"/>
      <c r="J3" s="24">
        <f>DATE(J4,3,31)</f>
        <v>44651</v>
      </c>
      <c r="K3" s="24">
        <f>DATE(K4,3,31)</f>
        <v>45016</v>
      </c>
      <c r="L3" s="24">
        <f t="shared" ref="L3:AM3" si="1">DATE(L4,3,31)</f>
        <v>45382</v>
      </c>
      <c r="M3" s="24">
        <f t="shared" si="1"/>
        <v>45747</v>
      </c>
      <c r="N3" s="24">
        <f t="shared" si="1"/>
        <v>46112</v>
      </c>
      <c r="O3" s="24">
        <f t="shared" si="1"/>
        <v>46477</v>
      </c>
      <c r="P3" s="24">
        <f t="shared" si="1"/>
        <v>46843</v>
      </c>
      <c r="Q3" s="24">
        <f t="shared" si="1"/>
        <v>47208</v>
      </c>
      <c r="R3" s="24">
        <f t="shared" si="1"/>
        <v>47573</v>
      </c>
      <c r="S3" s="24">
        <f t="shared" si="1"/>
        <v>47938</v>
      </c>
      <c r="T3" s="24">
        <f t="shared" si="1"/>
        <v>48304</v>
      </c>
      <c r="U3" s="24">
        <f t="shared" si="1"/>
        <v>48669</v>
      </c>
      <c r="V3" s="24">
        <f t="shared" si="1"/>
        <v>49034</v>
      </c>
      <c r="W3" s="24">
        <f t="shared" si="1"/>
        <v>49399</v>
      </c>
      <c r="X3" s="24">
        <f t="shared" si="1"/>
        <v>49765</v>
      </c>
      <c r="Y3" s="24">
        <f t="shared" si="1"/>
        <v>50130</v>
      </c>
      <c r="Z3" s="24">
        <f t="shared" si="1"/>
        <v>50495</v>
      </c>
      <c r="AA3" s="24">
        <f t="shared" si="1"/>
        <v>50860</v>
      </c>
      <c r="AB3" s="24">
        <f t="shared" si="1"/>
        <v>51226</v>
      </c>
      <c r="AC3" s="24">
        <f t="shared" si="1"/>
        <v>51591</v>
      </c>
      <c r="AD3" s="24">
        <f t="shared" si="1"/>
        <v>51956</v>
      </c>
      <c r="AE3" s="24">
        <f t="shared" si="1"/>
        <v>52321</v>
      </c>
      <c r="AF3" s="24">
        <f t="shared" si="1"/>
        <v>52687</v>
      </c>
      <c r="AG3" s="24">
        <f t="shared" si="1"/>
        <v>53052</v>
      </c>
      <c r="AH3" s="24">
        <f t="shared" si="1"/>
        <v>53417</v>
      </c>
      <c r="AI3" s="24">
        <f t="shared" si="1"/>
        <v>53782</v>
      </c>
      <c r="AJ3" s="24">
        <f t="shared" si="1"/>
        <v>54148</v>
      </c>
      <c r="AK3" s="24">
        <f t="shared" si="1"/>
        <v>54513</v>
      </c>
      <c r="AL3" s="24">
        <f t="shared" si="1"/>
        <v>54878</v>
      </c>
      <c r="AM3" s="24">
        <f t="shared" si="1"/>
        <v>55243</v>
      </c>
    </row>
    <row r="4" spans="1:40">
      <c r="A4" s="23"/>
      <c r="B4" s="76" t="s">
        <v>119</v>
      </c>
      <c r="C4" s="23"/>
      <c r="D4" s="23"/>
      <c r="E4" s="76" t="s">
        <v>120</v>
      </c>
      <c r="F4" s="76"/>
      <c r="G4" s="76" t="s">
        <v>121</v>
      </c>
      <c r="H4" s="23"/>
      <c r="I4" s="23"/>
      <c r="J4" s="23">
        <v>2022</v>
      </c>
      <c r="K4" s="23">
        <f>J4+1</f>
        <v>2023</v>
      </c>
      <c r="L4" s="23">
        <f t="shared" ref="L4:AM4" si="2">K4+1</f>
        <v>2024</v>
      </c>
      <c r="M4" s="23">
        <f t="shared" si="2"/>
        <v>2025</v>
      </c>
      <c r="N4" s="23">
        <f t="shared" si="2"/>
        <v>2026</v>
      </c>
      <c r="O4" s="23">
        <f t="shared" si="2"/>
        <v>2027</v>
      </c>
      <c r="P4" s="23">
        <f t="shared" si="2"/>
        <v>2028</v>
      </c>
      <c r="Q4" s="23">
        <f t="shared" si="2"/>
        <v>2029</v>
      </c>
      <c r="R4" s="23">
        <f t="shared" si="2"/>
        <v>2030</v>
      </c>
      <c r="S4" s="23">
        <f t="shared" si="2"/>
        <v>2031</v>
      </c>
      <c r="T4" s="23">
        <f t="shared" si="2"/>
        <v>2032</v>
      </c>
      <c r="U4" s="23">
        <f t="shared" si="2"/>
        <v>2033</v>
      </c>
      <c r="V4" s="23">
        <f t="shared" si="2"/>
        <v>2034</v>
      </c>
      <c r="W4" s="23">
        <f t="shared" si="2"/>
        <v>2035</v>
      </c>
      <c r="X4" s="23">
        <f t="shared" si="2"/>
        <v>2036</v>
      </c>
      <c r="Y4" s="23">
        <f t="shared" si="2"/>
        <v>2037</v>
      </c>
      <c r="Z4" s="23">
        <f t="shared" si="2"/>
        <v>2038</v>
      </c>
      <c r="AA4" s="23">
        <f t="shared" si="2"/>
        <v>2039</v>
      </c>
      <c r="AB4" s="23">
        <f t="shared" si="2"/>
        <v>2040</v>
      </c>
      <c r="AC4" s="23">
        <f t="shared" si="2"/>
        <v>2041</v>
      </c>
      <c r="AD4" s="23">
        <f t="shared" si="2"/>
        <v>2042</v>
      </c>
      <c r="AE4" s="23">
        <f t="shared" si="2"/>
        <v>2043</v>
      </c>
      <c r="AF4" s="23">
        <f t="shared" si="2"/>
        <v>2044</v>
      </c>
      <c r="AG4" s="23">
        <f t="shared" si="2"/>
        <v>2045</v>
      </c>
      <c r="AH4" s="23">
        <f t="shared" si="2"/>
        <v>2046</v>
      </c>
      <c r="AI4" s="23">
        <f t="shared" si="2"/>
        <v>2047</v>
      </c>
      <c r="AJ4" s="23">
        <f t="shared" si="2"/>
        <v>2048</v>
      </c>
      <c r="AK4" s="23">
        <f t="shared" si="2"/>
        <v>2049</v>
      </c>
      <c r="AL4" s="23">
        <f t="shared" si="2"/>
        <v>2050</v>
      </c>
      <c r="AM4" s="23">
        <f t="shared" si="2"/>
        <v>2051</v>
      </c>
    </row>
    <row r="5" spans="1:40" ht="15.4">
      <c r="A5" s="37" t="s">
        <v>122</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row>
    <row r="6" spans="1:40" s="40" customFormat="1">
      <c r="A6" s="40" t="s">
        <v>123</v>
      </c>
      <c r="AN6"/>
    </row>
    <row r="7" spans="1:40">
      <c r="A7"/>
      <c r="B7" t="s">
        <v>124</v>
      </c>
      <c r="C7"/>
      <c r="D7"/>
      <c r="E7"/>
      <c r="F7"/>
      <c r="G7" s="55">
        <v>0</v>
      </c>
      <c r="H7"/>
      <c r="I7"/>
      <c r="J7"/>
      <c r="K7"/>
      <c r="L7"/>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row>
    <row r="8" spans="1:40">
      <c r="A8"/>
      <c r="B8"/>
      <c r="C8"/>
      <c r="D8"/>
      <c r="E8"/>
      <c r="F8"/>
      <c r="G8"/>
      <c r="H8"/>
      <c r="I8"/>
      <c r="J8"/>
      <c r="K8"/>
      <c r="L8"/>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row>
    <row r="9" spans="1:40">
      <c r="A9"/>
      <c r="B9" t="s">
        <v>125</v>
      </c>
      <c r="C9"/>
      <c r="D9"/>
      <c r="E9"/>
      <c r="F9"/>
      <c r="G9" s="57">
        <v>0</v>
      </c>
      <c r="H9"/>
      <c r="I9"/>
      <c r="J9"/>
      <c r="K9"/>
      <c r="L9"/>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row>
    <row r="10" spans="1:40">
      <c r="A10"/>
      <c r="B10" t="s">
        <v>126</v>
      </c>
      <c r="C10"/>
      <c r="D10"/>
      <c r="E10"/>
      <c r="F10"/>
      <c r="G10" s="57">
        <v>0</v>
      </c>
      <c r="H10"/>
      <c r="I10"/>
      <c r="J10"/>
      <c r="K10"/>
      <c r="L10"/>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row>
    <row r="11" spans="1:40">
      <c r="A11"/>
      <c r="B11"/>
      <c r="C11"/>
      <c r="D11"/>
      <c r="E11"/>
      <c r="F11"/>
      <c r="G11"/>
      <c r="H11"/>
      <c r="I11"/>
      <c r="J11"/>
      <c r="K11"/>
      <c r="L11"/>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row>
    <row r="12" spans="1:40">
      <c r="A12"/>
      <c r="B12" t="s">
        <v>127</v>
      </c>
      <c r="C12"/>
      <c r="D12"/>
      <c r="E12"/>
      <c r="F12"/>
      <c r="G12" s="55">
        <v>0</v>
      </c>
      <c r="H12"/>
      <c r="I12"/>
      <c r="J12"/>
      <c r="K12"/>
      <c r="L12"/>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row>
    <row r="13" spans="1:40">
      <c r="A13"/>
      <c r="B13" t="s">
        <v>128</v>
      </c>
      <c r="C13"/>
      <c r="D13"/>
      <c r="E13"/>
      <c r="F13"/>
      <c r="G13" s="55">
        <v>0</v>
      </c>
      <c r="H13"/>
      <c r="I13"/>
      <c r="J13"/>
      <c r="K13"/>
      <c r="L13"/>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row>
    <row r="14" spans="1:40">
      <c r="A14"/>
      <c r="B14"/>
      <c r="C14"/>
      <c r="D14"/>
      <c r="E14"/>
      <c r="F14"/>
      <c r="G14"/>
      <c r="H14"/>
      <c r="I14"/>
      <c r="J14"/>
      <c r="K14"/>
      <c r="L14"/>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row>
    <row r="15" spans="1:40">
      <c r="A15"/>
      <c r="B15" t="s">
        <v>129</v>
      </c>
      <c r="C15"/>
      <c r="D15"/>
      <c r="E15"/>
      <c r="F15"/>
      <c r="G15" s="57">
        <v>0</v>
      </c>
      <c r="H15"/>
      <c r="I15"/>
      <c r="J15"/>
      <c r="K15"/>
      <c r="L15"/>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row>
    <row r="16" spans="1:40">
      <c r="A16"/>
      <c r="B16" t="s">
        <v>130</v>
      </c>
      <c r="C16"/>
      <c r="D16"/>
      <c r="E16"/>
      <c r="F16"/>
      <c r="G16" s="57">
        <v>0</v>
      </c>
      <c r="H16"/>
      <c r="I16"/>
      <c r="J16"/>
      <c r="K16"/>
      <c r="L1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row>
    <row r="17" spans="1:40">
      <c r="A17"/>
      <c r="B17"/>
      <c r="C17"/>
      <c r="D17"/>
      <c r="E17"/>
      <c r="F17"/>
      <c r="G17"/>
      <c r="H17"/>
      <c r="I17"/>
      <c r="J17"/>
      <c r="K17"/>
      <c r="L17"/>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row>
    <row r="18" spans="1:40">
      <c r="A18"/>
      <c r="B18" t="s">
        <v>131</v>
      </c>
      <c r="C18"/>
      <c r="D18"/>
      <c r="E18"/>
      <c r="F18"/>
      <c r="G18" s="55">
        <v>0</v>
      </c>
      <c r="H18"/>
      <c r="I18"/>
      <c r="J18"/>
      <c r="K18"/>
      <c r="L18"/>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row>
    <row r="19" spans="1:40">
      <c r="A19"/>
      <c r="B19" t="s">
        <v>132</v>
      </c>
      <c r="C19"/>
      <c r="D19"/>
      <c r="E19"/>
      <c r="F19"/>
      <c r="G19" s="55">
        <v>0</v>
      </c>
      <c r="H19"/>
      <c r="I19"/>
      <c r="J19"/>
      <c r="K19"/>
      <c r="L19"/>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row>
    <row r="20" spans="1:40">
      <c r="A20"/>
      <c r="B20"/>
      <c r="C20"/>
      <c r="D20"/>
      <c r="E20"/>
      <c r="F20"/>
      <c r="G20"/>
      <c r="H20"/>
      <c r="I20"/>
      <c r="J20"/>
      <c r="K20"/>
      <c r="L20"/>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row>
    <row r="21" spans="1:40" ht="15.4">
      <c r="A21" s="37" t="s">
        <v>133</v>
      </c>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row>
    <row r="22" spans="1:40" s="40" customFormat="1" ht="15.4">
      <c r="A22" s="38" t="s">
        <v>134</v>
      </c>
      <c r="B22" s="38"/>
      <c r="C22" s="38"/>
      <c r="D22" s="38"/>
      <c r="E22" s="38"/>
      <c r="F22" s="38"/>
      <c r="G22" s="38"/>
      <c r="H22" s="38"/>
      <c r="I22" s="38"/>
      <c r="J22" s="38"/>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row>
    <row r="23" spans="1:40">
      <c r="B23" t="s">
        <v>135</v>
      </c>
      <c r="C23"/>
      <c r="D23"/>
      <c r="E23" t="s">
        <v>136</v>
      </c>
      <c r="G23" s="44">
        <f>SUM(J23:AO23)</f>
        <v>0</v>
      </c>
      <c r="J23" s="43">
        <v>0</v>
      </c>
      <c r="K23" s="43">
        <v>0</v>
      </c>
      <c r="L23" s="43">
        <v>0</v>
      </c>
      <c r="M23" s="43">
        <v>0</v>
      </c>
      <c r="N23" s="43">
        <v>0</v>
      </c>
      <c r="O23" s="43">
        <v>0</v>
      </c>
      <c r="P23" s="43">
        <v>0</v>
      </c>
      <c r="Q23" s="43">
        <v>0</v>
      </c>
      <c r="R23" s="43">
        <v>0</v>
      </c>
      <c r="S23" s="43">
        <v>0</v>
      </c>
      <c r="T23" s="43">
        <v>0</v>
      </c>
      <c r="U23" s="43">
        <v>0</v>
      </c>
      <c r="V23" s="43">
        <v>0</v>
      </c>
      <c r="W23" s="43">
        <v>0</v>
      </c>
      <c r="X23" s="43">
        <v>0</v>
      </c>
      <c r="Y23" s="43">
        <v>0</v>
      </c>
      <c r="Z23" s="43">
        <v>0</v>
      </c>
      <c r="AA23" s="43">
        <v>0</v>
      </c>
      <c r="AB23" s="43">
        <v>0</v>
      </c>
      <c r="AC23" s="43">
        <v>0</v>
      </c>
      <c r="AD23" s="43">
        <v>0</v>
      </c>
      <c r="AE23" s="43">
        <v>0</v>
      </c>
      <c r="AF23" s="43">
        <v>0</v>
      </c>
      <c r="AG23" s="43">
        <v>0</v>
      </c>
      <c r="AH23" s="43">
        <v>0</v>
      </c>
      <c r="AI23" s="43">
        <v>0</v>
      </c>
      <c r="AJ23" s="43">
        <v>0</v>
      </c>
      <c r="AK23" s="43">
        <v>0</v>
      </c>
      <c r="AL23" s="43">
        <v>0</v>
      </c>
      <c r="AM23" s="43">
        <v>0</v>
      </c>
    </row>
    <row r="24" spans="1:40">
      <c r="B24" t="s">
        <v>137</v>
      </c>
      <c r="C24"/>
      <c r="D24"/>
      <c r="E24" t="s">
        <v>136</v>
      </c>
      <c r="G24" s="44">
        <f t="shared" ref="G24:G54" si="3">SUM(J24:AO24)</f>
        <v>0</v>
      </c>
      <c r="J24" s="43">
        <v>0</v>
      </c>
      <c r="K24" s="43">
        <v>0</v>
      </c>
      <c r="L24" s="43">
        <v>0</v>
      </c>
      <c r="M24" s="43">
        <v>0</v>
      </c>
      <c r="N24" s="43">
        <v>0</v>
      </c>
      <c r="O24" s="43">
        <v>0</v>
      </c>
      <c r="P24" s="43">
        <v>0</v>
      </c>
      <c r="Q24" s="43">
        <v>0</v>
      </c>
      <c r="R24" s="43">
        <v>0</v>
      </c>
      <c r="S24" s="43">
        <v>0</v>
      </c>
      <c r="T24" s="43">
        <v>0</v>
      </c>
      <c r="U24" s="43">
        <v>0</v>
      </c>
      <c r="V24" s="43">
        <v>0</v>
      </c>
      <c r="W24" s="43">
        <v>0</v>
      </c>
      <c r="X24" s="43">
        <v>0</v>
      </c>
      <c r="Y24" s="43">
        <v>0</v>
      </c>
      <c r="Z24" s="43">
        <v>0</v>
      </c>
      <c r="AA24" s="43">
        <v>0</v>
      </c>
      <c r="AB24" s="43">
        <v>0</v>
      </c>
      <c r="AC24" s="43">
        <v>0</v>
      </c>
      <c r="AD24" s="43">
        <v>0</v>
      </c>
      <c r="AE24" s="43">
        <v>0</v>
      </c>
      <c r="AF24" s="43">
        <v>0</v>
      </c>
      <c r="AG24" s="43">
        <v>0</v>
      </c>
      <c r="AH24" s="43">
        <v>0</v>
      </c>
      <c r="AI24" s="43">
        <v>0</v>
      </c>
      <c r="AJ24" s="43">
        <v>0</v>
      </c>
      <c r="AK24" s="43">
        <v>0</v>
      </c>
      <c r="AL24" s="43">
        <v>0</v>
      </c>
      <c r="AM24" s="43">
        <v>0</v>
      </c>
    </row>
    <row r="25" spans="1:40">
      <c r="B25" t="s">
        <v>138</v>
      </c>
      <c r="C25"/>
      <c r="D25"/>
      <c r="E25" t="s">
        <v>136</v>
      </c>
      <c r="G25" s="44">
        <f t="shared" si="3"/>
        <v>0</v>
      </c>
      <c r="J25" s="43">
        <v>0</v>
      </c>
      <c r="K25" s="43">
        <v>0</v>
      </c>
      <c r="L25" s="43">
        <v>0</v>
      </c>
      <c r="M25" s="43">
        <v>0</v>
      </c>
      <c r="N25" s="43">
        <v>0</v>
      </c>
      <c r="O25" s="43">
        <v>0</v>
      </c>
      <c r="P25" s="43">
        <v>0</v>
      </c>
      <c r="Q25" s="43">
        <v>0</v>
      </c>
      <c r="R25" s="43">
        <v>0</v>
      </c>
      <c r="S25" s="43">
        <v>0</v>
      </c>
      <c r="T25" s="43">
        <v>0</v>
      </c>
      <c r="U25" s="43">
        <v>0</v>
      </c>
      <c r="V25" s="43">
        <v>0</v>
      </c>
      <c r="W25" s="43">
        <v>0</v>
      </c>
      <c r="X25" s="43">
        <v>0</v>
      </c>
      <c r="Y25" s="43">
        <v>0</v>
      </c>
      <c r="Z25" s="43">
        <v>0</v>
      </c>
      <c r="AA25" s="43">
        <v>0</v>
      </c>
      <c r="AB25" s="43">
        <v>0</v>
      </c>
      <c r="AC25" s="43">
        <v>0</v>
      </c>
      <c r="AD25" s="43">
        <v>0</v>
      </c>
      <c r="AE25" s="43">
        <v>0</v>
      </c>
      <c r="AF25" s="43">
        <v>0</v>
      </c>
      <c r="AG25" s="43">
        <v>0</v>
      </c>
      <c r="AH25" s="43">
        <v>0</v>
      </c>
      <c r="AI25" s="43">
        <v>0</v>
      </c>
      <c r="AJ25" s="43">
        <v>0</v>
      </c>
      <c r="AK25" s="43">
        <v>0</v>
      </c>
      <c r="AL25" s="43">
        <v>0</v>
      </c>
      <c r="AM25" s="43">
        <v>0</v>
      </c>
    </row>
    <row r="26" spans="1:40">
      <c r="B26" t="s">
        <v>139</v>
      </c>
      <c r="C26"/>
      <c r="D26"/>
      <c r="E26" t="s">
        <v>136</v>
      </c>
      <c r="G26" s="44">
        <f t="shared" si="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c r="AL26" s="43">
        <v>0</v>
      </c>
      <c r="AM26" s="43">
        <v>0</v>
      </c>
    </row>
    <row r="27" spans="1:40">
      <c r="B27" t="s">
        <v>140</v>
      </c>
      <c r="C27"/>
      <c r="D27"/>
      <c r="E27" t="s">
        <v>136</v>
      </c>
      <c r="G27" s="44">
        <f t="shared" si="3"/>
        <v>0</v>
      </c>
      <c r="J27" s="43">
        <v>0</v>
      </c>
      <c r="K27" s="43">
        <v>0</v>
      </c>
      <c r="L27" s="43">
        <v>0</v>
      </c>
      <c r="M27" s="43">
        <v>0</v>
      </c>
      <c r="N27" s="43">
        <v>0</v>
      </c>
      <c r="O27" s="43">
        <v>0</v>
      </c>
      <c r="P27" s="43">
        <v>0</v>
      </c>
      <c r="Q27" s="43">
        <v>0</v>
      </c>
      <c r="R27" s="43">
        <v>0</v>
      </c>
      <c r="S27" s="43">
        <v>0</v>
      </c>
      <c r="T27" s="43">
        <v>0</v>
      </c>
      <c r="U27" s="43">
        <v>0</v>
      </c>
      <c r="V27" s="43">
        <v>0</v>
      </c>
      <c r="W27" s="43">
        <v>0</v>
      </c>
      <c r="X27" s="43">
        <v>0</v>
      </c>
      <c r="Y27" s="43">
        <v>0</v>
      </c>
      <c r="Z27" s="43">
        <v>0</v>
      </c>
      <c r="AA27" s="43">
        <v>0</v>
      </c>
      <c r="AB27" s="43">
        <v>0</v>
      </c>
      <c r="AC27" s="43">
        <v>0</v>
      </c>
      <c r="AD27" s="43">
        <v>0</v>
      </c>
      <c r="AE27" s="43">
        <v>0</v>
      </c>
      <c r="AF27" s="43">
        <v>0</v>
      </c>
      <c r="AG27" s="43">
        <v>0</v>
      </c>
      <c r="AH27" s="43">
        <v>0</v>
      </c>
      <c r="AI27" s="43">
        <v>0</v>
      </c>
      <c r="AJ27" s="43">
        <v>0</v>
      </c>
      <c r="AK27" s="43">
        <v>0</v>
      </c>
      <c r="AL27" s="43">
        <v>0</v>
      </c>
      <c r="AM27" s="43">
        <v>0</v>
      </c>
    </row>
    <row r="28" spans="1:40">
      <c r="B28" t="s">
        <v>141</v>
      </c>
      <c r="C28"/>
      <c r="D28"/>
      <c r="E28" t="s">
        <v>136</v>
      </c>
      <c r="G28" s="44">
        <f t="shared" si="3"/>
        <v>0</v>
      </c>
      <c r="J28" s="43">
        <v>0</v>
      </c>
      <c r="K28" s="43">
        <v>0</v>
      </c>
      <c r="L28" s="43">
        <v>0</v>
      </c>
      <c r="M28" s="43">
        <v>0</v>
      </c>
      <c r="N28" s="43">
        <v>0</v>
      </c>
      <c r="O28" s="43">
        <v>0</v>
      </c>
      <c r="P28" s="43">
        <v>0</v>
      </c>
      <c r="Q28" s="43">
        <v>0</v>
      </c>
      <c r="R28" s="43">
        <v>0</v>
      </c>
      <c r="S28" s="43">
        <v>0</v>
      </c>
      <c r="T28" s="43">
        <v>0</v>
      </c>
      <c r="U28" s="43">
        <v>0</v>
      </c>
      <c r="V28" s="43">
        <v>0</v>
      </c>
      <c r="W28" s="43">
        <v>0</v>
      </c>
      <c r="X28" s="43">
        <v>0</v>
      </c>
      <c r="Y28" s="43">
        <v>0</v>
      </c>
      <c r="Z28" s="43">
        <v>0</v>
      </c>
      <c r="AA28" s="43">
        <v>0</v>
      </c>
      <c r="AB28" s="43">
        <v>0</v>
      </c>
      <c r="AC28" s="43">
        <v>0</v>
      </c>
      <c r="AD28" s="43">
        <v>0</v>
      </c>
      <c r="AE28" s="43">
        <v>0</v>
      </c>
      <c r="AF28" s="43">
        <v>0</v>
      </c>
      <c r="AG28" s="43">
        <v>0</v>
      </c>
      <c r="AH28" s="43">
        <v>0</v>
      </c>
      <c r="AI28" s="43">
        <v>0</v>
      </c>
      <c r="AJ28" s="43">
        <v>0</v>
      </c>
      <c r="AK28" s="43">
        <v>0</v>
      </c>
      <c r="AL28" s="43">
        <v>0</v>
      </c>
      <c r="AM28" s="43">
        <v>0</v>
      </c>
    </row>
    <row r="29" spans="1:40">
      <c r="B29" t="s">
        <v>142</v>
      </c>
      <c r="C29"/>
      <c r="D29"/>
      <c r="E29" t="s">
        <v>136</v>
      </c>
      <c r="G29" s="44">
        <f t="shared" si="3"/>
        <v>0</v>
      </c>
      <c r="J29" s="43">
        <v>0</v>
      </c>
      <c r="K29" s="43">
        <v>0</v>
      </c>
      <c r="L29" s="43">
        <v>0</v>
      </c>
      <c r="M29" s="43">
        <v>0</v>
      </c>
      <c r="N29" s="43">
        <v>0</v>
      </c>
      <c r="O29" s="43">
        <v>0</v>
      </c>
      <c r="P29" s="43">
        <v>0</v>
      </c>
      <c r="Q29" s="43">
        <v>0</v>
      </c>
      <c r="R29" s="43">
        <v>0</v>
      </c>
      <c r="S29" s="43">
        <v>0</v>
      </c>
      <c r="T29" s="43">
        <v>0</v>
      </c>
      <c r="U29" s="43">
        <v>0</v>
      </c>
      <c r="V29" s="43">
        <v>0</v>
      </c>
      <c r="W29" s="43">
        <v>0</v>
      </c>
      <c r="X29" s="43">
        <v>0</v>
      </c>
      <c r="Y29" s="43">
        <v>0</v>
      </c>
      <c r="Z29" s="43">
        <v>0</v>
      </c>
      <c r="AA29" s="43">
        <v>0</v>
      </c>
      <c r="AB29" s="43">
        <v>0</v>
      </c>
      <c r="AC29" s="43">
        <v>0</v>
      </c>
      <c r="AD29" s="43">
        <v>0</v>
      </c>
      <c r="AE29" s="43">
        <v>0</v>
      </c>
      <c r="AF29" s="43">
        <v>0</v>
      </c>
      <c r="AG29" s="43">
        <v>0</v>
      </c>
      <c r="AH29" s="43">
        <v>0</v>
      </c>
      <c r="AI29" s="43">
        <v>0</v>
      </c>
      <c r="AJ29" s="43">
        <v>0</v>
      </c>
      <c r="AK29" s="43">
        <v>0</v>
      </c>
      <c r="AL29" s="43">
        <v>0</v>
      </c>
      <c r="AM29" s="43">
        <v>0</v>
      </c>
    </row>
    <row r="30" spans="1:40">
      <c r="B30" t="s">
        <v>143</v>
      </c>
      <c r="C30"/>
      <c r="D30"/>
      <c r="E30" t="s">
        <v>136</v>
      </c>
      <c r="G30" s="44">
        <f t="shared" si="3"/>
        <v>0</v>
      </c>
      <c r="J30" s="43">
        <v>0</v>
      </c>
      <c r="K30" s="43">
        <v>0</v>
      </c>
      <c r="L30" s="43">
        <v>0</v>
      </c>
      <c r="M30" s="43">
        <v>0</v>
      </c>
      <c r="N30" s="43">
        <v>0</v>
      </c>
      <c r="O30" s="43">
        <v>0</v>
      </c>
      <c r="P30" s="43">
        <v>0</v>
      </c>
      <c r="Q30" s="43">
        <v>0</v>
      </c>
      <c r="R30" s="43">
        <v>0</v>
      </c>
      <c r="S30" s="43">
        <v>0</v>
      </c>
      <c r="T30" s="43">
        <v>0</v>
      </c>
      <c r="U30" s="43">
        <v>0</v>
      </c>
      <c r="V30" s="43">
        <v>0</v>
      </c>
      <c r="W30" s="43">
        <v>0</v>
      </c>
      <c r="X30" s="43">
        <v>0</v>
      </c>
      <c r="Y30" s="43">
        <v>0</v>
      </c>
      <c r="Z30" s="43">
        <v>0</v>
      </c>
      <c r="AA30" s="43">
        <v>0</v>
      </c>
      <c r="AB30" s="43">
        <v>0</v>
      </c>
      <c r="AC30" s="43">
        <v>0</v>
      </c>
      <c r="AD30" s="43">
        <v>0</v>
      </c>
      <c r="AE30" s="43">
        <v>0</v>
      </c>
      <c r="AF30" s="43">
        <v>0</v>
      </c>
      <c r="AG30" s="43">
        <v>0</v>
      </c>
      <c r="AH30" s="43">
        <v>0</v>
      </c>
      <c r="AI30" s="43">
        <v>0</v>
      </c>
      <c r="AJ30" s="43">
        <v>0</v>
      </c>
      <c r="AK30" s="43">
        <v>0</v>
      </c>
      <c r="AL30" s="43">
        <v>0</v>
      </c>
      <c r="AM30" s="43">
        <v>0</v>
      </c>
    </row>
    <row r="31" spans="1:40">
      <c r="B31" t="s">
        <v>144</v>
      </c>
      <c r="C31"/>
      <c r="D31"/>
      <c r="E31" t="s">
        <v>136</v>
      </c>
      <c r="G31" s="44">
        <f t="shared" si="3"/>
        <v>0</v>
      </c>
      <c r="J31" s="43">
        <v>0</v>
      </c>
      <c r="K31" s="43">
        <v>0</v>
      </c>
      <c r="L31" s="43">
        <v>0</v>
      </c>
      <c r="M31" s="43">
        <v>0</v>
      </c>
      <c r="N31" s="43">
        <v>0</v>
      </c>
      <c r="O31" s="43">
        <v>0</v>
      </c>
      <c r="P31" s="43">
        <v>0</v>
      </c>
      <c r="Q31" s="43">
        <v>0</v>
      </c>
      <c r="R31" s="43">
        <v>0</v>
      </c>
      <c r="S31" s="43">
        <v>0</v>
      </c>
      <c r="T31" s="43">
        <v>0</v>
      </c>
      <c r="U31" s="43">
        <v>0</v>
      </c>
      <c r="V31" s="43">
        <v>0</v>
      </c>
      <c r="W31" s="43">
        <v>0</v>
      </c>
      <c r="X31" s="43">
        <v>0</v>
      </c>
      <c r="Y31" s="43">
        <v>0</v>
      </c>
      <c r="Z31" s="43">
        <v>0</v>
      </c>
      <c r="AA31" s="43">
        <v>0</v>
      </c>
      <c r="AB31" s="43">
        <v>0</v>
      </c>
      <c r="AC31" s="43">
        <v>0</v>
      </c>
      <c r="AD31" s="43">
        <v>0</v>
      </c>
      <c r="AE31" s="43">
        <v>0</v>
      </c>
      <c r="AF31" s="43">
        <v>0</v>
      </c>
      <c r="AG31" s="43">
        <v>0</v>
      </c>
      <c r="AH31" s="43">
        <v>0</v>
      </c>
      <c r="AI31" s="43">
        <v>0</v>
      </c>
      <c r="AJ31" s="43">
        <v>0</v>
      </c>
      <c r="AK31" s="43">
        <v>0</v>
      </c>
      <c r="AL31" s="43">
        <v>0</v>
      </c>
      <c r="AM31" s="43">
        <v>0</v>
      </c>
    </row>
    <row r="32" spans="1:40">
      <c r="B32" t="s">
        <v>145</v>
      </c>
      <c r="C32"/>
      <c r="D32"/>
      <c r="E32" t="s">
        <v>136</v>
      </c>
      <c r="G32" s="44">
        <f t="shared" si="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c r="Z32" s="43">
        <v>0</v>
      </c>
      <c r="AA32" s="43">
        <v>0</v>
      </c>
      <c r="AB32" s="43">
        <v>0</v>
      </c>
      <c r="AC32" s="43">
        <v>0</v>
      </c>
      <c r="AD32" s="43">
        <v>0</v>
      </c>
      <c r="AE32" s="43">
        <v>0</v>
      </c>
      <c r="AF32" s="43">
        <v>0</v>
      </c>
      <c r="AG32" s="43">
        <v>0</v>
      </c>
      <c r="AH32" s="43">
        <v>0</v>
      </c>
      <c r="AI32" s="43">
        <v>0</v>
      </c>
      <c r="AJ32" s="43">
        <v>0</v>
      </c>
      <c r="AK32" s="43">
        <v>0</v>
      </c>
      <c r="AL32" s="43">
        <v>0</v>
      </c>
      <c r="AM32" s="43">
        <v>0</v>
      </c>
    </row>
    <row r="33" spans="2:39">
      <c r="B33"/>
      <c r="C33"/>
      <c r="D33"/>
      <c r="E33"/>
      <c r="G33" s="44">
        <f t="shared" si="3"/>
        <v>0</v>
      </c>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row>
    <row r="34" spans="2:39">
      <c r="B34" t="s">
        <v>135</v>
      </c>
      <c r="C34"/>
      <c r="D34"/>
      <c r="E34" t="s">
        <v>146</v>
      </c>
      <c r="G34" s="44" t="e">
        <f t="shared" si="3"/>
        <v>#DIV/0!</v>
      </c>
      <c r="J34" s="43" t="e">
        <v>#DIV/0!</v>
      </c>
      <c r="K34" s="43" t="e">
        <v>#DIV/0!</v>
      </c>
      <c r="L34" s="43" t="e">
        <v>#DIV/0!</v>
      </c>
      <c r="M34" s="43" t="e">
        <v>#DIV/0!</v>
      </c>
      <c r="N34" s="43" t="e">
        <v>#DIV/0!</v>
      </c>
      <c r="O34" s="43" t="e">
        <v>#DIV/0!</v>
      </c>
      <c r="P34" s="43" t="e">
        <v>#DIV/0!</v>
      </c>
      <c r="Q34" s="43" t="e">
        <v>#DIV/0!</v>
      </c>
      <c r="R34" s="43" t="e">
        <v>#DIV/0!</v>
      </c>
      <c r="S34" s="43" t="e">
        <v>#DIV/0!</v>
      </c>
      <c r="T34" s="43" t="e">
        <v>#DIV/0!</v>
      </c>
      <c r="U34" s="43" t="e">
        <v>#DIV/0!</v>
      </c>
      <c r="V34" s="43" t="e">
        <v>#DIV/0!</v>
      </c>
      <c r="W34" s="43" t="e">
        <v>#DIV/0!</v>
      </c>
      <c r="X34" s="43" t="e">
        <v>#DIV/0!</v>
      </c>
      <c r="Y34" s="43" t="e">
        <v>#DIV/0!</v>
      </c>
      <c r="Z34" s="43" t="e">
        <v>#DIV/0!</v>
      </c>
      <c r="AA34" s="43" t="e">
        <v>#DIV/0!</v>
      </c>
      <c r="AB34" s="43" t="e">
        <v>#DIV/0!</v>
      </c>
      <c r="AC34" s="43" t="e">
        <v>#DIV/0!</v>
      </c>
      <c r="AD34" s="43" t="e">
        <v>#DIV/0!</v>
      </c>
      <c r="AE34" s="43" t="e">
        <v>#DIV/0!</v>
      </c>
      <c r="AF34" s="43" t="e">
        <v>#DIV/0!</v>
      </c>
      <c r="AG34" s="43" t="e">
        <v>#DIV/0!</v>
      </c>
      <c r="AH34" s="43" t="e">
        <v>#DIV/0!</v>
      </c>
      <c r="AI34" s="43" t="e">
        <v>#DIV/0!</v>
      </c>
      <c r="AJ34" s="43" t="e">
        <v>#DIV/0!</v>
      </c>
      <c r="AK34" s="43" t="e">
        <v>#DIV/0!</v>
      </c>
      <c r="AL34" s="43" t="e">
        <v>#DIV/0!</v>
      </c>
      <c r="AM34" s="43" t="e">
        <v>#DIV/0!</v>
      </c>
    </row>
    <row r="35" spans="2:39">
      <c r="B35" t="s">
        <v>137</v>
      </c>
      <c r="C35"/>
      <c r="D35"/>
      <c r="E35" t="s">
        <v>146</v>
      </c>
      <c r="G35" s="44" t="e">
        <f t="shared" si="3"/>
        <v>#DIV/0!</v>
      </c>
      <c r="J35" s="43" t="e">
        <v>#DIV/0!</v>
      </c>
      <c r="K35" s="43" t="e">
        <v>#DIV/0!</v>
      </c>
      <c r="L35" s="43" t="e">
        <v>#DIV/0!</v>
      </c>
      <c r="M35" s="43" t="e">
        <v>#DIV/0!</v>
      </c>
      <c r="N35" s="43" t="e">
        <v>#DIV/0!</v>
      </c>
      <c r="O35" s="43" t="e">
        <v>#DIV/0!</v>
      </c>
      <c r="P35" s="43" t="e">
        <v>#DIV/0!</v>
      </c>
      <c r="Q35" s="43" t="e">
        <v>#DIV/0!</v>
      </c>
      <c r="R35" s="43" t="e">
        <v>#DIV/0!</v>
      </c>
      <c r="S35" s="43" t="e">
        <v>#DIV/0!</v>
      </c>
      <c r="T35" s="43" t="e">
        <v>#DIV/0!</v>
      </c>
      <c r="U35" s="43" t="e">
        <v>#DIV/0!</v>
      </c>
      <c r="V35" s="43" t="e">
        <v>#DIV/0!</v>
      </c>
      <c r="W35" s="43" t="e">
        <v>#DIV/0!</v>
      </c>
      <c r="X35" s="43" t="e">
        <v>#DIV/0!</v>
      </c>
      <c r="Y35" s="43" t="e">
        <v>#DIV/0!</v>
      </c>
      <c r="Z35" s="43" t="e">
        <v>#DIV/0!</v>
      </c>
      <c r="AA35" s="43" t="e">
        <v>#DIV/0!</v>
      </c>
      <c r="AB35" s="43" t="e">
        <v>#DIV/0!</v>
      </c>
      <c r="AC35" s="43" t="e">
        <v>#DIV/0!</v>
      </c>
      <c r="AD35" s="43" t="e">
        <v>#DIV/0!</v>
      </c>
      <c r="AE35" s="43" t="e">
        <v>#DIV/0!</v>
      </c>
      <c r="AF35" s="43" t="e">
        <v>#DIV/0!</v>
      </c>
      <c r="AG35" s="43" t="e">
        <v>#DIV/0!</v>
      </c>
      <c r="AH35" s="43" t="e">
        <v>#DIV/0!</v>
      </c>
      <c r="AI35" s="43" t="e">
        <v>#DIV/0!</v>
      </c>
      <c r="AJ35" s="43" t="e">
        <v>#DIV/0!</v>
      </c>
      <c r="AK35" s="43" t="e">
        <v>#DIV/0!</v>
      </c>
      <c r="AL35" s="43" t="e">
        <v>#DIV/0!</v>
      </c>
      <c r="AM35" s="43" t="e">
        <v>#DIV/0!</v>
      </c>
    </row>
    <row r="36" spans="2:39">
      <c r="B36" t="s">
        <v>138</v>
      </c>
      <c r="C36"/>
      <c r="D36"/>
      <c r="E36" t="s">
        <v>146</v>
      </c>
      <c r="G36" s="44" t="e">
        <f t="shared" si="3"/>
        <v>#DIV/0!</v>
      </c>
      <c r="J36" s="43" t="e">
        <v>#DIV/0!</v>
      </c>
      <c r="K36" s="43" t="e">
        <v>#DIV/0!</v>
      </c>
      <c r="L36" s="43" t="e">
        <v>#DIV/0!</v>
      </c>
      <c r="M36" s="43" t="e">
        <v>#DIV/0!</v>
      </c>
      <c r="N36" s="43" t="e">
        <v>#DIV/0!</v>
      </c>
      <c r="O36" s="43" t="e">
        <v>#DIV/0!</v>
      </c>
      <c r="P36" s="43" t="e">
        <v>#DIV/0!</v>
      </c>
      <c r="Q36" s="43" t="e">
        <v>#DIV/0!</v>
      </c>
      <c r="R36" s="43" t="e">
        <v>#DIV/0!</v>
      </c>
      <c r="S36" s="43" t="e">
        <v>#DIV/0!</v>
      </c>
      <c r="T36" s="43" t="e">
        <v>#DIV/0!</v>
      </c>
      <c r="U36" s="43" t="e">
        <v>#DIV/0!</v>
      </c>
      <c r="V36" s="43" t="e">
        <v>#DIV/0!</v>
      </c>
      <c r="W36" s="43" t="e">
        <v>#DIV/0!</v>
      </c>
      <c r="X36" s="43" t="e">
        <v>#DIV/0!</v>
      </c>
      <c r="Y36" s="43" t="e">
        <v>#DIV/0!</v>
      </c>
      <c r="Z36" s="43" t="e">
        <v>#DIV/0!</v>
      </c>
      <c r="AA36" s="43" t="e">
        <v>#DIV/0!</v>
      </c>
      <c r="AB36" s="43" t="e">
        <v>#DIV/0!</v>
      </c>
      <c r="AC36" s="43" t="e">
        <v>#DIV/0!</v>
      </c>
      <c r="AD36" s="43" t="e">
        <v>#DIV/0!</v>
      </c>
      <c r="AE36" s="43" t="e">
        <v>#DIV/0!</v>
      </c>
      <c r="AF36" s="43" t="e">
        <v>#DIV/0!</v>
      </c>
      <c r="AG36" s="43" t="e">
        <v>#DIV/0!</v>
      </c>
      <c r="AH36" s="43" t="e">
        <v>#DIV/0!</v>
      </c>
      <c r="AI36" s="43" t="e">
        <v>#DIV/0!</v>
      </c>
      <c r="AJ36" s="43" t="e">
        <v>#DIV/0!</v>
      </c>
      <c r="AK36" s="43" t="e">
        <v>#DIV/0!</v>
      </c>
      <c r="AL36" s="43" t="e">
        <v>#DIV/0!</v>
      </c>
      <c r="AM36" s="43" t="e">
        <v>#DIV/0!</v>
      </c>
    </row>
    <row r="37" spans="2:39">
      <c r="B37" t="s">
        <v>139</v>
      </c>
      <c r="C37"/>
      <c r="D37"/>
      <c r="E37" t="s">
        <v>146</v>
      </c>
      <c r="G37" s="44" t="e">
        <f t="shared" si="3"/>
        <v>#DIV/0!</v>
      </c>
      <c r="J37" s="43" t="e">
        <v>#DIV/0!</v>
      </c>
      <c r="K37" s="43" t="e">
        <v>#DIV/0!</v>
      </c>
      <c r="L37" s="43" t="e">
        <v>#DIV/0!</v>
      </c>
      <c r="M37" s="43" t="e">
        <v>#DIV/0!</v>
      </c>
      <c r="N37" s="43" t="e">
        <v>#DIV/0!</v>
      </c>
      <c r="O37" s="43" t="e">
        <v>#DIV/0!</v>
      </c>
      <c r="P37" s="43" t="e">
        <v>#DIV/0!</v>
      </c>
      <c r="Q37" s="43" t="e">
        <v>#DIV/0!</v>
      </c>
      <c r="R37" s="43" t="e">
        <v>#DIV/0!</v>
      </c>
      <c r="S37" s="43" t="e">
        <v>#DIV/0!</v>
      </c>
      <c r="T37" s="43" t="e">
        <v>#DIV/0!</v>
      </c>
      <c r="U37" s="43" t="e">
        <v>#DIV/0!</v>
      </c>
      <c r="V37" s="43" t="e">
        <v>#DIV/0!</v>
      </c>
      <c r="W37" s="43" t="e">
        <v>#DIV/0!</v>
      </c>
      <c r="X37" s="43" t="e">
        <v>#DIV/0!</v>
      </c>
      <c r="Y37" s="43" t="e">
        <v>#DIV/0!</v>
      </c>
      <c r="Z37" s="43" t="e">
        <v>#DIV/0!</v>
      </c>
      <c r="AA37" s="43" t="e">
        <v>#DIV/0!</v>
      </c>
      <c r="AB37" s="43" t="e">
        <v>#DIV/0!</v>
      </c>
      <c r="AC37" s="43" t="e">
        <v>#DIV/0!</v>
      </c>
      <c r="AD37" s="43" t="e">
        <v>#DIV/0!</v>
      </c>
      <c r="AE37" s="43" t="e">
        <v>#DIV/0!</v>
      </c>
      <c r="AF37" s="43" t="e">
        <v>#DIV/0!</v>
      </c>
      <c r="AG37" s="43" t="e">
        <v>#DIV/0!</v>
      </c>
      <c r="AH37" s="43" t="e">
        <v>#DIV/0!</v>
      </c>
      <c r="AI37" s="43" t="e">
        <v>#DIV/0!</v>
      </c>
      <c r="AJ37" s="43" t="e">
        <v>#DIV/0!</v>
      </c>
      <c r="AK37" s="43" t="e">
        <v>#DIV/0!</v>
      </c>
      <c r="AL37" s="43" t="e">
        <v>#DIV/0!</v>
      </c>
      <c r="AM37" s="43" t="e">
        <v>#DIV/0!</v>
      </c>
    </row>
    <row r="38" spans="2:39">
      <c r="B38" t="s">
        <v>140</v>
      </c>
      <c r="C38"/>
      <c r="D38"/>
      <c r="E38" t="s">
        <v>146</v>
      </c>
      <c r="G38" s="44" t="e">
        <f t="shared" si="3"/>
        <v>#DIV/0!</v>
      </c>
      <c r="J38" s="43" t="e">
        <v>#DIV/0!</v>
      </c>
      <c r="K38" s="43" t="e">
        <v>#DIV/0!</v>
      </c>
      <c r="L38" s="43" t="e">
        <v>#DIV/0!</v>
      </c>
      <c r="M38" s="43" t="e">
        <v>#DIV/0!</v>
      </c>
      <c r="N38" s="43" t="e">
        <v>#DIV/0!</v>
      </c>
      <c r="O38" s="43" t="e">
        <v>#DIV/0!</v>
      </c>
      <c r="P38" s="43" t="e">
        <v>#DIV/0!</v>
      </c>
      <c r="Q38" s="43" t="e">
        <v>#DIV/0!</v>
      </c>
      <c r="R38" s="43" t="e">
        <v>#DIV/0!</v>
      </c>
      <c r="S38" s="43" t="e">
        <v>#DIV/0!</v>
      </c>
      <c r="T38" s="43" t="e">
        <v>#DIV/0!</v>
      </c>
      <c r="U38" s="43" t="e">
        <v>#DIV/0!</v>
      </c>
      <c r="V38" s="43" t="e">
        <v>#DIV/0!</v>
      </c>
      <c r="W38" s="43" t="e">
        <v>#DIV/0!</v>
      </c>
      <c r="X38" s="43" t="e">
        <v>#DIV/0!</v>
      </c>
      <c r="Y38" s="43" t="e">
        <v>#DIV/0!</v>
      </c>
      <c r="Z38" s="43" t="e">
        <v>#DIV/0!</v>
      </c>
      <c r="AA38" s="43" t="e">
        <v>#DIV/0!</v>
      </c>
      <c r="AB38" s="43" t="e">
        <v>#DIV/0!</v>
      </c>
      <c r="AC38" s="43" t="e">
        <v>#DIV/0!</v>
      </c>
      <c r="AD38" s="43" t="e">
        <v>#DIV/0!</v>
      </c>
      <c r="AE38" s="43" t="e">
        <v>#DIV/0!</v>
      </c>
      <c r="AF38" s="43" t="e">
        <v>#DIV/0!</v>
      </c>
      <c r="AG38" s="43" t="e">
        <v>#DIV/0!</v>
      </c>
      <c r="AH38" s="43" t="e">
        <v>#DIV/0!</v>
      </c>
      <c r="AI38" s="43" t="e">
        <v>#DIV/0!</v>
      </c>
      <c r="AJ38" s="43" t="e">
        <v>#DIV/0!</v>
      </c>
      <c r="AK38" s="43" t="e">
        <v>#DIV/0!</v>
      </c>
      <c r="AL38" s="43" t="e">
        <v>#DIV/0!</v>
      </c>
      <c r="AM38" s="43" t="e">
        <v>#DIV/0!</v>
      </c>
    </row>
    <row r="39" spans="2:39">
      <c r="B39" t="s">
        <v>141</v>
      </c>
      <c r="C39"/>
      <c r="D39"/>
      <c r="E39" t="s">
        <v>146</v>
      </c>
      <c r="G39" s="44" t="e">
        <f t="shared" si="3"/>
        <v>#DIV/0!</v>
      </c>
      <c r="J39" s="43" t="e">
        <v>#DIV/0!</v>
      </c>
      <c r="K39" s="43" t="e">
        <v>#DIV/0!</v>
      </c>
      <c r="L39" s="43" t="e">
        <v>#DIV/0!</v>
      </c>
      <c r="M39" s="43" t="e">
        <v>#DIV/0!</v>
      </c>
      <c r="N39" s="43" t="e">
        <v>#DIV/0!</v>
      </c>
      <c r="O39" s="43" t="e">
        <v>#DIV/0!</v>
      </c>
      <c r="P39" s="43" t="e">
        <v>#DIV/0!</v>
      </c>
      <c r="Q39" s="43" t="e">
        <v>#DIV/0!</v>
      </c>
      <c r="R39" s="43" t="e">
        <v>#DIV/0!</v>
      </c>
      <c r="S39" s="43" t="e">
        <v>#DIV/0!</v>
      </c>
      <c r="T39" s="43" t="e">
        <v>#DIV/0!</v>
      </c>
      <c r="U39" s="43" t="e">
        <v>#DIV/0!</v>
      </c>
      <c r="V39" s="43" t="e">
        <v>#DIV/0!</v>
      </c>
      <c r="W39" s="43" t="e">
        <v>#DIV/0!</v>
      </c>
      <c r="X39" s="43" t="e">
        <v>#DIV/0!</v>
      </c>
      <c r="Y39" s="43" t="e">
        <v>#DIV/0!</v>
      </c>
      <c r="Z39" s="43" t="e">
        <v>#DIV/0!</v>
      </c>
      <c r="AA39" s="43" t="e">
        <v>#DIV/0!</v>
      </c>
      <c r="AB39" s="43" t="e">
        <v>#DIV/0!</v>
      </c>
      <c r="AC39" s="43" t="e">
        <v>#DIV/0!</v>
      </c>
      <c r="AD39" s="43" t="e">
        <v>#DIV/0!</v>
      </c>
      <c r="AE39" s="43" t="e">
        <v>#DIV/0!</v>
      </c>
      <c r="AF39" s="43" t="e">
        <v>#DIV/0!</v>
      </c>
      <c r="AG39" s="43" t="e">
        <v>#DIV/0!</v>
      </c>
      <c r="AH39" s="43" t="e">
        <v>#DIV/0!</v>
      </c>
      <c r="AI39" s="43" t="e">
        <v>#DIV/0!</v>
      </c>
      <c r="AJ39" s="43" t="e">
        <v>#DIV/0!</v>
      </c>
      <c r="AK39" s="43" t="e">
        <v>#DIV/0!</v>
      </c>
      <c r="AL39" s="43" t="e">
        <v>#DIV/0!</v>
      </c>
      <c r="AM39" s="43" t="e">
        <v>#DIV/0!</v>
      </c>
    </row>
    <row r="40" spans="2:39">
      <c r="B40" t="s">
        <v>142</v>
      </c>
      <c r="C40"/>
      <c r="D40"/>
      <c r="E40" t="s">
        <v>146</v>
      </c>
      <c r="G40" s="44" t="e">
        <f t="shared" si="3"/>
        <v>#DIV/0!</v>
      </c>
      <c r="J40" s="43" t="e">
        <v>#DIV/0!</v>
      </c>
      <c r="K40" s="43" t="e">
        <v>#DIV/0!</v>
      </c>
      <c r="L40" s="43" t="e">
        <v>#DIV/0!</v>
      </c>
      <c r="M40" s="43" t="e">
        <v>#DIV/0!</v>
      </c>
      <c r="N40" s="43" t="e">
        <v>#DIV/0!</v>
      </c>
      <c r="O40" s="43" t="e">
        <v>#DIV/0!</v>
      </c>
      <c r="P40" s="43" t="e">
        <v>#DIV/0!</v>
      </c>
      <c r="Q40" s="43" t="e">
        <v>#DIV/0!</v>
      </c>
      <c r="R40" s="43" t="e">
        <v>#DIV/0!</v>
      </c>
      <c r="S40" s="43" t="e">
        <v>#DIV/0!</v>
      </c>
      <c r="T40" s="43" t="e">
        <v>#DIV/0!</v>
      </c>
      <c r="U40" s="43" t="e">
        <v>#DIV/0!</v>
      </c>
      <c r="V40" s="43" t="e">
        <v>#DIV/0!</v>
      </c>
      <c r="W40" s="43" t="e">
        <v>#DIV/0!</v>
      </c>
      <c r="X40" s="43" t="e">
        <v>#DIV/0!</v>
      </c>
      <c r="Y40" s="43" t="e">
        <v>#DIV/0!</v>
      </c>
      <c r="Z40" s="43" t="e">
        <v>#DIV/0!</v>
      </c>
      <c r="AA40" s="43" t="e">
        <v>#DIV/0!</v>
      </c>
      <c r="AB40" s="43" t="e">
        <v>#DIV/0!</v>
      </c>
      <c r="AC40" s="43" t="e">
        <v>#DIV/0!</v>
      </c>
      <c r="AD40" s="43" t="e">
        <v>#DIV/0!</v>
      </c>
      <c r="AE40" s="43" t="e">
        <v>#DIV/0!</v>
      </c>
      <c r="AF40" s="43" t="e">
        <v>#DIV/0!</v>
      </c>
      <c r="AG40" s="43" t="e">
        <v>#DIV/0!</v>
      </c>
      <c r="AH40" s="43" t="e">
        <v>#DIV/0!</v>
      </c>
      <c r="AI40" s="43" t="e">
        <v>#DIV/0!</v>
      </c>
      <c r="AJ40" s="43" t="e">
        <v>#DIV/0!</v>
      </c>
      <c r="AK40" s="43" t="e">
        <v>#DIV/0!</v>
      </c>
      <c r="AL40" s="43" t="e">
        <v>#DIV/0!</v>
      </c>
      <c r="AM40" s="43" t="e">
        <v>#DIV/0!</v>
      </c>
    </row>
    <row r="41" spans="2:39">
      <c r="B41" t="s">
        <v>143</v>
      </c>
      <c r="C41"/>
      <c r="D41"/>
      <c r="E41" t="s">
        <v>146</v>
      </c>
      <c r="G41" s="44" t="e">
        <f t="shared" si="3"/>
        <v>#DIV/0!</v>
      </c>
      <c r="J41" s="43" t="e">
        <v>#DIV/0!</v>
      </c>
      <c r="K41" s="43" t="e">
        <v>#DIV/0!</v>
      </c>
      <c r="L41" s="43" t="e">
        <v>#DIV/0!</v>
      </c>
      <c r="M41" s="43" t="e">
        <v>#DIV/0!</v>
      </c>
      <c r="N41" s="43" t="e">
        <v>#DIV/0!</v>
      </c>
      <c r="O41" s="43" t="e">
        <v>#DIV/0!</v>
      </c>
      <c r="P41" s="43" t="e">
        <v>#DIV/0!</v>
      </c>
      <c r="Q41" s="43" t="e">
        <v>#DIV/0!</v>
      </c>
      <c r="R41" s="43" t="e">
        <v>#DIV/0!</v>
      </c>
      <c r="S41" s="43" t="e">
        <v>#DIV/0!</v>
      </c>
      <c r="T41" s="43" t="e">
        <v>#DIV/0!</v>
      </c>
      <c r="U41" s="43" t="e">
        <v>#DIV/0!</v>
      </c>
      <c r="V41" s="43" t="e">
        <v>#DIV/0!</v>
      </c>
      <c r="W41" s="43" t="e">
        <v>#DIV/0!</v>
      </c>
      <c r="X41" s="43" t="e">
        <v>#DIV/0!</v>
      </c>
      <c r="Y41" s="43" t="e">
        <v>#DIV/0!</v>
      </c>
      <c r="Z41" s="43" t="e">
        <v>#DIV/0!</v>
      </c>
      <c r="AA41" s="43" t="e">
        <v>#DIV/0!</v>
      </c>
      <c r="AB41" s="43" t="e">
        <v>#DIV/0!</v>
      </c>
      <c r="AC41" s="43" t="e">
        <v>#DIV/0!</v>
      </c>
      <c r="AD41" s="43" t="e">
        <v>#DIV/0!</v>
      </c>
      <c r="AE41" s="43" t="e">
        <v>#DIV/0!</v>
      </c>
      <c r="AF41" s="43" t="e">
        <v>#DIV/0!</v>
      </c>
      <c r="AG41" s="43" t="e">
        <v>#DIV/0!</v>
      </c>
      <c r="AH41" s="43" t="e">
        <v>#DIV/0!</v>
      </c>
      <c r="AI41" s="43" t="e">
        <v>#DIV/0!</v>
      </c>
      <c r="AJ41" s="43" t="e">
        <v>#DIV/0!</v>
      </c>
      <c r="AK41" s="43" t="e">
        <v>#DIV/0!</v>
      </c>
      <c r="AL41" s="43" t="e">
        <v>#DIV/0!</v>
      </c>
      <c r="AM41" s="43" t="e">
        <v>#DIV/0!</v>
      </c>
    </row>
    <row r="42" spans="2:39">
      <c r="B42" t="s">
        <v>144</v>
      </c>
      <c r="C42"/>
      <c r="D42"/>
      <c r="E42" t="s">
        <v>146</v>
      </c>
      <c r="G42" s="44" t="e">
        <f t="shared" si="3"/>
        <v>#DIV/0!</v>
      </c>
      <c r="J42" s="43" t="e">
        <v>#DIV/0!</v>
      </c>
      <c r="K42" s="43" t="e">
        <v>#DIV/0!</v>
      </c>
      <c r="L42" s="43" t="e">
        <v>#DIV/0!</v>
      </c>
      <c r="M42" s="43" t="e">
        <v>#DIV/0!</v>
      </c>
      <c r="N42" s="43" t="e">
        <v>#DIV/0!</v>
      </c>
      <c r="O42" s="43" t="e">
        <v>#DIV/0!</v>
      </c>
      <c r="P42" s="43" t="e">
        <v>#DIV/0!</v>
      </c>
      <c r="Q42" s="43" t="e">
        <v>#DIV/0!</v>
      </c>
      <c r="R42" s="43" t="e">
        <v>#DIV/0!</v>
      </c>
      <c r="S42" s="43" t="e">
        <v>#DIV/0!</v>
      </c>
      <c r="T42" s="43" t="e">
        <v>#DIV/0!</v>
      </c>
      <c r="U42" s="43" t="e">
        <v>#DIV/0!</v>
      </c>
      <c r="V42" s="43" t="e">
        <v>#DIV/0!</v>
      </c>
      <c r="W42" s="43" t="e">
        <v>#DIV/0!</v>
      </c>
      <c r="X42" s="43" t="e">
        <v>#DIV/0!</v>
      </c>
      <c r="Y42" s="43" t="e">
        <v>#DIV/0!</v>
      </c>
      <c r="Z42" s="43" t="e">
        <v>#DIV/0!</v>
      </c>
      <c r="AA42" s="43" t="e">
        <v>#DIV/0!</v>
      </c>
      <c r="AB42" s="43" t="e">
        <v>#DIV/0!</v>
      </c>
      <c r="AC42" s="43" t="e">
        <v>#DIV/0!</v>
      </c>
      <c r="AD42" s="43" t="e">
        <v>#DIV/0!</v>
      </c>
      <c r="AE42" s="43" t="e">
        <v>#DIV/0!</v>
      </c>
      <c r="AF42" s="43" t="e">
        <v>#DIV/0!</v>
      </c>
      <c r="AG42" s="43" t="e">
        <v>#DIV/0!</v>
      </c>
      <c r="AH42" s="43" t="e">
        <v>#DIV/0!</v>
      </c>
      <c r="AI42" s="43" t="e">
        <v>#DIV/0!</v>
      </c>
      <c r="AJ42" s="43" t="e">
        <v>#DIV/0!</v>
      </c>
      <c r="AK42" s="43" t="e">
        <v>#DIV/0!</v>
      </c>
      <c r="AL42" s="43" t="e">
        <v>#DIV/0!</v>
      </c>
      <c r="AM42" s="43" t="e">
        <v>#DIV/0!</v>
      </c>
    </row>
    <row r="43" spans="2:39">
      <c r="B43" t="s">
        <v>145</v>
      </c>
      <c r="C43"/>
      <c r="D43"/>
      <c r="E43" t="s">
        <v>146</v>
      </c>
      <c r="G43" s="44" t="e">
        <f t="shared" si="3"/>
        <v>#DIV/0!</v>
      </c>
      <c r="J43" s="43" t="e">
        <v>#DIV/0!</v>
      </c>
      <c r="K43" s="43" t="e">
        <v>#DIV/0!</v>
      </c>
      <c r="L43" s="43" t="e">
        <v>#DIV/0!</v>
      </c>
      <c r="M43" s="43" t="e">
        <v>#DIV/0!</v>
      </c>
      <c r="N43" s="43" t="e">
        <v>#DIV/0!</v>
      </c>
      <c r="O43" s="43" t="e">
        <v>#DIV/0!</v>
      </c>
      <c r="P43" s="43" t="e">
        <v>#DIV/0!</v>
      </c>
      <c r="Q43" s="43" t="e">
        <v>#DIV/0!</v>
      </c>
      <c r="R43" s="43" t="e">
        <v>#DIV/0!</v>
      </c>
      <c r="S43" s="43" t="e">
        <v>#DIV/0!</v>
      </c>
      <c r="T43" s="43" t="e">
        <v>#DIV/0!</v>
      </c>
      <c r="U43" s="43" t="e">
        <v>#DIV/0!</v>
      </c>
      <c r="V43" s="43" t="e">
        <v>#DIV/0!</v>
      </c>
      <c r="W43" s="43" t="e">
        <v>#DIV/0!</v>
      </c>
      <c r="X43" s="43" t="e">
        <v>#DIV/0!</v>
      </c>
      <c r="Y43" s="43" t="e">
        <v>#DIV/0!</v>
      </c>
      <c r="Z43" s="43" t="e">
        <v>#DIV/0!</v>
      </c>
      <c r="AA43" s="43" t="e">
        <v>#DIV/0!</v>
      </c>
      <c r="AB43" s="43" t="e">
        <v>#DIV/0!</v>
      </c>
      <c r="AC43" s="43" t="e">
        <v>#DIV/0!</v>
      </c>
      <c r="AD43" s="43" t="e">
        <v>#DIV/0!</v>
      </c>
      <c r="AE43" s="43" t="e">
        <v>#DIV/0!</v>
      </c>
      <c r="AF43" s="43" t="e">
        <v>#DIV/0!</v>
      </c>
      <c r="AG43" s="43" t="e">
        <v>#DIV/0!</v>
      </c>
      <c r="AH43" s="43" t="e">
        <v>#DIV/0!</v>
      </c>
      <c r="AI43" s="43" t="e">
        <v>#DIV/0!</v>
      </c>
      <c r="AJ43" s="43" t="e">
        <v>#DIV/0!</v>
      </c>
      <c r="AK43" s="43" t="e">
        <v>#DIV/0!</v>
      </c>
      <c r="AL43" s="43" t="e">
        <v>#DIV/0!</v>
      </c>
      <c r="AM43" s="43" t="e">
        <v>#DIV/0!</v>
      </c>
    </row>
    <row r="44" spans="2:39">
      <c r="B44"/>
      <c r="C44"/>
      <c r="D44"/>
      <c r="E44"/>
      <c r="G44" s="44">
        <f t="shared" si="3"/>
        <v>0</v>
      </c>
      <c r="J44" s="44"/>
      <c r="K44" s="44"/>
      <c r="L44" s="44"/>
      <c r="M44" s="44"/>
      <c r="N44" s="44"/>
      <c r="O44" s="44"/>
      <c r="P44" s="44"/>
      <c r="Q44" s="45"/>
      <c r="R44" s="45"/>
      <c r="S44" s="45"/>
      <c r="T44" s="45"/>
      <c r="U44" s="45"/>
      <c r="V44" s="45"/>
      <c r="W44" s="45"/>
      <c r="X44" s="45"/>
      <c r="Y44" s="45"/>
      <c r="Z44" s="45"/>
      <c r="AA44" s="45"/>
      <c r="AB44" s="45"/>
      <c r="AC44" s="45"/>
      <c r="AD44" s="45"/>
      <c r="AE44" s="45"/>
      <c r="AF44" s="45"/>
      <c r="AG44" s="45"/>
      <c r="AH44" s="45"/>
      <c r="AI44" s="45"/>
      <c r="AJ44" s="45"/>
      <c r="AK44" s="45"/>
      <c r="AL44" s="45"/>
      <c r="AM44" s="45"/>
    </row>
    <row r="45" spans="2:39">
      <c r="B45" t="s">
        <v>135</v>
      </c>
      <c r="C45"/>
      <c r="D45"/>
      <c r="E45" t="s">
        <v>147</v>
      </c>
      <c r="G45" s="44" t="e">
        <f t="shared" si="3"/>
        <v>#DIV/0!</v>
      </c>
      <c r="J45" s="43" t="e">
        <v>#DIV/0!</v>
      </c>
      <c r="K45" s="43" t="e">
        <v>#DIV/0!</v>
      </c>
      <c r="L45" s="43" t="e">
        <v>#DIV/0!</v>
      </c>
      <c r="M45" s="43">
        <v>0</v>
      </c>
      <c r="N45" s="43" t="e">
        <v>#DIV/0!</v>
      </c>
      <c r="O45" s="43" t="e">
        <v>#DIV/0!</v>
      </c>
      <c r="P45" s="43" t="e">
        <v>#DIV/0!</v>
      </c>
      <c r="Q45" s="43" t="e">
        <v>#DIV/0!</v>
      </c>
      <c r="R45" s="43" t="e">
        <v>#DIV/0!</v>
      </c>
      <c r="S45" s="43" t="e">
        <v>#DIV/0!</v>
      </c>
      <c r="T45" s="43" t="e">
        <v>#DIV/0!</v>
      </c>
      <c r="U45" s="43" t="e">
        <v>#DIV/0!</v>
      </c>
      <c r="V45" s="43" t="e">
        <v>#DIV/0!</v>
      </c>
      <c r="W45" s="43" t="e">
        <v>#DIV/0!</v>
      </c>
      <c r="X45" s="43" t="e">
        <v>#DIV/0!</v>
      </c>
      <c r="Y45" s="43" t="e">
        <v>#DIV/0!</v>
      </c>
      <c r="Z45" s="43" t="e">
        <v>#DIV/0!</v>
      </c>
      <c r="AA45" s="43" t="e">
        <v>#DIV/0!</v>
      </c>
      <c r="AB45" s="43" t="e">
        <v>#DIV/0!</v>
      </c>
      <c r="AC45" s="43" t="e">
        <v>#DIV/0!</v>
      </c>
      <c r="AD45" s="43" t="e">
        <v>#DIV/0!</v>
      </c>
      <c r="AE45" s="43" t="e">
        <v>#DIV/0!</v>
      </c>
      <c r="AF45" s="43" t="e">
        <v>#DIV/0!</v>
      </c>
      <c r="AG45" s="43" t="e">
        <v>#DIV/0!</v>
      </c>
      <c r="AH45" s="43" t="e">
        <v>#DIV/0!</v>
      </c>
      <c r="AI45" s="43" t="e">
        <v>#DIV/0!</v>
      </c>
      <c r="AJ45" s="43" t="e">
        <v>#DIV/0!</v>
      </c>
      <c r="AK45" s="43" t="e">
        <v>#DIV/0!</v>
      </c>
      <c r="AL45" s="43" t="e">
        <v>#DIV/0!</v>
      </c>
      <c r="AM45" s="43" t="e">
        <v>#DIV/0!</v>
      </c>
    </row>
    <row r="46" spans="2:39">
      <c r="B46" t="s">
        <v>137</v>
      </c>
      <c r="C46"/>
      <c r="D46"/>
      <c r="E46" t="s">
        <v>147</v>
      </c>
      <c r="G46" s="44" t="e">
        <f t="shared" si="3"/>
        <v>#DIV/0!</v>
      </c>
      <c r="J46" s="43" t="e">
        <v>#DIV/0!</v>
      </c>
      <c r="K46" s="43" t="e">
        <v>#DIV/0!</v>
      </c>
      <c r="L46" s="43" t="e">
        <v>#DIV/0!</v>
      </c>
      <c r="M46" s="43">
        <v>0</v>
      </c>
      <c r="N46" s="43" t="e">
        <v>#DIV/0!</v>
      </c>
      <c r="O46" s="43" t="e">
        <v>#DIV/0!</v>
      </c>
      <c r="P46" s="43" t="e">
        <v>#DIV/0!</v>
      </c>
      <c r="Q46" s="43" t="e">
        <v>#DIV/0!</v>
      </c>
      <c r="R46" s="43" t="e">
        <v>#DIV/0!</v>
      </c>
      <c r="S46" s="43" t="e">
        <v>#DIV/0!</v>
      </c>
      <c r="T46" s="43" t="e">
        <v>#DIV/0!</v>
      </c>
      <c r="U46" s="43" t="e">
        <v>#DIV/0!</v>
      </c>
      <c r="V46" s="43" t="e">
        <v>#DIV/0!</v>
      </c>
      <c r="W46" s="43" t="e">
        <v>#DIV/0!</v>
      </c>
      <c r="X46" s="43" t="e">
        <v>#DIV/0!</v>
      </c>
      <c r="Y46" s="43" t="e">
        <v>#DIV/0!</v>
      </c>
      <c r="Z46" s="43" t="e">
        <v>#DIV/0!</v>
      </c>
      <c r="AA46" s="43" t="e">
        <v>#DIV/0!</v>
      </c>
      <c r="AB46" s="43" t="e">
        <v>#DIV/0!</v>
      </c>
      <c r="AC46" s="43" t="e">
        <v>#DIV/0!</v>
      </c>
      <c r="AD46" s="43" t="e">
        <v>#DIV/0!</v>
      </c>
      <c r="AE46" s="43" t="e">
        <v>#DIV/0!</v>
      </c>
      <c r="AF46" s="43" t="e">
        <v>#DIV/0!</v>
      </c>
      <c r="AG46" s="43" t="e">
        <v>#DIV/0!</v>
      </c>
      <c r="AH46" s="43" t="e">
        <v>#DIV/0!</v>
      </c>
      <c r="AI46" s="43" t="e">
        <v>#DIV/0!</v>
      </c>
      <c r="AJ46" s="43" t="e">
        <v>#DIV/0!</v>
      </c>
      <c r="AK46" s="43" t="e">
        <v>#DIV/0!</v>
      </c>
      <c r="AL46" s="43" t="e">
        <v>#DIV/0!</v>
      </c>
      <c r="AM46" s="43" t="e">
        <v>#DIV/0!</v>
      </c>
    </row>
    <row r="47" spans="2:39">
      <c r="B47" t="s">
        <v>138</v>
      </c>
      <c r="C47"/>
      <c r="D47"/>
      <c r="E47" t="s">
        <v>147</v>
      </c>
      <c r="G47" s="44" t="e">
        <f t="shared" si="3"/>
        <v>#DIV/0!</v>
      </c>
      <c r="J47" s="43" t="e">
        <v>#DIV/0!</v>
      </c>
      <c r="K47" s="43" t="e">
        <v>#DIV/0!</v>
      </c>
      <c r="L47" s="43" t="e">
        <v>#DIV/0!</v>
      </c>
      <c r="M47" s="43">
        <v>0</v>
      </c>
      <c r="N47" s="43" t="e">
        <v>#DIV/0!</v>
      </c>
      <c r="O47" s="43" t="e">
        <v>#DIV/0!</v>
      </c>
      <c r="P47" s="43" t="e">
        <v>#DIV/0!</v>
      </c>
      <c r="Q47" s="43" t="e">
        <v>#DIV/0!</v>
      </c>
      <c r="R47" s="43" t="e">
        <v>#DIV/0!</v>
      </c>
      <c r="S47" s="43" t="e">
        <v>#DIV/0!</v>
      </c>
      <c r="T47" s="43" t="e">
        <v>#DIV/0!</v>
      </c>
      <c r="U47" s="43" t="e">
        <v>#DIV/0!</v>
      </c>
      <c r="V47" s="43" t="e">
        <v>#DIV/0!</v>
      </c>
      <c r="W47" s="43" t="e">
        <v>#DIV/0!</v>
      </c>
      <c r="X47" s="43" t="e">
        <v>#DIV/0!</v>
      </c>
      <c r="Y47" s="43" t="e">
        <v>#DIV/0!</v>
      </c>
      <c r="Z47" s="43" t="e">
        <v>#DIV/0!</v>
      </c>
      <c r="AA47" s="43" t="e">
        <v>#DIV/0!</v>
      </c>
      <c r="AB47" s="43" t="e">
        <v>#DIV/0!</v>
      </c>
      <c r="AC47" s="43" t="e">
        <v>#DIV/0!</v>
      </c>
      <c r="AD47" s="43" t="e">
        <v>#DIV/0!</v>
      </c>
      <c r="AE47" s="43" t="e">
        <v>#DIV/0!</v>
      </c>
      <c r="AF47" s="43" t="e">
        <v>#DIV/0!</v>
      </c>
      <c r="AG47" s="43" t="e">
        <v>#DIV/0!</v>
      </c>
      <c r="AH47" s="43" t="e">
        <v>#DIV/0!</v>
      </c>
      <c r="AI47" s="43" t="e">
        <v>#DIV/0!</v>
      </c>
      <c r="AJ47" s="43" t="e">
        <v>#DIV/0!</v>
      </c>
      <c r="AK47" s="43" t="e">
        <v>#DIV/0!</v>
      </c>
      <c r="AL47" s="43" t="e">
        <v>#DIV/0!</v>
      </c>
      <c r="AM47" s="43" t="e">
        <v>#DIV/0!</v>
      </c>
    </row>
    <row r="48" spans="2:39">
      <c r="B48" t="s">
        <v>139</v>
      </c>
      <c r="C48"/>
      <c r="D48"/>
      <c r="E48" t="s">
        <v>147</v>
      </c>
      <c r="G48" s="44" t="e">
        <f t="shared" si="3"/>
        <v>#DIV/0!</v>
      </c>
      <c r="J48" s="43" t="e">
        <v>#DIV/0!</v>
      </c>
      <c r="K48" s="43" t="e">
        <v>#DIV/0!</v>
      </c>
      <c r="L48" s="43" t="e">
        <v>#DIV/0!</v>
      </c>
      <c r="M48" s="43">
        <v>0</v>
      </c>
      <c r="N48" s="43" t="e">
        <v>#DIV/0!</v>
      </c>
      <c r="O48" s="43" t="e">
        <v>#DIV/0!</v>
      </c>
      <c r="P48" s="43" t="e">
        <v>#DIV/0!</v>
      </c>
      <c r="Q48" s="43" t="e">
        <v>#DIV/0!</v>
      </c>
      <c r="R48" s="43" t="e">
        <v>#DIV/0!</v>
      </c>
      <c r="S48" s="43" t="e">
        <v>#DIV/0!</v>
      </c>
      <c r="T48" s="43" t="e">
        <v>#DIV/0!</v>
      </c>
      <c r="U48" s="43" t="e">
        <v>#DIV/0!</v>
      </c>
      <c r="V48" s="43" t="e">
        <v>#DIV/0!</v>
      </c>
      <c r="W48" s="43" t="e">
        <v>#DIV/0!</v>
      </c>
      <c r="X48" s="43" t="e">
        <v>#DIV/0!</v>
      </c>
      <c r="Y48" s="43" t="e">
        <v>#DIV/0!</v>
      </c>
      <c r="Z48" s="43" t="e">
        <v>#DIV/0!</v>
      </c>
      <c r="AA48" s="43" t="e">
        <v>#DIV/0!</v>
      </c>
      <c r="AB48" s="43" t="e">
        <v>#DIV/0!</v>
      </c>
      <c r="AC48" s="43" t="e">
        <v>#DIV/0!</v>
      </c>
      <c r="AD48" s="43" t="e">
        <v>#DIV/0!</v>
      </c>
      <c r="AE48" s="43" t="e">
        <v>#DIV/0!</v>
      </c>
      <c r="AF48" s="43" t="e">
        <v>#DIV/0!</v>
      </c>
      <c r="AG48" s="43" t="e">
        <v>#DIV/0!</v>
      </c>
      <c r="AH48" s="43" t="e">
        <v>#DIV/0!</v>
      </c>
      <c r="AI48" s="43" t="e">
        <v>#DIV/0!</v>
      </c>
      <c r="AJ48" s="43" t="e">
        <v>#DIV/0!</v>
      </c>
      <c r="AK48" s="43" t="e">
        <v>#DIV/0!</v>
      </c>
      <c r="AL48" s="43" t="e">
        <v>#DIV/0!</v>
      </c>
      <c r="AM48" s="43" t="e">
        <v>#DIV/0!</v>
      </c>
    </row>
    <row r="49" spans="1:40">
      <c r="B49" t="s">
        <v>140</v>
      </c>
      <c r="C49"/>
      <c r="D49"/>
      <c r="E49" t="s">
        <v>147</v>
      </c>
      <c r="G49" s="44" t="e">
        <f t="shared" si="3"/>
        <v>#DIV/0!</v>
      </c>
      <c r="J49" s="43" t="e">
        <v>#DIV/0!</v>
      </c>
      <c r="K49" s="43" t="e">
        <v>#DIV/0!</v>
      </c>
      <c r="L49" s="43" t="e">
        <v>#DIV/0!</v>
      </c>
      <c r="M49" s="43">
        <v>0</v>
      </c>
      <c r="N49" s="43" t="e">
        <v>#DIV/0!</v>
      </c>
      <c r="O49" s="43" t="e">
        <v>#DIV/0!</v>
      </c>
      <c r="P49" s="43" t="e">
        <v>#DIV/0!</v>
      </c>
      <c r="Q49" s="43" t="e">
        <v>#DIV/0!</v>
      </c>
      <c r="R49" s="43" t="e">
        <v>#DIV/0!</v>
      </c>
      <c r="S49" s="43" t="e">
        <v>#DIV/0!</v>
      </c>
      <c r="T49" s="43" t="e">
        <v>#DIV/0!</v>
      </c>
      <c r="U49" s="43" t="e">
        <v>#DIV/0!</v>
      </c>
      <c r="V49" s="43" t="e">
        <v>#DIV/0!</v>
      </c>
      <c r="W49" s="43" t="e">
        <v>#DIV/0!</v>
      </c>
      <c r="X49" s="43" t="e">
        <v>#DIV/0!</v>
      </c>
      <c r="Y49" s="43" t="e">
        <v>#DIV/0!</v>
      </c>
      <c r="Z49" s="43" t="e">
        <v>#DIV/0!</v>
      </c>
      <c r="AA49" s="43" t="e">
        <v>#DIV/0!</v>
      </c>
      <c r="AB49" s="43" t="e">
        <v>#DIV/0!</v>
      </c>
      <c r="AC49" s="43" t="e">
        <v>#DIV/0!</v>
      </c>
      <c r="AD49" s="43" t="e">
        <v>#DIV/0!</v>
      </c>
      <c r="AE49" s="43" t="e">
        <v>#DIV/0!</v>
      </c>
      <c r="AF49" s="43" t="e">
        <v>#DIV/0!</v>
      </c>
      <c r="AG49" s="43" t="e">
        <v>#DIV/0!</v>
      </c>
      <c r="AH49" s="43" t="e">
        <v>#DIV/0!</v>
      </c>
      <c r="AI49" s="43" t="e">
        <v>#DIV/0!</v>
      </c>
      <c r="AJ49" s="43" t="e">
        <v>#DIV/0!</v>
      </c>
      <c r="AK49" s="43" t="e">
        <v>#DIV/0!</v>
      </c>
      <c r="AL49" s="43" t="e">
        <v>#DIV/0!</v>
      </c>
      <c r="AM49" s="43" t="e">
        <v>#DIV/0!</v>
      </c>
    </row>
    <row r="50" spans="1:40">
      <c r="B50" t="s">
        <v>141</v>
      </c>
      <c r="C50"/>
      <c r="D50"/>
      <c r="E50" t="s">
        <v>147</v>
      </c>
      <c r="G50" s="44" t="e">
        <f t="shared" si="3"/>
        <v>#DIV/0!</v>
      </c>
      <c r="J50" s="43" t="e">
        <v>#DIV/0!</v>
      </c>
      <c r="K50" s="43" t="e">
        <v>#DIV/0!</v>
      </c>
      <c r="L50" s="43" t="e">
        <v>#DIV/0!</v>
      </c>
      <c r="M50" s="43">
        <v>0</v>
      </c>
      <c r="N50" s="43" t="e">
        <v>#DIV/0!</v>
      </c>
      <c r="O50" s="43" t="e">
        <v>#DIV/0!</v>
      </c>
      <c r="P50" s="43" t="e">
        <v>#DIV/0!</v>
      </c>
      <c r="Q50" s="43" t="e">
        <v>#DIV/0!</v>
      </c>
      <c r="R50" s="43" t="e">
        <v>#DIV/0!</v>
      </c>
      <c r="S50" s="43" t="e">
        <v>#DIV/0!</v>
      </c>
      <c r="T50" s="43" t="e">
        <v>#DIV/0!</v>
      </c>
      <c r="U50" s="43" t="e">
        <v>#DIV/0!</v>
      </c>
      <c r="V50" s="43" t="e">
        <v>#DIV/0!</v>
      </c>
      <c r="W50" s="43" t="e">
        <v>#DIV/0!</v>
      </c>
      <c r="X50" s="43" t="e">
        <v>#DIV/0!</v>
      </c>
      <c r="Y50" s="43" t="e">
        <v>#DIV/0!</v>
      </c>
      <c r="Z50" s="43" t="e">
        <v>#DIV/0!</v>
      </c>
      <c r="AA50" s="43" t="e">
        <v>#DIV/0!</v>
      </c>
      <c r="AB50" s="43" t="e">
        <v>#DIV/0!</v>
      </c>
      <c r="AC50" s="43" t="e">
        <v>#DIV/0!</v>
      </c>
      <c r="AD50" s="43" t="e">
        <v>#DIV/0!</v>
      </c>
      <c r="AE50" s="43" t="e">
        <v>#DIV/0!</v>
      </c>
      <c r="AF50" s="43" t="e">
        <v>#DIV/0!</v>
      </c>
      <c r="AG50" s="43" t="e">
        <v>#DIV/0!</v>
      </c>
      <c r="AH50" s="43" t="e">
        <v>#DIV/0!</v>
      </c>
      <c r="AI50" s="43" t="e">
        <v>#DIV/0!</v>
      </c>
      <c r="AJ50" s="43" t="e">
        <v>#DIV/0!</v>
      </c>
      <c r="AK50" s="43" t="e">
        <v>#DIV/0!</v>
      </c>
      <c r="AL50" s="43" t="e">
        <v>#DIV/0!</v>
      </c>
      <c r="AM50" s="43" t="e">
        <v>#DIV/0!</v>
      </c>
    </row>
    <row r="51" spans="1:40">
      <c r="B51" t="s">
        <v>142</v>
      </c>
      <c r="C51"/>
      <c r="D51"/>
      <c r="E51" t="s">
        <v>147</v>
      </c>
      <c r="G51" s="44" t="e">
        <f t="shared" si="3"/>
        <v>#DIV/0!</v>
      </c>
      <c r="J51" s="43" t="e">
        <v>#DIV/0!</v>
      </c>
      <c r="K51" s="43" t="e">
        <v>#DIV/0!</v>
      </c>
      <c r="L51" s="43" t="e">
        <v>#DIV/0!</v>
      </c>
      <c r="M51" s="43">
        <v>0</v>
      </c>
      <c r="N51" s="43" t="e">
        <v>#DIV/0!</v>
      </c>
      <c r="O51" s="43" t="e">
        <v>#DIV/0!</v>
      </c>
      <c r="P51" s="43" t="e">
        <v>#DIV/0!</v>
      </c>
      <c r="Q51" s="43" t="e">
        <v>#DIV/0!</v>
      </c>
      <c r="R51" s="43" t="e">
        <v>#DIV/0!</v>
      </c>
      <c r="S51" s="43" t="e">
        <v>#DIV/0!</v>
      </c>
      <c r="T51" s="43" t="e">
        <v>#DIV/0!</v>
      </c>
      <c r="U51" s="43" t="e">
        <v>#DIV/0!</v>
      </c>
      <c r="V51" s="43" t="e">
        <v>#DIV/0!</v>
      </c>
      <c r="W51" s="43" t="e">
        <v>#DIV/0!</v>
      </c>
      <c r="X51" s="43" t="e">
        <v>#DIV/0!</v>
      </c>
      <c r="Y51" s="43" t="e">
        <v>#DIV/0!</v>
      </c>
      <c r="Z51" s="43" t="e">
        <v>#DIV/0!</v>
      </c>
      <c r="AA51" s="43" t="e">
        <v>#DIV/0!</v>
      </c>
      <c r="AB51" s="43" t="e">
        <v>#DIV/0!</v>
      </c>
      <c r="AC51" s="43" t="e">
        <v>#DIV/0!</v>
      </c>
      <c r="AD51" s="43" t="e">
        <v>#DIV/0!</v>
      </c>
      <c r="AE51" s="43" t="e">
        <v>#DIV/0!</v>
      </c>
      <c r="AF51" s="43" t="e">
        <v>#DIV/0!</v>
      </c>
      <c r="AG51" s="43" t="e">
        <v>#DIV/0!</v>
      </c>
      <c r="AH51" s="43" t="e">
        <v>#DIV/0!</v>
      </c>
      <c r="AI51" s="43" t="e">
        <v>#DIV/0!</v>
      </c>
      <c r="AJ51" s="43" t="e">
        <v>#DIV/0!</v>
      </c>
      <c r="AK51" s="43" t="e">
        <v>#DIV/0!</v>
      </c>
      <c r="AL51" s="43" t="e">
        <v>#DIV/0!</v>
      </c>
      <c r="AM51" s="43" t="e">
        <v>#DIV/0!</v>
      </c>
    </row>
    <row r="52" spans="1:40">
      <c r="B52" t="s">
        <v>143</v>
      </c>
      <c r="C52"/>
      <c r="D52"/>
      <c r="E52" t="s">
        <v>147</v>
      </c>
      <c r="G52" s="44" t="e">
        <f t="shared" si="3"/>
        <v>#DIV/0!</v>
      </c>
      <c r="J52" s="43" t="e">
        <v>#DIV/0!</v>
      </c>
      <c r="K52" s="43" t="e">
        <v>#DIV/0!</v>
      </c>
      <c r="L52" s="43" t="e">
        <v>#DIV/0!</v>
      </c>
      <c r="M52" s="43">
        <v>0</v>
      </c>
      <c r="N52" s="43" t="e">
        <v>#DIV/0!</v>
      </c>
      <c r="O52" s="43" t="e">
        <v>#DIV/0!</v>
      </c>
      <c r="P52" s="43" t="e">
        <v>#DIV/0!</v>
      </c>
      <c r="Q52" s="43" t="e">
        <v>#DIV/0!</v>
      </c>
      <c r="R52" s="43" t="e">
        <v>#DIV/0!</v>
      </c>
      <c r="S52" s="43" t="e">
        <v>#DIV/0!</v>
      </c>
      <c r="T52" s="43" t="e">
        <v>#DIV/0!</v>
      </c>
      <c r="U52" s="43" t="e">
        <v>#DIV/0!</v>
      </c>
      <c r="V52" s="43" t="e">
        <v>#DIV/0!</v>
      </c>
      <c r="W52" s="43" t="e">
        <v>#DIV/0!</v>
      </c>
      <c r="X52" s="43" t="e">
        <v>#DIV/0!</v>
      </c>
      <c r="Y52" s="43" t="e">
        <v>#DIV/0!</v>
      </c>
      <c r="Z52" s="43" t="e">
        <v>#DIV/0!</v>
      </c>
      <c r="AA52" s="43" t="e">
        <v>#DIV/0!</v>
      </c>
      <c r="AB52" s="43" t="e">
        <v>#DIV/0!</v>
      </c>
      <c r="AC52" s="43" t="e">
        <v>#DIV/0!</v>
      </c>
      <c r="AD52" s="43" t="e">
        <v>#DIV/0!</v>
      </c>
      <c r="AE52" s="43" t="e">
        <v>#DIV/0!</v>
      </c>
      <c r="AF52" s="43" t="e">
        <v>#DIV/0!</v>
      </c>
      <c r="AG52" s="43" t="e">
        <v>#DIV/0!</v>
      </c>
      <c r="AH52" s="43" t="e">
        <v>#DIV/0!</v>
      </c>
      <c r="AI52" s="43" t="e">
        <v>#DIV/0!</v>
      </c>
      <c r="AJ52" s="43" t="e">
        <v>#DIV/0!</v>
      </c>
      <c r="AK52" s="43" t="e">
        <v>#DIV/0!</v>
      </c>
      <c r="AL52" s="43" t="e">
        <v>#DIV/0!</v>
      </c>
      <c r="AM52" s="43" t="e">
        <v>#DIV/0!</v>
      </c>
    </row>
    <row r="53" spans="1:40">
      <c r="B53" t="s">
        <v>144</v>
      </c>
      <c r="C53"/>
      <c r="D53"/>
      <c r="E53" t="s">
        <v>147</v>
      </c>
      <c r="G53" s="44" t="e">
        <f t="shared" si="3"/>
        <v>#DIV/0!</v>
      </c>
      <c r="J53" s="43" t="e">
        <v>#DIV/0!</v>
      </c>
      <c r="K53" s="43" t="e">
        <v>#DIV/0!</v>
      </c>
      <c r="L53" s="43" t="e">
        <v>#DIV/0!</v>
      </c>
      <c r="M53" s="43">
        <v>0</v>
      </c>
      <c r="N53" s="43" t="e">
        <v>#DIV/0!</v>
      </c>
      <c r="O53" s="43" t="e">
        <v>#DIV/0!</v>
      </c>
      <c r="P53" s="43" t="e">
        <v>#DIV/0!</v>
      </c>
      <c r="Q53" s="43" t="e">
        <v>#DIV/0!</v>
      </c>
      <c r="R53" s="43" t="e">
        <v>#DIV/0!</v>
      </c>
      <c r="S53" s="43" t="e">
        <v>#DIV/0!</v>
      </c>
      <c r="T53" s="43" t="e">
        <v>#DIV/0!</v>
      </c>
      <c r="U53" s="43" t="e">
        <v>#DIV/0!</v>
      </c>
      <c r="V53" s="43" t="e">
        <v>#DIV/0!</v>
      </c>
      <c r="W53" s="43" t="e">
        <v>#DIV/0!</v>
      </c>
      <c r="X53" s="43" t="e">
        <v>#DIV/0!</v>
      </c>
      <c r="Y53" s="43" t="e">
        <v>#DIV/0!</v>
      </c>
      <c r="Z53" s="43" t="e">
        <v>#DIV/0!</v>
      </c>
      <c r="AA53" s="43" t="e">
        <v>#DIV/0!</v>
      </c>
      <c r="AB53" s="43" t="e">
        <v>#DIV/0!</v>
      </c>
      <c r="AC53" s="43" t="e">
        <v>#DIV/0!</v>
      </c>
      <c r="AD53" s="43" t="e">
        <v>#DIV/0!</v>
      </c>
      <c r="AE53" s="43" t="e">
        <v>#DIV/0!</v>
      </c>
      <c r="AF53" s="43" t="e">
        <v>#DIV/0!</v>
      </c>
      <c r="AG53" s="43" t="e">
        <v>#DIV/0!</v>
      </c>
      <c r="AH53" s="43" t="e">
        <v>#DIV/0!</v>
      </c>
      <c r="AI53" s="43" t="e">
        <v>#DIV/0!</v>
      </c>
      <c r="AJ53" s="43" t="e">
        <v>#DIV/0!</v>
      </c>
      <c r="AK53" s="43" t="e">
        <v>#DIV/0!</v>
      </c>
      <c r="AL53" s="43" t="e">
        <v>#DIV/0!</v>
      </c>
      <c r="AM53" s="43" t="e">
        <v>#DIV/0!</v>
      </c>
    </row>
    <row r="54" spans="1:40">
      <c r="B54" t="s">
        <v>145</v>
      </c>
      <c r="C54"/>
      <c r="D54"/>
      <c r="E54" t="s">
        <v>147</v>
      </c>
      <c r="G54" s="44" t="e">
        <f t="shared" si="3"/>
        <v>#DIV/0!</v>
      </c>
      <c r="J54" s="43" t="e">
        <v>#DIV/0!</v>
      </c>
      <c r="K54" s="43" t="e">
        <v>#DIV/0!</v>
      </c>
      <c r="L54" s="43" t="e">
        <v>#DIV/0!</v>
      </c>
      <c r="M54" s="43">
        <v>0</v>
      </c>
      <c r="N54" s="43" t="e">
        <v>#DIV/0!</v>
      </c>
      <c r="O54" s="43" t="e">
        <v>#DIV/0!</v>
      </c>
      <c r="P54" s="43" t="e">
        <v>#DIV/0!</v>
      </c>
      <c r="Q54" s="43" t="e">
        <v>#DIV/0!</v>
      </c>
      <c r="R54" s="43" t="e">
        <v>#DIV/0!</v>
      </c>
      <c r="S54" s="43" t="e">
        <v>#DIV/0!</v>
      </c>
      <c r="T54" s="43" t="e">
        <v>#DIV/0!</v>
      </c>
      <c r="U54" s="43" t="e">
        <v>#DIV/0!</v>
      </c>
      <c r="V54" s="43" t="e">
        <v>#DIV/0!</v>
      </c>
      <c r="W54" s="43" t="e">
        <v>#DIV/0!</v>
      </c>
      <c r="X54" s="43" t="e">
        <v>#DIV/0!</v>
      </c>
      <c r="Y54" s="43" t="e">
        <v>#DIV/0!</v>
      </c>
      <c r="Z54" s="43" t="e">
        <v>#DIV/0!</v>
      </c>
      <c r="AA54" s="43" t="e">
        <v>#DIV/0!</v>
      </c>
      <c r="AB54" s="43" t="e">
        <v>#DIV/0!</v>
      </c>
      <c r="AC54" s="43" t="e">
        <v>#DIV/0!</v>
      </c>
      <c r="AD54" s="43" t="e">
        <v>#DIV/0!</v>
      </c>
      <c r="AE54" s="43" t="e">
        <v>#DIV/0!</v>
      </c>
      <c r="AF54" s="43" t="e">
        <v>#DIV/0!</v>
      </c>
      <c r="AG54" s="43" t="e">
        <v>#DIV/0!</v>
      </c>
      <c r="AH54" s="43" t="e">
        <v>#DIV/0!</v>
      </c>
      <c r="AI54" s="43" t="e">
        <v>#DIV/0!</v>
      </c>
      <c r="AJ54" s="43" t="e">
        <v>#DIV/0!</v>
      </c>
      <c r="AK54" s="43" t="e">
        <v>#DIV/0!</v>
      </c>
      <c r="AL54" s="43" t="e">
        <v>#DIV/0!</v>
      </c>
      <c r="AM54" s="43" t="e">
        <v>#DIV/0!</v>
      </c>
    </row>
    <row r="55" spans="1:40">
      <c r="B55"/>
      <c r="C55"/>
      <c r="D55"/>
      <c r="E55"/>
      <c r="G55" s="44" t="e">
        <v>#DIV/0!</v>
      </c>
      <c r="J55" s="44"/>
      <c r="K55" s="44"/>
      <c r="L55" s="44"/>
      <c r="M55" s="44"/>
      <c r="N55" s="44"/>
      <c r="O55" s="44"/>
      <c r="P55" s="44"/>
      <c r="Q55" s="45"/>
      <c r="R55" s="45"/>
      <c r="S55" s="45"/>
      <c r="T55" s="45"/>
      <c r="U55" s="45"/>
      <c r="V55" s="45"/>
      <c r="W55" s="45"/>
      <c r="X55" s="45"/>
      <c r="Y55" s="45"/>
      <c r="Z55" s="45"/>
      <c r="AA55" s="45"/>
      <c r="AB55" s="45"/>
      <c r="AC55" s="45"/>
      <c r="AD55" s="45"/>
      <c r="AE55" s="45"/>
      <c r="AF55" s="45"/>
      <c r="AG55" s="45"/>
      <c r="AH55" s="45"/>
      <c r="AI55" s="45"/>
      <c r="AJ55" s="45"/>
      <c r="AK55" s="45"/>
      <c r="AL55" s="45"/>
      <c r="AM55" s="45"/>
    </row>
    <row r="56" spans="1:40" s="40" customFormat="1" ht="15.4">
      <c r="A56" s="38" t="s">
        <v>148</v>
      </c>
      <c r="B56" s="38"/>
      <c r="C56" s="38"/>
      <c r="D56" s="38"/>
      <c r="E56" s="38"/>
      <c r="F56" s="38"/>
      <c r="G56" s="38"/>
      <c r="H56" s="38"/>
      <c r="I56" s="38"/>
      <c r="J56" s="46"/>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7"/>
      <c r="AN56"/>
    </row>
    <row r="57" spans="1:40">
      <c r="B57" t="s">
        <v>135</v>
      </c>
      <c r="C57"/>
      <c r="D57"/>
      <c r="E57" t="s">
        <v>136</v>
      </c>
      <c r="G57" s="44">
        <f>SUM(J57:AO57)</f>
        <v>0</v>
      </c>
      <c r="J57" s="43">
        <v>0</v>
      </c>
      <c r="K57" s="43">
        <v>0</v>
      </c>
      <c r="L57" s="43">
        <v>0</v>
      </c>
      <c r="M57" s="43">
        <v>0</v>
      </c>
      <c r="N57" s="43">
        <v>0</v>
      </c>
      <c r="O57" s="43">
        <v>0</v>
      </c>
      <c r="P57" s="43">
        <v>0</v>
      </c>
      <c r="Q57" s="43">
        <v>0</v>
      </c>
      <c r="R57" s="43">
        <v>0</v>
      </c>
      <c r="S57" s="43">
        <v>0</v>
      </c>
      <c r="T57" s="43">
        <v>0</v>
      </c>
      <c r="U57" s="43">
        <v>0</v>
      </c>
      <c r="V57" s="43">
        <v>0</v>
      </c>
      <c r="W57" s="43">
        <v>0</v>
      </c>
      <c r="X57" s="43">
        <v>0</v>
      </c>
      <c r="Y57" s="43">
        <v>0</v>
      </c>
      <c r="Z57" s="43">
        <v>0</v>
      </c>
      <c r="AA57" s="43">
        <v>0</v>
      </c>
      <c r="AB57" s="43">
        <v>0</v>
      </c>
      <c r="AC57" s="43">
        <v>0</v>
      </c>
      <c r="AD57" s="43">
        <v>0</v>
      </c>
      <c r="AE57" s="43">
        <v>0</v>
      </c>
      <c r="AF57" s="43">
        <v>0</v>
      </c>
      <c r="AG57" s="43">
        <v>0</v>
      </c>
      <c r="AH57" s="43">
        <v>0</v>
      </c>
      <c r="AI57" s="43">
        <v>0</v>
      </c>
      <c r="AJ57" s="43">
        <v>0</v>
      </c>
      <c r="AK57" s="43">
        <v>0</v>
      </c>
      <c r="AL57" s="43">
        <v>0</v>
      </c>
      <c r="AM57" s="43">
        <v>0</v>
      </c>
    </row>
    <row r="58" spans="1:40">
      <c r="B58" t="s">
        <v>137</v>
      </c>
      <c r="C58"/>
      <c r="D58"/>
      <c r="E58" t="s">
        <v>136</v>
      </c>
      <c r="G58" s="44">
        <f t="shared" ref="G58:G88" si="4">SUM(J58:AO58)</f>
        <v>0</v>
      </c>
      <c r="J58" s="43">
        <v>0</v>
      </c>
      <c r="K58" s="43">
        <v>0</v>
      </c>
      <c r="L58" s="43">
        <v>0</v>
      </c>
      <c r="M58" s="43">
        <v>0</v>
      </c>
      <c r="N58" s="43">
        <v>0</v>
      </c>
      <c r="O58" s="43">
        <v>0</v>
      </c>
      <c r="P58" s="43">
        <v>0</v>
      </c>
      <c r="Q58" s="43">
        <v>0</v>
      </c>
      <c r="R58" s="43">
        <v>0</v>
      </c>
      <c r="S58" s="43">
        <v>0</v>
      </c>
      <c r="T58" s="43">
        <v>0</v>
      </c>
      <c r="U58" s="43">
        <v>0</v>
      </c>
      <c r="V58" s="43">
        <v>0</v>
      </c>
      <c r="W58" s="43">
        <v>0</v>
      </c>
      <c r="X58" s="43">
        <v>0</v>
      </c>
      <c r="Y58" s="43">
        <v>0</v>
      </c>
      <c r="Z58" s="43">
        <v>0</v>
      </c>
      <c r="AA58" s="43">
        <v>0</v>
      </c>
      <c r="AB58" s="43">
        <v>0</v>
      </c>
      <c r="AC58" s="43">
        <v>0</v>
      </c>
      <c r="AD58" s="43">
        <v>0</v>
      </c>
      <c r="AE58" s="43">
        <v>0</v>
      </c>
      <c r="AF58" s="43">
        <v>0</v>
      </c>
      <c r="AG58" s="43">
        <v>0</v>
      </c>
      <c r="AH58" s="43">
        <v>0</v>
      </c>
      <c r="AI58" s="43">
        <v>0</v>
      </c>
      <c r="AJ58" s="43">
        <v>0</v>
      </c>
      <c r="AK58" s="43">
        <v>0</v>
      </c>
      <c r="AL58" s="43">
        <v>0</v>
      </c>
      <c r="AM58" s="43">
        <v>0</v>
      </c>
    </row>
    <row r="59" spans="1:40">
      <c r="B59" t="s">
        <v>138</v>
      </c>
      <c r="C59"/>
      <c r="D59"/>
      <c r="E59" t="s">
        <v>136</v>
      </c>
      <c r="G59" s="44">
        <f t="shared" si="4"/>
        <v>0</v>
      </c>
      <c r="J59" s="43">
        <v>0</v>
      </c>
      <c r="K59" s="43">
        <v>0</v>
      </c>
      <c r="L59" s="43">
        <v>0</v>
      </c>
      <c r="M59" s="43">
        <v>0</v>
      </c>
      <c r="N59" s="43">
        <v>0</v>
      </c>
      <c r="O59" s="43">
        <v>0</v>
      </c>
      <c r="P59" s="43">
        <v>0</v>
      </c>
      <c r="Q59" s="43">
        <v>0</v>
      </c>
      <c r="R59" s="43">
        <v>0</v>
      </c>
      <c r="S59" s="43">
        <v>0</v>
      </c>
      <c r="T59" s="43">
        <v>0</v>
      </c>
      <c r="U59" s="43">
        <v>0</v>
      </c>
      <c r="V59" s="43">
        <v>0</v>
      </c>
      <c r="W59" s="43">
        <v>0</v>
      </c>
      <c r="X59" s="43">
        <v>0</v>
      </c>
      <c r="Y59" s="43">
        <v>0</v>
      </c>
      <c r="Z59" s="43">
        <v>0</v>
      </c>
      <c r="AA59" s="43">
        <v>0</v>
      </c>
      <c r="AB59" s="43">
        <v>0</v>
      </c>
      <c r="AC59" s="43">
        <v>0</v>
      </c>
      <c r="AD59" s="43">
        <v>0</v>
      </c>
      <c r="AE59" s="43">
        <v>0</v>
      </c>
      <c r="AF59" s="43">
        <v>0</v>
      </c>
      <c r="AG59" s="43">
        <v>0</v>
      </c>
      <c r="AH59" s="43">
        <v>0</v>
      </c>
      <c r="AI59" s="43">
        <v>0</v>
      </c>
      <c r="AJ59" s="43">
        <v>0</v>
      </c>
      <c r="AK59" s="43">
        <v>0</v>
      </c>
      <c r="AL59" s="43">
        <v>0</v>
      </c>
      <c r="AM59" s="43">
        <v>0</v>
      </c>
    </row>
    <row r="60" spans="1:40">
      <c r="B60" t="s">
        <v>139</v>
      </c>
      <c r="C60"/>
      <c r="D60"/>
      <c r="E60" t="s">
        <v>136</v>
      </c>
      <c r="G60" s="44">
        <f t="shared" si="4"/>
        <v>0</v>
      </c>
      <c r="J60" s="43">
        <v>0</v>
      </c>
      <c r="K60" s="43">
        <v>0</v>
      </c>
      <c r="L60" s="43">
        <v>0</v>
      </c>
      <c r="M60" s="43">
        <v>0</v>
      </c>
      <c r="N60" s="43">
        <v>0</v>
      </c>
      <c r="O60" s="43">
        <v>0</v>
      </c>
      <c r="P60" s="43">
        <v>0</v>
      </c>
      <c r="Q60" s="43">
        <v>0</v>
      </c>
      <c r="R60" s="43">
        <v>0</v>
      </c>
      <c r="S60" s="43">
        <v>0</v>
      </c>
      <c r="T60" s="43">
        <v>0</v>
      </c>
      <c r="U60" s="43">
        <v>0</v>
      </c>
      <c r="V60" s="43">
        <v>0</v>
      </c>
      <c r="W60" s="43">
        <v>0</v>
      </c>
      <c r="X60" s="43">
        <v>0</v>
      </c>
      <c r="Y60" s="43">
        <v>0</v>
      </c>
      <c r="Z60" s="43">
        <v>0</v>
      </c>
      <c r="AA60" s="43">
        <v>0</v>
      </c>
      <c r="AB60" s="43">
        <v>0</v>
      </c>
      <c r="AC60" s="43">
        <v>0</v>
      </c>
      <c r="AD60" s="43">
        <v>0</v>
      </c>
      <c r="AE60" s="43">
        <v>0</v>
      </c>
      <c r="AF60" s="43">
        <v>0</v>
      </c>
      <c r="AG60" s="43">
        <v>0</v>
      </c>
      <c r="AH60" s="43">
        <v>0</v>
      </c>
      <c r="AI60" s="43">
        <v>0</v>
      </c>
      <c r="AJ60" s="43">
        <v>0</v>
      </c>
      <c r="AK60" s="43">
        <v>0</v>
      </c>
      <c r="AL60" s="43">
        <v>0</v>
      </c>
      <c r="AM60" s="43">
        <v>0</v>
      </c>
    </row>
    <row r="61" spans="1:40">
      <c r="B61" t="s">
        <v>140</v>
      </c>
      <c r="C61"/>
      <c r="D61"/>
      <c r="E61" t="s">
        <v>136</v>
      </c>
      <c r="G61" s="44">
        <f t="shared" si="4"/>
        <v>0</v>
      </c>
      <c r="J61" s="43">
        <v>0</v>
      </c>
      <c r="K61" s="43">
        <v>0</v>
      </c>
      <c r="L61" s="43">
        <v>0</v>
      </c>
      <c r="M61" s="43">
        <v>0</v>
      </c>
      <c r="N61" s="43">
        <v>0</v>
      </c>
      <c r="O61" s="43">
        <v>0</v>
      </c>
      <c r="P61" s="43">
        <v>0</v>
      </c>
      <c r="Q61" s="43">
        <v>0</v>
      </c>
      <c r="R61" s="43">
        <v>0</v>
      </c>
      <c r="S61" s="43">
        <v>0</v>
      </c>
      <c r="T61" s="43">
        <v>0</v>
      </c>
      <c r="U61" s="43">
        <v>0</v>
      </c>
      <c r="V61" s="43">
        <v>0</v>
      </c>
      <c r="W61" s="43">
        <v>0</v>
      </c>
      <c r="X61" s="43">
        <v>0</v>
      </c>
      <c r="Y61" s="43">
        <v>0</v>
      </c>
      <c r="Z61" s="43">
        <v>0</v>
      </c>
      <c r="AA61" s="43">
        <v>0</v>
      </c>
      <c r="AB61" s="43">
        <v>0</v>
      </c>
      <c r="AC61" s="43">
        <v>0</v>
      </c>
      <c r="AD61" s="43">
        <v>0</v>
      </c>
      <c r="AE61" s="43">
        <v>0</v>
      </c>
      <c r="AF61" s="43">
        <v>0</v>
      </c>
      <c r="AG61" s="43">
        <v>0</v>
      </c>
      <c r="AH61" s="43">
        <v>0</v>
      </c>
      <c r="AI61" s="43">
        <v>0</v>
      </c>
      <c r="AJ61" s="43">
        <v>0</v>
      </c>
      <c r="AK61" s="43">
        <v>0</v>
      </c>
      <c r="AL61" s="43">
        <v>0</v>
      </c>
      <c r="AM61" s="43">
        <v>0</v>
      </c>
    </row>
    <row r="62" spans="1:40">
      <c r="B62" t="s">
        <v>141</v>
      </c>
      <c r="C62"/>
      <c r="D62"/>
      <c r="E62" t="s">
        <v>136</v>
      </c>
      <c r="G62" s="44">
        <f t="shared" si="4"/>
        <v>0</v>
      </c>
      <c r="J62" s="43">
        <v>0</v>
      </c>
      <c r="K62" s="43">
        <v>0</v>
      </c>
      <c r="L62" s="43">
        <v>0</v>
      </c>
      <c r="M62" s="43">
        <v>0</v>
      </c>
      <c r="N62" s="43">
        <v>0</v>
      </c>
      <c r="O62" s="43">
        <v>0</v>
      </c>
      <c r="P62" s="43">
        <v>0</v>
      </c>
      <c r="Q62" s="43">
        <v>0</v>
      </c>
      <c r="R62" s="43">
        <v>0</v>
      </c>
      <c r="S62" s="43">
        <v>0</v>
      </c>
      <c r="T62" s="43">
        <v>0</v>
      </c>
      <c r="U62" s="43">
        <v>0</v>
      </c>
      <c r="V62" s="43">
        <v>0</v>
      </c>
      <c r="W62" s="43">
        <v>0</v>
      </c>
      <c r="X62" s="43">
        <v>0</v>
      </c>
      <c r="Y62" s="43">
        <v>0</v>
      </c>
      <c r="Z62" s="43">
        <v>0</v>
      </c>
      <c r="AA62" s="43">
        <v>0</v>
      </c>
      <c r="AB62" s="43">
        <v>0</v>
      </c>
      <c r="AC62" s="43">
        <v>0</v>
      </c>
      <c r="AD62" s="43">
        <v>0</v>
      </c>
      <c r="AE62" s="43">
        <v>0</v>
      </c>
      <c r="AF62" s="43">
        <v>0</v>
      </c>
      <c r="AG62" s="43">
        <v>0</v>
      </c>
      <c r="AH62" s="43">
        <v>0</v>
      </c>
      <c r="AI62" s="43">
        <v>0</v>
      </c>
      <c r="AJ62" s="43">
        <v>0</v>
      </c>
      <c r="AK62" s="43">
        <v>0</v>
      </c>
      <c r="AL62" s="43">
        <v>0</v>
      </c>
      <c r="AM62" s="43">
        <v>0</v>
      </c>
    </row>
    <row r="63" spans="1:40">
      <c r="B63" t="s">
        <v>142</v>
      </c>
      <c r="C63"/>
      <c r="D63"/>
      <c r="E63" t="s">
        <v>136</v>
      </c>
      <c r="G63" s="44">
        <f t="shared" si="4"/>
        <v>0</v>
      </c>
      <c r="J63" s="43">
        <v>0</v>
      </c>
      <c r="K63" s="43">
        <v>0</v>
      </c>
      <c r="L63" s="43">
        <v>0</v>
      </c>
      <c r="M63" s="43">
        <v>0</v>
      </c>
      <c r="N63" s="43">
        <v>0</v>
      </c>
      <c r="O63" s="43">
        <v>0</v>
      </c>
      <c r="P63" s="43">
        <v>0</v>
      </c>
      <c r="Q63" s="43">
        <v>0</v>
      </c>
      <c r="R63" s="43">
        <v>0</v>
      </c>
      <c r="S63" s="43">
        <v>0</v>
      </c>
      <c r="T63" s="43">
        <v>0</v>
      </c>
      <c r="U63" s="43">
        <v>0</v>
      </c>
      <c r="V63" s="43">
        <v>0</v>
      </c>
      <c r="W63" s="43">
        <v>0</v>
      </c>
      <c r="X63" s="43">
        <v>0</v>
      </c>
      <c r="Y63" s="43">
        <v>0</v>
      </c>
      <c r="Z63" s="43">
        <v>0</v>
      </c>
      <c r="AA63" s="43">
        <v>0</v>
      </c>
      <c r="AB63" s="43">
        <v>0</v>
      </c>
      <c r="AC63" s="43">
        <v>0</v>
      </c>
      <c r="AD63" s="43">
        <v>0</v>
      </c>
      <c r="AE63" s="43">
        <v>0</v>
      </c>
      <c r="AF63" s="43">
        <v>0</v>
      </c>
      <c r="AG63" s="43">
        <v>0</v>
      </c>
      <c r="AH63" s="43">
        <v>0</v>
      </c>
      <c r="AI63" s="43">
        <v>0</v>
      </c>
      <c r="AJ63" s="43">
        <v>0</v>
      </c>
      <c r="AK63" s="43">
        <v>0</v>
      </c>
      <c r="AL63" s="43">
        <v>0</v>
      </c>
      <c r="AM63" s="43">
        <v>0</v>
      </c>
    </row>
    <row r="64" spans="1:40">
      <c r="B64" t="s">
        <v>143</v>
      </c>
      <c r="C64"/>
      <c r="D64"/>
      <c r="E64" t="s">
        <v>136</v>
      </c>
      <c r="G64" s="44">
        <f t="shared" si="4"/>
        <v>0</v>
      </c>
      <c r="J64" s="43">
        <v>0</v>
      </c>
      <c r="K64" s="43">
        <v>0</v>
      </c>
      <c r="L64" s="43">
        <v>0</v>
      </c>
      <c r="M64" s="43">
        <v>0</v>
      </c>
      <c r="N64" s="43">
        <v>0</v>
      </c>
      <c r="O64" s="43">
        <v>0</v>
      </c>
      <c r="P64" s="43">
        <v>0</v>
      </c>
      <c r="Q64" s="43">
        <v>0</v>
      </c>
      <c r="R64" s="43">
        <v>0</v>
      </c>
      <c r="S64" s="43">
        <v>0</v>
      </c>
      <c r="T64" s="43">
        <v>0</v>
      </c>
      <c r="U64" s="43">
        <v>0</v>
      </c>
      <c r="V64" s="43">
        <v>0</v>
      </c>
      <c r="W64" s="43">
        <v>0</v>
      </c>
      <c r="X64" s="43">
        <v>0</v>
      </c>
      <c r="Y64" s="43">
        <v>0</v>
      </c>
      <c r="Z64" s="43">
        <v>0</v>
      </c>
      <c r="AA64" s="43">
        <v>0</v>
      </c>
      <c r="AB64" s="43">
        <v>0</v>
      </c>
      <c r="AC64" s="43">
        <v>0</v>
      </c>
      <c r="AD64" s="43">
        <v>0</v>
      </c>
      <c r="AE64" s="43">
        <v>0</v>
      </c>
      <c r="AF64" s="43">
        <v>0</v>
      </c>
      <c r="AG64" s="43">
        <v>0</v>
      </c>
      <c r="AH64" s="43">
        <v>0</v>
      </c>
      <c r="AI64" s="43">
        <v>0</v>
      </c>
      <c r="AJ64" s="43">
        <v>0</v>
      </c>
      <c r="AK64" s="43">
        <v>0</v>
      </c>
      <c r="AL64" s="43">
        <v>0</v>
      </c>
      <c r="AM64" s="43">
        <v>0</v>
      </c>
    </row>
    <row r="65" spans="2:39">
      <c r="B65" t="s">
        <v>144</v>
      </c>
      <c r="C65"/>
      <c r="D65"/>
      <c r="E65" t="s">
        <v>136</v>
      </c>
      <c r="G65" s="44">
        <f t="shared" si="4"/>
        <v>0</v>
      </c>
      <c r="J65" s="43">
        <v>0</v>
      </c>
      <c r="K65" s="43">
        <v>0</v>
      </c>
      <c r="L65" s="43">
        <v>0</v>
      </c>
      <c r="M65" s="43">
        <v>0</v>
      </c>
      <c r="N65" s="43">
        <v>0</v>
      </c>
      <c r="O65" s="43">
        <v>0</v>
      </c>
      <c r="P65" s="43">
        <v>0</v>
      </c>
      <c r="Q65" s="43">
        <v>0</v>
      </c>
      <c r="R65" s="43">
        <v>0</v>
      </c>
      <c r="S65" s="43">
        <v>0</v>
      </c>
      <c r="T65" s="43">
        <v>0</v>
      </c>
      <c r="U65" s="43">
        <v>0</v>
      </c>
      <c r="V65" s="43">
        <v>0</v>
      </c>
      <c r="W65" s="43">
        <v>0</v>
      </c>
      <c r="X65" s="43">
        <v>0</v>
      </c>
      <c r="Y65" s="43">
        <v>0</v>
      </c>
      <c r="Z65" s="43">
        <v>0</v>
      </c>
      <c r="AA65" s="43">
        <v>0</v>
      </c>
      <c r="AB65" s="43">
        <v>0</v>
      </c>
      <c r="AC65" s="43">
        <v>0</v>
      </c>
      <c r="AD65" s="43">
        <v>0</v>
      </c>
      <c r="AE65" s="43">
        <v>0</v>
      </c>
      <c r="AF65" s="43">
        <v>0</v>
      </c>
      <c r="AG65" s="43">
        <v>0</v>
      </c>
      <c r="AH65" s="43">
        <v>0</v>
      </c>
      <c r="AI65" s="43">
        <v>0</v>
      </c>
      <c r="AJ65" s="43">
        <v>0</v>
      </c>
      <c r="AK65" s="43">
        <v>0</v>
      </c>
      <c r="AL65" s="43">
        <v>0</v>
      </c>
      <c r="AM65" s="43">
        <v>0</v>
      </c>
    </row>
    <row r="66" spans="2:39">
      <c r="B66" t="s">
        <v>145</v>
      </c>
      <c r="C66"/>
      <c r="D66"/>
      <c r="E66" t="s">
        <v>136</v>
      </c>
      <c r="G66" s="44">
        <f t="shared" si="4"/>
        <v>0</v>
      </c>
      <c r="J66" s="43">
        <v>0</v>
      </c>
      <c r="K66" s="43">
        <v>0</v>
      </c>
      <c r="L66" s="43">
        <v>0</v>
      </c>
      <c r="M66" s="43">
        <v>0</v>
      </c>
      <c r="N66" s="43">
        <v>0</v>
      </c>
      <c r="O66" s="43">
        <v>0</v>
      </c>
      <c r="P66" s="43">
        <v>0</v>
      </c>
      <c r="Q66" s="43">
        <v>0</v>
      </c>
      <c r="R66" s="43">
        <v>0</v>
      </c>
      <c r="S66" s="43">
        <v>0</v>
      </c>
      <c r="T66" s="43">
        <v>0</v>
      </c>
      <c r="U66" s="43">
        <v>0</v>
      </c>
      <c r="V66" s="43">
        <v>0</v>
      </c>
      <c r="W66" s="43">
        <v>0</v>
      </c>
      <c r="X66" s="43">
        <v>0</v>
      </c>
      <c r="Y66" s="43">
        <v>0</v>
      </c>
      <c r="Z66" s="43">
        <v>0</v>
      </c>
      <c r="AA66" s="43">
        <v>0</v>
      </c>
      <c r="AB66" s="43">
        <v>0</v>
      </c>
      <c r="AC66" s="43">
        <v>0</v>
      </c>
      <c r="AD66" s="43">
        <v>0</v>
      </c>
      <c r="AE66" s="43">
        <v>0</v>
      </c>
      <c r="AF66" s="43">
        <v>0</v>
      </c>
      <c r="AG66" s="43">
        <v>0</v>
      </c>
      <c r="AH66" s="43">
        <v>0</v>
      </c>
      <c r="AI66" s="43">
        <v>0</v>
      </c>
      <c r="AJ66" s="43">
        <v>0</v>
      </c>
      <c r="AK66" s="43">
        <v>0</v>
      </c>
      <c r="AL66" s="43">
        <v>0</v>
      </c>
      <c r="AM66" s="43">
        <v>0</v>
      </c>
    </row>
    <row r="67" spans="2:39">
      <c r="B67"/>
      <c r="C67"/>
      <c r="D67"/>
      <c r="E67"/>
      <c r="G67" s="44">
        <f t="shared" si="4"/>
        <v>0</v>
      </c>
      <c r="J67" s="44"/>
      <c r="K67" s="44"/>
      <c r="L67" s="44"/>
      <c r="M67" s="44"/>
      <c r="N67" s="44"/>
      <c r="O67" s="44"/>
      <c r="P67" s="44"/>
      <c r="Q67" s="45"/>
      <c r="R67" s="45"/>
      <c r="S67" s="45"/>
      <c r="T67" s="45"/>
      <c r="U67" s="45"/>
      <c r="V67" s="45"/>
      <c r="W67" s="45"/>
      <c r="X67" s="45"/>
      <c r="Y67" s="45"/>
      <c r="Z67" s="45"/>
      <c r="AA67" s="45"/>
      <c r="AB67" s="45"/>
      <c r="AC67" s="45"/>
      <c r="AD67" s="45"/>
      <c r="AE67" s="45"/>
      <c r="AF67" s="45"/>
      <c r="AG67" s="45"/>
      <c r="AH67" s="45"/>
      <c r="AI67" s="45"/>
      <c r="AJ67" s="45"/>
      <c r="AK67" s="45"/>
      <c r="AL67" s="45"/>
      <c r="AM67" s="45"/>
    </row>
    <row r="68" spans="2:39">
      <c r="B68" t="s">
        <v>135</v>
      </c>
      <c r="C68"/>
      <c r="D68"/>
      <c r="E68" t="s">
        <v>146</v>
      </c>
      <c r="G68" s="44" t="e">
        <f t="shared" si="4"/>
        <v>#DIV/0!</v>
      </c>
      <c r="J68" s="43" t="e">
        <v>#DIV/0!</v>
      </c>
      <c r="K68" s="43" t="e">
        <v>#DIV/0!</v>
      </c>
      <c r="L68" s="43" t="e">
        <v>#DIV/0!</v>
      </c>
      <c r="M68" s="43" t="e">
        <v>#DIV/0!</v>
      </c>
      <c r="N68" s="43" t="e">
        <v>#DIV/0!</v>
      </c>
      <c r="O68" s="43" t="e">
        <v>#DIV/0!</v>
      </c>
      <c r="P68" s="43" t="e">
        <v>#DIV/0!</v>
      </c>
      <c r="Q68" s="43" t="e">
        <v>#DIV/0!</v>
      </c>
      <c r="R68" s="43" t="e">
        <v>#DIV/0!</v>
      </c>
      <c r="S68" s="43" t="e">
        <v>#DIV/0!</v>
      </c>
      <c r="T68" s="43" t="e">
        <v>#DIV/0!</v>
      </c>
      <c r="U68" s="43" t="e">
        <v>#DIV/0!</v>
      </c>
      <c r="V68" s="43" t="e">
        <v>#DIV/0!</v>
      </c>
      <c r="W68" s="43" t="e">
        <v>#DIV/0!</v>
      </c>
      <c r="X68" s="43" t="e">
        <v>#DIV/0!</v>
      </c>
      <c r="Y68" s="43" t="e">
        <v>#DIV/0!</v>
      </c>
      <c r="Z68" s="43" t="e">
        <v>#DIV/0!</v>
      </c>
      <c r="AA68" s="43" t="e">
        <v>#DIV/0!</v>
      </c>
      <c r="AB68" s="43" t="e">
        <v>#DIV/0!</v>
      </c>
      <c r="AC68" s="43" t="e">
        <v>#DIV/0!</v>
      </c>
      <c r="AD68" s="43" t="e">
        <v>#DIV/0!</v>
      </c>
      <c r="AE68" s="43" t="e">
        <v>#DIV/0!</v>
      </c>
      <c r="AF68" s="43" t="e">
        <v>#DIV/0!</v>
      </c>
      <c r="AG68" s="43" t="e">
        <v>#DIV/0!</v>
      </c>
      <c r="AH68" s="43" t="e">
        <v>#DIV/0!</v>
      </c>
      <c r="AI68" s="43" t="e">
        <v>#DIV/0!</v>
      </c>
      <c r="AJ68" s="43" t="e">
        <v>#DIV/0!</v>
      </c>
      <c r="AK68" s="43" t="e">
        <v>#DIV/0!</v>
      </c>
      <c r="AL68" s="43" t="e">
        <v>#DIV/0!</v>
      </c>
      <c r="AM68" s="43" t="e">
        <v>#DIV/0!</v>
      </c>
    </row>
    <row r="69" spans="2:39">
      <c r="B69" t="s">
        <v>137</v>
      </c>
      <c r="C69"/>
      <c r="D69"/>
      <c r="E69" t="s">
        <v>146</v>
      </c>
      <c r="G69" s="44" t="e">
        <f t="shared" si="4"/>
        <v>#DIV/0!</v>
      </c>
      <c r="J69" s="43" t="e">
        <v>#DIV/0!</v>
      </c>
      <c r="K69" s="43" t="e">
        <v>#DIV/0!</v>
      </c>
      <c r="L69" s="43" t="e">
        <v>#DIV/0!</v>
      </c>
      <c r="M69" s="43" t="e">
        <v>#DIV/0!</v>
      </c>
      <c r="N69" s="43" t="e">
        <v>#DIV/0!</v>
      </c>
      <c r="O69" s="43" t="e">
        <v>#DIV/0!</v>
      </c>
      <c r="P69" s="43" t="e">
        <v>#DIV/0!</v>
      </c>
      <c r="Q69" s="43" t="e">
        <v>#DIV/0!</v>
      </c>
      <c r="R69" s="43" t="e">
        <v>#DIV/0!</v>
      </c>
      <c r="S69" s="43" t="e">
        <v>#DIV/0!</v>
      </c>
      <c r="T69" s="43" t="e">
        <v>#DIV/0!</v>
      </c>
      <c r="U69" s="43" t="e">
        <v>#DIV/0!</v>
      </c>
      <c r="V69" s="43" t="e">
        <v>#DIV/0!</v>
      </c>
      <c r="W69" s="43" t="e">
        <v>#DIV/0!</v>
      </c>
      <c r="X69" s="43" t="e">
        <v>#DIV/0!</v>
      </c>
      <c r="Y69" s="43" t="e">
        <v>#DIV/0!</v>
      </c>
      <c r="Z69" s="43" t="e">
        <v>#DIV/0!</v>
      </c>
      <c r="AA69" s="43" t="e">
        <v>#DIV/0!</v>
      </c>
      <c r="AB69" s="43" t="e">
        <v>#DIV/0!</v>
      </c>
      <c r="AC69" s="43" t="e">
        <v>#DIV/0!</v>
      </c>
      <c r="AD69" s="43" t="e">
        <v>#DIV/0!</v>
      </c>
      <c r="AE69" s="43" t="e">
        <v>#DIV/0!</v>
      </c>
      <c r="AF69" s="43" t="e">
        <v>#DIV/0!</v>
      </c>
      <c r="AG69" s="43" t="e">
        <v>#DIV/0!</v>
      </c>
      <c r="AH69" s="43" t="e">
        <v>#DIV/0!</v>
      </c>
      <c r="AI69" s="43" t="e">
        <v>#DIV/0!</v>
      </c>
      <c r="AJ69" s="43" t="e">
        <v>#DIV/0!</v>
      </c>
      <c r="AK69" s="43" t="e">
        <v>#DIV/0!</v>
      </c>
      <c r="AL69" s="43" t="e">
        <v>#DIV/0!</v>
      </c>
      <c r="AM69" s="43" t="e">
        <v>#DIV/0!</v>
      </c>
    </row>
    <row r="70" spans="2:39">
      <c r="B70" t="s">
        <v>138</v>
      </c>
      <c r="C70"/>
      <c r="D70"/>
      <c r="E70" t="s">
        <v>146</v>
      </c>
      <c r="G70" s="44" t="e">
        <f t="shared" si="4"/>
        <v>#DIV/0!</v>
      </c>
      <c r="J70" s="43" t="e">
        <v>#DIV/0!</v>
      </c>
      <c r="K70" s="43" t="e">
        <v>#DIV/0!</v>
      </c>
      <c r="L70" s="43" t="e">
        <v>#DIV/0!</v>
      </c>
      <c r="M70" s="43" t="e">
        <v>#DIV/0!</v>
      </c>
      <c r="N70" s="43" t="e">
        <v>#DIV/0!</v>
      </c>
      <c r="O70" s="43" t="e">
        <v>#DIV/0!</v>
      </c>
      <c r="P70" s="43" t="e">
        <v>#DIV/0!</v>
      </c>
      <c r="Q70" s="43" t="e">
        <v>#DIV/0!</v>
      </c>
      <c r="R70" s="43" t="e">
        <v>#DIV/0!</v>
      </c>
      <c r="S70" s="43" t="e">
        <v>#DIV/0!</v>
      </c>
      <c r="T70" s="43" t="e">
        <v>#DIV/0!</v>
      </c>
      <c r="U70" s="43" t="e">
        <v>#DIV/0!</v>
      </c>
      <c r="V70" s="43" t="e">
        <v>#DIV/0!</v>
      </c>
      <c r="W70" s="43" t="e">
        <v>#DIV/0!</v>
      </c>
      <c r="X70" s="43" t="e">
        <v>#DIV/0!</v>
      </c>
      <c r="Y70" s="43" t="e">
        <v>#DIV/0!</v>
      </c>
      <c r="Z70" s="43" t="e">
        <v>#DIV/0!</v>
      </c>
      <c r="AA70" s="43" t="e">
        <v>#DIV/0!</v>
      </c>
      <c r="AB70" s="43" t="e">
        <v>#DIV/0!</v>
      </c>
      <c r="AC70" s="43" t="e">
        <v>#DIV/0!</v>
      </c>
      <c r="AD70" s="43" t="e">
        <v>#DIV/0!</v>
      </c>
      <c r="AE70" s="43" t="e">
        <v>#DIV/0!</v>
      </c>
      <c r="AF70" s="43" t="e">
        <v>#DIV/0!</v>
      </c>
      <c r="AG70" s="43" t="e">
        <v>#DIV/0!</v>
      </c>
      <c r="AH70" s="43" t="e">
        <v>#DIV/0!</v>
      </c>
      <c r="AI70" s="43" t="e">
        <v>#DIV/0!</v>
      </c>
      <c r="AJ70" s="43" t="e">
        <v>#DIV/0!</v>
      </c>
      <c r="AK70" s="43" t="e">
        <v>#DIV/0!</v>
      </c>
      <c r="AL70" s="43" t="e">
        <v>#DIV/0!</v>
      </c>
      <c r="AM70" s="43" t="e">
        <v>#DIV/0!</v>
      </c>
    </row>
    <row r="71" spans="2:39">
      <c r="B71" t="s">
        <v>139</v>
      </c>
      <c r="C71"/>
      <c r="D71"/>
      <c r="E71" t="s">
        <v>146</v>
      </c>
      <c r="G71" s="44" t="e">
        <f t="shared" si="4"/>
        <v>#DIV/0!</v>
      </c>
      <c r="J71" s="43" t="e">
        <v>#DIV/0!</v>
      </c>
      <c r="K71" s="43" t="e">
        <v>#DIV/0!</v>
      </c>
      <c r="L71" s="43" t="e">
        <v>#DIV/0!</v>
      </c>
      <c r="M71" s="43" t="e">
        <v>#DIV/0!</v>
      </c>
      <c r="N71" s="43" t="e">
        <v>#DIV/0!</v>
      </c>
      <c r="O71" s="43" t="e">
        <v>#DIV/0!</v>
      </c>
      <c r="P71" s="43" t="e">
        <v>#DIV/0!</v>
      </c>
      <c r="Q71" s="43" t="e">
        <v>#DIV/0!</v>
      </c>
      <c r="R71" s="43" t="e">
        <v>#DIV/0!</v>
      </c>
      <c r="S71" s="43" t="e">
        <v>#DIV/0!</v>
      </c>
      <c r="T71" s="43" t="e">
        <v>#DIV/0!</v>
      </c>
      <c r="U71" s="43" t="e">
        <v>#DIV/0!</v>
      </c>
      <c r="V71" s="43" t="e">
        <v>#DIV/0!</v>
      </c>
      <c r="W71" s="43" t="e">
        <v>#DIV/0!</v>
      </c>
      <c r="X71" s="43" t="e">
        <v>#DIV/0!</v>
      </c>
      <c r="Y71" s="43" t="e">
        <v>#DIV/0!</v>
      </c>
      <c r="Z71" s="43" t="e">
        <v>#DIV/0!</v>
      </c>
      <c r="AA71" s="43" t="e">
        <v>#DIV/0!</v>
      </c>
      <c r="AB71" s="43" t="e">
        <v>#DIV/0!</v>
      </c>
      <c r="AC71" s="43" t="e">
        <v>#DIV/0!</v>
      </c>
      <c r="AD71" s="43" t="e">
        <v>#DIV/0!</v>
      </c>
      <c r="AE71" s="43" t="e">
        <v>#DIV/0!</v>
      </c>
      <c r="AF71" s="43" t="e">
        <v>#DIV/0!</v>
      </c>
      <c r="AG71" s="43" t="e">
        <v>#DIV/0!</v>
      </c>
      <c r="AH71" s="43" t="e">
        <v>#DIV/0!</v>
      </c>
      <c r="AI71" s="43" t="e">
        <v>#DIV/0!</v>
      </c>
      <c r="AJ71" s="43" t="e">
        <v>#DIV/0!</v>
      </c>
      <c r="AK71" s="43" t="e">
        <v>#DIV/0!</v>
      </c>
      <c r="AL71" s="43" t="e">
        <v>#DIV/0!</v>
      </c>
      <c r="AM71" s="43" t="e">
        <v>#DIV/0!</v>
      </c>
    </row>
    <row r="72" spans="2:39">
      <c r="B72" t="s">
        <v>140</v>
      </c>
      <c r="C72"/>
      <c r="D72"/>
      <c r="E72" t="s">
        <v>146</v>
      </c>
      <c r="G72" s="44" t="e">
        <f t="shared" si="4"/>
        <v>#DIV/0!</v>
      </c>
      <c r="J72" s="43" t="e">
        <v>#DIV/0!</v>
      </c>
      <c r="K72" s="43" t="e">
        <v>#DIV/0!</v>
      </c>
      <c r="L72" s="43" t="e">
        <v>#DIV/0!</v>
      </c>
      <c r="M72" s="43" t="e">
        <v>#DIV/0!</v>
      </c>
      <c r="N72" s="43" t="e">
        <v>#DIV/0!</v>
      </c>
      <c r="O72" s="43" t="e">
        <v>#DIV/0!</v>
      </c>
      <c r="P72" s="43" t="e">
        <v>#DIV/0!</v>
      </c>
      <c r="Q72" s="43" t="e">
        <v>#DIV/0!</v>
      </c>
      <c r="R72" s="43" t="e">
        <v>#DIV/0!</v>
      </c>
      <c r="S72" s="43" t="e">
        <v>#DIV/0!</v>
      </c>
      <c r="T72" s="43" t="e">
        <v>#DIV/0!</v>
      </c>
      <c r="U72" s="43" t="e">
        <v>#DIV/0!</v>
      </c>
      <c r="V72" s="43" t="e">
        <v>#DIV/0!</v>
      </c>
      <c r="W72" s="43" t="e">
        <v>#DIV/0!</v>
      </c>
      <c r="X72" s="43" t="e">
        <v>#DIV/0!</v>
      </c>
      <c r="Y72" s="43" t="e">
        <v>#DIV/0!</v>
      </c>
      <c r="Z72" s="43" t="e">
        <v>#DIV/0!</v>
      </c>
      <c r="AA72" s="43" t="e">
        <v>#DIV/0!</v>
      </c>
      <c r="AB72" s="43" t="e">
        <v>#DIV/0!</v>
      </c>
      <c r="AC72" s="43" t="e">
        <v>#DIV/0!</v>
      </c>
      <c r="AD72" s="43" t="e">
        <v>#DIV/0!</v>
      </c>
      <c r="AE72" s="43" t="e">
        <v>#DIV/0!</v>
      </c>
      <c r="AF72" s="43" t="e">
        <v>#DIV/0!</v>
      </c>
      <c r="AG72" s="43" t="e">
        <v>#DIV/0!</v>
      </c>
      <c r="AH72" s="43" t="e">
        <v>#DIV/0!</v>
      </c>
      <c r="AI72" s="43" t="e">
        <v>#DIV/0!</v>
      </c>
      <c r="AJ72" s="43" t="e">
        <v>#DIV/0!</v>
      </c>
      <c r="AK72" s="43" t="e">
        <v>#DIV/0!</v>
      </c>
      <c r="AL72" s="43" t="e">
        <v>#DIV/0!</v>
      </c>
      <c r="AM72" s="43" t="e">
        <v>#DIV/0!</v>
      </c>
    </row>
    <row r="73" spans="2:39">
      <c r="B73" t="s">
        <v>141</v>
      </c>
      <c r="C73"/>
      <c r="D73"/>
      <c r="E73" t="s">
        <v>146</v>
      </c>
      <c r="G73" s="44" t="e">
        <f t="shared" si="4"/>
        <v>#DIV/0!</v>
      </c>
      <c r="J73" s="43" t="e">
        <v>#DIV/0!</v>
      </c>
      <c r="K73" s="43" t="e">
        <v>#DIV/0!</v>
      </c>
      <c r="L73" s="43" t="e">
        <v>#DIV/0!</v>
      </c>
      <c r="M73" s="43" t="e">
        <v>#DIV/0!</v>
      </c>
      <c r="N73" s="43" t="e">
        <v>#DIV/0!</v>
      </c>
      <c r="O73" s="43" t="e">
        <v>#DIV/0!</v>
      </c>
      <c r="P73" s="43" t="e">
        <v>#DIV/0!</v>
      </c>
      <c r="Q73" s="43" t="e">
        <v>#DIV/0!</v>
      </c>
      <c r="R73" s="43" t="e">
        <v>#DIV/0!</v>
      </c>
      <c r="S73" s="43" t="e">
        <v>#DIV/0!</v>
      </c>
      <c r="T73" s="43" t="e">
        <v>#DIV/0!</v>
      </c>
      <c r="U73" s="43" t="e">
        <v>#DIV/0!</v>
      </c>
      <c r="V73" s="43" t="e">
        <v>#DIV/0!</v>
      </c>
      <c r="W73" s="43" t="e">
        <v>#DIV/0!</v>
      </c>
      <c r="X73" s="43" t="e">
        <v>#DIV/0!</v>
      </c>
      <c r="Y73" s="43" t="e">
        <v>#DIV/0!</v>
      </c>
      <c r="Z73" s="43" t="e">
        <v>#DIV/0!</v>
      </c>
      <c r="AA73" s="43" t="e">
        <v>#DIV/0!</v>
      </c>
      <c r="AB73" s="43" t="e">
        <v>#DIV/0!</v>
      </c>
      <c r="AC73" s="43" t="e">
        <v>#DIV/0!</v>
      </c>
      <c r="AD73" s="43" t="e">
        <v>#DIV/0!</v>
      </c>
      <c r="AE73" s="43" t="e">
        <v>#DIV/0!</v>
      </c>
      <c r="AF73" s="43" t="e">
        <v>#DIV/0!</v>
      </c>
      <c r="AG73" s="43" t="e">
        <v>#DIV/0!</v>
      </c>
      <c r="AH73" s="43" t="e">
        <v>#DIV/0!</v>
      </c>
      <c r="AI73" s="43" t="e">
        <v>#DIV/0!</v>
      </c>
      <c r="AJ73" s="43" t="e">
        <v>#DIV/0!</v>
      </c>
      <c r="AK73" s="43" t="e">
        <v>#DIV/0!</v>
      </c>
      <c r="AL73" s="43" t="e">
        <v>#DIV/0!</v>
      </c>
      <c r="AM73" s="43" t="e">
        <v>#DIV/0!</v>
      </c>
    </row>
    <row r="74" spans="2:39">
      <c r="B74" t="s">
        <v>142</v>
      </c>
      <c r="C74"/>
      <c r="D74"/>
      <c r="E74" t="s">
        <v>146</v>
      </c>
      <c r="G74" s="44" t="e">
        <f t="shared" si="4"/>
        <v>#DIV/0!</v>
      </c>
      <c r="J74" s="43" t="e">
        <v>#DIV/0!</v>
      </c>
      <c r="K74" s="43" t="e">
        <v>#DIV/0!</v>
      </c>
      <c r="L74" s="43" t="e">
        <v>#DIV/0!</v>
      </c>
      <c r="M74" s="43" t="e">
        <v>#DIV/0!</v>
      </c>
      <c r="N74" s="43" t="e">
        <v>#DIV/0!</v>
      </c>
      <c r="O74" s="43" t="e">
        <v>#DIV/0!</v>
      </c>
      <c r="P74" s="43" t="e">
        <v>#DIV/0!</v>
      </c>
      <c r="Q74" s="43" t="e">
        <v>#DIV/0!</v>
      </c>
      <c r="R74" s="43" t="e">
        <v>#DIV/0!</v>
      </c>
      <c r="S74" s="43" t="e">
        <v>#DIV/0!</v>
      </c>
      <c r="T74" s="43" t="e">
        <v>#DIV/0!</v>
      </c>
      <c r="U74" s="43" t="e">
        <v>#DIV/0!</v>
      </c>
      <c r="V74" s="43" t="e">
        <v>#DIV/0!</v>
      </c>
      <c r="W74" s="43" t="e">
        <v>#DIV/0!</v>
      </c>
      <c r="X74" s="43" t="e">
        <v>#DIV/0!</v>
      </c>
      <c r="Y74" s="43" t="e">
        <v>#DIV/0!</v>
      </c>
      <c r="Z74" s="43" t="e">
        <v>#DIV/0!</v>
      </c>
      <c r="AA74" s="43" t="e">
        <v>#DIV/0!</v>
      </c>
      <c r="AB74" s="43" t="e">
        <v>#DIV/0!</v>
      </c>
      <c r="AC74" s="43" t="e">
        <v>#DIV/0!</v>
      </c>
      <c r="AD74" s="43" t="e">
        <v>#DIV/0!</v>
      </c>
      <c r="AE74" s="43" t="e">
        <v>#DIV/0!</v>
      </c>
      <c r="AF74" s="43" t="e">
        <v>#DIV/0!</v>
      </c>
      <c r="AG74" s="43" t="e">
        <v>#DIV/0!</v>
      </c>
      <c r="AH74" s="43" t="e">
        <v>#DIV/0!</v>
      </c>
      <c r="AI74" s="43" t="e">
        <v>#DIV/0!</v>
      </c>
      <c r="AJ74" s="43" t="e">
        <v>#DIV/0!</v>
      </c>
      <c r="AK74" s="43" t="e">
        <v>#DIV/0!</v>
      </c>
      <c r="AL74" s="43" t="e">
        <v>#DIV/0!</v>
      </c>
      <c r="AM74" s="43" t="e">
        <v>#DIV/0!</v>
      </c>
    </row>
    <row r="75" spans="2:39">
      <c r="B75" t="s">
        <v>143</v>
      </c>
      <c r="C75"/>
      <c r="D75"/>
      <c r="E75" t="s">
        <v>146</v>
      </c>
      <c r="G75" s="44" t="e">
        <f t="shared" si="4"/>
        <v>#DIV/0!</v>
      </c>
      <c r="J75" s="43" t="e">
        <v>#DIV/0!</v>
      </c>
      <c r="K75" s="43" t="e">
        <v>#DIV/0!</v>
      </c>
      <c r="L75" s="43" t="e">
        <v>#DIV/0!</v>
      </c>
      <c r="M75" s="43" t="e">
        <v>#DIV/0!</v>
      </c>
      <c r="N75" s="43" t="e">
        <v>#DIV/0!</v>
      </c>
      <c r="O75" s="43" t="e">
        <v>#DIV/0!</v>
      </c>
      <c r="P75" s="43" t="e">
        <v>#DIV/0!</v>
      </c>
      <c r="Q75" s="43" t="e">
        <v>#DIV/0!</v>
      </c>
      <c r="R75" s="43" t="e">
        <v>#DIV/0!</v>
      </c>
      <c r="S75" s="43" t="e">
        <v>#DIV/0!</v>
      </c>
      <c r="T75" s="43" t="e">
        <v>#DIV/0!</v>
      </c>
      <c r="U75" s="43" t="e">
        <v>#DIV/0!</v>
      </c>
      <c r="V75" s="43" t="e">
        <v>#DIV/0!</v>
      </c>
      <c r="W75" s="43" t="e">
        <v>#DIV/0!</v>
      </c>
      <c r="X75" s="43" t="e">
        <v>#DIV/0!</v>
      </c>
      <c r="Y75" s="43" t="e">
        <v>#DIV/0!</v>
      </c>
      <c r="Z75" s="43" t="e">
        <v>#DIV/0!</v>
      </c>
      <c r="AA75" s="43" t="e">
        <v>#DIV/0!</v>
      </c>
      <c r="AB75" s="43" t="e">
        <v>#DIV/0!</v>
      </c>
      <c r="AC75" s="43" t="e">
        <v>#DIV/0!</v>
      </c>
      <c r="AD75" s="43" t="e">
        <v>#DIV/0!</v>
      </c>
      <c r="AE75" s="43" t="e">
        <v>#DIV/0!</v>
      </c>
      <c r="AF75" s="43" t="e">
        <v>#DIV/0!</v>
      </c>
      <c r="AG75" s="43" t="e">
        <v>#DIV/0!</v>
      </c>
      <c r="AH75" s="43" t="e">
        <v>#DIV/0!</v>
      </c>
      <c r="AI75" s="43" t="e">
        <v>#DIV/0!</v>
      </c>
      <c r="AJ75" s="43" t="e">
        <v>#DIV/0!</v>
      </c>
      <c r="AK75" s="43" t="e">
        <v>#DIV/0!</v>
      </c>
      <c r="AL75" s="43" t="e">
        <v>#DIV/0!</v>
      </c>
      <c r="AM75" s="43" t="e">
        <v>#DIV/0!</v>
      </c>
    </row>
    <row r="76" spans="2:39">
      <c r="B76" t="s">
        <v>144</v>
      </c>
      <c r="C76"/>
      <c r="D76"/>
      <c r="E76" t="s">
        <v>146</v>
      </c>
      <c r="G76" s="44" t="e">
        <f t="shared" si="4"/>
        <v>#DIV/0!</v>
      </c>
      <c r="J76" s="43" t="e">
        <v>#DIV/0!</v>
      </c>
      <c r="K76" s="43" t="e">
        <v>#DIV/0!</v>
      </c>
      <c r="L76" s="43" t="e">
        <v>#DIV/0!</v>
      </c>
      <c r="M76" s="43" t="e">
        <v>#DIV/0!</v>
      </c>
      <c r="N76" s="43" t="e">
        <v>#DIV/0!</v>
      </c>
      <c r="O76" s="43" t="e">
        <v>#DIV/0!</v>
      </c>
      <c r="P76" s="43" t="e">
        <v>#DIV/0!</v>
      </c>
      <c r="Q76" s="43" t="e">
        <v>#DIV/0!</v>
      </c>
      <c r="R76" s="43" t="e">
        <v>#DIV/0!</v>
      </c>
      <c r="S76" s="43" t="e">
        <v>#DIV/0!</v>
      </c>
      <c r="T76" s="43" t="e">
        <v>#DIV/0!</v>
      </c>
      <c r="U76" s="43" t="e">
        <v>#DIV/0!</v>
      </c>
      <c r="V76" s="43" t="e">
        <v>#DIV/0!</v>
      </c>
      <c r="W76" s="43" t="e">
        <v>#DIV/0!</v>
      </c>
      <c r="X76" s="43" t="e">
        <v>#DIV/0!</v>
      </c>
      <c r="Y76" s="43" t="e">
        <v>#DIV/0!</v>
      </c>
      <c r="Z76" s="43" t="e">
        <v>#DIV/0!</v>
      </c>
      <c r="AA76" s="43" t="e">
        <v>#DIV/0!</v>
      </c>
      <c r="AB76" s="43" t="e">
        <v>#DIV/0!</v>
      </c>
      <c r="AC76" s="43" t="e">
        <v>#DIV/0!</v>
      </c>
      <c r="AD76" s="43" t="e">
        <v>#DIV/0!</v>
      </c>
      <c r="AE76" s="43" t="e">
        <v>#DIV/0!</v>
      </c>
      <c r="AF76" s="43" t="e">
        <v>#DIV/0!</v>
      </c>
      <c r="AG76" s="43" t="e">
        <v>#DIV/0!</v>
      </c>
      <c r="AH76" s="43" t="e">
        <v>#DIV/0!</v>
      </c>
      <c r="AI76" s="43" t="e">
        <v>#DIV/0!</v>
      </c>
      <c r="AJ76" s="43" t="e">
        <v>#DIV/0!</v>
      </c>
      <c r="AK76" s="43" t="e">
        <v>#DIV/0!</v>
      </c>
      <c r="AL76" s="43" t="e">
        <v>#DIV/0!</v>
      </c>
      <c r="AM76" s="43" t="e">
        <v>#DIV/0!</v>
      </c>
    </row>
    <row r="77" spans="2:39">
      <c r="B77" t="s">
        <v>145</v>
      </c>
      <c r="C77"/>
      <c r="D77"/>
      <c r="E77" t="s">
        <v>146</v>
      </c>
      <c r="G77" s="44" t="e">
        <f t="shared" si="4"/>
        <v>#DIV/0!</v>
      </c>
      <c r="J77" s="43" t="e">
        <v>#DIV/0!</v>
      </c>
      <c r="K77" s="43" t="e">
        <v>#DIV/0!</v>
      </c>
      <c r="L77" s="43" t="e">
        <v>#DIV/0!</v>
      </c>
      <c r="M77" s="43" t="e">
        <v>#DIV/0!</v>
      </c>
      <c r="N77" s="43" t="e">
        <v>#DIV/0!</v>
      </c>
      <c r="O77" s="43" t="e">
        <v>#DIV/0!</v>
      </c>
      <c r="P77" s="43" t="e">
        <v>#DIV/0!</v>
      </c>
      <c r="Q77" s="43" t="e">
        <v>#DIV/0!</v>
      </c>
      <c r="R77" s="43" t="e">
        <v>#DIV/0!</v>
      </c>
      <c r="S77" s="43" t="e">
        <v>#DIV/0!</v>
      </c>
      <c r="T77" s="43" t="e">
        <v>#DIV/0!</v>
      </c>
      <c r="U77" s="43" t="e">
        <v>#DIV/0!</v>
      </c>
      <c r="V77" s="43" t="e">
        <v>#DIV/0!</v>
      </c>
      <c r="W77" s="43" t="e">
        <v>#DIV/0!</v>
      </c>
      <c r="X77" s="43" t="e">
        <v>#DIV/0!</v>
      </c>
      <c r="Y77" s="43" t="e">
        <v>#DIV/0!</v>
      </c>
      <c r="Z77" s="43" t="e">
        <v>#DIV/0!</v>
      </c>
      <c r="AA77" s="43" t="e">
        <v>#DIV/0!</v>
      </c>
      <c r="AB77" s="43" t="e">
        <v>#DIV/0!</v>
      </c>
      <c r="AC77" s="43" t="e">
        <v>#DIV/0!</v>
      </c>
      <c r="AD77" s="43" t="e">
        <v>#DIV/0!</v>
      </c>
      <c r="AE77" s="43" t="e">
        <v>#DIV/0!</v>
      </c>
      <c r="AF77" s="43" t="e">
        <v>#DIV/0!</v>
      </c>
      <c r="AG77" s="43" t="e">
        <v>#DIV/0!</v>
      </c>
      <c r="AH77" s="43" t="e">
        <v>#DIV/0!</v>
      </c>
      <c r="AI77" s="43" t="e">
        <v>#DIV/0!</v>
      </c>
      <c r="AJ77" s="43" t="e">
        <v>#DIV/0!</v>
      </c>
      <c r="AK77" s="43" t="e">
        <v>#DIV/0!</v>
      </c>
      <c r="AL77" s="43" t="e">
        <v>#DIV/0!</v>
      </c>
      <c r="AM77" s="43" t="e">
        <v>#DIV/0!</v>
      </c>
    </row>
    <row r="78" spans="2:39">
      <c r="B78"/>
      <c r="C78"/>
      <c r="D78"/>
      <c r="E78"/>
      <c r="G78" s="44">
        <f t="shared" si="4"/>
        <v>0</v>
      </c>
      <c r="J78" s="44"/>
      <c r="K78" s="44"/>
      <c r="L78" s="44"/>
      <c r="M78" s="44"/>
      <c r="N78" s="44"/>
      <c r="O78" s="44"/>
      <c r="P78" s="44"/>
      <c r="Q78" s="45"/>
      <c r="R78" s="45"/>
      <c r="S78" s="45"/>
      <c r="T78" s="45"/>
      <c r="U78" s="45"/>
      <c r="V78" s="45"/>
      <c r="W78" s="45"/>
      <c r="X78" s="45"/>
      <c r="Y78" s="45"/>
      <c r="Z78" s="45"/>
      <c r="AA78" s="45"/>
      <c r="AB78" s="45"/>
      <c r="AC78" s="45"/>
      <c r="AD78" s="45"/>
      <c r="AE78" s="45"/>
      <c r="AF78" s="45"/>
      <c r="AG78" s="45"/>
      <c r="AH78" s="45"/>
      <c r="AI78" s="45"/>
      <c r="AJ78" s="45"/>
      <c r="AK78" s="45"/>
      <c r="AL78" s="45"/>
      <c r="AM78" s="45"/>
    </row>
    <row r="79" spans="2:39">
      <c r="B79" t="s">
        <v>135</v>
      </c>
      <c r="C79"/>
      <c r="D79"/>
      <c r="E79" t="s">
        <v>147</v>
      </c>
      <c r="G79" s="44" t="e">
        <f t="shared" si="4"/>
        <v>#DIV/0!</v>
      </c>
      <c r="J79" s="43" t="e">
        <v>#DIV/0!</v>
      </c>
      <c r="K79" s="43" t="e">
        <v>#DIV/0!</v>
      </c>
      <c r="L79" s="43" t="e">
        <v>#DIV/0!</v>
      </c>
      <c r="M79" s="43">
        <v>0</v>
      </c>
      <c r="N79" s="43" t="e">
        <v>#DIV/0!</v>
      </c>
      <c r="O79" s="43" t="e">
        <v>#DIV/0!</v>
      </c>
      <c r="P79" s="43" t="e">
        <v>#DIV/0!</v>
      </c>
      <c r="Q79" s="43" t="e">
        <v>#DIV/0!</v>
      </c>
      <c r="R79" s="43" t="e">
        <v>#DIV/0!</v>
      </c>
      <c r="S79" s="43" t="e">
        <v>#DIV/0!</v>
      </c>
      <c r="T79" s="43" t="e">
        <v>#DIV/0!</v>
      </c>
      <c r="U79" s="43" t="e">
        <v>#DIV/0!</v>
      </c>
      <c r="V79" s="43" t="e">
        <v>#DIV/0!</v>
      </c>
      <c r="W79" s="43" t="e">
        <v>#DIV/0!</v>
      </c>
      <c r="X79" s="43" t="e">
        <v>#DIV/0!</v>
      </c>
      <c r="Y79" s="43" t="e">
        <v>#DIV/0!</v>
      </c>
      <c r="Z79" s="43" t="e">
        <v>#DIV/0!</v>
      </c>
      <c r="AA79" s="43" t="e">
        <v>#DIV/0!</v>
      </c>
      <c r="AB79" s="43" t="e">
        <v>#DIV/0!</v>
      </c>
      <c r="AC79" s="43" t="e">
        <v>#DIV/0!</v>
      </c>
      <c r="AD79" s="43" t="e">
        <v>#DIV/0!</v>
      </c>
      <c r="AE79" s="43" t="e">
        <v>#DIV/0!</v>
      </c>
      <c r="AF79" s="43" t="e">
        <v>#DIV/0!</v>
      </c>
      <c r="AG79" s="43" t="e">
        <v>#DIV/0!</v>
      </c>
      <c r="AH79" s="43" t="e">
        <v>#DIV/0!</v>
      </c>
      <c r="AI79" s="43" t="e">
        <v>#DIV/0!</v>
      </c>
      <c r="AJ79" s="43" t="e">
        <v>#DIV/0!</v>
      </c>
      <c r="AK79" s="43" t="e">
        <v>#DIV/0!</v>
      </c>
      <c r="AL79" s="43" t="e">
        <v>#DIV/0!</v>
      </c>
      <c r="AM79" s="43" t="e">
        <v>#DIV/0!</v>
      </c>
    </row>
    <row r="80" spans="2:39">
      <c r="B80" t="s">
        <v>137</v>
      </c>
      <c r="C80"/>
      <c r="D80"/>
      <c r="E80" t="s">
        <v>147</v>
      </c>
      <c r="G80" s="44" t="e">
        <f t="shared" si="4"/>
        <v>#DIV/0!</v>
      </c>
      <c r="J80" s="43" t="e">
        <v>#DIV/0!</v>
      </c>
      <c r="K80" s="43" t="e">
        <v>#DIV/0!</v>
      </c>
      <c r="L80" s="43" t="e">
        <v>#DIV/0!</v>
      </c>
      <c r="M80" s="43">
        <v>0</v>
      </c>
      <c r="N80" s="43" t="e">
        <v>#DIV/0!</v>
      </c>
      <c r="O80" s="43" t="e">
        <v>#DIV/0!</v>
      </c>
      <c r="P80" s="43" t="e">
        <v>#DIV/0!</v>
      </c>
      <c r="Q80" s="43" t="e">
        <v>#DIV/0!</v>
      </c>
      <c r="R80" s="43" t="e">
        <v>#DIV/0!</v>
      </c>
      <c r="S80" s="43" t="e">
        <v>#DIV/0!</v>
      </c>
      <c r="T80" s="43" t="e">
        <v>#DIV/0!</v>
      </c>
      <c r="U80" s="43" t="e">
        <v>#DIV/0!</v>
      </c>
      <c r="V80" s="43" t="e">
        <v>#DIV/0!</v>
      </c>
      <c r="W80" s="43" t="e">
        <v>#DIV/0!</v>
      </c>
      <c r="X80" s="43" t="e">
        <v>#DIV/0!</v>
      </c>
      <c r="Y80" s="43" t="e">
        <v>#DIV/0!</v>
      </c>
      <c r="Z80" s="43" t="e">
        <v>#DIV/0!</v>
      </c>
      <c r="AA80" s="43" t="e">
        <v>#DIV/0!</v>
      </c>
      <c r="AB80" s="43" t="e">
        <v>#DIV/0!</v>
      </c>
      <c r="AC80" s="43" t="e">
        <v>#DIV/0!</v>
      </c>
      <c r="AD80" s="43" t="e">
        <v>#DIV/0!</v>
      </c>
      <c r="AE80" s="43" t="e">
        <v>#DIV/0!</v>
      </c>
      <c r="AF80" s="43" t="e">
        <v>#DIV/0!</v>
      </c>
      <c r="AG80" s="43" t="e">
        <v>#DIV/0!</v>
      </c>
      <c r="AH80" s="43" t="e">
        <v>#DIV/0!</v>
      </c>
      <c r="AI80" s="43" t="e">
        <v>#DIV/0!</v>
      </c>
      <c r="AJ80" s="43" t="e">
        <v>#DIV/0!</v>
      </c>
      <c r="AK80" s="43" t="e">
        <v>#DIV/0!</v>
      </c>
      <c r="AL80" s="43" t="e">
        <v>#DIV/0!</v>
      </c>
      <c r="AM80" s="43" t="e">
        <v>#DIV/0!</v>
      </c>
    </row>
    <row r="81" spans="1:40">
      <c r="B81" t="s">
        <v>138</v>
      </c>
      <c r="C81"/>
      <c r="D81"/>
      <c r="E81" t="s">
        <v>147</v>
      </c>
      <c r="G81" s="44" t="e">
        <f t="shared" si="4"/>
        <v>#DIV/0!</v>
      </c>
      <c r="J81" s="43" t="e">
        <v>#DIV/0!</v>
      </c>
      <c r="K81" s="43" t="e">
        <v>#DIV/0!</v>
      </c>
      <c r="L81" s="43" t="e">
        <v>#DIV/0!</v>
      </c>
      <c r="M81" s="43">
        <v>0</v>
      </c>
      <c r="N81" s="43" t="e">
        <v>#DIV/0!</v>
      </c>
      <c r="O81" s="43" t="e">
        <v>#DIV/0!</v>
      </c>
      <c r="P81" s="43" t="e">
        <v>#DIV/0!</v>
      </c>
      <c r="Q81" s="43" t="e">
        <v>#DIV/0!</v>
      </c>
      <c r="R81" s="43" t="e">
        <v>#DIV/0!</v>
      </c>
      <c r="S81" s="43" t="e">
        <v>#DIV/0!</v>
      </c>
      <c r="T81" s="43" t="e">
        <v>#DIV/0!</v>
      </c>
      <c r="U81" s="43" t="e">
        <v>#DIV/0!</v>
      </c>
      <c r="V81" s="43" t="e">
        <v>#DIV/0!</v>
      </c>
      <c r="W81" s="43" t="e">
        <v>#DIV/0!</v>
      </c>
      <c r="X81" s="43" t="e">
        <v>#DIV/0!</v>
      </c>
      <c r="Y81" s="43" t="e">
        <v>#DIV/0!</v>
      </c>
      <c r="Z81" s="43" t="e">
        <v>#DIV/0!</v>
      </c>
      <c r="AA81" s="43" t="e">
        <v>#DIV/0!</v>
      </c>
      <c r="AB81" s="43" t="e">
        <v>#DIV/0!</v>
      </c>
      <c r="AC81" s="43" t="e">
        <v>#DIV/0!</v>
      </c>
      <c r="AD81" s="43" t="e">
        <v>#DIV/0!</v>
      </c>
      <c r="AE81" s="43" t="e">
        <v>#DIV/0!</v>
      </c>
      <c r="AF81" s="43" t="e">
        <v>#DIV/0!</v>
      </c>
      <c r="AG81" s="43" t="e">
        <v>#DIV/0!</v>
      </c>
      <c r="AH81" s="43" t="e">
        <v>#DIV/0!</v>
      </c>
      <c r="AI81" s="43" t="e">
        <v>#DIV/0!</v>
      </c>
      <c r="AJ81" s="43" t="e">
        <v>#DIV/0!</v>
      </c>
      <c r="AK81" s="43" t="e">
        <v>#DIV/0!</v>
      </c>
      <c r="AL81" s="43" t="e">
        <v>#DIV/0!</v>
      </c>
      <c r="AM81" s="43" t="e">
        <v>#DIV/0!</v>
      </c>
    </row>
    <row r="82" spans="1:40">
      <c r="B82" t="s">
        <v>139</v>
      </c>
      <c r="C82"/>
      <c r="D82"/>
      <c r="E82" t="s">
        <v>147</v>
      </c>
      <c r="G82" s="44" t="e">
        <f t="shared" si="4"/>
        <v>#DIV/0!</v>
      </c>
      <c r="J82" s="43" t="e">
        <v>#DIV/0!</v>
      </c>
      <c r="K82" s="43" t="e">
        <v>#DIV/0!</v>
      </c>
      <c r="L82" s="43" t="e">
        <v>#DIV/0!</v>
      </c>
      <c r="M82" s="43">
        <v>0</v>
      </c>
      <c r="N82" s="43" t="e">
        <v>#DIV/0!</v>
      </c>
      <c r="O82" s="43" t="e">
        <v>#DIV/0!</v>
      </c>
      <c r="P82" s="43" t="e">
        <v>#DIV/0!</v>
      </c>
      <c r="Q82" s="43" t="e">
        <v>#DIV/0!</v>
      </c>
      <c r="R82" s="43" t="e">
        <v>#DIV/0!</v>
      </c>
      <c r="S82" s="43" t="e">
        <v>#DIV/0!</v>
      </c>
      <c r="T82" s="43" t="e">
        <v>#DIV/0!</v>
      </c>
      <c r="U82" s="43" t="e">
        <v>#DIV/0!</v>
      </c>
      <c r="V82" s="43" t="e">
        <v>#DIV/0!</v>
      </c>
      <c r="W82" s="43" t="e">
        <v>#DIV/0!</v>
      </c>
      <c r="X82" s="43" t="e">
        <v>#DIV/0!</v>
      </c>
      <c r="Y82" s="43" t="e">
        <v>#DIV/0!</v>
      </c>
      <c r="Z82" s="43" t="e">
        <v>#DIV/0!</v>
      </c>
      <c r="AA82" s="43" t="e">
        <v>#DIV/0!</v>
      </c>
      <c r="AB82" s="43" t="e">
        <v>#DIV/0!</v>
      </c>
      <c r="AC82" s="43" t="e">
        <v>#DIV/0!</v>
      </c>
      <c r="AD82" s="43" t="e">
        <v>#DIV/0!</v>
      </c>
      <c r="AE82" s="43" t="e">
        <v>#DIV/0!</v>
      </c>
      <c r="AF82" s="43" t="e">
        <v>#DIV/0!</v>
      </c>
      <c r="AG82" s="43" t="e">
        <v>#DIV/0!</v>
      </c>
      <c r="AH82" s="43" t="e">
        <v>#DIV/0!</v>
      </c>
      <c r="AI82" s="43" t="e">
        <v>#DIV/0!</v>
      </c>
      <c r="AJ82" s="43" t="e">
        <v>#DIV/0!</v>
      </c>
      <c r="AK82" s="43" t="e">
        <v>#DIV/0!</v>
      </c>
      <c r="AL82" s="43" t="e">
        <v>#DIV/0!</v>
      </c>
      <c r="AM82" s="43" t="e">
        <v>#DIV/0!</v>
      </c>
    </row>
    <row r="83" spans="1:40">
      <c r="B83" t="s">
        <v>140</v>
      </c>
      <c r="C83"/>
      <c r="D83"/>
      <c r="E83" t="s">
        <v>147</v>
      </c>
      <c r="G83" s="44" t="e">
        <f t="shared" si="4"/>
        <v>#DIV/0!</v>
      </c>
      <c r="J83" s="43" t="e">
        <v>#DIV/0!</v>
      </c>
      <c r="K83" s="43" t="e">
        <v>#DIV/0!</v>
      </c>
      <c r="L83" s="43" t="e">
        <v>#DIV/0!</v>
      </c>
      <c r="M83" s="43">
        <v>0</v>
      </c>
      <c r="N83" s="43" t="e">
        <v>#DIV/0!</v>
      </c>
      <c r="O83" s="43" t="e">
        <v>#DIV/0!</v>
      </c>
      <c r="P83" s="43" t="e">
        <v>#DIV/0!</v>
      </c>
      <c r="Q83" s="43" t="e">
        <v>#DIV/0!</v>
      </c>
      <c r="R83" s="43" t="e">
        <v>#DIV/0!</v>
      </c>
      <c r="S83" s="43" t="e">
        <v>#DIV/0!</v>
      </c>
      <c r="T83" s="43" t="e">
        <v>#DIV/0!</v>
      </c>
      <c r="U83" s="43" t="e">
        <v>#DIV/0!</v>
      </c>
      <c r="V83" s="43" t="e">
        <v>#DIV/0!</v>
      </c>
      <c r="W83" s="43" t="e">
        <v>#DIV/0!</v>
      </c>
      <c r="X83" s="43" t="e">
        <v>#DIV/0!</v>
      </c>
      <c r="Y83" s="43" t="e">
        <v>#DIV/0!</v>
      </c>
      <c r="Z83" s="43" t="e">
        <v>#DIV/0!</v>
      </c>
      <c r="AA83" s="43" t="e">
        <v>#DIV/0!</v>
      </c>
      <c r="AB83" s="43" t="e">
        <v>#DIV/0!</v>
      </c>
      <c r="AC83" s="43" t="e">
        <v>#DIV/0!</v>
      </c>
      <c r="AD83" s="43" t="e">
        <v>#DIV/0!</v>
      </c>
      <c r="AE83" s="43" t="e">
        <v>#DIV/0!</v>
      </c>
      <c r="AF83" s="43" t="e">
        <v>#DIV/0!</v>
      </c>
      <c r="AG83" s="43" t="e">
        <v>#DIV/0!</v>
      </c>
      <c r="AH83" s="43" t="e">
        <v>#DIV/0!</v>
      </c>
      <c r="AI83" s="43" t="e">
        <v>#DIV/0!</v>
      </c>
      <c r="AJ83" s="43" t="e">
        <v>#DIV/0!</v>
      </c>
      <c r="AK83" s="43" t="e">
        <v>#DIV/0!</v>
      </c>
      <c r="AL83" s="43" t="e">
        <v>#DIV/0!</v>
      </c>
      <c r="AM83" s="43" t="e">
        <v>#DIV/0!</v>
      </c>
    </row>
    <row r="84" spans="1:40">
      <c r="B84" t="s">
        <v>141</v>
      </c>
      <c r="C84"/>
      <c r="D84"/>
      <c r="E84" t="s">
        <v>147</v>
      </c>
      <c r="G84" s="44" t="e">
        <f t="shared" si="4"/>
        <v>#DIV/0!</v>
      </c>
      <c r="J84" s="43" t="e">
        <v>#DIV/0!</v>
      </c>
      <c r="K84" s="43" t="e">
        <v>#DIV/0!</v>
      </c>
      <c r="L84" s="43" t="e">
        <v>#DIV/0!</v>
      </c>
      <c r="M84" s="43">
        <v>0</v>
      </c>
      <c r="N84" s="43" t="e">
        <v>#DIV/0!</v>
      </c>
      <c r="O84" s="43" t="e">
        <v>#DIV/0!</v>
      </c>
      <c r="P84" s="43" t="e">
        <v>#DIV/0!</v>
      </c>
      <c r="Q84" s="43" t="e">
        <v>#DIV/0!</v>
      </c>
      <c r="R84" s="43" t="e">
        <v>#DIV/0!</v>
      </c>
      <c r="S84" s="43" t="e">
        <v>#DIV/0!</v>
      </c>
      <c r="T84" s="43" t="e">
        <v>#DIV/0!</v>
      </c>
      <c r="U84" s="43" t="e">
        <v>#DIV/0!</v>
      </c>
      <c r="V84" s="43" t="e">
        <v>#DIV/0!</v>
      </c>
      <c r="W84" s="43" t="e">
        <v>#DIV/0!</v>
      </c>
      <c r="X84" s="43" t="e">
        <v>#DIV/0!</v>
      </c>
      <c r="Y84" s="43" t="e">
        <v>#DIV/0!</v>
      </c>
      <c r="Z84" s="43" t="e">
        <v>#DIV/0!</v>
      </c>
      <c r="AA84" s="43" t="e">
        <v>#DIV/0!</v>
      </c>
      <c r="AB84" s="43" t="e">
        <v>#DIV/0!</v>
      </c>
      <c r="AC84" s="43" t="e">
        <v>#DIV/0!</v>
      </c>
      <c r="AD84" s="43" t="e">
        <v>#DIV/0!</v>
      </c>
      <c r="AE84" s="43" t="e">
        <v>#DIV/0!</v>
      </c>
      <c r="AF84" s="43" t="e">
        <v>#DIV/0!</v>
      </c>
      <c r="AG84" s="43" t="e">
        <v>#DIV/0!</v>
      </c>
      <c r="AH84" s="43" t="e">
        <v>#DIV/0!</v>
      </c>
      <c r="AI84" s="43" t="e">
        <v>#DIV/0!</v>
      </c>
      <c r="AJ84" s="43" t="e">
        <v>#DIV/0!</v>
      </c>
      <c r="AK84" s="43" t="e">
        <v>#DIV/0!</v>
      </c>
      <c r="AL84" s="43" t="e">
        <v>#DIV/0!</v>
      </c>
      <c r="AM84" s="43" t="e">
        <v>#DIV/0!</v>
      </c>
    </row>
    <row r="85" spans="1:40">
      <c r="B85" t="s">
        <v>142</v>
      </c>
      <c r="C85"/>
      <c r="D85"/>
      <c r="E85" t="s">
        <v>147</v>
      </c>
      <c r="G85" s="44" t="e">
        <f t="shared" si="4"/>
        <v>#DIV/0!</v>
      </c>
      <c r="J85" s="43" t="e">
        <v>#DIV/0!</v>
      </c>
      <c r="K85" s="43" t="e">
        <v>#DIV/0!</v>
      </c>
      <c r="L85" s="43" t="e">
        <v>#DIV/0!</v>
      </c>
      <c r="M85" s="43">
        <v>0</v>
      </c>
      <c r="N85" s="43" t="e">
        <v>#DIV/0!</v>
      </c>
      <c r="O85" s="43" t="e">
        <v>#DIV/0!</v>
      </c>
      <c r="P85" s="43" t="e">
        <v>#DIV/0!</v>
      </c>
      <c r="Q85" s="43" t="e">
        <v>#DIV/0!</v>
      </c>
      <c r="R85" s="43" t="e">
        <v>#DIV/0!</v>
      </c>
      <c r="S85" s="43" t="e">
        <v>#DIV/0!</v>
      </c>
      <c r="T85" s="43" t="e">
        <v>#DIV/0!</v>
      </c>
      <c r="U85" s="43" t="e">
        <v>#DIV/0!</v>
      </c>
      <c r="V85" s="43" t="e">
        <v>#DIV/0!</v>
      </c>
      <c r="W85" s="43" t="e">
        <v>#DIV/0!</v>
      </c>
      <c r="X85" s="43" t="e">
        <v>#DIV/0!</v>
      </c>
      <c r="Y85" s="43" t="e">
        <v>#DIV/0!</v>
      </c>
      <c r="Z85" s="43" t="e">
        <v>#DIV/0!</v>
      </c>
      <c r="AA85" s="43" t="e">
        <v>#DIV/0!</v>
      </c>
      <c r="AB85" s="43" t="e">
        <v>#DIV/0!</v>
      </c>
      <c r="AC85" s="43" t="e">
        <v>#DIV/0!</v>
      </c>
      <c r="AD85" s="43" t="e">
        <v>#DIV/0!</v>
      </c>
      <c r="AE85" s="43" t="e">
        <v>#DIV/0!</v>
      </c>
      <c r="AF85" s="43" t="e">
        <v>#DIV/0!</v>
      </c>
      <c r="AG85" s="43" t="e">
        <v>#DIV/0!</v>
      </c>
      <c r="AH85" s="43" t="e">
        <v>#DIV/0!</v>
      </c>
      <c r="AI85" s="43" t="e">
        <v>#DIV/0!</v>
      </c>
      <c r="AJ85" s="43" t="e">
        <v>#DIV/0!</v>
      </c>
      <c r="AK85" s="43" t="e">
        <v>#DIV/0!</v>
      </c>
      <c r="AL85" s="43" t="e">
        <v>#DIV/0!</v>
      </c>
      <c r="AM85" s="43" t="e">
        <v>#DIV/0!</v>
      </c>
    </row>
    <row r="86" spans="1:40">
      <c r="B86" t="s">
        <v>143</v>
      </c>
      <c r="C86"/>
      <c r="D86"/>
      <c r="E86" t="s">
        <v>147</v>
      </c>
      <c r="G86" s="44" t="e">
        <f t="shared" si="4"/>
        <v>#DIV/0!</v>
      </c>
      <c r="J86" s="43" t="e">
        <v>#DIV/0!</v>
      </c>
      <c r="K86" s="43" t="e">
        <v>#DIV/0!</v>
      </c>
      <c r="L86" s="43" t="e">
        <v>#DIV/0!</v>
      </c>
      <c r="M86" s="43">
        <v>0</v>
      </c>
      <c r="N86" s="43" t="e">
        <v>#DIV/0!</v>
      </c>
      <c r="O86" s="43" t="e">
        <v>#DIV/0!</v>
      </c>
      <c r="P86" s="43" t="e">
        <v>#DIV/0!</v>
      </c>
      <c r="Q86" s="43" t="e">
        <v>#DIV/0!</v>
      </c>
      <c r="R86" s="43" t="e">
        <v>#DIV/0!</v>
      </c>
      <c r="S86" s="43" t="e">
        <v>#DIV/0!</v>
      </c>
      <c r="T86" s="43" t="e">
        <v>#DIV/0!</v>
      </c>
      <c r="U86" s="43" t="e">
        <v>#DIV/0!</v>
      </c>
      <c r="V86" s="43" t="e">
        <v>#DIV/0!</v>
      </c>
      <c r="W86" s="43" t="e">
        <v>#DIV/0!</v>
      </c>
      <c r="X86" s="43" t="e">
        <v>#DIV/0!</v>
      </c>
      <c r="Y86" s="43" t="e">
        <v>#DIV/0!</v>
      </c>
      <c r="Z86" s="43" t="e">
        <v>#DIV/0!</v>
      </c>
      <c r="AA86" s="43" t="e">
        <v>#DIV/0!</v>
      </c>
      <c r="AB86" s="43" t="e">
        <v>#DIV/0!</v>
      </c>
      <c r="AC86" s="43" t="e">
        <v>#DIV/0!</v>
      </c>
      <c r="AD86" s="43" t="e">
        <v>#DIV/0!</v>
      </c>
      <c r="AE86" s="43" t="e">
        <v>#DIV/0!</v>
      </c>
      <c r="AF86" s="43" t="e">
        <v>#DIV/0!</v>
      </c>
      <c r="AG86" s="43" t="e">
        <v>#DIV/0!</v>
      </c>
      <c r="AH86" s="43" t="e">
        <v>#DIV/0!</v>
      </c>
      <c r="AI86" s="43" t="e">
        <v>#DIV/0!</v>
      </c>
      <c r="AJ86" s="43" t="e">
        <v>#DIV/0!</v>
      </c>
      <c r="AK86" s="43" t="e">
        <v>#DIV/0!</v>
      </c>
      <c r="AL86" s="43" t="e">
        <v>#DIV/0!</v>
      </c>
      <c r="AM86" s="43" t="e">
        <v>#DIV/0!</v>
      </c>
    </row>
    <row r="87" spans="1:40">
      <c r="B87" t="s">
        <v>144</v>
      </c>
      <c r="C87"/>
      <c r="D87"/>
      <c r="E87" t="s">
        <v>147</v>
      </c>
      <c r="G87" s="44" t="e">
        <f t="shared" si="4"/>
        <v>#DIV/0!</v>
      </c>
      <c r="J87" s="43" t="e">
        <v>#DIV/0!</v>
      </c>
      <c r="K87" s="43" t="e">
        <v>#DIV/0!</v>
      </c>
      <c r="L87" s="43" t="e">
        <v>#DIV/0!</v>
      </c>
      <c r="M87" s="43">
        <v>0</v>
      </c>
      <c r="N87" s="43" t="e">
        <v>#DIV/0!</v>
      </c>
      <c r="O87" s="43" t="e">
        <v>#DIV/0!</v>
      </c>
      <c r="P87" s="43" t="e">
        <v>#DIV/0!</v>
      </c>
      <c r="Q87" s="43" t="e">
        <v>#DIV/0!</v>
      </c>
      <c r="R87" s="43" t="e">
        <v>#DIV/0!</v>
      </c>
      <c r="S87" s="43" t="e">
        <v>#DIV/0!</v>
      </c>
      <c r="T87" s="43" t="e">
        <v>#DIV/0!</v>
      </c>
      <c r="U87" s="43" t="e">
        <v>#DIV/0!</v>
      </c>
      <c r="V87" s="43" t="e">
        <v>#DIV/0!</v>
      </c>
      <c r="W87" s="43" t="e">
        <v>#DIV/0!</v>
      </c>
      <c r="X87" s="43" t="e">
        <v>#DIV/0!</v>
      </c>
      <c r="Y87" s="43" t="e">
        <v>#DIV/0!</v>
      </c>
      <c r="Z87" s="43" t="e">
        <v>#DIV/0!</v>
      </c>
      <c r="AA87" s="43" t="e">
        <v>#DIV/0!</v>
      </c>
      <c r="AB87" s="43" t="e">
        <v>#DIV/0!</v>
      </c>
      <c r="AC87" s="43" t="e">
        <v>#DIV/0!</v>
      </c>
      <c r="AD87" s="43" t="e">
        <v>#DIV/0!</v>
      </c>
      <c r="AE87" s="43" t="e">
        <v>#DIV/0!</v>
      </c>
      <c r="AF87" s="43" t="e">
        <v>#DIV/0!</v>
      </c>
      <c r="AG87" s="43" t="e">
        <v>#DIV/0!</v>
      </c>
      <c r="AH87" s="43" t="e">
        <v>#DIV/0!</v>
      </c>
      <c r="AI87" s="43" t="e">
        <v>#DIV/0!</v>
      </c>
      <c r="AJ87" s="43" t="e">
        <v>#DIV/0!</v>
      </c>
      <c r="AK87" s="43" t="e">
        <v>#DIV/0!</v>
      </c>
      <c r="AL87" s="43" t="e">
        <v>#DIV/0!</v>
      </c>
      <c r="AM87" s="43" t="e">
        <v>#DIV/0!</v>
      </c>
    </row>
    <row r="88" spans="1:40">
      <c r="B88" t="s">
        <v>145</v>
      </c>
      <c r="C88"/>
      <c r="D88"/>
      <c r="E88" t="s">
        <v>147</v>
      </c>
      <c r="G88" s="44" t="e">
        <f t="shared" si="4"/>
        <v>#DIV/0!</v>
      </c>
      <c r="J88" s="43" t="e">
        <v>#DIV/0!</v>
      </c>
      <c r="K88" s="43" t="e">
        <v>#DIV/0!</v>
      </c>
      <c r="L88" s="43" t="e">
        <v>#DIV/0!</v>
      </c>
      <c r="M88" s="43">
        <v>0</v>
      </c>
      <c r="N88" s="43" t="e">
        <v>#DIV/0!</v>
      </c>
      <c r="O88" s="43" t="e">
        <v>#DIV/0!</v>
      </c>
      <c r="P88" s="43" t="e">
        <v>#DIV/0!</v>
      </c>
      <c r="Q88" s="43" t="e">
        <v>#DIV/0!</v>
      </c>
      <c r="R88" s="43" t="e">
        <v>#DIV/0!</v>
      </c>
      <c r="S88" s="43" t="e">
        <v>#DIV/0!</v>
      </c>
      <c r="T88" s="43" t="e">
        <v>#DIV/0!</v>
      </c>
      <c r="U88" s="43" t="e">
        <v>#DIV/0!</v>
      </c>
      <c r="V88" s="43" t="e">
        <v>#DIV/0!</v>
      </c>
      <c r="W88" s="43" t="e">
        <v>#DIV/0!</v>
      </c>
      <c r="X88" s="43" t="e">
        <v>#DIV/0!</v>
      </c>
      <c r="Y88" s="43" t="e">
        <v>#DIV/0!</v>
      </c>
      <c r="Z88" s="43" t="e">
        <v>#DIV/0!</v>
      </c>
      <c r="AA88" s="43" t="e">
        <v>#DIV/0!</v>
      </c>
      <c r="AB88" s="43" t="e">
        <v>#DIV/0!</v>
      </c>
      <c r="AC88" s="43" t="e">
        <v>#DIV/0!</v>
      </c>
      <c r="AD88" s="43" t="e">
        <v>#DIV/0!</v>
      </c>
      <c r="AE88" s="43" t="e">
        <v>#DIV/0!</v>
      </c>
      <c r="AF88" s="43" t="e">
        <v>#DIV/0!</v>
      </c>
      <c r="AG88" s="43" t="e">
        <v>#DIV/0!</v>
      </c>
      <c r="AH88" s="43" t="e">
        <v>#DIV/0!</v>
      </c>
      <c r="AI88" s="43" t="e">
        <v>#DIV/0!</v>
      </c>
      <c r="AJ88" s="43" t="e">
        <v>#DIV/0!</v>
      </c>
      <c r="AK88" s="43" t="e">
        <v>#DIV/0!</v>
      </c>
      <c r="AL88" s="43" t="e">
        <v>#DIV/0!</v>
      </c>
      <c r="AM88" s="43" t="e">
        <v>#DIV/0!</v>
      </c>
    </row>
    <row r="89" spans="1:40">
      <c r="B89"/>
      <c r="C89"/>
      <c r="D89"/>
      <c r="E89"/>
    </row>
    <row r="90" spans="1:40" ht="15.4">
      <c r="A90" s="37" t="s">
        <v>133</v>
      </c>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row>
    <row r="91" spans="1:40" s="40" customFormat="1" ht="15.4">
      <c r="A91" s="38" t="s">
        <v>149</v>
      </c>
      <c r="B91" s="38"/>
      <c r="C91" s="38"/>
      <c r="D91" s="38"/>
      <c r="E91" s="38"/>
      <c r="F91" s="38"/>
      <c r="G91" s="38"/>
      <c r="H91" s="38"/>
      <c r="I91" s="38"/>
      <c r="J91" s="38"/>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row>
    <row r="92" spans="1:40">
      <c r="B92" t="s">
        <v>135</v>
      </c>
      <c r="C92"/>
      <c r="D92"/>
      <c r="E92" t="s">
        <v>150</v>
      </c>
      <c r="G92" s="102" t="e">
        <f>SUM(J92:AO92)</f>
        <v>#DIV/0!</v>
      </c>
      <c r="J92" s="59" t="e">
        <v>#DIV/0!</v>
      </c>
      <c r="K92" s="59" t="e">
        <v>#DIV/0!</v>
      </c>
      <c r="L92" s="59" t="e">
        <v>#DIV/0!</v>
      </c>
      <c r="M92" s="59" t="e">
        <v>#DIV/0!</v>
      </c>
      <c r="N92" s="59" t="e">
        <v>#DIV/0!</v>
      </c>
      <c r="O92" s="59" t="e">
        <v>#DIV/0!</v>
      </c>
      <c r="P92" s="59" t="e">
        <v>#DIV/0!</v>
      </c>
      <c r="Q92" s="59" t="e">
        <v>#DIV/0!</v>
      </c>
      <c r="R92" s="59" t="e">
        <v>#DIV/0!</v>
      </c>
      <c r="S92" s="59" t="e">
        <v>#DIV/0!</v>
      </c>
      <c r="T92" s="59" t="e">
        <v>#DIV/0!</v>
      </c>
      <c r="U92" s="59" t="e">
        <v>#DIV/0!</v>
      </c>
      <c r="V92" s="59" t="e">
        <v>#DIV/0!</v>
      </c>
      <c r="W92" s="59" t="e">
        <v>#DIV/0!</v>
      </c>
      <c r="X92" s="59" t="e">
        <v>#DIV/0!</v>
      </c>
      <c r="Y92" s="59" t="e">
        <v>#DIV/0!</v>
      </c>
      <c r="Z92" s="59" t="e">
        <v>#DIV/0!</v>
      </c>
      <c r="AA92" s="59" t="e">
        <v>#DIV/0!</v>
      </c>
      <c r="AB92" s="59" t="e">
        <v>#DIV/0!</v>
      </c>
      <c r="AC92" s="59" t="e">
        <v>#DIV/0!</v>
      </c>
      <c r="AD92" s="59" t="e">
        <v>#DIV/0!</v>
      </c>
      <c r="AE92" s="59" t="e">
        <v>#DIV/0!</v>
      </c>
      <c r="AF92" s="59" t="e">
        <v>#DIV/0!</v>
      </c>
      <c r="AG92" s="59" t="e">
        <v>#DIV/0!</v>
      </c>
      <c r="AH92" s="59" t="e">
        <v>#DIV/0!</v>
      </c>
      <c r="AI92" s="59" t="e">
        <v>#DIV/0!</v>
      </c>
      <c r="AJ92" s="59" t="e">
        <v>#DIV/0!</v>
      </c>
      <c r="AK92" s="59" t="e">
        <v>#DIV/0!</v>
      </c>
      <c r="AL92" s="59" t="e">
        <v>#DIV/0!</v>
      </c>
      <c r="AM92" s="59" t="e">
        <v>#DIV/0!</v>
      </c>
    </row>
    <row r="93" spans="1:40">
      <c r="B93" t="s">
        <v>137</v>
      </c>
      <c r="C93"/>
      <c r="D93"/>
      <c r="E93" t="s">
        <v>150</v>
      </c>
      <c r="G93" s="102" t="e">
        <f t="shared" ref="G93:G100" si="5">SUM(J93:AO93)</f>
        <v>#DIV/0!</v>
      </c>
      <c r="J93" s="59" t="e">
        <v>#DIV/0!</v>
      </c>
      <c r="K93" s="59" t="e">
        <v>#DIV/0!</v>
      </c>
      <c r="L93" s="59" t="e">
        <v>#DIV/0!</v>
      </c>
      <c r="M93" s="59" t="e">
        <v>#DIV/0!</v>
      </c>
      <c r="N93" s="59" t="e">
        <v>#DIV/0!</v>
      </c>
      <c r="O93" s="59" t="e">
        <v>#DIV/0!</v>
      </c>
      <c r="P93" s="59" t="e">
        <v>#DIV/0!</v>
      </c>
      <c r="Q93" s="59" t="e">
        <v>#DIV/0!</v>
      </c>
      <c r="R93" s="59" t="e">
        <v>#DIV/0!</v>
      </c>
      <c r="S93" s="59" t="e">
        <v>#DIV/0!</v>
      </c>
      <c r="T93" s="59" t="e">
        <v>#DIV/0!</v>
      </c>
      <c r="U93" s="59" t="e">
        <v>#DIV/0!</v>
      </c>
      <c r="V93" s="59" t="e">
        <v>#DIV/0!</v>
      </c>
      <c r="W93" s="59" t="e">
        <v>#DIV/0!</v>
      </c>
      <c r="X93" s="59" t="e">
        <v>#DIV/0!</v>
      </c>
      <c r="Y93" s="59" t="e">
        <v>#DIV/0!</v>
      </c>
      <c r="Z93" s="59" t="e">
        <v>#DIV/0!</v>
      </c>
      <c r="AA93" s="59" t="e">
        <v>#DIV/0!</v>
      </c>
      <c r="AB93" s="59" t="e">
        <v>#DIV/0!</v>
      </c>
      <c r="AC93" s="59" t="e">
        <v>#DIV/0!</v>
      </c>
      <c r="AD93" s="59" t="e">
        <v>#DIV/0!</v>
      </c>
      <c r="AE93" s="59" t="e">
        <v>#DIV/0!</v>
      </c>
      <c r="AF93" s="59" t="e">
        <v>#DIV/0!</v>
      </c>
      <c r="AG93" s="59" t="e">
        <v>#DIV/0!</v>
      </c>
      <c r="AH93" s="59" t="e">
        <v>#DIV/0!</v>
      </c>
      <c r="AI93" s="59" t="e">
        <v>#DIV/0!</v>
      </c>
      <c r="AJ93" s="59" t="e">
        <v>#DIV/0!</v>
      </c>
      <c r="AK93" s="59" t="e">
        <v>#DIV/0!</v>
      </c>
      <c r="AL93" s="59" t="e">
        <v>#DIV/0!</v>
      </c>
      <c r="AM93" s="59" t="e">
        <v>#DIV/0!</v>
      </c>
    </row>
    <row r="94" spans="1:40">
      <c r="B94" t="s">
        <v>138</v>
      </c>
      <c r="C94"/>
      <c r="D94"/>
      <c r="E94" t="s">
        <v>150</v>
      </c>
      <c r="G94" s="102" t="e">
        <f t="shared" si="5"/>
        <v>#DIV/0!</v>
      </c>
      <c r="J94" s="59" t="e">
        <v>#DIV/0!</v>
      </c>
      <c r="K94" s="59" t="e">
        <v>#DIV/0!</v>
      </c>
      <c r="L94" s="59" t="e">
        <v>#DIV/0!</v>
      </c>
      <c r="M94" s="59" t="e">
        <v>#DIV/0!</v>
      </c>
      <c r="N94" s="59" t="e">
        <v>#DIV/0!</v>
      </c>
      <c r="O94" s="59" t="e">
        <v>#DIV/0!</v>
      </c>
      <c r="P94" s="59" t="e">
        <v>#DIV/0!</v>
      </c>
      <c r="Q94" s="59" t="e">
        <v>#DIV/0!</v>
      </c>
      <c r="R94" s="59" t="e">
        <v>#DIV/0!</v>
      </c>
      <c r="S94" s="59" t="e">
        <v>#DIV/0!</v>
      </c>
      <c r="T94" s="59" t="e">
        <v>#DIV/0!</v>
      </c>
      <c r="U94" s="59" t="e">
        <v>#DIV/0!</v>
      </c>
      <c r="V94" s="59" t="e">
        <v>#DIV/0!</v>
      </c>
      <c r="W94" s="59" t="e">
        <v>#DIV/0!</v>
      </c>
      <c r="X94" s="59" t="e">
        <v>#DIV/0!</v>
      </c>
      <c r="Y94" s="59" t="e">
        <v>#DIV/0!</v>
      </c>
      <c r="Z94" s="59" t="e">
        <v>#DIV/0!</v>
      </c>
      <c r="AA94" s="59" t="e">
        <v>#DIV/0!</v>
      </c>
      <c r="AB94" s="59" t="e">
        <v>#DIV/0!</v>
      </c>
      <c r="AC94" s="59" t="e">
        <v>#DIV/0!</v>
      </c>
      <c r="AD94" s="59" t="e">
        <v>#DIV/0!</v>
      </c>
      <c r="AE94" s="59" t="e">
        <v>#DIV/0!</v>
      </c>
      <c r="AF94" s="59" t="e">
        <v>#DIV/0!</v>
      </c>
      <c r="AG94" s="59" t="e">
        <v>#DIV/0!</v>
      </c>
      <c r="AH94" s="59" t="e">
        <v>#DIV/0!</v>
      </c>
      <c r="AI94" s="59" t="e">
        <v>#DIV/0!</v>
      </c>
      <c r="AJ94" s="59" t="e">
        <v>#DIV/0!</v>
      </c>
      <c r="AK94" s="59" t="e">
        <v>#DIV/0!</v>
      </c>
      <c r="AL94" s="59" t="e">
        <v>#DIV/0!</v>
      </c>
      <c r="AM94" s="59" t="e">
        <v>#DIV/0!</v>
      </c>
    </row>
    <row r="95" spans="1:40">
      <c r="B95" t="s">
        <v>139</v>
      </c>
      <c r="C95"/>
      <c r="D95"/>
      <c r="E95" t="s">
        <v>150</v>
      </c>
      <c r="G95" s="102" t="e">
        <f t="shared" si="5"/>
        <v>#DIV/0!</v>
      </c>
      <c r="J95" s="59" t="e">
        <v>#DIV/0!</v>
      </c>
      <c r="K95" s="59" t="e">
        <v>#DIV/0!</v>
      </c>
      <c r="L95" s="59" t="e">
        <v>#DIV/0!</v>
      </c>
      <c r="M95" s="59" t="e">
        <v>#DIV/0!</v>
      </c>
      <c r="N95" s="59" t="e">
        <v>#DIV/0!</v>
      </c>
      <c r="O95" s="59" t="e">
        <v>#DIV/0!</v>
      </c>
      <c r="P95" s="59" t="e">
        <v>#DIV/0!</v>
      </c>
      <c r="Q95" s="59" t="e">
        <v>#DIV/0!</v>
      </c>
      <c r="R95" s="59" t="e">
        <v>#DIV/0!</v>
      </c>
      <c r="S95" s="59" t="e">
        <v>#DIV/0!</v>
      </c>
      <c r="T95" s="59" t="e">
        <v>#DIV/0!</v>
      </c>
      <c r="U95" s="59" t="e">
        <v>#DIV/0!</v>
      </c>
      <c r="V95" s="59" t="e">
        <v>#DIV/0!</v>
      </c>
      <c r="W95" s="59" t="e">
        <v>#DIV/0!</v>
      </c>
      <c r="X95" s="59" t="e">
        <v>#DIV/0!</v>
      </c>
      <c r="Y95" s="59" t="e">
        <v>#DIV/0!</v>
      </c>
      <c r="Z95" s="59" t="e">
        <v>#DIV/0!</v>
      </c>
      <c r="AA95" s="59" t="e">
        <v>#DIV/0!</v>
      </c>
      <c r="AB95" s="59" t="e">
        <v>#DIV/0!</v>
      </c>
      <c r="AC95" s="59" t="e">
        <v>#DIV/0!</v>
      </c>
      <c r="AD95" s="59" t="e">
        <v>#DIV/0!</v>
      </c>
      <c r="AE95" s="59" t="e">
        <v>#DIV/0!</v>
      </c>
      <c r="AF95" s="59" t="e">
        <v>#DIV/0!</v>
      </c>
      <c r="AG95" s="59" t="e">
        <v>#DIV/0!</v>
      </c>
      <c r="AH95" s="59" t="e">
        <v>#DIV/0!</v>
      </c>
      <c r="AI95" s="59" t="e">
        <v>#DIV/0!</v>
      </c>
      <c r="AJ95" s="59" t="e">
        <v>#DIV/0!</v>
      </c>
      <c r="AK95" s="59" t="e">
        <v>#DIV/0!</v>
      </c>
      <c r="AL95" s="59" t="e">
        <v>#DIV/0!</v>
      </c>
      <c r="AM95" s="59" t="e">
        <v>#DIV/0!</v>
      </c>
    </row>
    <row r="96" spans="1:40">
      <c r="B96" t="s">
        <v>140</v>
      </c>
      <c r="C96"/>
      <c r="D96"/>
      <c r="E96" t="s">
        <v>150</v>
      </c>
      <c r="G96" s="102" t="e">
        <f t="shared" si="5"/>
        <v>#DIV/0!</v>
      </c>
      <c r="J96" s="59" t="e">
        <v>#DIV/0!</v>
      </c>
      <c r="K96" s="59" t="e">
        <v>#DIV/0!</v>
      </c>
      <c r="L96" s="59" t="e">
        <v>#DIV/0!</v>
      </c>
      <c r="M96" s="59" t="e">
        <v>#DIV/0!</v>
      </c>
      <c r="N96" s="59" t="e">
        <v>#DIV/0!</v>
      </c>
      <c r="O96" s="59" t="e">
        <v>#DIV/0!</v>
      </c>
      <c r="P96" s="59" t="e">
        <v>#DIV/0!</v>
      </c>
      <c r="Q96" s="59" t="e">
        <v>#DIV/0!</v>
      </c>
      <c r="R96" s="59" t="e">
        <v>#DIV/0!</v>
      </c>
      <c r="S96" s="59" t="e">
        <v>#DIV/0!</v>
      </c>
      <c r="T96" s="59" t="e">
        <v>#DIV/0!</v>
      </c>
      <c r="U96" s="59" t="e">
        <v>#DIV/0!</v>
      </c>
      <c r="V96" s="59" t="e">
        <v>#DIV/0!</v>
      </c>
      <c r="W96" s="59" t="e">
        <v>#DIV/0!</v>
      </c>
      <c r="X96" s="59" t="e">
        <v>#DIV/0!</v>
      </c>
      <c r="Y96" s="59" t="e">
        <v>#DIV/0!</v>
      </c>
      <c r="Z96" s="59" t="e">
        <v>#DIV/0!</v>
      </c>
      <c r="AA96" s="59" t="e">
        <v>#DIV/0!</v>
      </c>
      <c r="AB96" s="59" t="e">
        <v>#DIV/0!</v>
      </c>
      <c r="AC96" s="59" t="e">
        <v>#DIV/0!</v>
      </c>
      <c r="AD96" s="59" t="e">
        <v>#DIV/0!</v>
      </c>
      <c r="AE96" s="59" t="e">
        <v>#DIV/0!</v>
      </c>
      <c r="AF96" s="59" t="e">
        <v>#DIV/0!</v>
      </c>
      <c r="AG96" s="59" t="e">
        <v>#DIV/0!</v>
      </c>
      <c r="AH96" s="59" t="e">
        <v>#DIV/0!</v>
      </c>
      <c r="AI96" s="59" t="e">
        <v>#DIV/0!</v>
      </c>
      <c r="AJ96" s="59" t="e">
        <v>#DIV/0!</v>
      </c>
      <c r="AK96" s="59" t="e">
        <v>#DIV/0!</v>
      </c>
      <c r="AL96" s="59" t="e">
        <v>#DIV/0!</v>
      </c>
      <c r="AM96" s="59" t="e">
        <v>#DIV/0!</v>
      </c>
    </row>
    <row r="97" spans="1:40">
      <c r="B97" t="s">
        <v>141</v>
      </c>
      <c r="C97"/>
      <c r="D97"/>
      <c r="E97" t="s">
        <v>150</v>
      </c>
      <c r="G97" s="102" t="e">
        <f t="shared" si="5"/>
        <v>#DIV/0!</v>
      </c>
      <c r="J97" s="59" t="e">
        <v>#DIV/0!</v>
      </c>
      <c r="K97" s="59" t="e">
        <v>#DIV/0!</v>
      </c>
      <c r="L97" s="59" t="e">
        <v>#DIV/0!</v>
      </c>
      <c r="M97" s="59" t="e">
        <v>#DIV/0!</v>
      </c>
      <c r="N97" s="59" t="e">
        <v>#DIV/0!</v>
      </c>
      <c r="O97" s="59" t="e">
        <v>#DIV/0!</v>
      </c>
      <c r="P97" s="59" t="e">
        <v>#DIV/0!</v>
      </c>
      <c r="Q97" s="59" t="e">
        <v>#DIV/0!</v>
      </c>
      <c r="R97" s="59" t="e">
        <v>#DIV/0!</v>
      </c>
      <c r="S97" s="59" t="e">
        <v>#DIV/0!</v>
      </c>
      <c r="T97" s="59" t="e">
        <v>#DIV/0!</v>
      </c>
      <c r="U97" s="59" t="e">
        <v>#DIV/0!</v>
      </c>
      <c r="V97" s="59" t="e">
        <v>#DIV/0!</v>
      </c>
      <c r="W97" s="59" t="e">
        <v>#DIV/0!</v>
      </c>
      <c r="X97" s="59" t="e">
        <v>#DIV/0!</v>
      </c>
      <c r="Y97" s="59" t="e">
        <v>#DIV/0!</v>
      </c>
      <c r="Z97" s="59" t="e">
        <v>#DIV/0!</v>
      </c>
      <c r="AA97" s="59" t="e">
        <v>#DIV/0!</v>
      </c>
      <c r="AB97" s="59" t="e">
        <v>#DIV/0!</v>
      </c>
      <c r="AC97" s="59" t="e">
        <v>#DIV/0!</v>
      </c>
      <c r="AD97" s="59" t="e">
        <v>#DIV/0!</v>
      </c>
      <c r="AE97" s="59" t="e">
        <v>#DIV/0!</v>
      </c>
      <c r="AF97" s="59" t="e">
        <v>#DIV/0!</v>
      </c>
      <c r="AG97" s="59" t="e">
        <v>#DIV/0!</v>
      </c>
      <c r="AH97" s="59" t="e">
        <v>#DIV/0!</v>
      </c>
      <c r="AI97" s="59" t="e">
        <v>#DIV/0!</v>
      </c>
      <c r="AJ97" s="59" t="e">
        <v>#DIV/0!</v>
      </c>
      <c r="AK97" s="59" t="e">
        <v>#DIV/0!</v>
      </c>
      <c r="AL97" s="59" t="e">
        <v>#DIV/0!</v>
      </c>
      <c r="AM97" s="59" t="e">
        <v>#DIV/0!</v>
      </c>
    </row>
    <row r="98" spans="1:40">
      <c r="B98" t="s">
        <v>142</v>
      </c>
      <c r="C98"/>
      <c r="D98"/>
      <c r="E98" t="s">
        <v>150</v>
      </c>
      <c r="G98" s="102" t="e">
        <f t="shared" si="5"/>
        <v>#DIV/0!</v>
      </c>
      <c r="J98" s="59" t="e">
        <v>#DIV/0!</v>
      </c>
      <c r="K98" s="59" t="e">
        <v>#DIV/0!</v>
      </c>
      <c r="L98" s="59" t="e">
        <v>#DIV/0!</v>
      </c>
      <c r="M98" s="59" t="e">
        <v>#DIV/0!</v>
      </c>
      <c r="N98" s="59" t="e">
        <v>#DIV/0!</v>
      </c>
      <c r="O98" s="59" t="e">
        <v>#DIV/0!</v>
      </c>
      <c r="P98" s="59" t="e">
        <v>#DIV/0!</v>
      </c>
      <c r="Q98" s="59" t="e">
        <v>#DIV/0!</v>
      </c>
      <c r="R98" s="59" t="e">
        <v>#DIV/0!</v>
      </c>
      <c r="S98" s="59" t="e">
        <v>#DIV/0!</v>
      </c>
      <c r="T98" s="59" t="e">
        <v>#DIV/0!</v>
      </c>
      <c r="U98" s="59" t="e">
        <v>#DIV/0!</v>
      </c>
      <c r="V98" s="59" t="e">
        <v>#DIV/0!</v>
      </c>
      <c r="W98" s="59" t="e">
        <v>#DIV/0!</v>
      </c>
      <c r="X98" s="59" t="e">
        <v>#DIV/0!</v>
      </c>
      <c r="Y98" s="59" t="e">
        <v>#DIV/0!</v>
      </c>
      <c r="Z98" s="59" t="e">
        <v>#DIV/0!</v>
      </c>
      <c r="AA98" s="59" t="e">
        <v>#DIV/0!</v>
      </c>
      <c r="AB98" s="59" t="e">
        <v>#DIV/0!</v>
      </c>
      <c r="AC98" s="59" t="e">
        <v>#DIV/0!</v>
      </c>
      <c r="AD98" s="59" t="e">
        <v>#DIV/0!</v>
      </c>
      <c r="AE98" s="59" t="e">
        <v>#DIV/0!</v>
      </c>
      <c r="AF98" s="59" t="e">
        <v>#DIV/0!</v>
      </c>
      <c r="AG98" s="59" t="e">
        <v>#DIV/0!</v>
      </c>
      <c r="AH98" s="59" t="e">
        <v>#DIV/0!</v>
      </c>
      <c r="AI98" s="59" t="e">
        <v>#DIV/0!</v>
      </c>
      <c r="AJ98" s="59" t="e">
        <v>#DIV/0!</v>
      </c>
      <c r="AK98" s="59" t="e">
        <v>#DIV/0!</v>
      </c>
      <c r="AL98" s="59" t="e">
        <v>#DIV/0!</v>
      </c>
      <c r="AM98" s="59" t="e">
        <v>#DIV/0!</v>
      </c>
    </row>
    <row r="99" spans="1:40">
      <c r="B99" t="s">
        <v>143</v>
      </c>
      <c r="C99"/>
      <c r="D99"/>
      <c r="E99" t="s">
        <v>150</v>
      </c>
      <c r="G99" s="102" t="e">
        <f t="shared" si="5"/>
        <v>#DIV/0!</v>
      </c>
      <c r="J99" s="59" t="e">
        <v>#DIV/0!</v>
      </c>
      <c r="K99" s="59" t="e">
        <v>#DIV/0!</v>
      </c>
      <c r="L99" s="59" t="e">
        <v>#DIV/0!</v>
      </c>
      <c r="M99" s="59" t="e">
        <v>#DIV/0!</v>
      </c>
      <c r="N99" s="59" t="e">
        <v>#DIV/0!</v>
      </c>
      <c r="O99" s="59" t="e">
        <v>#DIV/0!</v>
      </c>
      <c r="P99" s="59" t="e">
        <v>#DIV/0!</v>
      </c>
      <c r="Q99" s="59" t="e">
        <v>#DIV/0!</v>
      </c>
      <c r="R99" s="59" t="e">
        <v>#DIV/0!</v>
      </c>
      <c r="S99" s="59" t="e">
        <v>#DIV/0!</v>
      </c>
      <c r="T99" s="59" t="e">
        <v>#DIV/0!</v>
      </c>
      <c r="U99" s="59" t="e">
        <v>#DIV/0!</v>
      </c>
      <c r="V99" s="59" t="e">
        <v>#DIV/0!</v>
      </c>
      <c r="W99" s="59" t="e">
        <v>#DIV/0!</v>
      </c>
      <c r="X99" s="59" t="e">
        <v>#DIV/0!</v>
      </c>
      <c r="Y99" s="59" t="e">
        <v>#DIV/0!</v>
      </c>
      <c r="Z99" s="59" t="e">
        <v>#DIV/0!</v>
      </c>
      <c r="AA99" s="59" t="e">
        <v>#DIV/0!</v>
      </c>
      <c r="AB99" s="59" t="e">
        <v>#DIV/0!</v>
      </c>
      <c r="AC99" s="59" t="e">
        <v>#DIV/0!</v>
      </c>
      <c r="AD99" s="59" t="e">
        <v>#DIV/0!</v>
      </c>
      <c r="AE99" s="59" t="e">
        <v>#DIV/0!</v>
      </c>
      <c r="AF99" s="59" t="e">
        <v>#DIV/0!</v>
      </c>
      <c r="AG99" s="59" t="e">
        <v>#DIV/0!</v>
      </c>
      <c r="AH99" s="59" t="e">
        <v>#DIV/0!</v>
      </c>
      <c r="AI99" s="59" t="e">
        <v>#DIV/0!</v>
      </c>
      <c r="AJ99" s="59" t="e">
        <v>#DIV/0!</v>
      </c>
      <c r="AK99" s="59" t="e">
        <v>#DIV/0!</v>
      </c>
      <c r="AL99" s="59" t="e">
        <v>#DIV/0!</v>
      </c>
      <c r="AM99" s="59" t="e">
        <v>#DIV/0!</v>
      </c>
    </row>
    <row r="100" spans="1:40">
      <c r="B100" t="s">
        <v>144</v>
      </c>
      <c r="C100"/>
      <c r="D100"/>
      <c r="E100" t="s">
        <v>150</v>
      </c>
      <c r="G100" s="102" t="e">
        <f t="shared" si="5"/>
        <v>#DIV/0!</v>
      </c>
      <c r="J100" s="59" t="e">
        <v>#DIV/0!</v>
      </c>
      <c r="K100" s="59" t="e">
        <v>#DIV/0!</v>
      </c>
      <c r="L100" s="59" t="e">
        <v>#DIV/0!</v>
      </c>
      <c r="M100" s="59" t="e">
        <v>#DIV/0!</v>
      </c>
      <c r="N100" s="59" t="e">
        <v>#DIV/0!</v>
      </c>
      <c r="O100" s="59" t="e">
        <v>#DIV/0!</v>
      </c>
      <c r="P100" s="59" t="e">
        <v>#DIV/0!</v>
      </c>
      <c r="Q100" s="59" t="e">
        <v>#DIV/0!</v>
      </c>
      <c r="R100" s="59" t="e">
        <v>#DIV/0!</v>
      </c>
      <c r="S100" s="59" t="e">
        <v>#DIV/0!</v>
      </c>
      <c r="T100" s="59" t="e">
        <v>#DIV/0!</v>
      </c>
      <c r="U100" s="59" t="e">
        <v>#DIV/0!</v>
      </c>
      <c r="V100" s="59" t="e">
        <v>#DIV/0!</v>
      </c>
      <c r="W100" s="59" t="e">
        <v>#DIV/0!</v>
      </c>
      <c r="X100" s="59" t="e">
        <v>#DIV/0!</v>
      </c>
      <c r="Y100" s="59" t="e">
        <v>#DIV/0!</v>
      </c>
      <c r="Z100" s="59" t="e">
        <v>#DIV/0!</v>
      </c>
      <c r="AA100" s="59" t="e">
        <v>#DIV/0!</v>
      </c>
      <c r="AB100" s="59" t="e">
        <v>#DIV/0!</v>
      </c>
      <c r="AC100" s="59" t="e">
        <v>#DIV/0!</v>
      </c>
      <c r="AD100" s="59" t="e">
        <v>#DIV/0!</v>
      </c>
      <c r="AE100" s="59" t="e">
        <v>#DIV/0!</v>
      </c>
      <c r="AF100" s="59" t="e">
        <v>#DIV/0!</v>
      </c>
      <c r="AG100" s="59" t="e">
        <v>#DIV/0!</v>
      </c>
      <c r="AH100" s="59" t="e">
        <v>#DIV/0!</v>
      </c>
      <c r="AI100" s="59" t="e">
        <v>#DIV/0!</v>
      </c>
      <c r="AJ100" s="59" t="e">
        <v>#DIV/0!</v>
      </c>
      <c r="AK100" s="59" t="e">
        <v>#DIV/0!</v>
      </c>
      <c r="AL100" s="59" t="e">
        <v>#DIV/0!</v>
      </c>
      <c r="AM100" s="59" t="e">
        <v>#DIV/0!</v>
      </c>
    </row>
    <row r="102" spans="1:40" s="40" customFormat="1" ht="15.4">
      <c r="A102" s="38" t="s">
        <v>151</v>
      </c>
      <c r="B102" s="38"/>
      <c r="C102" s="38"/>
      <c r="D102" s="38"/>
      <c r="E102" s="38"/>
      <c r="F102" s="38"/>
      <c r="G102" s="38"/>
      <c r="H102" s="38"/>
      <c r="I102" s="38"/>
      <c r="J102" s="38"/>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row>
    <row r="104" spans="1:40">
      <c r="B104" t="s">
        <v>135</v>
      </c>
      <c r="E104" t="s">
        <v>150</v>
      </c>
      <c r="G104" s="4" t="e">
        <f>SUM(J104:AO104)</f>
        <v>#DIV/0!</v>
      </c>
      <c r="J104" s="105" t="e">
        <v>#DIV/0!</v>
      </c>
      <c r="K104" s="105" t="e">
        <v>#DIV/0!</v>
      </c>
      <c r="L104" s="105" t="e">
        <v>#DIV/0!</v>
      </c>
      <c r="M104" s="105" t="e">
        <v>#DIV/0!</v>
      </c>
      <c r="N104" s="105" t="e">
        <v>#DIV/0!</v>
      </c>
      <c r="O104" s="105" t="e">
        <v>#DIV/0!</v>
      </c>
      <c r="P104" s="105" t="e">
        <v>#DIV/0!</v>
      </c>
      <c r="Q104" s="105" t="e">
        <v>#DIV/0!</v>
      </c>
      <c r="R104" s="105" t="e">
        <v>#DIV/0!</v>
      </c>
      <c r="S104" s="105" t="e">
        <v>#DIV/0!</v>
      </c>
      <c r="T104" s="105" t="e">
        <v>#DIV/0!</v>
      </c>
      <c r="U104" s="105" t="e">
        <v>#DIV/0!</v>
      </c>
      <c r="V104" s="105" t="e">
        <v>#DIV/0!</v>
      </c>
      <c r="W104" s="105" t="e">
        <v>#DIV/0!</v>
      </c>
      <c r="X104" s="105" t="e">
        <v>#DIV/0!</v>
      </c>
      <c r="Y104" s="105" t="e">
        <v>#DIV/0!</v>
      </c>
      <c r="Z104" s="105" t="e">
        <v>#DIV/0!</v>
      </c>
      <c r="AA104" s="105" t="e">
        <v>#DIV/0!</v>
      </c>
      <c r="AB104" s="105" t="e">
        <v>#DIV/0!</v>
      </c>
      <c r="AC104" s="105" t="e">
        <v>#DIV/0!</v>
      </c>
      <c r="AD104" s="105" t="e">
        <v>#DIV/0!</v>
      </c>
      <c r="AE104" s="105" t="e">
        <v>#DIV/0!</v>
      </c>
      <c r="AF104" s="105" t="e">
        <v>#DIV/0!</v>
      </c>
      <c r="AG104" s="105" t="e">
        <v>#DIV/0!</v>
      </c>
      <c r="AH104" s="105" t="e">
        <v>#DIV/0!</v>
      </c>
      <c r="AI104" s="105" t="e">
        <v>#DIV/0!</v>
      </c>
      <c r="AJ104" s="105" t="e">
        <v>#DIV/0!</v>
      </c>
      <c r="AK104" s="105" t="e">
        <v>#DIV/0!</v>
      </c>
      <c r="AL104" s="105" t="e">
        <v>#DIV/0!</v>
      </c>
      <c r="AM104" s="105" t="e">
        <v>#DIV/0!</v>
      </c>
    </row>
    <row r="105" spans="1:40">
      <c r="B105" t="s">
        <v>137</v>
      </c>
      <c r="E105" t="s">
        <v>150</v>
      </c>
      <c r="G105" s="4" t="e">
        <f t="shared" ref="G105:G112" si="6">SUM(J105:AO105)</f>
        <v>#DIV/0!</v>
      </c>
      <c r="J105" s="105" t="e">
        <v>#DIV/0!</v>
      </c>
      <c r="K105" s="105" t="e">
        <v>#DIV/0!</v>
      </c>
      <c r="L105" s="105" t="e">
        <v>#DIV/0!</v>
      </c>
      <c r="M105" s="105" t="e">
        <v>#DIV/0!</v>
      </c>
      <c r="N105" s="105" t="e">
        <v>#DIV/0!</v>
      </c>
      <c r="O105" s="105" t="e">
        <v>#DIV/0!</v>
      </c>
      <c r="P105" s="105" t="e">
        <v>#DIV/0!</v>
      </c>
      <c r="Q105" s="105" t="e">
        <v>#DIV/0!</v>
      </c>
      <c r="R105" s="105" t="e">
        <v>#DIV/0!</v>
      </c>
      <c r="S105" s="105" t="e">
        <v>#DIV/0!</v>
      </c>
      <c r="T105" s="105" t="e">
        <v>#DIV/0!</v>
      </c>
      <c r="U105" s="105" t="e">
        <v>#DIV/0!</v>
      </c>
      <c r="V105" s="105" t="e">
        <v>#DIV/0!</v>
      </c>
      <c r="W105" s="105" t="e">
        <v>#DIV/0!</v>
      </c>
      <c r="X105" s="105" t="e">
        <v>#DIV/0!</v>
      </c>
      <c r="Y105" s="105" t="e">
        <v>#DIV/0!</v>
      </c>
      <c r="Z105" s="105" t="e">
        <v>#DIV/0!</v>
      </c>
      <c r="AA105" s="105" t="e">
        <v>#DIV/0!</v>
      </c>
      <c r="AB105" s="105" t="e">
        <v>#DIV/0!</v>
      </c>
      <c r="AC105" s="105" t="e">
        <v>#DIV/0!</v>
      </c>
      <c r="AD105" s="105" t="e">
        <v>#DIV/0!</v>
      </c>
      <c r="AE105" s="105" t="e">
        <v>#DIV/0!</v>
      </c>
      <c r="AF105" s="105" t="e">
        <v>#DIV/0!</v>
      </c>
      <c r="AG105" s="105" t="e">
        <v>#DIV/0!</v>
      </c>
      <c r="AH105" s="105" t="e">
        <v>#DIV/0!</v>
      </c>
      <c r="AI105" s="105" t="e">
        <v>#DIV/0!</v>
      </c>
      <c r="AJ105" s="105" t="e">
        <v>#DIV/0!</v>
      </c>
      <c r="AK105" s="105" t="e">
        <v>#DIV/0!</v>
      </c>
      <c r="AL105" s="105" t="e">
        <v>#DIV/0!</v>
      </c>
      <c r="AM105" s="105" t="e">
        <v>#DIV/0!</v>
      </c>
    </row>
    <row r="106" spans="1:40">
      <c r="B106" t="s">
        <v>138</v>
      </c>
      <c r="E106" t="s">
        <v>150</v>
      </c>
      <c r="G106" s="4" t="e">
        <f t="shared" si="6"/>
        <v>#DIV/0!</v>
      </c>
      <c r="J106" s="105" t="e">
        <v>#DIV/0!</v>
      </c>
      <c r="K106" s="105" t="e">
        <v>#DIV/0!</v>
      </c>
      <c r="L106" s="105" t="e">
        <v>#DIV/0!</v>
      </c>
      <c r="M106" s="105" t="e">
        <v>#DIV/0!</v>
      </c>
      <c r="N106" s="105" t="e">
        <v>#DIV/0!</v>
      </c>
      <c r="O106" s="105" t="e">
        <v>#DIV/0!</v>
      </c>
      <c r="P106" s="105" t="e">
        <v>#DIV/0!</v>
      </c>
      <c r="Q106" s="105" t="e">
        <v>#DIV/0!</v>
      </c>
      <c r="R106" s="105" t="e">
        <v>#DIV/0!</v>
      </c>
      <c r="S106" s="105" t="e">
        <v>#DIV/0!</v>
      </c>
      <c r="T106" s="105" t="e">
        <v>#DIV/0!</v>
      </c>
      <c r="U106" s="105" t="e">
        <v>#DIV/0!</v>
      </c>
      <c r="V106" s="105" t="e">
        <v>#DIV/0!</v>
      </c>
      <c r="W106" s="105" t="e">
        <v>#DIV/0!</v>
      </c>
      <c r="X106" s="105" t="e">
        <v>#DIV/0!</v>
      </c>
      <c r="Y106" s="105" t="e">
        <v>#DIV/0!</v>
      </c>
      <c r="Z106" s="105" t="e">
        <v>#DIV/0!</v>
      </c>
      <c r="AA106" s="105" t="e">
        <v>#DIV/0!</v>
      </c>
      <c r="AB106" s="105" t="e">
        <v>#DIV/0!</v>
      </c>
      <c r="AC106" s="105" t="e">
        <v>#DIV/0!</v>
      </c>
      <c r="AD106" s="105" t="e">
        <v>#DIV/0!</v>
      </c>
      <c r="AE106" s="105" t="e">
        <v>#DIV/0!</v>
      </c>
      <c r="AF106" s="105" t="e">
        <v>#DIV/0!</v>
      </c>
      <c r="AG106" s="105" t="e">
        <v>#DIV/0!</v>
      </c>
      <c r="AH106" s="105" t="e">
        <v>#DIV/0!</v>
      </c>
      <c r="AI106" s="105" t="e">
        <v>#DIV/0!</v>
      </c>
      <c r="AJ106" s="105" t="e">
        <v>#DIV/0!</v>
      </c>
      <c r="AK106" s="105" t="e">
        <v>#DIV/0!</v>
      </c>
      <c r="AL106" s="105" t="e">
        <v>#DIV/0!</v>
      </c>
      <c r="AM106" s="105" t="e">
        <v>#DIV/0!</v>
      </c>
    </row>
    <row r="107" spans="1:40">
      <c r="B107" t="s">
        <v>139</v>
      </c>
      <c r="E107" t="s">
        <v>150</v>
      </c>
      <c r="G107" s="4" t="e">
        <f t="shared" si="6"/>
        <v>#DIV/0!</v>
      </c>
      <c r="J107" s="105" t="e">
        <v>#DIV/0!</v>
      </c>
      <c r="K107" s="105" t="e">
        <v>#DIV/0!</v>
      </c>
      <c r="L107" s="105" t="e">
        <v>#DIV/0!</v>
      </c>
      <c r="M107" s="105" t="e">
        <v>#DIV/0!</v>
      </c>
      <c r="N107" s="105" t="e">
        <v>#DIV/0!</v>
      </c>
      <c r="O107" s="105" t="e">
        <v>#DIV/0!</v>
      </c>
      <c r="P107" s="105" t="e">
        <v>#DIV/0!</v>
      </c>
      <c r="Q107" s="105" t="e">
        <v>#DIV/0!</v>
      </c>
      <c r="R107" s="105" t="e">
        <v>#DIV/0!</v>
      </c>
      <c r="S107" s="105" t="e">
        <v>#DIV/0!</v>
      </c>
      <c r="T107" s="105" t="e">
        <v>#DIV/0!</v>
      </c>
      <c r="U107" s="105" t="e">
        <v>#DIV/0!</v>
      </c>
      <c r="V107" s="105" t="e">
        <v>#DIV/0!</v>
      </c>
      <c r="W107" s="105" t="e">
        <v>#DIV/0!</v>
      </c>
      <c r="X107" s="105" t="e">
        <v>#DIV/0!</v>
      </c>
      <c r="Y107" s="105" t="e">
        <v>#DIV/0!</v>
      </c>
      <c r="Z107" s="105" t="e">
        <v>#DIV/0!</v>
      </c>
      <c r="AA107" s="105" t="e">
        <v>#DIV/0!</v>
      </c>
      <c r="AB107" s="105" t="e">
        <v>#DIV/0!</v>
      </c>
      <c r="AC107" s="105" t="e">
        <v>#DIV/0!</v>
      </c>
      <c r="AD107" s="105" t="e">
        <v>#DIV/0!</v>
      </c>
      <c r="AE107" s="105" t="e">
        <v>#DIV/0!</v>
      </c>
      <c r="AF107" s="105" t="e">
        <v>#DIV/0!</v>
      </c>
      <c r="AG107" s="105" t="e">
        <v>#DIV/0!</v>
      </c>
      <c r="AH107" s="105" t="e">
        <v>#DIV/0!</v>
      </c>
      <c r="AI107" s="105" t="e">
        <v>#DIV/0!</v>
      </c>
      <c r="AJ107" s="105" t="e">
        <v>#DIV/0!</v>
      </c>
      <c r="AK107" s="105" t="e">
        <v>#DIV/0!</v>
      </c>
      <c r="AL107" s="105" t="e">
        <v>#DIV/0!</v>
      </c>
      <c r="AM107" s="105" t="e">
        <v>#DIV/0!</v>
      </c>
    </row>
    <row r="108" spans="1:40">
      <c r="B108" t="s">
        <v>140</v>
      </c>
      <c r="E108" t="s">
        <v>150</v>
      </c>
      <c r="G108" s="4" t="e">
        <f t="shared" si="6"/>
        <v>#DIV/0!</v>
      </c>
      <c r="J108" s="105" t="e">
        <v>#DIV/0!</v>
      </c>
      <c r="K108" s="105" t="e">
        <v>#DIV/0!</v>
      </c>
      <c r="L108" s="105" t="e">
        <v>#DIV/0!</v>
      </c>
      <c r="M108" s="105" t="e">
        <v>#DIV/0!</v>
      </c>
      <c r="N108" s="105" t="e">
        <v>#DIV/0!</v>
      </c>
      <c r="O108" s="105" t="e">
        <v>#DIV/0!</v>
      </c>
      <c r="P108" s="105" t="e">
        <v>#DIV/0!</v>
      </c>
      <c r="Q108" s="105" t="e">
        <v>#DIV/0!</v>
      </c>
      <c r="R108" s="105" t="e">
        <v>#DIV/0!</v>
      </c>
      <c r="S108" s="105" t="e">
        <v>#DIV/0!</v>
      </c>
      <c r="T108" s="105" t="e">
        <v>#DIV/0!</v>
      </c>
      <c r="U108" s="105" t="e">
        <v>#DIV/0!</v>
      </c>
      <c r="V108" s="105" t="e">
        <v>#DIV/0!</v>
      </c>
      <c r="W108" s="105" t="e">
        <v>#DIV/0!</v>
      </c>
      <c r="X108" s="105" t="e">
        <v>#DIV/0!</v>
      </c>
      <c r="Y108" s="105" t="e">
        <v>#DIV/0!</v>
      </c>
      <c r="Z108" s="105" t="e">
        <v>#DIV/0!</v>
      </c>
      <c r="AA108" s="105" t="e">
        <v>#DIV/0!</v>
      </c>
      <c r="AB108" s="105" t="e">
        <v>#DIV/0!</v>
      </c>
      <c r="AC108" s="105" t="e">
        <v>#DIV/0!</v>
      </c>
      <c r="AD108" s="105" t="e">
        <v>#DIV/0!</v>
      </c>
      <c r="AE108" s="105" t="e">
        <v>#DIV/0!</v>
      </c>
      <c r="AF108" s="105" t="e">
        <v>#DIV/0!</v>
      </c>
      <c r="AG108" s="105" t="e">
        <v>#DIV/0!</v>
      </c>
      <c r="AH108" s="105" t="e">
        <v>#DIV/0!</v>
      </c>
      <c r="AI108" s="105" t="e">
        <v>#DIV/0!</v>
      </c>
      <c r="AJ108" s="105" t="e">
        <v>#DIV/0!</v>
      </c>
      <c r="AK108" s="105" t="e">
        <v>#DIV/0!</v>
      </c>
      <c r="AL108" s="105" t="e">
        <v>#DIV/0!</v>
      </c>
      <c r="AM108" s="105" t="e">
        <v>#DIV/0!</v>
      </c>
    </row>
    <row r="109" spans="1:40">
      <c r="B109" t="s">
        <v>141</v>
      </c>
      <c r="E109" t="s">
        <v>150</v>
      </c>
      <c r="G109" s="4" t="e">
        <f t="shared" si="6"/>
        <v>#DIV/0!</v>
      </c>
      <c r="J109" s="105" t="e">
        <v>#DIV/0!</v>
      </c>
      <c r="K109" s="105" t="e">
        <v>#DIV/0!</v>
      </c>
      <c r="L109" s="105" t="e">
        <v>#DIV/0!</v>
      </c>
      <c r="M109" s="105" t="e">
        <v>#DIV/0!</v>
      </c>
      <c r="N109" s="105" t="e">
        <v>#DIV/0!</v>
      </c>
      <c r="O109" s="105" t="e">
        <v>#DIV/0!</v>
      </c>
      <c r="P109" s="105" t="e">
        <v>#DIV/0!</v>
      </c>
      <c r="Q109" s="105" t="e">
        <v>#DIV/0!</v>
      </c>
      <c r="R109" s="105" t="e">
        <v>#DIV/0!</v>
      </c>
      <c r="S109" s="105" t="e">
        <v>#DIV/0!</v>
      </c>
      <c r="T109" s="105" t="e">
        <v>#DIV/0!</v>
      </c>
      <c r="U109" s="105" t="e">
        <v>#DIV/0!</v>
      </c>
      <c r="V109" s="105" t="e">
        <v>#DIV/0!</v>
      </c>
      <c r="W109" s="105" t="e">
        <v>#DIV/0!</v>
      </c>
      <c r="X109" s="105" t="e">
        <v>#DIV/0!</v>
      </c>
      <c r="Y109" s="105" t="e">
        <v>#DIV/0!</v>
      </c>
      <c r="Z109" s="105" t="e">
        <v>#DIV/0!</v>
      </c>
      <c r="AA109" s="105" t="e">
        <v>#DIV/0!</v>
      </c>
      <c r="AB109" s="105" t="e">
        <v>#DIV/0!</v>
      </c>
      <c r="AC109" s="105" t="e">
        <v>#DIV/0!</v>
      </c>
      <c r="AD109" s="105" t="e">
        <v>#DIV/0!</v>
      </c>
      <c r="AE109" s="105" t="e">
        <v>#DIV/0!</v>
      </c>
      <c r="AF109" s="105" t="e">
        <v>#DIV/0!</v>
      </c>
      <c r="AG109" s="105" t="e">
        <v>#DIV/0!</v>
      </c>
      <c r="AH109" s="105" t="e">
        <v>#DIV/0!</v>
      </c>
      <c r="AI109" s="105" t="e">
        <v>#DIV/0!</v>
      </c>
      <c r="AJ109" s="105" t="e">
        <v>#DIV/0!</v>
      </c>
      <c r="AK109" s="105" t="e">
        <v>#DIV/0!</v>
      </c>
      <c r="AL109" s="105" t="e">
        <v>#DIV/0!</v>
      </c>
      <c r="AM109" s="105" t="e">
        <v>#DIV/0!</v>
      </c>
    </row>
    <row r="110" spans="1:40">
      <c r="B110" t="s">
        <v>142</v>
      </c>
      <c r="E110" t="s">
        <v>150</v>
      </c>
      <c r="G110" s="4" t="e">
        <f t="shared" si="6"/>
        <v>#DIV/0!</v>
      </c>
      <c r="J110" s="105" t="e">
        <v>#DIV/0!</v>
      </c>
      <c r="K110" s="105" t="e">
        <v>#DIV/0!</v>
      </c>
      <c r="L110" s="105" t="e">
        <v>#DIV/0!</v>
      </c>
      <c r="M110" s="105" t="e">
        <v>#DIV/0!</v>
      </c>
      <c r="N110" s="105" t="e">
        <v>#DIV/0!</v>
      </c>
      <c r="O110" s="105" t="e">
        <v>#DIV/0!</v>
      </c>
      <c r="P110" s="105" t="e">
        <v>#DIV/0!</v>
      </c>
      <c r="Q110" s="105" t="e">
        <v>#DIV/0!</v>
      </c>
      <c r="R110" s="105" t="e">
        <v>#DIV/0!</v>
      </c>
      <c r="S110" s="105" t="e">
        <v>#DIV/0!</v>
      </c>
      <c r="T110" s="105" t="e">
        <v>#DIV/0!</v>
      </c>
      <c r="U110" s="105" t="e">
        <v>#DIV/0!</v>
      </c>
      <c r="V110" s="105" t="e">
        <v>#DIV/0!</v>
      </c>
      <c r="W110" s="105" t="e">
        <v>#DIV/0!</v>
      </c>
      <c r="X110" s="105" t="e">
        <v>#DIV/0!</v>
      </c>
      <c r="Y110" s="105" t="e">
        <v>#DIV/0!</v>
      </c>
      <c r="Z110" s="105" t="e">
        <v>#DIV/0!</v>
      </c>
      <c r="AA110" s="105" t="e">
        <v>#DIV/0!</v>
      </c>
      <c r="AB110" s="105" t="e">
        <v>#DIV/0!</v>
      </c>
      <c r="AC110" s="105" t="e">
        <v>#DIV/0!</v>
      </c>
      <c r="AD110" s="105" t="e">
        <v>#DIV/0!</v>
      </c>
      <c r="AE110" s="105" t="e">
        <v>#DIV/0!</v>
      </c>
      <c r="AF110" s="105" t="e">
        <v>#DIV/0!</v>
      </c>
      <c r="AG110" s="105" t="e">
        <v>#DIV/0!</v>
      </c>
      <c r="AH110" s="105" t="e">
        <v>#DIV/0!</v>
      </c>
      <c r="AI110" s="105" t="e">
        <v>#DIV/0!</v>
      </c>
      <c r="AJ110" s="105" t="e">
        <v>#DIV/0!</v>
      </c>
      <c r="AK110" s="105" t="e">
        <v>#DIV/0!</v>
      </c>
      <c r="AL110" s="105" t="e">
        <v>#DIV/0!</v>
      </c>
      <c r="AM110" s="105" t="e">
        <v>#DIV/0!</v>
      </c>
    </row>
    <row r="111" spans="1:40">
      <c r="B111" t="s">
        <v>143</v>
      </c>
      <c r="E111" t="s">
        <v>150</v>
      </c>
      <c r="G111" s="4" t="e">
        <f t="shared" si="6"/>
        <v>#DIV/0!</v>
      </c>
      <c r="J111" s="105" t="e">
        <v>#DIV/0!</v>
      </c>
      <c r="K111" s="105" t="e">
        <v>#DIV/0!</v>
      </c>
      <c r="L111" s="105" t="e">
        <v>#DIV/0!</v>
      </c>
      <c r="M111" s="105" t="e">
        <v>#DIV/0!</v>
      </c>
      <c r="N111" s="105" t="e">
        <v>#DIV/0!</v>
      </c>
      <c r="O111" s="105" t="e">
        <v>#DIV/0!</v>
      </c>
      <c r="P111" s="105" t="e">
        <v>#DIV/0!</v>
      </c>
      <c r="Q111" s="105" t="e">
        <v>#DIV/0!</v>
      </c>
      <c r="R111" s="105" t="e">
        <v>#DIV/0!</v>
      </c>
      <c r="S111" s="105" t="e">
        <v>#DIV/0!</v>
      </c>
      <c r="T111" s="105" t="e">
        <v>#DIV/0!</v>
      </c>
      <c r="U111" s="105" t="e">
        <v>#DIV/0!</v>
      </c>
      <c r="V111" s="105" t="e">
        <v>#DIV/0!</v>
      </c>
      <c r="W111" s="105" t="e">
        <v>#DIV/0!</v>
      </c>
      <c r="X111" s="105" t="e">
        <v>#DIV/0!</v>
      </c>
      <c r="Y111" s="105" t="e">
        <v>#DIV/0!</v>
      </c>
      <c r="Z111" s="105" t="e">
        <v>#DIV/0!</v>
      </c>
      <c r="AA111" s="105" t="e">
        <v>#DIV/0!</v>
      </c>
      <c r="AB111" s="105" t="e">
        <v>#DIV/0!</v>
      </c>
      <c r="AC111" s="105" t="e">
        <v>#DIV/0!</v>
      </c>
      <c r="AD111" s="105" t="e">
        <v>#DIV/0!</v>
      </c>
      <c r="AE111" s="105" t="e">
        <v>#DIV/0!</v>
      </c>
      <c r="AF111" s="105" t="e">
        <v>#DIV/0!</v>
      </c>
      <c r="AG111" s="105" t="e">
        <v>#DIV/0!</v>
      </c>
      <c r="AH111" s="105" t="e">
        <v>#DIV/0!</v>
      </c>
      <c r="AI111" s="105" t="e">
        <v>#DIV/0!</v>
      </c>
      <c r="AJ111" s="105" t="e">
        <v>#DIV/0!</v>
      </c>
      <c r="AK111" s="105" t="e">
        <v>#DIV/0!</v>
      </c>
      <c r="AL111" s="105" t="e">
        <v>#DIV/0!</v>
      </c>
      <c r="AM111" s="105" t="e">
        <v>#DIV/0!</v>
      </c>
    </row>
    <row r="112" spans="1:40">
      <c r="B112" t="s">
        <v>144</v>
      </c>
      <c r="E112" t="s">
        <v>150</v>
      </c>
      <c r="G112" s="4" t="e">
        <f t="shared" si="6"/>
        <v>#DIV/0!</v>
      </c>
      <c r="J112" s="105" t="e">
        <v>#DIV/0!</v>
      </c>
      <c r="K112" s="105" t="e">
        <v>#DIV/0!</v>
      </c>
      <c r="L112" s="105" t="e">
        <v>#DIV/0!</v>
      </c>
      <c r="M112" s="105" t="e">
        <v>#DIV/0!</v>
      </c>
      <c r="N112" s="105" t="e">
        <v>#DIV/0!</v>
      </c>
      <c r="O112" s="105" t="e">
        <v>#DIV/0!</v>
      </c>
      <c r="P112" s="105" t="e">
        <v>#DIV/0!</v>
      </c>
      <c r="Q112" s="105" t="e">
        <v>#DIV/0!</v>
      </c>
      <c r="R112" s="105" t="e">
        <v>#DIV/0!</v>
      </c>
      <c r="S112" s="105" t="e">
        <v>#DIV/0!</v>
      </c>
      <c r="T112" s="105" t="e">
        <v>#DIV/0!</v>
      </c>
      <c r="U112" s="105" t="e">
        <v>#DIV/0!</v>
      </c>
      <c r="V112" s="105" t="e">
        <v>#DIV/0!</v>
      </c>
      <c r="W112" s="105" t="e">
        <v>#DIV/0!</v>
      </c>
      <c r="X112" s="105" t="e">
        <v>#DIV/0!</v>
      </c>
      <c r="Y112" s="105" t="e">
        <v>#DIV/0!</v>
      </c>
      <c r="Z112" s="105" t="e">
        <v>#DIV/0!</v>
      </c>
      <c r="AA112" s="105" t="e">
        <v>#DIV/0!</v>
      </c>
      <c r="AB112" s="105" t="e">
        <v>#DIV/0!</v>
      </c>
      <c r="AC112" s="105" t="e">
        <v>#DIV/0!</v>
      </c>
      <c r="AD112" s="105" t="e">
        <v>#DIV/0!</v>
      </c>
      <c r="AE112" s="105" t="e">
        <v>#DIV/0!</v>
      </c>
      <c r="AF112" s="105" t="e">
        <v>#DIV/0!</v>
      </c>
      <c r="AG112" s="105" t="e">
        <v>#DIV/0!</v>
      </c>
      <c r="AH112" s="105" t="e">
        <v>#DIV/0!</v>
      </c>
      <c r="AI112" s="105" t="e">
        <v>#DIV/0!</v>
      </c>
      <c r="AJ112" s="105" t="e">
        <v>#DIV/0!</v>
      </c>
      <c r="AK112" s="105" t="e">
        <v>#DIV/0!</v>
      </c>
      <c r="AL112" s="105" t="e">
        <v>#DIV/0!</v>
      </c>
      <c r="AM112" s="105" t="e">
        <v>#DIV/0!</v>
      </c>
    </row>
    <row r="117" spans="1:40" s="113" customFormat="1" ht="15.4">
      <c r="A117" s="115" t="s">
        <v>152</v>
      </c>
      <c r="B117" s="37"/>
      <c r="C117" s="112"/>
      <c r="D117" s="112"/>
      <c r="E117" s="112"/>
      <c r="F117" s="112"/>
      <c r="G117" s="112"/>
      <c r="H117" s="112"/>
      <c r="I117" s="112"/>
      <c r="J117" s="112"/>
      <c r="K117" s="112"/>
      <c r="L117" s="112"/>
      <c r="M117" s="112"/>
      <c r="N117" s="112"/>
      <c r="O117" s="112"/>
      <c r="P117" s="112"/>
    </row>
    <row r="118" spans="1:40" s="40" customFormat="1" ht="15.4">
      <c r="A118" s="38"/>
      <c r="B118" s="38" t="s">
        <v>153</v>
      </c>
      <c r="C118" s="38"/>
      <c r="D118" s="38"/>
      <c r="E118" s="38"/>
      <c r="F118" s="38"/>
      <c r="G118" s="38" t="s">
        <v>154</v>
      </c>
      <c r="H118" s="38" t="s">
        <v>155</v>
      </c>
      <c r="I118" s="38"/>
      <c r="J118" s="38"/>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row>
    <row r="119" spans="1:40" ht="15.4">
      <c r="B119" s="4" t="s">
        <v>156</v>
      </c>
      <c r="C119" s="6" t="s">
        <v>157</v>
      </c>
      <c r="F119" s="6"/>
      <c r="J119" s="122">
        <v>0</v>
      </c>
      <c r="K119" s="122">
        <v>0</v>
      </c>
      <c r="L119" s="122">
        <v>0</v>
      </c>
      <c r="M119" s="122">
        <v>0</v>
      </c>
      <c r="N119" s="122">
        <v>0</v>
      </c>
      <c r="O119" s="122">
        <v>0</v>
      </c>
      <c r="P119" s="122">
        <v>0</v>
      </c>
      <c r="Q119" s="122">
        <v>0</v>
      </c>
      <c r="R119" s="122">
        <v>0</v>
      </c>
      <c r="S119" s="122">
        <v>0</v>
      </c>
      <c r="T119" s="122">
        <v>0</v>
      </c>
      <c r="U119" s="122">
        <v>0</v>
      </c>
      <c r="V119" s="122">
        <v>0</v>
      </c>
      <c r="W119" s="122">
        <v>0</v>
      </c>
      <c r="X119" s="122">
        <v>0</v>
      </c>
      <c r="Y119" s="122">
        <v>0</v>
      </c>
      <c r="Z119" s="122">
        <v>0</v>
      </c>
      <c r="AA119" s="122">
        <v>0</v>
      </c>
      <c r="AB119" s="122">
        <v>0</v>
      </c>
      <c r="AC119" s="122">
        <v>0</v>
      </c>
      <c r="AD119" s="122">
        <v>0</v>
      </c>
      <c r="AE119" s="122">
        <v>0</v>
      </c>
      <c r="AF119" s="122">
        <v>0</v>
      </c>
      <c r="AG119" s="122">
        <v>0</v>
      </c>
      <c r="AH119" s="122">
        <v>0</v>
      </c>
      <c r="AI119" s="122">
        <v>0</v>
      </c>
      <c r="AJ119" s="122">
        <v>0</v>
      </c>
      <c r="AK119" s="122">
        <v>0</v>
      </c>
      <c r="AL119" s="122">
        <v>0</v>
      </c>
      <c r="AM119" s="122">
        <v>0</v>
      </c>
    </row>
    <row r="120" spans="1:40">
      <c r="Q120" s="4"/>
      <c r="R120" s="4"/>
      <c r="S120" s="4"/>
      <c r="T120" s="4"/>
      <c r="U120" s="4"/>
      <c r="V120" s="4"/>
      <c r="W120" s="4"/>
      <c r="X120" s="4"/>
      <c r="Y120" s="4"/>
      <c r="Z120" s="4"/>
      <c r="AA120" s="4"/>
      <c r="AB120" s="4"/>
      <c r="AC120" s="4"/>
      <c r="AD120" s="4"/>
      <c r="AE120" s="4"/>
      <c r="AF120" s="4"/>
      <c r="AG120" s="4"/>
      <c r="AH120" s="4"/>
      <c r="AI120" s="4"/>
      <c r="AJ120" s="4"/>
      <c r="AK120" s="4"/>
      <c r="AL120" s="4"/>
      <c r="AM120" s="4"/>
    </row>
    <row r="121" spans="1:40" s="111" customFormat="1">
      <c r="A121" s="110"/>
      <c r="B121" s="110"/>
      <c r="C121" s="110" t="s">
        <v>158</v>
      </c>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10"/>
      <c r="AL121" s="110"/>
      <c r="AM121" s="110"/>
    </row>
    <row r="122" spans="1:40">
      <c r="C122" s="4" t="s">
        <v>156</v>
      </c>
      <c r="D122" s="4" t="s">
        <v>159</v>
      </c>
      <c r="F122" s="4" t="s">
        <v>160</v>
      </c>
      <c r="J122" s="123">
        <v>0</v>
      </c>
      <c r="K122" s="123">
        <v>0</v>
      </c>
      <c r="L122" s="123">
        <v>0</v>
      </c>
      <c r="M122" s="123">
        <v>0</v>
      </c>
      <c r="N122" s="123">
        <v>0</v>
      </c>
      <c r="O122" s="123">
        <v>0</v>
      </c>
      <c r="P122" s="123">
        <v>0</v>
      </c>
      <c r="Q122" s="123">
        <v>0</v>
      </c>
      <c r="R122" s="123">
        <v>0</v>
      </c>
      <c r="S122" s="123">
        <v>0</v>
      </c>
      <c r="T122" s="123">
        <v>0</v>
      </c>
      <c r="U122" s="123">
        <v>0</v>
      </c>
      <c r="V122" s="123">
        <v>0</v>
      </c>
      <c r="W122" s="123">
        <v>0</v>
      </c>
      <c r="X122" s="123">
        <v>0</v>
      </c>
      <c r="Y122" s="123">
        <v>0</v>
      </c>
      <c r="Z122" s="123">
        <v>0</v>
      </c>
      <c r="AA122" s="123">
        <v>0</v>
      </c>
      <c r="AB122" s="123">
        <v>0</v>
      </c>
      <c r="AC122" s="123">
        <v>0</v>
      </c>
      <c r="AD122" s="123">
        <v>0</v>
      </c>
      <c r="AE122" s="123">
        <v>0</v>
      </c>
      <c r="AF122" s="123">
        <v>0</v>
      </c>
      <c r="AG122" s="123">
        <v>0</v>
      </c>
      <c r="AH122" s="123">
        <v>0</v>
      </c>
      <c r="AI122" s="123">
        <v>0</v>
      </c>
      <c r="AJ122" s="123">
        <v>0</v>
      </c>
      <c r="AK122" s="123">
        <v>0</v>
      </c>
      <c r="AL122" s="123">
        <v>0</v>
      </c>
      <c r="AM122" s="123">
        <v>0</v>
      </c>
    </row>
    <row r="123" spans="1:40">
      <c r="Q123" s="4"/>
      <c r="R123" s="4"/>
      <c r="S123" s="4"/>
      <c r="T123" s="4"/>
      <c r="U123" s="4"/>
      <c r="V123" s="4"/>
      <c r="W123" s="4"/>
      <c r="X123" s="4"/>
      <c r="Y123" s="4"/>
      <c r="Z123" s="4"/>
      <c r="AA123" s="4"/>
      <c r="AB123" s="4"/>
      <c r="AC123" s="4"/>
      <c r="AD123" s="4"/>
      <c r="AE123" s="4"/>
      <c r="AF123" s="4"/>
      <c r="AG123" s="4"/>
      <c r="AH123" s="4"/>
      <c r="AI123" s="4"/>
      <c r="AJ123" s="4"/>
      <c r="AK123" s="4"/>
      <c r="AL123" s="4"/>
      <c r="AM123" s="4"/>
    </row>
    <row r="124" spans="1:40" s="65" customFormat="1">
      <c r="A124" s="114"/>
      <c r="B124" s="4"/>
      <c r="C124" t="s">
        <v>161</v>
      </c>
      <c r="D124" s="4"/>
      <c r="E124" s="4"/>
      <c r="F124" s="4"/>
      <c r="G124" s="4"/>
      <c r="H124" s="4"/>
      <c r="I124" s="4"/>
      <c r="J124" s="105" t="e">
        <v>#DIV/0!</v>
      </c>
      <c r="K124" s="105" t="e">
        <v>#DIV/0!</v>
      </c>
      <c r="L124" s="105" t="e">
        <v>#DIV/0!</v>
      </c>
      <c r="M124" s="105" t="e">
        <v>#DIV/0!</v>
      </c>
      <c r="N124" s="105" t="e">
        <v>#DIV/0!</v>
      </c>
      <c r="O124" s="105" t="e">
        <v>#DIV/0!</v>
      </c>
      <c r="P124" s="105" t="e">
        <v>#DIV/0!</v>
      </c>
      <c r="Q124" s="105" t="e">
        <v>#DIV/0!</v>
      </c>
      <c r="R124" s="105" t="e">
        <v>#DIV/0!</v>
      </c>
      <c r="S124" s="105" t="e">
        <v>#DIV/0!</v>
      </c>
      <c r="T124" s="105" t="e">
        <v>#DIV/0!</v>
      </c>
      <c r="U124" s="105" t="e">
        <v>#DIV/0!</v>
      </c>
      <c r="V124" s="105" t="e">
        <v>#DIV/0!</v>
      </c>
      <c r="W124" s="105" t="e">
        <v>#DIV/0!</v>
      </c>
      <c r="X124" s="105" t="e">
        <v>#DIV/0!</v>
      </c>
      <c r="Y124" s="105" t="e">
        <v>#DIV/0!</v>
      </c>
      <c r="Z124" s="105" t="e">
        <v>#DIV/0!</v>
      </c>
      <c r="AA124" s="105" t="e">
        <v>#DIV/0!</v>
      </c>
      <c r="AB124" s="105" t="e">
        <v>#DIV/0!</v>
      </c>
      <c r="AC124" s="105" t="e">
        <v>#DIV/0!</v>
      </c>
      <c r="AD124" s="105" t="e">
        <v>#DIV/0!</v>
      </c>
      <c r="AE124" s="105" t="e">
        <v>#DIV/0!</v>
      </c>
      <c r="AF124" s="105" t="e">
        <v>#DIV/0!</v>
      </c>
      <c r="AG124" s="105" t="e">
        <v>#DIV/0!</v>
      </c>
      <c r="AH124" s="105" t="e">
        <v>#DIV/0!</v>
      </c>
      <c r="AI124" s="105" t="e">
        <v>#DIV/0!</v>
      </c>
      <c r="AJ124" s="105" t="e">
        <v>#DIV/0!</v>
      </c>
      <c r="AK124" s="105" t="e">
        <v>#DIV/0!</v>
      </c>
      <c r="AL124" s="105" t="e">
        <v>#DIV/0!</v>
      </c>
      <c r="AM124" s="105" t="e">
        <v>#DIV/0!</v>
      </c>
    </row>
    <row r="125" spans="1:40">
      <c r="Q125" s="4"/>
      <c r="R125" s="4"/>
      <c r="S125" s="4"/>
      <c r="T125" s="4"/>
      <c r="U125" s="4"/>
      <c r="V125" s="4"/>
      <c r="W125" s="4"/>
      <c r="X125" s="4"/>
      <c r="Y125" s="4"/>
      <c r="Z125" s="4"/>
      <c r="AA125" s="4"/>
      <c r="AB125" s="4"/>
      <c r="AC125" s="4"/>
      <c r="AD125" s="4"/>
      <c r="AE125" s="4"/>
      <c r="AF125" s="4"/>
      <c r="AG125" s="4"/>
      <c r="AH125" s="4"/>
      <c r="AI125" s="4"/>
      <c r="AJ125" s="4"/>
      <c r="AK125" s="4"/>
      <c r="AL125" s="4"/>
      <c r="AM125" s="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2FB68-5A59-4788-ABCC-1ED9173EE665}">
  <sheetPr codeName="Sheet7">
    <tabColor theme="2" tint="-0.499984740745262"/>
    <pageSetUpPr autoPageBreaks="0"/>
  </sheetPr>
  <dimension ref="B2"/>
  <sheetViews>
    <sheetView workbookViewId="0">
      <selection activeCell="C26" sqref="C26"/>
    </sheetView>
  </sheetViews>
  <sheetFormatPr defaultRowHeight="14.25"/>
  <cols>
    <col min="2" max="2" width="8.73046875" customWidth="1"/>
  </cols>
  <sheetData>
    <row r="2" spans="2:2" ht="21">
      <c r="B2" s="73" t="s">
        <v>53</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7B0CE-775E-4D54-9224-F40F23CDA1E0}">
  <sheetPr codeName="Sheet8">
    <tabColor theme="9" tint="0.79998168889431442"/>
    <pageSetUpPr autoPageBreaks="0"/>
  </sheetPr>
  <dimension ref="A1:DM108"/>
  <sheetViews>
    <sheetView zoomScale="130" zoomScaleNormal="130" workbookViewId="0">
      <selection activeCell="I44" sqref="I44"/>
    </sheetView>
  </sheetViews>
  <sheetFormatPr defaultColWidth="0" defaultRowHeight="14.25"/>
  <cols>
    <col min="1" max="1" width="3.1328125" style="4" customWidth="1"/>
    <col min="2" max="2" width="51.86328125" style="4" customWidth="1"/>
    <col min="3" max="3" width="16.86328125" style="4" customWidth="1"/>
    <col min="4" max="4" width="21" style="4" customWidth="1"/>
    <col min="5" max="5" width="15.59765625" style="4" customWidth="1"/>
    <col min="6" max="6" width="22.3984375" style="4" customWidth="1"/>
    <col min="7" max="7" width="12.3984375" style="4" customWidth="1"/>
    <col min="8" max="8" width="4.73046875" style="4" customWidth="1"/>
    <col min="9" max="10" width="10.73046875" style="4" bestFit="1" customWidth="1"/>
    <col min="11" max="11" width="12.3984375" style="4" bestFit="1" customWidth="1"/>
    <col min="12" max="15" width="10.73046875" style="4" bestFit="1" customWidth="1"/>
    <col min="16" max="23" width="10.73046875" bestFit="1" customWidth="1"/>
    <col min="24" max="24" width="12.73046875" bestFit="1" customWidth="1"/>
    <col min="25" max="38" width="10.73046875" bestFit="1" customWidth="1"/>
    <col min="39" max="39" width="8.73046875" customWidth="1"/>
    <col min="40" max="16384" width="8.73046875" hidden="1"/>
  </cols>
  <sheetData>
    <row r="1" spans="1:39">
      <c r="A1" s="72" t="str">
        <f>'Cover Sheet'!$C$9</f>
        <v>Sizewell C</v>
      </c>
      <c r="B1" s="23"/>
      <c r="C1" s="23"/>
      <c r="D1" s="23"/>
      <c r="E1" s="23"/>
      <c r="F1" s="23"/>
      <c r="G1" s="23"/>
      <c r="H1" s="23"/>
      <c r="I1" s="23" t="str">
        <f>_xlfn.XLOOKUP(I$2,'Cover Sheet'!$B$67:$B$106,'Cover Sheet'!$E$67:$E$106)</f>
        <v>Previous Year</v>
      </c>
      <c r="J1" s="23" t="str">
        <f>_xlfn.XLOOKUP(J$2,'Cover Sheet'!$B$67:$B$106,'Cover Sheet'!$E$67:$E$106)</f>
        <v>Previous Year</v>
      </c>
      <c r="K1" s="23" t="str">
        <f>_xlfn.XLOOKUP(K$2,'Cover Sheet'!$B$67:$B$106,'Cover Sheet'!$E$67:$E$106)</f>
        <v>Previous Year</v>
      </c>
      <c r="L1" s="23" t="str">
        <f>_xlfn.XLOOKUP(L$2,'Cover Sheet'!$B$67:$B$106,'Cover Sheet'!$E$67:$E$106)</f>
        <v>Base Year</v>
      </c>
      <c r="M1" s="23" t="str">
        <f>_xlfn.XLOOKUP(M$2,'Cover Sheet'!$B$67:$B$106,'Cover Sheet'!$E$67:$E$106)</f>
        <v>Current year</v>
      </c>
      <c r="N1" s="23" t="str">
        <f>_xlfn.XLOOKUP(N$2,'Cover Sheet'!$B$67:$B$106,'Cover Sheet'!$E$67:$E$106)</f>
        <v>Forecast</v>
      </c>
      <c r="O1" s="23" t="str">
        <f>_xlfn.XLOOKUP(O$2,'Cover Sheet'!$B$67:$B$106,'Cover Sheet'!$E$67:$E$106)</f>
        <v>Forecast</v>
      </c>
      <c r="P1" s="23" t="str">
        <f>_xlfn.XLOOKUP(P$2,'Cover Sheet'!$B$67:$B$106,'Cover Sheet'!$E$67:$E$106)</f>
        <v>Forecast</v>
      </c>
      <c r="Q1" s="23" t="str">
        <f>_xlfn.XLOOKUP(Q$2,'Cover Sheet'!$B$67:$B$106,'Cover Sheet'!$E$67:$E$106)</f>
        <v>Forecast</v>
      </c>
      <c r="R1" s="23" t="str">
        <f>_xlfn.XLOOKUP(R$2,'Cover Sheet'!$B$67:$B$106,'Cover Sheet'!$E$67:$E$106)</f>
        <v>Forecast</v>
      </c>
      <c r="S1" s="23" t="str">
        <f>_xlfn.XLOOKUP(S$2,'Cover Sheet'!$B$67:$B$106,'Cover Sheet'!$E$67:$E$106)</f>
        <v>Forecast</v>
      </c>
      <c r="T1" s="23" t="str">
        <f>_xlfn.XLOOKUP(T$2,'Cover Sheet'!$B$67:$B$106,'Cover Sheet'!$E$67:$E$106)</f>
        <v>Forecast</v>
      </c>
      <c r="U1" s="23" t="str">
        <f>_xlfn.XLOOKUP(U$2,'Cover Sheet'!$B$67:$B$106,'Cover Sheet'!$E$67:$E$106)</f>
        <v>Forecast</v>
      </c>
      <c r="V1" s="23" t="str">
        <f>_xlfn.XLOOKUP(V$2,'Cover Sheet'!$B$67:$B$106,'Cover Sheet'!$E$67:$E$106)</f>
        <v>Forecast</v>
      </c>
      <c r="W1" s="23" t="str">
        <f>_xlfn.XLOOKUP(W$2,'Cover Sheet'!$B$67:$B$106,'Cover Sheet'!$E$67:$E$106)</f>
        <v>Forecast</v>
      </c>
      <c r="X1" s="23" t="str">
        <f>_xlfn.XLOOKUP(X$2,'Cover Sheet'!$B$67:$B$106,'Cover Sheet'!$E$67:$E$106)</f>
        <v>Forecast</v>
      </c>
      <c r="Y1" s="23" t="str">
        <f>_xlfn.XLOOKUP(Y$2,'Cover Sheet'!$B$67:$B$106,'Cover Sheet'!$E$67:$E$106)</f>
        <v>Forecast</v>
      </c>
      <c r="Z1" s="23" t="str">
        <f>_xlfn.XLOOKUP(Z$2,'Cover Sheet'!$B$67:$B$106,'Cover Sheet'!$E$67:$E$106)</f>
        <v>Forecast</v>
      </c>
      <c r="AA1" s="23" t="str">
        <f>_xlfn.XLOOKUP(AA$2,'Cover Sheet'!$B$67:$B$106,'Cover Sheet'!$E$67:$E$106)</f>
        <v>Forecast</v>
      </c>
      <c r="AB1" s="23" t="str">
        <f>_xlfn.XLOOKUP(AB$2,'Cover Sheet'!$B$67:$B$106,'Cover Sheet'!$E$67:$E$106)</f>
        <v>Forecast</v>
      </c>
      <c r="AC1" s="23" t="str">
        <f>_xlfn.XLOOKUP(AC$2,'Cover Sheet'!$B$67:$B$106,'Cover Sheet'!$E$67:$E$106)</f>
        <v>Forecast</v>
      </c>
      <c r="AD1" s="23" t="str">
        <f>_xlfn.XLOOKUP(AD$2,'Cover Sheet'!$B$67:$B$106,'Cover Sheet'!$E$67:$E$106)</f>
        <v>Forecast</v>
      </c>
      <c r="AE1" s="23" t="str">
        <f>_xlfn.XLOOKUP(AE$2,'Cover Sheet'!$B$67:$B$106,'Cover Sheet'!$E$67:$E$106)</f>
        <v>Forecast</v>
      </c>
      <c r="AF1" s="23" t="str">
        <f>_xlfn.XLOOKUP(AF$2,'Cover Sheet'!$B$67:$B$106,'Cover Sheet'!$E$67:$E$106)</f>
        <v>Forecast</v>
      </c>
      <c r="AG1" s="23" t="str">
        <f>_xlfn.XLOOKUP(AG$2,'Cover Sheet'!$B$67:$B$106,'Cover Sheet'!$E$67:$E$106)</f>
        <v>Forecast</v>
      </c>
      <c r="AH1" s="23" t="str">
        <f>_xlfn.XLOOKUP(AH$2,'Cover Sheet'!$B$67:$B$106,'Cover Sheet'!$E$67:$E$106)</f>
        <v>Forecast</v>
      </c>
      <c r="AI1" s="23" t="str">
        <f>_xlfn.XLOOKUP(AI$2,'Cover Sheet'!$B$67:$B$106,'Cover Sheet'!$E$67:$E$106)</f>
        <v>Forecast</v>
      </c>
      <c r="AJ1" s="23" t="str">
        <f>_xlfn.XLOOKUP(AJ$2,'Cover Sheet'!$B$67:$B$106,'Cover Sheet'!$E$67:$E$106)</f>
        <v>Forecast</v>
      </c>
      <c r="AK1" s="23" t="str">
        <f>_xlfn.XLOOKUP(AK$2,'Cover Sheet'!$B$67:$B$106,'Cover Sheet'!$E$67:$E$106)</f>
        <v>Forecast</v>
      </c>
      <c r="AL1" s="23" t="str">
        <f>_xlfn.XLOOKUP(AL$2,'Cover Sheet'!$B$67:$B$106,'Cover Sheet'!$E$67:$E$106)</f>
        <v>Forecast</v>
      </c>
    </row>
    <row r="2" spans="1:39">
      <c r="A2" s="72" t="str" cm="1">
        <f t="array" aca="1" ref="A2" ca="1">SUBSTITUTE(RIGHT(SUBSTITUTE(CELL("Filename",$FUY$999368), "]",REPT("?", 999)), 999),"?","")</f>
        <v>R1_CapexIncentive</v>
      </c>
      <c r="B2" s="23"/>
      <c r="C2" s="23"/>
      <c r="D2" s="23"/>
      <c r="E2" s="23"/>
      <c r="F2" s="23"/>
      <c r="G2" s="23"/>
      <c r="H2" s="23"/>
      <c r="I2" s="24">
        <f t="shared" ref="I2" si="0">DATE(I4-1,4,1)</f>
        <v>44287</v>
      </c>
      <c r="J2" s="24">
        <f t="shared" ref="J2:AL2" si="1">DATE(J4-1,4,1)</f>
        <v>44652</v>
      </c>
      <c r="K2" s="24">
        <f t="shared" si="1"/>
        <v>45017</v>
      </c>
      <c r="L2" s="24">
        <f t="shared" si="1"/>
        <v>45383</v>
      </c>
      <c r="M2" s="24">
        <f t="shared" si="1"/>
        <v>45748</v>
      </c>
      <c r="N2" s="24">
        <f t="shared" si="1"/>
        <v>46113</v>
      </c>
      <c r="O2" s="24">
        <f t="shared" si="1"/>
        <v>46478</v>
      </c>
      <c r="P2" s="24">
        <f t="shared" si="1"/>
        <v>46844</v>
      </c>
      <c r="Q2" s="24">
        <f t="shared" si="1"/>
        <v>47209</v>
      </c>
      <c r="R2" s="24">
        <f t="shared" si="1"/>
        <v>47574</v>
      </c>
      <c r="S2" s="24">
        <f t="shared" si="1"/>
        <v>47939</v>
      </c>
      <c r="T2" s="24">
        <f t="shared" si="1"/>
        <v>48305</v>
      </c>
      <c r="U2" s="24">
        <f t="shared" si="1"/>
        <v>48670</v>
      </c>
      <c r="V2" s="24">
        <f t="shared" si="1"/>
        <v>49035</v>
      </c>
      <c r="W2" s="24">
        <f t="shared" si="1"/>
        <v>49400</v>
      </c>
      <c r="X2" s="24">
        <f t="shared" si="1"/>
        <v>49766</v>
      </c>
      <c r="Y2" s="24">
        <f t="shared" si="1"/>
        <v>50131</v>
      </c>
      <c r="Z2" s="24">
        <f t="shared" si="1"/>
        <v>50496</v>
      </c>
      <c r="AA2" s="24">
        <f t="shared" si="1"/>
        <v>50861</v>
      </c>
      <c r="AB2" s="24">
        <f t="shared" si="1"/>
        <v>51227</v>
      </c>
      <c r="AC2" s="24">
        <f t="shared" si="1"/>
        <v>51592</v>
      </c>
      <c r="AD2" s="24">
        <f t="shared" si="1"/>
        <v>51957</v>
      </c>
      <c r="AE2" s="24">
        <f t="shared" si="1"/>
        <v>52322</v>
      </c>
      <c r="AF2" s="24">
        <f t="shared" si="1"/>
        <v>52688</v>
      </c>
      <c r="AG2" s="24">
        <f t="shared" si="1"/>
        <v>53053</v>
      </c>
      <c r="AH2" s="24">
        <f t="shared" si="1"/>
        <v>53418</v>
      </c>
      <c r="AI2" s="24">
        <f t="shared" si="1"/>
        <v>53783</v>
      </c>
      <c r="AJ2" s="24">
        <f t="shared" si="1"/>
        <v>54149</v>
      </c>
      <c r="AK2" s="24">
        <f t="shared" si="1"/>
        <v>54514</v>
      </c>
      <c r="AL2" s="24">
        <f t="shared" si="1"/>
        <v>54879</v>
      </c>
    </row>
    <row r="3" spans="1:39">
      <c r="A3" s="76" t="s">
        <v>162</v>
      </c>
      <c r="B3" s="23"/>
      <c r="C3" s="23"/>
      <c r="D3" s="23"/>
      <c r="E3" s="23"/>
      <c r="F3" s="23"/>
      <c r="G3" s="23"/>
      <c r="H3" s="23"/>
      <c r="I3" s="24">
        <f t="shared" ref="I3:AL3" si="2">DATE(I4,3,31)</f>
        <v>44651</v>
      </c>
      <c r="J3" s="24">
        <f t="shared" si="2"/>
        <v>45016</v>
      </c>
      <c r="K3" s="24">
        <f t="shared" si="2"/>
        <v>45382</v>
      </c>
      <c r="L3" s="24">
        <f t="shared" si="2"/>
        <v>45747</v>
      </c>
      <c r="M3" s="24">
        <f t="shared" si="2"/>
        <v>46112</v>
      </c>
      <c r="N3" s="24">
        <f t="shared" si="2"/>
        <v>46477</v>
      </c>
      <c r="O3" s="24">
        <f t="shared" si="2"/>
        <v>46843</v>
      </c>
      <c r="P3" s="24">
        <f t="shared" si="2"/>
        <v>47208</v>
      </c>
      <c r="Q3" s="24">
        <f t="shared" si="2"/>
        <v>47573</v>
      </c>
      <c r="R3" s="24">
        <f t="shared" si="2"/>
        <v>47938</v>
      </c>
      <c r="S3" s="24">
        <f t="shared" si="2"/>
        <v>48304</v>
      </c>
      <c r="T3" s="24">
        <f t="shared" si="2"/>
        <v>48669</v>
      </c>
      <c r="U3" s="24">
        <f t="shared" si="2"/>
        <v>49034</v>
      </c>
      <c r="V3" s="24">
        <f t="shared" si="2"/>
        <v>49399</v>
      </c>
      <c r="W3" s="24">
        <f t="shared" si="2"/>
        <v>49765</v>
      </c>
      <c r="X3" s="24">
        <f t="shared" si="2"/>
        <v>50130</v>
      </c>
      <c r="Y3" s="24">
        <f t="shared" si="2"/>
        <v>50495</v>
      </c>
      <c r="Z3" s="24">
        <f t="shared" si="2"/>
        <v>50860</v>
      </c>
      <c r="AA3" s="24">
        <f t="shared" si="2"/>
        <v>51226</v>
      </c>
      <c r="AB3" s="24">
        <f t="shared" si="2"/>
        <v>51591</v>
      </c>
      <c r="AC3" s="24">
        <f t="shared" si="2"/>
        <v>51956</v>
      </c>
      <c r="AD3" s="24">
        <f t="shared" si="2"/>
        <v>52321</v>
      </c>
      <c r="AE3" s="24">
        <f t="shared" si="2"/>
        <v>52687</v>
      </c>
      <c r="AF3" s="24">
        <f t="shared" si="2"/>
        <v>53052</v>
      </c>
      <c r="AG3" s="24">
        <f t="shared" si="2"/>
        <v>53417</v>
      </c>
      <c r="AH3" s="24">
        <f t="shared" si="2"/>
        <v>53782</v>
      </c>
      <c r="AI3" s="24">
        <f t="shared" si="2"/>
        <v>54148</v>
      </c>
      <c r="AJ3" s="24">
        <f t="shared" si="2"/>
        <v>54513</v>
      </c>
      <c r="AK3" s="24">
        <f t="shared" si="2"/>
        <v>54878</v>
      </c>
      <c r="AL3" s="24">
        <f t="shared" si="2"/>
        <v>55243</v>
      </c>
    </row>
    <row r="4" spans="1:39">
      <c r="A4" s="23"/>
      <c r="B4" s="23"/>
      <c r="C4" s="23"/>
      <c r="D4" s="23" t="s">
        <v>163</v>
      </c>
      <c r="E4" s="23" t="s">
        <v>164</v>
      </c>
      <c r="F4" s="23" t="s">
        <v>120</v>
      </c>
      <c r="G4" s="23" t="s">
        <v>121</v>
      </c>
      <c r="H4" s="23"/>
      <c r="I4" s="23">
        <v>2022</v>
      </c>
      <c r="J4" s="23">
        <f>I4+1</f>
        <v>2023</v>
      </c>
      <c r="K4" s="23">
        <f t="shared" ref="K4:AL4" si="3">J4+1</f>
        <v>2024</v>
      </c>
      <c r="L4" s="23">
        <f t="shared" si="3"/>
        <v>2025</v>
      </c>
      <c r="M4" s="23">
        <f t="shared" si="3"/>
        <v>2026</v>
      </c>
      <c r="N4" s="23">
        <f t="shared" si="3"/>
        <v>2027</v>
      </c>
      <c r="O4" s="23">
        <f t="shared" si="3"/>
        <v>2028</v>
      </c>
      <c r="P4" s="23">
        <f t="shared" si="3"/>
        <v>2029</v>
      </c>
      <c r="Q4" s="23">
        <f t="shared" si="3"/>
        <v>2030</v>
      </c>
      <c r="R4" s="23">
        <f t="shared" si="3"/>
        <v>2031</v>
      </c>
      <c r="S4" s="23">
        <f t="shared" si="3"/>
        <v>2032</v>
      </c>
      <c r="T4" s="23">
        <f t="shared" si="3"/>
        <v>2033</v>
      </c>
      <c r="U4" s="23">
        <f t="shared" si="3"/>
        <v>2034</v>
      </c>
      <c r="V4" s="23">
        <f t="shared" si="3"/>
        <v>2035</v>
      </c>
      <c r="W4" s="23">
        <f t="shared" si="3"/>
        <v>2036</v>
      </c>
      <c r="X4" s="23">
        <f t="shared" si="3"/>
        <v>2037</v>
      </c>
      <c r="Y4" s="23">
        <f t="shared" si="3"/>
        <v>2038</v>
      </c>
      <c r="Z4" s="23">
        <f t="shared" si="3"/>
        <v>2039</v>
      </c>
      <c r="AA4" s="23">
        <f t="shared" si="3"/>
        <v>2040</v>
      </c>
      <c r="AB4" s="23">
        <f t="shared" si="3"/>
        <v>2041</v>
      </c>
      <c r="AC4" s="23">
        <f t="shared" si="3"/>
        <v>2042</v>
      </c>
      <c r="AD4" s="23">
        <f t="shared" si="3"/>
        <v>2043</v>
      </c>
      <c r="AE4" s="23">
        <f t="shared" si="3"/>
        <v>2044</v>
      </c>
      <c r="AF4" s="23">
        <f t="shared" si="3"/>
        <v>2045</v>
      </c>
      <c r="AG4" s="23">
        <f t="shared" si="3"/>
        <v>2046</v>
      </c>
      <c r="AH4" s="23">
        <f t="shared" si="3"/>
        <v>2047</v>
      </c>
      <c r="AI4" s="23">
        <f t="shared" si="3"/>
        <v>2048</v>
      </c>
      <c r="AJ4" s="23">
        <f t="shared" si="3"/>
        <v>2049</v>
      </c>
      <c r="AK4" s="23">
        <f t="shared" si="3"/>
        <v>2050</v>
      </c>
      <c r="AL4" s="23">
        <f t="shared" si="3"/>
        <v>2051</v>
      </c>
    </row>
    <row r="5" spans="1:39" ht="15.4">
      <c r="A5" s="37" t="s">
        <v>133</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row>
    <row r="6" spans="1:39" s="40" customFormat="1" ht="15.4">
      <c r="A6" s="38" t="s">
        <v>165</v>
      </c>
      <c r="B6" s="38"/>
      <c r="C6" s="38"/>
      <c r="D6" s="38"/>
      <c r="E6" s="38"/>
      <c r="F6" s="38"/>
      <c r="G6" s="38"/>
      <c r="H6" s="38"/>
      <c r="I6" s="38"/>
      <c r="J6" s="38"/>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row>
    <row r="7" spans="1:39" ht="15.4">
      <c r="A7" s="6"/>
      <c r="B7" s="6"/>
      <c r="C7" s="6"/>
      <c r="D7" s="6"/>
      <c r="E7" s="6"/>
      <c r="F7" s="6"/>
      <c r="G7" s="6"/>
      <c r="H7" s="6"/>
      <c r="I7" s="6"/>
      <c r="J7" s="6"/>
      <c r="K7" s="200"/>
      <c r="L7" s="203"/>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1:39" ht="15.4">
      <c r="A8" s="6"/>
      <c r="B8" t="s">
        <v>135</v>
      </c>
      <c r="C8"/>
      <c r="D8" s="4" t="s">
        <v>166</v>
      </c>
      <c r="E8"/>
      <c r="F8" t="str">
        <f>'RW_Linking Sheet'!E34</f>
        <v>£m 2024/25 prices (ACI)</v>
      </c>
      <c r="G8"/>
      <c r="I8" s="48" t="e">
        <f>'RW_Linking Sheet'!J34</f>
        <v>#DIV/0!</v>
      </c>
      <c r="J8" s="48" t="e">
        <f>'RW_Linking Sheet'!K34</f>
        <v>#DIV/0!</v>
      </c>
      <c r="K8" s="48" t="e">
        <f>'RW_Linking Sheet'!L34</f>
        <v>#DIV/0!</v>
      </c>
      <c r="L8" s="48" t="e">
        <f>'RW_Linking Sheet'!M34</f>
        <v>#DIV/0!</v>
      </c>
      <c r="M8" s="48" t="e">
        <f>'RW_Linking Sheet'!N34</f>
        <v>#DIV/0!</v>
      </c>
      <c r="N8" s="48" t="e">
        <f>'RW_Linking Sheet'!O34</f>
        <v>#DIV/0!</v>
      </c>
      <c r="O8" s="48" t="e">
        <f>'RW_Linking Sheet'!P34</f>
        <v>#DIV/0!</v>
      </c>
      <c r="P8" s="48" t="e">
        <f>'RW_Linking Sheet'!Q34</f>
        <v>#DIV/0!</v>
      </c>
      <c r="Q8" s="48" t="e">
        <f>'RW_Linking Sheet'!R34</f>
        <v>#DIV/0!</v>
      </c>
      <c r="R8" s="48" t="e">
        <f>'RW_Linking Sheet'!S34</f>
        <v>#DIV/0!</v>
      </c>
      <c r="S8" s="48" t="e">
        <f>'RW_Linking Sheet'!T34</f>
        <v>#DIV/0!</v>
      </c>
      <c r="T8" s="48" t="e">
        <f>'RW_Linking Sheet'!U34</f>
        <v>#DIV/0!</v>
      </c>
      <c r="U8" s="48" t="e">
        <f>'RW_Linking Sheet'!V34</f>
        <v>#DIV/0!</v>
      </c>
      <c r="V8" s="48" t="e">
        <f>'RW_Linking Sheet'!W34</f>
        <v>#DIV/0!</v>
      </c>
      <c r="W8" s="48" t="e">
        <f>'RW_Linking Sheet'!X34</f>
        <v>#DIV/0!</v>
      </c>
      <c r="X8" s="48" t="e">
        <f>'RW_Linking Sheet'!Y34</f>
        <v>#DIV/0!</v>
      </c>
      <c r="Y8" s="48" t="e">
        <f>'RW_Linking Sheet'!Z34</f>
        <v>#DIV/0!</v>
      </c>
      <c r="Z8" s="48" t="e">
        <f>'RW_Linking Sheet'!AA34</f>
        <v>#DIV/0!</v>
      </c>
      <c r="AA8" s="48" t="e">
        <f>'RW_Linking Sheet'!AB34</f>
        <v>#DIV/0!</v>
      </c>
      <c r="AB8" s="48" t="e">
        <f>'RW_Linking Sheet'!AC34</f>
        <v>#DIV/0!</v>
      </c>
      <c r="AC8" s="48" t="e">
        <f>'RW_Linking Sheet'!AD34</f>
        <v>#DIV/0!</v>
      </c>
      <c r="AD8" s="48" t="e">
        <f>'RW_Linking Sheet'!AE34</f>
        <v>#DIV/0!</v>
      </c>
      <c r="AE8" s="48" t="e">
        <f>'RW_Linking Sheet'!AF34</f>
        <v>#DIV/0!</v>
      </c>
      <c r="AF8" s="48" t="e">
        <f>'RW_Linking Sheet'!AG34</f>
        <v>#DIV/0!</v>
      </c>
      <c r="AG8" s="48" t="e">
        <f>'RW_Linking Sheet'!AH34</f>
        <v>#DIV/0!</v>
      </c>
      <c r="AH8" s="48" t="e">
        <f>'RW_Linking Sheet'!AI34</f>
        <v>#DIV/0!</v>
      </c>
      <c r="AI8" s="48" t="e">
        <f>'RW_Linking Sheet'!AJ34</f>
        <v>#DIV/0!</v>
      </c>
      <c r="AJ8" s="48" t="e">
        <f>'RW_Linking Sheet'!AK34</f>
        <v>#DIV/0!</v>
      </c>
      <c r="AK8" s="48" t="e">
        <f>'RW_Linking Sheet'!AL34</f>
        <v>#DIV/0!</v>
      </c>
      <c r="AL8" s="48" t="e">
        <f>'RW_Linking Sheet'!AM34</f>
        <v>#DIV/0!</v>
      </c>
    </row>
    <row r="9" spans="1:39" ht="15.4">
      <c r="A9" s="6"/>
      <c r="B9" t="s">
        <v>137</v>
      </c>
      <c r="C9"/>
      <c r="D9" s="4" t="s">
        <v>166</v>
      </c>
      <c r="E9"/>
      <c r="F9" t="str">
        <f>'RW_Linking Sheet'!E35</f>
        <v>£m 2024/25 prices (ACI)</v>
      </c>
      <c r="G9"/>
      <c r="I9" s="48" t="e">
        <f>'RW_Linking Sheet'!J35</f>
        <v>#DIV/0!</v>
      </c>
      <c r="J9" s="48" t="e">
        <f>'RW_Linking Sheet'!K35</f>
        <v>#DIV/0!</v>
      </c>
      <c r="K9" s="48" t="e">
        <f>'RW_Linking Sheet'!L35</f>
        <v>#DIV/0!</v>
      </c>
      <c r="L9" s="48" t="e">
        <f>'RW_Linking Sheet'!M35</f>
        <v>#DIV/0!</v>
      </c>
      <c r="M9" s="48" t="e">
        <f>'RW_Linking Sheet'!N35</f>
        <v>#DIV/0!</v>
      </c>
      <c r="N9" s="48" t="e">
        <f>'RW_Linking Sheet'!O35</f>
        <v>#DIV/0!</v>
      </c>
      <c r="O9" s="48" t="e">
        <f>'RW_Linking Sheet'!P35</f>
        <v>#DIV/0!</v>
      </c>
      <c r="P9" s="48" t="e">
        <f>'RW_Linking Sheet'!Q35</f>
        <v>#DIV/0!</v>
      </c>
      <c r="Q9" s="48" t="e">
        <f>'RW_Linking Sheet'!R35</f>
        <v>#DIV/0!</v>
      </c>
      <c r="R9" s="48" t="e">
        <f>'RW_Linking Sheet'!S35</f>
        <v>#DIV/0!</v>
      </c>
      <c r="S9" s="48" t="e">
        <f>'RW_Linking Sheet'!T35</f>
        <v>#DIV/0!</v>
      </c>
      <c r="T9" s="48" t="e">
        <f>'RW_Linking Sheet'!U35</f>
        <v>#DIV/0!</v>
      </c>
      <c r="U9" s="48" t="e">
        <f>'RW_Linking Sheet'!V35</f>
        <v>#DIV/0!</v>
      </c>
      <c r="V9" s="48" t="e">
        <f>'RW_Linking Sheet'!W35</f>
        <v>#DIV/0!</v>
      </c>
      <c r="W9" s="48" t="e">
        <f>'RW_Linking Sheet'!X35</f>
        <v>#DIV/0!</v>
      </c>
      <c r="X9" s="48" t="e">
        <f>'RW_Linking Sheet'!Y35</f>
        <v>#DIV/0!</v>
      </c>
      <c r="Y9" s="48" t="e">
        <f>'RW_Linking Sheet'!Z35</f>
        <v>#DIV/0!</v>
      </c>
      <c r="Z9" s="48" t="e">
        <f>'RW_Linking Sheet'!AA35</f>
        <v>#DIV/0!</v>
      </c>
      <c r="AA9" s="48" t="e">
        <f>'RW_Linking Sheet'!AB35</f>
        <v>#DIV/0!</v>
      </c>
      <c r="AB9" s="48" t="e">
        <f>'RW_Linking Sheet'!AC35</f>
        <v>#DIV/0!</v>
      </c>
      <c r="AC9" s="48" t="e">
        <f>'RW_Linking Sheet'!AD35</f>
        <v>#DIV/0!</v>
      </c>
      <c r="AD9" s="48" t="e">
        <f>'RW_Linking Sheet'!AE35</f>
        <v>#DIV/0!</v>
      </c>
      <c r="AE9" s="48" t="e">
        <f>'RW_Linking Sheet'!AF35</f>
        <v>#DIV/0!</v>
      </c>
      <c r="AF9" s="48" t="e">
        <f>'RW_Linking Sheet'!AG35</f>
        <v>#DIV/0!</v>
      </c>
      <c r="AG9" s="48" t="e">
        <f>'RW_Linking Sheet'!AH35</f>
        <v>#DIV/0!</v>
      </c>
      <c r="AH9" s="48" t="e">
        <f>'RW_Linking Sheet'!AI35</f>
        <v>#DIV/0!</v>
      </c>
      <c r="AI9" s="48" t="e">
        <f>'RW_Linking Sheet'!AJ35</f>
        <v>#DIV/0!</v>
      </c>
      <c r="AJ9" s="48" t="e">
        <f>'RW_Linking Sheet'!AK35</f>
        <v>#DIV/0!</v>
      </c>
      <c r="AK9" s="48" t="e">
        <f>'RW_Linking Sheet'!AL35</f>
        <v>#DIV/0!</v>
      </c>
      <c r="AL9" s="48" t="e">
        <f>'RW_Linking Sheet'!AM35</f>
        <v>#DIV/0!</v>
      </c>
    </row>
    <row r="10" spans="1:39" ht="15.4">
      <c r="A10" s="6"/>
      <c r="B10" t="s">
        <v>138</v>
      </c>
      <c r="C10"/>
      <c r="D10" s="4" t="s">
        <v>166</v>
      </c>
      <c r="E10"/>
      <c r="F10" t="str">
        <f>'RW_Linking Sheet'!E36</f>
        <v>£m 2024/25 prices (ACI)</v>
      </c>
      <c r="G10"/>
      <c r="I10" s="48" t="e">
        <f>'RW_Linking Sheet'!J36</f>
        <v>#DIV/0!</v>
      </c>
      <c r="J10" s="48" t="e">
        <f>'RW_Linking Sheet'!K36</f>
        <v>#DIV/0!</v>
      </c>
      <c r="K10" s="48" t="e">
        <f>'RW_Linking Sheet'!L36</f>
        <v>#DIV/0!</v>
      </c>
      <c r="L10" s="48" t="e">
        <f>'RW_Linking Sheet'!M36</f>
        <v>#DIV/0!</v>
      </c>
      <c r="M10" s="48" t="e">
        <f>'RW_Linking Sheet'!N36</f>
        <v>#DIV/0!</v>
      </c>
      <c r="N10" s="48" t="e">
        <f>'RW_Linking Sheet'!O36</f>
        <v>#DIV/0!</v>
      </c>
      <c r="O10" s="48" t="e">
        <f>'RW_Linking Sheet'!P36</f>
        <v>#DIV/0!</v>
      </c>
      <c r="P10" s="48" t="e">
        <f>'RW_Linking Sheet'!Q36</f>
        <v>#DIV/0!</v>
      </c>
      <c r="Q10" s="48" t="e">
        <f>'RW_Linking Sheet'!R36</f>
        <v>#DIV/0!</v>
      </c>
      <c r="R10" s="48" t="e">
        <f>'RW_Linking Sheet'!S36</f>
        <v>#DIV/0!</v>
      </c>
      <c r="S10" s="48" t="e">
        <f>'RW_Linking Sheet'!T36</f>
        <v>#DIV/0!</v>
      </c>
      <c r="T10" s="48" t="e">
        <f>'RW_Linking Sheet'!U36</f>
        <v>#DIV/0!</v>
      </c>
      <c r="U10" s="48" t="e">
        <f>'RW_Linking Sheet'!V36</f>
        <v>#DIV/0!</v>
      </c>
      <c r="V10" s="48" t="e">
        <f>'RW_Linking Sheet'!W36</f>
        <v>#DIV/0!</v>
      </c>
      <c r="W10" s="48" t="e">
        <f>'RW_Linking Sheet'!X36</f>
        <v>#DIV/0!</v>
      </c>
      <c r="X10" s="48" t="e">
        <f>'RW_Linking Sheet'!Y36</f>
        <v>#DIV/0!</v>
      </c>
      <c r="Y10" s="48" t="e">
        <f>'RW_Linking Sheet'!Z36</f>
        <v>#DIV/0!</v>
      </c>
      <c r="Z10" s="48" t="e">
        <f>'RW_Linking Sheet'!AA36</f>
        <v>#DIV/0!</v>
      </c>
      <c r="AA10" s="48" t="e">
        <f>'RW_Linking Sheet'!AB36</f>
        <v>#DIV/0!</v>
      </c>
      <c r="AB10" s="48" t="e">
        <f>'RW_Linking Sheet'!AC36</f>
        <v>#DIV/0!</v>
      </c>
      <c r="AC10" s="48" t="e">
        <f>'RW_Linking Sheet'!AD36</f>
        <v>#DIV/0!</v>
      </c>
      <c r="AD10" s="48" t="e">
        <f>'RW_Linking Sheet'!AE36</f>
        <v>#DIV/0!</v>
      </c>
      <c r="AE10" s="48" t="e">
        <f>'RW_Linking Sheet'!AF36</f>
        <v>#DIV/0!</v>
      </c>
      <c r="AF10" s="48" t="e">
        <f>'RW_Linking Sheet'!AG36</f>
        <v>#DIV/0!</v>
      </c>
      <c r="AG10" s="48" t="e">
        <f>'RW_Linking Sheet'!AH36</f>
        <v>#DIV/0!</v>
      </c>
      <c r="AH10" s="48" t="e">
        <f>'RW_Linking Sheet'!AI36</f>
        <v>#DIV/0!</v>
      </c>
      <c r="AI10" s="48" t="e">
        <f>'RW_Linking Sheet'!AJ36</f>
        <v>#DIV/0!</v>
      </c>
      <c r="AJ10" s="48" t="e">
        <f>'RW_Linking Sheet'!AK36</f>
        <v>#DIV/0!</v>
      </c>
      <c r="AK10" s="48" t="e">
        <f>'RW_Linking Sheet'!AL36</f>
        <v>#DIV/0!</v>
      </c>
      <c r="AL10" s="48" t="e">
        <f>'RW_Linking Sheet'!AM36</f>
        <v>#DIV/0!</v>
      </c>
    </row>
    <row r="11" spans="1:39" ht="15.4">
      <c r="A11" s="6"/>
      <c r="B11" t="s">
        <v>139</v>
      </c>
      <c r="C11"/>
      <c r="D11" s="4" t="s">
        <v>166</v>
      </c>
      <c r="E11"/>
      <c r="F11" t="str">
        <f>'RW_Linking Sheet'!E37</f>
        <v>£m 2024/25 prices (ACI)</v>
      </c>
      <c r="G11"/>
      <c r="I11" s="48" t="e">
        <f>'RW_Linking Sheet'!J37</f>
        <v>#DIV/0!</v>
      </c>
      <c r="J11" s="48" t="e">
        <f>'RW_Linking Sheet'!K37</f>
        <v>#DIV/0!</v>
      </c>
      <c r="K11" s="48" t="e">
        <f>'RW_Linking Sheet'!L37</f>
        <v>#DIV/0!</v>
      </c>
      <c r="L11" s="48" t="e">
        <f>'RW_Linking Sheet'!M37</f>
        <v>#DIV/0!</v>
      </c>
      <c r="M11" s="48" t="e">
        <f>'RW_Linking Sheet'!N37</f>
        <v>#DIV/0!</v>
      </c>
      <c r="N11" s="48" t="e">
        <f>'RW_Linking Sheet'!O37</f>
        <v>#DIV/0!</v>
      </c>
      <c r="O11" s="48" t="e">
        <f>'RW_Linking Sheet'!P37</f>
        <v>#DIV/0!</v>
      </c>
      <c r="P11" s="48" t="e">
        <f>'RW_Linking Sheet'!Q37</f>
        <v>#DIV/0!</v>
      </c>
      <c r="Q11" s="48" t="e">
        <f>'RW_Linking Sheet'!R37</f>
        <v>#DIV/0!</v>
      </c>
      <c r="R11" s="48" t="e">
        <f>'RW_Linking Sheet'!S37</f>
        <v>#DIV/0!</v>
      </c>
      <c r="S11" s="48" t="e">
        <f>'RW_Linking Sheet'!T37</f>
        <v>#DIV/0!</v>
      </c>
      <c r="T11" s="48" t="e">
        <f>'RW_Linking Sheet'!U37</f>
        <v>#DIV/0!</v>
      </c>
      <c r="U11" s="48" t="e">
        <f>'RW_Linking Sheet'!V37</f>
        <v>#DIV/0!</v>
      </c>
      <c r="V11" s="48" t="e">
        <f>'RW_Linking Sheet'!W37</f>
        <v>#DIV/0!</v>
      </c>
      <c r="W11" s="48" t="e">
        <f>'RW_Linking Sheet'!X37</f>
        <v>#DIV/0!</v>
      </c>
      <c r="X11" s="48" t="e">
        <f>'RW_Linking Sheet'!Y37</f>
        <v>#DIV/0!</v>
      </c>
      <c r="Y11" s="48" t="e">
        <f>'RW_Linking Sheet'!Z37</f>
        <v>#DIV/0!</v>
      </c>
      <c r="Z11" s="48" t="e">
        <f>'RW_Linking Sheet'!AA37</f>
        <v>#DIV/0!</v>
      </c>
      <c r="AA11" s="48" t="e">
        <f>'RW_Linking Sheet'!AB37</f>
        <v>#DIV/0!</v>
      </c>
      <c r="AB11" s="48" t="e">
        <f>'RW_Linking Sheet'!AC37</f>
        <v>#DIV/0!</v>
      </c>
      <c r="AC11" s="48" t="e">
        <f>'RW_Linking Sheet'!AD37</f>
        <v>#DIV/0!</v>
      </c>
      <c r="AD11" s="48" t="e">
        <f>'RW_Linking Sheet'!AE37</f>
        <v>#DIV/0!</v>
      </c>
      <c r="AE11" s="48" t="e">
        <f>'RW_Linking Sheet'!AF37</f>
        <v>#DIV/0!</v>
      </c>
      <c r="AF11" s="48" t="e">
        <f>'RW_Linking Sheet'!AG37</f>
        <v>#DIV/0!</v>
      </c>
      <c r="AG11" s="48" t="e">
        <f>'RW_Linking Sheet'!AH37</f>
        <v>#DIV/0!</v>
      </c>
      <c r="AH11" s="48" t="e">
        <f>'RW_Linking Sheet'!AI37</f>
        <v>#DIV/0!</v>
      </c>
      <c r="AI11" s="48" t="e">
        <f>'RW_Linking Sheet'!AJ37</f>
        <v>#DIV/0!</v>
      </c>
      <c r="AJ11" s="48" t="e">
        <f>'RW_Linking Sheet'!AK37</f>
        <v>#DIV/0!</v>
      </c>
      <c r="AK11" s="48" t="e">
        <f>'RW_Linking Sheet'!AL37</f>
        <v>#DIV/0!</v>
      </c>
      <c r="AL11" s="48" t="e">
        <f>'RW_Linking Sheet'!AM37</f>
        <v>#DIV/0!</v>
      </c>
    </row>
    <row r="12" spans="1:39" ht="15.4">
      <c r="A12" s="6"/>
      <c r="B12" t="s">
        <v>140</v>
      </c>
      <c r="C12"/>
      <c r="D12" s="4" t="s">
        <v>166</v>
      </c>
      <c r="E12"/>
      <c r="F12" t="str">
        <f>'RW_Linking Sheet'!E38</f>
        <v>£m 2024/25 prices (ACI)</v>
      </c>
      <c r="G12"/>
      <c r="I12" s="48" t="e">
        <f>'RW_Linking Sheet'!J38</f>
        <v>#DIV/0!</v>
      </c>
      <c r="J12" s="48" t="e">
        <f>'RW_Linking Sheet'!K38</f>
        <v>#DIV/0!</v>
      </c>
      <c r="K12" s="48" t="e">
        <f>'RW_Linking Sheet'!L38</f>
        <v>#DIV/0!</v>
      </c>
      <c r="L12" s="48" t="e">
        <f>'RW_Linking Sheet'!M38</f>
        <v>#DIV/0!</v>
      </c>
      <c r="M12" s="48" t="e">
        <f>'RW_Linking Sheet'!N38</f>
        <v>#DIV/0!</v>
      </c>
      <c r="N12" s="48" t="e">
        <f>'RW_Linking Sheet'!O38</f>
        <v>#DIV/0!</v>
      </c>
      <c r="O12" s="48" t="e">
        <f>'RW_Linking Sheet'!P38</f>
        <v>#DIV/0!</v>
      </c>
      <c r="P12" s="48" t="e">
        <f>'RW_Linking Sheet'!Q38</f>
        <v>#DIV/0!</v>
      </c>
      <c r="Q12" s="48" t="e">
        <f>'RW_Linking Sheet'!R38</f>
        <v>#DIV/0!</v>
      </c>
      <c r="R12" s="48" t="e">
        <f>'RW_Linking Sheet'!S38</f>
        <v>#DIV/0!</v>
      </c>
      <c r="S12" s="48" t="e">
        <f>'RW_Linking Sheet'!T38</f>
        <v>#DIV/0!</v>
      </c>
      <c r="T12" s="48" t="e">
        <f>'RW_Linking Sheet'!U38</f>
        <v>#DIV/0!</v>
      </c>
      <c r="U12" s="48" t="e">
        <f>'RW_Linking Sheet'!V38</f>
        <v>#DIV/0!</v>
      </c>
      <c r="V12" s="48" t="e">
        <f>'RW_Linking Sheet'!W38</f>
        <v>#DIV/0!</v>
      </c>
      <c r="W12" s="48" t="e">
        <f>'RW_Linking Sheet'!X38</f>
        <v>#DIV/0!</v>
      </c>
      <c r="X12" s="48" t="e">
        <f>'RW_Linking Sheet'!Y38</f>
        <v>#DIV/0!</v>
      </c>
      <c r="Y12" s="48" t="e">
        <f>'RW_Linking Sheet'!Z38</f>
        <v>#DIV/0!</v>
      </c>
      <c r="Z12" s="48" t="e">
        <f>'RW_Linking Sheet'!AA38</f>
        <v>#DIV/0!</v>
      </c>
      <c r="AA12" s="48" t="e">
        <f>'RW_Linking Sheet'!AB38</f>
        <v>#DIV/0!</v>
      </c>
      <c r="AB12" s="48" t="e">
        <f>'RW_Linking Sheet'!AC38</f>
        <v>#DIV/0!</v>
      </c>
      <c r="AC12" s="48" t="e">
        <f>'RW_Linking Sheet'!AD38</f>
        <v>#DIV/0!</v>
      </c>
      <c r="AD12" s="48" t="e">
        <f>'RW_Linking Sheet'!AE38</f>
        <v>#DIV/0!</v>
      </c>
      <c r="AE12" s="48" t="e">
        <f>'RW_Linking Sheet'!AF38</f>
        <v>#DIV/0!</v>
      </c>
      <c r="AF12" s="48" t="e">
        <f>'RW_Linking Sheet'!AG38</f>
        <v>#DIV/0!</v>
      </c>
      <c r="AG12" s="48" t="e">
        <f>'RW_Linking Sheet'!AH38</f>
        <v>#DIV/0!</v>
      </c>
      <c r="AH12" s="48" t="e">
        <f>'RW_Linking Sheet'!AI38</f>
        <v>#DIV/0!</v>
      </c>
      <c r="AI12" s="48" t="e">
        <f>'RW_Linking Sheet'!AJ38</f>
        <v>#DIV/0!</v>
      </c>
      <c r="AJ12" s="48" t="e">
        <f>'RW_Linking Sheet'!AK38</f>
        <v>#DIV/0!</v>
      </c>
      <c r="AK12" s="48" t="e">
        <f>'RW_Linking Sheet'!AL38</f>
        <v>#DIV/0!</v>
      </c>
      <c r="AL12" s="48" t="e">
        <f>'RW_Linking Sheet'!AM38</f>
        <v>#DIV/0!</v>
      </c>
    </row>
    <row r="13" spans="1:39" ht="15.4">
      <c r="A13" s="6"/>
      <c r="B13" t="s">
        <v>141</v>
      </c>
      <c r="C13"/>
      <c r="D13" s="4" t="s">
        <v>166</v>
      </c>
      <c r="E13"/>
      <c r="F13" t="str">
        <f>'RW_Linking Sheet'!E39</f>
        <v>£m 2024/25 prices (ACI)</v>
      </c>
      <c r="G13"/>
      <c r="I13" s="48" t="e">
        <f>'RW_Linking Sheet'!J39</f>
        <v>#DIV/0!</v>
      </c>
      <c r="J13" s="48" t="e">
        <f>'RW_Linking Sheet'!K39</f>
        <v>#DIV/0!</v>
      </c>
      <c r="K13" s="48" t="e">
        <f>'RW_Linking Sheet'!L39</f>
        <v>#DIV/0!</v>
      </c>
      <c r="L13" s="48" t="e">
        <f>'RW_Linking Sheet'!M39</f>
        <v>#DIV/0!</v>
      </c>
      <c r="M13" s="48" t="e">
        <f>'RW_Linking Sheet'!N39</f>
        <v>#DIV/0!</v>
      </c>
      <c r="N13" s="48" t="e">
        <f>'RW_Linking Sheet'!O39</f>
        <v>#DIV/0!</v>
      </c>
      <c r="O13" s="48" t="e">
        <f>'RW_Linking Sheet'!P39</f>
        <v>#DIV/0!</v>
      </c>
      <c r="P13" s="48" t="e">
        <f>'RW_Linking Sheet'!Q39</f>
        <v>#DIV/0!</v>
      </c>
      <c r="Q13" s="48" t="e">
        <f>'RW_Linking Sheet'!R39</f>
        <v>#DIV/0!</v>
      </c>
      <c r="R13" s="48" t="e">
        <f>'RW_Linking Sheet'!S39</f>
        <v>#DIV/0!</v>
      </c>
      <c r="S13" s="48" t="e">
        <f>'RW_Linking Sheet'!T39</f>
        <v>#DIV/0!</v>
      </c>
      <c r="T13" s="48" t="e">
        <f>'RW_Linking Sheet'!U39</f>
        <v>#DIV/0!</v>
      </c>
      <c r="U13" s="48" t="e">
        <f>'RW_Linking Sheet'!V39</f>
        <v>#DIV/0!</v>
      </c>
      <c r="V13" s="48" t="e">
        <f>'RW_Linking Sheet'!W39</f>
        <v>#DIV/0!</v>
      </c>
      <c r="W13" s="48" t="e">
        <f>'RW_Linking Sheet'!X39</f>
        <v>#DIV/0!</v>
      </c>
      <c r="X13" s="48" t="e">
        <f>'RW_Linking Sheet'!Y39</f>
        <v>#DIV/0!</v>
      </c>
      <c r="Y13" s="48" t="e">
        <f>'RW_Linking Sheet'!Z39</f>
        <v>#DIV/0!</v>
      </c>
      <c r="Z13" s="48" t="e">
        <f>'RW_Linking Sheet'!AA39</f>
        <v>#DIV/0!</v>
      </c>
      <c r="AA13" s="48" t="e">
        <f>'RW_Linking Sheet'!AB39</f>
        <v>#DIV/0!</v>
      </c>
      <c r="AB13" s="48" t="e">
        <f>'RW_Linking Sheet'!AC39</f>
        <v>#DIV/0!</v>
      </c>
      <c r="AC13" s="48" t="e">
        <f>'RW_Linking Sheet'!AD39</f>
        <v>#DIV/0!</v>
      </c>
      <c r="AD13" s="48" t="e">
        <f>'RW_Linking Sheet'!AE39</f>
        <v>#DIV/0!</v>
      </c>
      <c r="AE13" s="48" t="e">
        <f>'RW_Linking Sheet'!AF39</f>
        <v>#DIV/0!</v>
      </c>
      <c r="AF13" s="48" t="e">
        <f>'RW_Linking Sheet'!AG39</f>
        <v>#DIV/0!</v>
      </c>
      <c r="AG13" s="48" t="e">
        <f>'RW_Linking Sheet'!AH39</f>
        <v>#DIV/0!</v>
      </c>
      <c r="AH13" s="48" t="e">
        <f>'RW_Linking Sheet'!AI39</f>
        <v>#DIV/0!</v>
      </c>
      <c r="AI13" s="48" t="e">
        <f>'RW_Linking Sheet'!AJ39</f>
        <v>#DIV/0!</v>
      </c>
      <c r="AJ13" s="48" t="e">
        <f>'RW_Linking Sheet'!AK39</f>
        <v>#DIV/0!</v>
      </c>
      <c r="AK13" s="48" t="e">
        <f>'RW_Linking Sheet'!AL39</f>
        <v>#DIV/0!</v>
      </c>
      <c r="AL13" s="48" t="e">
        <f>'RW_Linking Sheet'!AM39</f>
        <v>#DIV/0!</v>
      </c>
    </row>
    <row r="14" spans="1:39" ht="15.4">
      <c r="A14" s="6"/>
      <c r="B14" t="s">
        <v>142</v>
      </c>
      <c r="C14"/>
      <c r="D14" s="4" t="s">
        <v>166</v>
      </c>
      <c r="E14"/>
      <c r="F14" t="str">
        <f>'RW_Linking Sheet'!E40</f>
        <v>£m 2024/25 prices (ACI)</v>
      </c>
      <c r="G14"/>
      <c r="I14" s="48" t="e">
        <f>'RW_Linking Sheet'!J40</f>
        <v>#DIV/0!</v>
      </c>
      <c r="J14" s="48" t="e">
        <f>'RW_Linking Sheet'!K40</f>
        <v>#DIV/0!</v>
      </c>
      <c r="K14" s="48" t="e">
        <f>'RW_Linking Sheet'!L40</f>
        <v>#DIV/0!</v>
      </c>
      <c r="L14" s="48" t="e">
        <f>'RW_Linking Sheet'!M40</f>
        <v>#DIV/0!</v>
      </c>
      <c r="M14" s="48" t="e">
        <f>'RW_Linking Sheet'!N40</f>
        <v>#DIV/0!</v>
      </c>
      <c r="N14" s="48" t="e">
        <f>'RW_Linking Sheet'!O40</f>
        <v>#DIV/0!</v>
      </c>
      <c r="O14" s="48" t="e">
        <f>'RW_Linking Sheet'!P40</f>
        <v>#DIV/0!</v>
      </c>
      <c r="P14" s="48" t="e">
        <f>'RW_Linking Sheet'!Q40</f>
        <v>#DIV/0!</v>
      </c>
      <c r="Q14" s="48" t="e">
        <f>'RW_Linking Sheet'!R40</f>
        <v>#DIV/0!</v>
      </c>
      <c r="R14" s="48" t="e">
        <f>'RW_Linking Sheet'!S40</f>
        <v>#DIV/0!</v>
      </c>
      <c r="S14" s="48" t="e">
        <f>'RW_Linking Sheet'!T40</f>
        <v>#DIV/0!</v>
      </c>
      <c r="T14" s="48" t="e">
        <f>'RW_Linking Sheet'!U40</f>
        <v>#DIV/0!</v>
      </c>
      <c r="U14" s="48" t="e">
        <f>'RW_Linking Sheet'!V40</f>
        <v>#DIV/0!</v>
      </c>
      <c r="V14" s="48" t="e">
        <f>'RW_Linking Sheet'!W40</f>
        <v>#DIV/0!</v>
      </c>
      <c r="W14" s="48" t="e">
        <f>'RW_Linking Sheet'!X40</f>
        <v>#DIV/0!</v>
      </c>
      <c r="X14" s="48" t="e">
        <f>'RW_Linking Sheet'!Y40</f>
        <v>#DIV/0!</v>
      </c>
      <c r="Y14" s="48" t="e">
        <f>'RW_Linking Sheet'!Z40</f>
        <v>#DIV/0!</v>
      </c>
      <c r="Z14" s="48" t="e">
        <f>'RW_Linking Sheet'!AA40</f>
        <v>#DIV/0!</v>
      </c>
      <c r="AA14" s="48" t="e">
        <f>'RW_Linking Sheet'!AB40</f>
        <v>#DIV/0!</v>
      </c>
      <c r="AB14" s="48" t="e">
        <f>'RW_Linking Sheet'!AC40</f>
        <v>#DIV/0!</v>
      </c>
      <c r="AC14" s="48" t="e">
        <f>'RW_Linking Sheet'!AD40</f>
        <v>#DIV/0!</v>
      </c>
      <c r="AD14" s="48" t="e">
        <f>'RW_Linking Sheet'!AE40</f>
        <v>#DIV/0!</v>
      </c>
      <c r="AE14" s="48" t="e">
        <f>'RW_Linking Sheet'!AF40</f>
        <v>#DIV/0!</v>
      </c>
      <c r="AF14" s="48" t="e">
        <f>'RW_Linking Sheet'!AG40</f>
        <v>#DIV/0!</v>
      </c>
      <c r="AG14" s="48" t="e">
        <f>'RW_Linking Sheet'!AH40</f>
        <v>#DIV/0!</v>
      </c>
      <c r="AH14" s="48" t="e">
        <f>'RW_Linking Sheet'!AI40</f>
        <v>#DIV/0!</v>
      </c>
      <c r="AI14" s="48" t="e">
        <f>'RW_Linking Sheet'!AJ40</f>
        <v>#DIV/0!</v>
      </c>
      <c r="AJ14" s="48" t="e">
        <f>'RW_Linking Sheet'!AK40</f>
        <v>#DIV/0!</v>
      </c>
      <c r="AK14" s="48" t="e">
        <f>'RW_Linking Sheet'!AL40</f>
        <v>#DIV/0!</v>
      </c>
      <c r="AL14" s="48" t="e">
        <f>'RW_Linking Sheet'!AM40</f>
        <v>#DIV/0!</v>
      </c>
    </row>
    <row r="15" spans="1:39" ht="15.4">
      <c r="A15" s="6"/>
      <c r="B15" t="s">
        <v>143</v>
      </c>
      <c r="C15"/>
      <c r="D15" s="4" t="s">
        <v>166</v>
      </c>
      <c r="E15"/>
      <c r="F15" t="str">
        <f>'RW_Linking Sheet'!E41</f>
        <v>£m 2024/25 prices (ACI)</v>
      </c>
      <c r="G15"/>
      <c r="I15" s="48" t="e">
        <f>'RW_Linking Sheet'!J41</f>
        <v>#DIV/0!</v>
      </c>
      <c r="J15" s="48" t="e">
        <f>'RW_Linking Sheet'!K41</f>
        <v>#DIV/0!</v>
      </c>
      <c r="K15" s="48" t="e">
        <f>'RW_Linking Sheet'!L41</f>
        <v>#DIV/0!</v>
      </c>
      <c r="L15" s="48" t="e">
        <f>'RW_Linking Sheet'!M41</f>
        <v>#DIV/0!</v>
      </c>
      <c r="M15" s="48" t="e">
        <f>'RW_Linking Sheet'!N41</f>
        <v>#DIV/0!</v>
      </c>
      <c r="N15" s="48" t="e">
        <f>'RW_Linking Sheet'!O41</f>
        <v>#DIV/0!</v>
      </c>
      <c r="O15" s="48" t="e">
        <f>'RW_Linking Sheet'!P41</f>
        <v>#DIV/0!</v>
      </c>
      <c r="P15" s="48" t="e">
        <f>'RW_Linking Sheet'!Q41</f>
        <v>#DIV/0!</v>
      </c>
      <c r="Q15" s="48" t="e">
        <f>'RW_Linking Sheet'!R41</f>
        <v>#DIV/0!</v>
      </c>
      <c r="R15" s="48" t="e">
        <f>'RW_Linking Sheet'!S41</f>
        <v>#DIV/0!</v>
      </c>
      <c r="S15" s="48" t="e">
        <f>'RW_Linking Sheet'!T41</f>
        <v>#DIV/0!</v>
      </c>
      <c r="T15" s="48" t="e">
        <f>'RW_Linking Sheet'!U41</f>
        <v>#DIV/0!</v>
      </c>
      <c r="U15" s="48" t="e">
        <f>'RW_Linking Sheet'!V41</f>
        <v>#DIV/0!</v>
      </c>
      <c r="V15" s="48" t="e">
        <f>'RW_Linking Sheet'!W41</f>
        <v>#DIV/0!</v>
      </c>
      <c r="W15" s="48" t="e">
        <f>'RW_Linking Sheet'!X41</f>
        <v>#DIV/0!</v>
      </c>
      <c r="X15" s="48" t="e">
        <f>'RW_Linking Sheet'!Y41</f>
        <v>#DIV/0!</v>
      </c>
      <c r="Y15" s="48" t="e">
        <f>'RW_Linking Sheet'!Z41</f>
        <v>#DIV/0!</v>
      </c>
      <c r="Z15" s="48" t="e">
        <f>'RW_Linking Sheet'!AA41</f>
        <v>#DIV/0!</v>
      </c>
      <c r="AA15" s="48" t="e">
        <f>'RW_Linking Sheet'!AB41</f>
        <v>#DIV/0!</v>
      </c>
      <c r="AB15" s="48" t="e">
        <f>'RW_Linking Sheet'!AC41</f>
        <v>#DIV/0!</v>
      </c>
      <c r="AC15" s="48" t="e">
        <f>'RW_Linking Sheet'!AD41</f>
        <v>#DIV/0!</v>
      </c>
      <c r="AD15" s="48" t="e">
        <f>'RW_Linking Sheet'!AE41</f>
        <v>#DIV/0!</v>
      </c>
      <c r="AE15" s="48" t="e">
        <f>'RW_Linking Sheet'!AF41</f>
        <v>#DIV/0!</v>
      </c>
      <c r="AF15" s="48" t="e">
        <f>'RW_Linking Sheet'!AG41</f>
        <v>#DIV/0!</v>
      </c>
      <c r="AG15" s="48" t="e">
        <f>'RW_Linking Sheet'!AH41</f>
        <v>#DIV/0!</v>
      </c>
      <c r="AH15" s="48" t="e">
        <f>'RW_Linking Sheet'!AI41</f>
        <v>#DIV/0!</v>
      </c>
      <c r="AI15" s="48" t="e">
        <f>'RW_Linking Sheet'!AJ41</f>
        <v>#DIV/0!</v>
      </c>
      <c r="AJ15" s="48" t="e">
        <f>'RW_Linking Sheet'!AK41</f>
        <v>#DIV/0!</v>
      </c>
      <c r="AK15" s="48" t="e">
        <f>'RW_Linking Sheet'!AL41</f>
        <v>#DIV/0!</v>
      </c>
      <c r="AL15" s="48" t="e">
        <f>'RW_Linking Sheet'!AM41</f>
        <v>#DIV/0!</v>
      </c>
    </row>
    <row r="16" spans="1:39" ht="15.4">
      <c r="A16" s="6"/>
      <c r="B16" t="s">
        <v>144</v>
      </c>
      <c r="C16"/>
      <c r="D16" s="4" t="s">
        <v>166</v>
      </c>
      <c r="E16"/>
      <c r="F16" t="str">
        <f>'RW_Linking Sheet'!E42</f>
        <v>£m 2024/25 prices (ACI)</v>
      </c>
      <c r="G16"/>
      <c r="I16" s="48" t="e">
        <f>'RW_Linking Sheet'!J42</f>
        <v>#DIV/0!</v>
      </c>
      <c r="J16" s="48" t="e">
        <f>'RW_Linking Sheet'!K42</f>
        <v>#DIV/0!</v>
      </c>
      <c r="K16" s="48" t="e">
        <f>'RW_Linking Sheet'!L42</f>
        <v>#DIV/0!</v>
      </c>
      <c r="L16" s="48" t="e">
        <f>'RW_Linking Sheet'!M42</f>
        <v>#DIV/0!</v>
      </c>
      <c r="M16" s="48" t="e">
        <f>'RW_Linking Sheet'!N42</f>
        <v>#DIV/0!</v>
      </c>
      <c r="N16" s="48" t="e">
        <f>'RW_Linking Sheet'!O42</f>
        <v>#DIV/0!</v>
      </c>
      <c r="O16" s="48" t="e">
        <f>'RW_Linking Sheet'!P42</f>
        <v>#DIV/0!</v>
      </c>
      <c r="P16" s="48" t="e">
        <f>'RW_Linking Sheet'!Q42</f>
        <v>#DIV/0!</v>
      </c>
      <c r="Q16" s="48" t="e">
        <f>'RW_Linking Sheet'!R42</f>
        <v>#DIV/0!</v>
      </c>
      <c r="R16" s="48" t="e">
        <f>'RW_Linking Sheet'!S42</f>
        <v>#DIV/0!</v>
      </c>
      <c r="S16" s="48" t="e">
        <f>'RW_Linking Sheet'!T42</f>
        <v>#DIV/0!</v>
      </c>
      <c r="T16" s="48" t="e">
        <f>'RW_Linking Sheet'!U42</f>
        <v>#DIV/0!</v>
      </c>
      <c r="U16" s="48" t="e">
        <f>'RW_Linking Sheet'!V42</f>
        <v>#DIV/0!</v>
      </c>
      <c r="V16" s="48" t="e">
        <f>'RW_Linking Sheet'!W42</f>
        <v>#DIV/0!</v>
      </c>
      <c r="W16" s="48" t="e">
        <f>'RW_Linking Sheet'!X42</f>
        <v>#DIV/0!</v>
      </c>
      <c r="X16" s="48" t="e">
        <f>'RW_Linking Sheet'!Y42</f>
        <v>#DIV/0!</v>
      </c>
      <c r="Y16" s="48" t="e">
        <f>'RW_Linking Sheet'!Z42</f>
        <v>#DIV/0!</v>
      </c>
      <c r="Z16" s="48" t="e">
        <f>'RW_Linking Sheet'!AA42</f>
        <v>#DIV/0!</v>
      </c>
      <c r="AA16" s="48" t="e">
        <f>'RW_Linking Sheet'!AB42</f>
        <v>#DIV/0!</v>
      </c>
      <c r="AB16" s="48" t="e">
        <f>'RW_Linking Sheet'!AC42</f>
        <v>#DIV/0!</v>
      </c>
      <c r="AC16" s="48" t="e">
        <f>'RW_Linking Sheet'!AD42</f>
        <v>#DIV/0!</v>
      </c>
      <c r="AD16" s="48" t="e">
        <f>'RW_Linking Sheet'!AE42</f>
        <v>#DIV/0!</v>
      </c>
      <c r="AE16" s="48" t="e">
        <f>'RW_Linking Sheet'!AF42</f>
        <v>#DIV/0!</v>
      </c>
      <c r="AF16" s="48" t="e">
        <f>'RW_Linking Sheet'!AG42</f>
        <v>#DIV/0!</v>
      </c>
      <c r="AG16" s="48" t="e">
        <f>'RW_Linking Sheet'!AH42</f>
        <v>#DIV/0!</v>
      </c>
      <c r="AH16" s="48" t="e">
        <f>'RW_Linking Sheet'!AI42</f>
        <v>#DIV/0!</v>
      </c>
      <c r="AI16" s="48" t="e">
        <f>'RW_Linking Sheet'!AJ42</f>
        <v>#DIV/0!</v>
      </c>
      <c r="AJ16" s="48" t="e">
        <f>'RW_Linking Sheet'!AK42</f>
        <v>#DIV/0!</v>
      </c>
      <c r="AK16" s="48" t="e">
        <f>'RW_Linking Sheet'!AL42</f>
        <v>#DIV/0!</v>
      </c>
      <c r="AL16" s="48" t="e">
        <f>'RW_Linking Sheet'!AM42</f>
        <v>#DIV/0!</v>
      </c>
    </row>
    <row r="17" spans="1:38" ht="15.4">
      <c r="A17" s="6"/>
      <c r="B17" t="s">
        <v>167</v>
      </c>
      <c r="C17"/>
      <c r="D17" s="4" t="s">
        <v>166</v>
      </c>
      <c r="E17"/>
      <c r="F17" t="str">
        <f>'RW_Linking Sheet'!E43</f>
        <v>£m 2024/25 prices (ACI)</v>
      </c>
      <c r="G17"/>
      <c r="I17" s="222" t="e">
        <f>'RW_Linking Sheet'!J43</f>
        <v>#DIV/0!</v>
      </c>
      <c r="J17" s="222" t="e">
        <f>'RW_Linking Sheet'!K43</f>
        <v>#DIV/0!</v>
      </c>
      <c r="K17" s="222" t="e">
        <f>'RW_Linking Sheet'!L43</f>
        <v>#DIV/0!</v>
      </c>
      <c r="L17" s="222" t="e">
        <f>'RW_Linking Sheet'!M43</f>
        <v>#DIV/0!</v>
      </c>
      <c r="M17" s="222" t="e">
        <f>'RW_Linking Sheet'!N43</f>
        <v>#DIV/0!</v>
      </c>
      <c r="N17" s="222" t="e">
        <f>'RW_Linking Sheet'!O43</f>
        <v>#DIV/0!</v>
      </c>
      <c r="O17" s="222" t="e">
        <f>'RW_Linking Sheet'!P43</f>
        <v>#DIV/0!</v>
      </c>
      <c r="P17" s="222" t="e">
        <f>'RW_Linking Sheet'!Q43</f>
        <v>#DIV/0!</v>
      </c>
      <c r="Q17" s="222" t="e">
        <f>'RW_Linking Sheet'!R43</f>
        <v>#DIV/0!</v>
      </c>
      <c r="R17" s="222" t="e">
        <f>'RW_Linking Sheet'!S43</f>
        <v>#DIV/0!</v>
      </c>
      <c r="S17" s="222" t="e">
        <f>'RW_Linking Sheet'!T43</f>
        <v>#DIV/0!</v>
      </c>
      <c r="T17" s="222" t="e">
        <f>'RW_Linking Sheet'!U43</f>
        <v>#DIV/0!</v>
      </c>
      <c r="U17" s="222" t="e">
        <f>'RW_Linking Sheet'!V43</f>
        <v>#DIV/0!</v>
      </c>
      <c r="V17" s="222" t="e">
        <f>'RW_Linking Sheet'!W43</f>
        <v>#DIV/0!</v>
      </c>
      <c r="W17" s="222" t="e">
        <f>'RW_Linking Sheet'!X43</f>
        <v>#DIV/0!</v>
      </c>
      <c r="X17" s="222" t="e">
        <f>'RW_Linking Sheet'!Y43</f>
        <v>#DIV/0!</v>
      </c>
      <c r="Y17" s="222" t="e">
        <f>'RW_Linking Sheet'!Z43</f>
        <v>#DIV/0!</v>
      </c>
      <c r="Z17" s="222" t="e">
        <f>'RW_Linking Sheet'!AA43</f>
        <v>#DIV/0!</v>
      </c>
      <c r="AA17" s="222" t="e">
        <f>'RW_Linking Sheet'!AB43</f>
        <v>#DIV/0!</v>
      </c>
      <c r="AB17" s="222" t="e">
        <f>'RW_Linking Sheet'!AC43</f>
        <v>#DIV/0!</v>
      </c>
      <c r="AC17" s="222" t="e">
        <f>'RW_Linking Sheet'!AD43</f>
        <v>#DIV/0!</v>
      </c>
      <c r="AD17" s="222" t="e">
        <f>'RW_Linking Sheet'!AE43</f>
        <v>#DIV/0!</v>
      </c>
      <c r="AE17" s="222" t="e">
        <f>'RW_Linking Sheet'!AF43</f>
        <v>#DIV/0!</v>
      </c>
      <c r="AF17" s="222" t="e">
        <f>'RW_Linking Sheet'!AG43</f>
        <v>#DIV/0!</v>
      </c>
      <c r="AG17" s="222" t="e">
        <f>'RW_Linking Sheet'!AH43</f>
        <v>#DIV/0!</v>
      </c>
      <c r="AH17" s="222" t="e">
        <f>'RW_Linking Sheet'!AI43</f>
        <v>#DIV/0!</v>
      </c>
      <c r="AI17" s="222" t="e">
        <f>'RW_Linking Sheet'!AJ43</f>
        <v>#DIV/0!</v>
      </c>
      <c r="AJ17" s="222" t="e">
        <f>'RW_Linking Sheet'!AK43</f>
        <v>#DIV/0!</v>
      </c>
      <c r="AK17" s="222" t="e">
        <f>'RW_Linking Sheet'!AL43</f>
        <v>#DIV/0!</v>
      </c>
      <c r="AL17" s="222" t="e">
        <f>'RW_Linking Sheet'!AM43</f>
        <v>#DIV/0!</v>
      </c>
    </row>
    <row r="18" spans="1:38" ht="15.4">
      <c r="A18" s="6"/>
      <c r="B18"/>
      <c r="C18"/>
      <c r="E18"/>
      <c r="F18"/>
      <c r="G18"/>
      <c r="P18" s="4"/>
      <c r="Q18" s="4"/>
      <c r="R18" s="4"/>
      <c r="S18" s="4"/>
      <c r="T18" s="4"/>
      <c r="U18" s="4"/>
      <c r="V18" s="4"/>
      <c r="W18" s="4"/>
      <c r="X18" s="4"/>
      <c r="Y18" s="4"/>
      <c r="Z18" s="4"/>
      <c r="AA18" s="4"/>
      <c r="AB18" s="4"/>
      <c r="AC18" s="4"/>
      <c r="AD18" s="4"/>
      <c r="AE18" s="4"/>
      <c r="AF18" s="4"/>
      <c r="AG18" s="4"/>
      <c r="AH18" s="4"/>
      <c r="AI18" s="4"/>
      <c r="AJ18" s="4"/>
      <c r="AK18" s="4"/>
      <c r="AL18" s="4"/>
    </row>
    <row r="19" spans="1:38" ht="15" customHeight="1">
      <c r="A19" s="6"/>
      <c r="B19" s="6" t="s">
        <v>168</v>
      </c>
      <c r="C19" s="6"/>
      <c r="D19" s="6" t="s">
        <v>166</v>
      </c>
      <c r="E19" s="6" t="s">
        <v>169</v>
      </c>
      <c r="F19" s="6" t="s">
        <v>170</v>
      </c>
      <c r="G19" s="83"/>
      <c r="H19" s="6"/>
      <c r="I19" s="4">
        <f t="shared" ref="I19:AL19" si="4">IF(I3&gt;=$G54,0,1)</f>
        <v>0</v>
      </c>
      <c r="J19" s="4">
        <f t="shared" si="4"/>
        <v>0</v>
      </c>
      <c r="K19" s="4">
        <f t="shared" si="4"/>
        <v>0</v>
      </c>
      <c r="L19" s="4">
        <f t="shared" si="4"/>
        <v>0</v>
      </c>
      <c r="M19" s="4">
        <f t="shared" si="4"/>
        <v>0</v>
      </c>
      <c r="N19" s="4">
        <f t="shared" si="4"/>
        <v>0</v>
      </c>
      <c r="O19" s="4">
        <f t="shared" si="4"/>
        <v>0</v>
      </c>
      <c r="P19" s="4">
        <f t="shared" si="4"/>
        <v>0</v>
      </c>
      <c r="Q19" s="4">
        <f t="shared" si="4"/>
        <v>0</v>
      </c>
      <c r="R19" s="4">
        <f t="shared" si="4"/>
        <v>0</v>
      </c>
      <c r="S19" s="4">
        <f t="shared" si="4"/>
        <v>0</v>
      </c>
      <c r="T19" s="4">
        <f t="shared" si="4"/>
        <v>0</v>
      </c>
      <c r="U19" s="4">
        <f t="shared" si="4"/>
        <v>0</v>
      </c>
      <c r="V19" s="4">
        <f t="shared" si="4"/>
        <v>0</v>
      </c>
      <c r="W19" s="4">
        <f t="shared" si="4"/>
        <v>0</v>
      </c>
      <c r="X19" s="4">
        <f t="shared" si="4"/>
        <v>0</v>
      </c>
      <c r="Y19" s="4">
        <f t="shared" si="4"/>
        <v>0</v>
      </c>
      <c r="Z19" s="4">
        <f t="shared" si="4"/>
        <v>0</v>
      </c>
      <c r="AA19" s="4">
        <f t="shared" si="4"/>
        <v>0</v>
      </c>
      <c r="AB19" s="4">
        <f t="shared" si="4"/>
        <v>0</v>
      </c>
      <c r="AC19" s="4">
        <f t="shared" si="4"/>
        <v>0</v>
      </c>
      <c r="AD19" s="4">
        <f t="shared" si="4"/>
        <v>0</v>
      </c>
      <c r="AE19" s="4">
        <f t="shared" si="4"/>
        <v>0</v>
      </c>
      <c r="AF19" s="4">
        <f t="shared" si="4"/>
        <v>0</v>
      </c>
      <c r="AG19" s="4">
        <f t="shared" si="4"/>
        <v>0</v>
      </c>
      <c r="AH19" s="4">
        <f t="shared" si="4"/>
        <v>0</v>
      </c>
      <c r="AI19" s="4">
        <f t="shared" si="4"/>
        <v>0</v>
      </c>
      <c r="AJ19" s="4">
        <f t="shared" si="4"/>
        <v>0</v>
      </c>
      <c r="AK19" s="4">
        <f t="shared" si="4"/>
        <v>0</v>
      </c>
      <c r="AL19" s="4">
        <f t="shared" si="4"/>
        <v>0</v>
      </c>
    </row>
    <row r="20" spans="1:38" ht="15" customHeight="1">
      <c r="A20" s="6"/>
      <c r="B20" s="6"/>
      <c r="C20" s="6"/>
      <c r="D20" s="6"/>
      <c r="E20" s="6"/>
      <c r="F20" s="6"/>
      <c r="H20" s="6"/>
      <c r="P20" s="4"/>
      <c r="Q20" s="4"/>
      <c r="R20" s="4"/>
      <c r="S20" s="4"/>
      <c r="T20" s="4"/>
      <c r="U20" s="4"/>
      <c r="V20" s="4"/>
      <c r="W20" s="4"/>
      <c r="X20" s="4"/>
      <c r="Y20" s="4"/>
      <c r="Z20" s="4"/>
      <c r="AA20" s="4"/>
      <c r="AB20" s="4"/>
      <c r="AC20" s="4"/>
      <c r="AD20" s="4"/>
      <c r="AE20" s="4"/>
      <c r="AF20" s="4"/>
      <c r="AG20" s="4"/>
      <c r="AH20" s="4"/>
      <c r="AI20" s="4"/>
      <c r="AJ20" s="4"/>
      <c r="AK20" s="4"/>
      <c r="AL20" s="4"/>
    </row>
    <row r="21" spans="1:38" ht="15.4">
      <c r="A21" s="6"/>
      <c r="I21" s="50" t="b">
        <v>0</v>
      </c>
      <c r="J21" s="16" t="e">
        <f>SUM($I17:J$17)&gt;$G$19</f>
        <v>#DIV/0!</v>
      </c>
      <c r="K21" s="16" t="e">
        <f>SUM($I17:K$17)&gt;$G$19</f>
        <v>#DIV/0!</v>
      </c>
      <c r="L21" s="16" t="e">
        <f>SUM($I17:L$17)&gt;$G$19</f>
        <v>#DIV/0!</v>
      </c>
      <c r="M21" s="16" t="e">
        <f>SUM($I17:M$17)&gt;$G$19</f>
        <v>#DIV/0!</v>
      </c>
      <c r="N21" s="16" t="e">
        <f>SUM($I17:N$17)&gt;$G$19</f>
        <v>#DIV/0!</v>
      </c>
      <c r="O21" s="16" t="e">
        <f>SUM($I17:O$17)&gt;$G$19</f>
        <v>#DIV/0!</v>
      </c>
      <c r="P21" s="16" t="e">
        <f>SUM($I17:P$17)&gt;$G$19</f>
        <v>#DIV/0!</v>
      </c>
      <c r="Q21" s="16" t="e">
        <f>SUM($I17:Q$17)&gt;$G$19</f>
        <v>#DIV/0!</v>
      </c>
      <c r="R21" s="16" t="e">
        <f>SUM($I17:R$17)&gt;$G$19</f>
        <v>#DIV/0!</v>
      </c>
      <c r="S21" s="16" t="e">
        <f>SUM($I17:S$17)&gt;$G$19</f>
        <v>#DIV/0!</v>
      </c>
      <c r="T21" s="16" t="e">
        <f>SUM($I17:T$17)&gt;$G$19</f>
        <v>#DIV/0!</v>
      </c>
      <c r="U21" s="16" t="e">
        <f>SUM($I17:U$17)&gt;$G$19</f>
        <v>#DIV/0!</v>
      </c>
      <c r="V21" s="16" t="e">
        <f>SUM($I17:V$17)&gt;$G$19</f>
        <v>#DIV/0!</v>
      </c>
      <c r="W21" s="16" t="e">
        <f>SUM($I17:W$17)&gt;$G$19</f>
        <v>#DIV/0!</v>
      </c>
      <c r="X21" s="16" t="e">
        <f>SUM($I17:X$17)&gt;$G$19</f>
        <v>#DIV/0!</v>
      </c>
      <c r="Y21" s="16" t="e">
        <f>SUM($I17:Y$17)&gt;$G$19</f>
        <v>#DIV/0!</v>
      </c>
      <c r="Z21" s="16" t="e">
        <f>SUM($I17:Z$17)&gt;$G$19</f>
        <v>#DIV/0!</v>
      </c>
      <c r="AA21" s="16" t="e">
        <f>SUM($I17:AA$17)&gt;$G$19</f>
        <v>#DIV/0!</v>
      </c>
      <c r="AB21" s="16" t="e">
        <f>SUM($I17:AB$17)&gt;$G$19</f>
        <v>#DIV/0!</v>
      </c>
      <c r="AC21" s="16" t="e">
        <f>SUM($I17:AC$17)&gt;$G$19</f>
        <v>#DIV/0!</v>
      </c>
      <c r="AD21" s="16" t="e">
        <f>SUM($I17:AD$17)&gt;$G$19</f>
        <v>#DIV/0!</v>
      </c>
      <c r="AE21" s="16" t="e">
        <f>SUM($I17:AE$17)&gt;$G$19</f>
        <v>#DIV/0!</v>
      </c>
      <c r="AF21" s="16" t="e">
        <f>SUM($I17:AF$17)&gt;$G$19</f>
        <v>#DIV/0!</v>
      </c>
      <c r="AG21" s="16" t="e">
        <f>SUM($I17:AG$17)&gt;$G$19</f>
        <v>#DIV/0!</v>
      </c>
      <c r="AH21" s="16" t="e">
        <f>SUM($I17:AH$17)&gt;$G$19</f>
        <v>#DIV/0!</v>
      </c>
      <c r="AI21" s="16" t="e">
        <f>SUM($I17:AI$17)&gt;$G$19</f>
        <v>#DIV/0!</v>
      </c>
      <c r="AJ21" s="16" t="e">
        <f>SUM($I17:AJ$17)&gt;$G$19</f>
        <v>#DIV/0!</v>
      </c>
      <c r="AK21" s="16" t="e">
        <f>SUM($I17:AK$17)&gt;$G$19</f>
        <v>#DIV/0!</v>
      </c>
      <c r="AL21" s="16" t="e">
        <f>SUM($I17:AL$17)&gt;$G$19</f>
        <v>#DIV/0!</v>
      </c>
    </row>
    <row r="22" spans="1:38" ht="16.149999999999999">
      <c r="A22" s="6"/>
      <c r="B22" t="s">
        <v>171</v>
      </c>
      <c r="C22"/>
      <c r="D22" s="4" t="s">
        <v>166</v>
      </c>
      <c r="E22" t="s">
        <v>172</v>
      </c>
      <c r="F22" t="str">
        <f>'RW_Linking Sheet'!E43</f>
        <v>£m 2024/25 prices (ACI)</v>
      </c>
      <c r="G22"/>
      <c r="I22" s="87" t="e">
        <f>IF(AND(I21=FALSE,H21=FALSE),I17,IF(AND(I21=TRUE,H21=FALSE),$G$19-SUM($H17:H$17),0))*I19</f>
        <v>#DIV/0!</v>
      </c>
      <c r="J22" s="87" t="e">
        <f>IF(AND(J21=FALSE,I21=FALSE),J17,IF(AND(J21=TRUE,I21=FALSE),$G$19-SUM($H17:I$17),0))*J19</f>
        <v>#DIV/0!</v>
      </c>
      <c r="K22" s="87" t="e">
        <f>IF(AND(K21=FALSE,J21=FALSE),K17,IF(AND(K21=TRUE,J21=FALSE),$G$19-SUM($H17:J$17),0))*K19</f>
        <v>#DIV/0!</v>
      </c>
      <c r="L22" s="87" t="e">
        <f>IF(AND(L21=FALSE,K21=FALSE),L17,IF(AND(L21=TRUE,K21=FALSE),$G$19-SUM($H17:K$17),0))*L19</f>
        <v>#DIV/0!</v>
      </c>
      <c r="M22" s="87" t="e">
        <f>IF(AND(M21=FALSE,L21=FALSE),M17,IF(AND(M21=TRUE,L21=FALSE),$G$19-SUM($H17:L$17),0))*M19</f>
        <v>#DIV/0!</v>
      </c>
      <c r="N22" s="87" t="e">
        <f>IF(AND(N21=FALSE,M21=FALSE),N17,IF(AND(N21=TRUE,M21=FALSE),$G$19-SUM($H17:M$17),0))*N19</f>
        <v>#DIV/0!</v>
      </c>
      <c r="O22" s="87" t="e">
        <f>IF(AND(O21=FALSE,N21=FALSE),O17,IF(AND(O21=TRUE,N21=FALSE),$G$19-SUM($H17:N$17),0))*O19</f>
        <v>#DIV/0!</v>
      </c>
      <c r="P22" s="87" t="e">
        <f>IF(AND(P21=FALSE,O21=FALSE),P17,IF(AND(P21=TRUE,O21=FALSE),$G$19-SUM($H17:O$17),0))*P19</f>
        <v>#DIV/0!</v>
      </c>
      <c r="Q22" s="87" t="e">
        <f>IF(AND(Q21=FALSE,P21=FALSE),Q17,IF(AND(Q21=TRUE,P21=FALSE),$G$19-SUM($H17:P$17),0))*Q19</f>
        <v>#DIV/0!</v>
      </c>
      <c r="R22" s="87" t="e">
        <f>IF(AND(R21=FALSE,Q21=FALSE),R17,IF(AND(R21=TRUE,Q21=FALSE),$G$19-SUM($H17:Q$17),0))*R19</f>
        <v>#DIV/0!</v>
      </c>
      <c r="S22" s="87" t="e">
        <f>IF(AND(S21=FALSE,R21=FALSE),S17,IF(AND(S21=TRUE,R21=FALSE),$G$19-SUM($H17:R$17),0))*S19</f>
        <v>#DIV/0!</v>
      </c>
      <c r="T22" s="87" t="e">
        <f>IF(AND(T21=FALSE,S21=FALSE),T17,IF(AND(T21=TRUE,S21=FALSE),$G$19-SUM($H17:S$17),0))*T19</f>
        <v>#DIV/0!</v>
      </c>
      <c r="U22" s="87" t="e">
        <f>IF(AND(U21=FALSE,T21=FALSE),U17,IF(AND(U21=TRUE,T21=FALSE),$G$19-SUM($H17:T$17),0))*U19</f>
        <v>#DIV/0!</v>
      </c>
      <c r="V22" s="87" t="e">
        <f>IF(AND(V21=FALSE,U21=FALSE),V17,IF(AND(V21=TRUE,U21=FALSE),$G$19-SUM($H17:U$17),0))*V19</f>
        <v>#DIV/0!</v>
      </c>
      <c r="W22" s="87" t="e">
        <f>IF(AND(W21=FALSE,V21=FALSE),W17,IF(AND(W21=TRUE,V21=FALSE),$G$19-SUM($H17:V$17),0))*W19</f>
        <v>#DIV/0!</v>
      </c>
      <c r="X22" s="87" t="e">
        <f>IF(AND(X21=FALSE,W21=FALSE),X17,IF(AND(X21=TRUE,W21=FALSE),$G$19-SUM($H17:W$17),0))*X19</f>
        <v>#DIV/0!</v>
      </c>
      <c r="Y22" s="87" t="e">
        <f>IF(AND(Y21=FALSE,X21=FALSE),Y17,IF(AND(Y21=TRUE,X21=FALSE),$G$19-SUM($H17:X$17),0))*Y19</f>
        <v>#DIV/0!</v>
      </c>
      <c r="Z22" s="87" t="e">
        <f>IF(AND(Z21=FALSE,Y21=FALSE),Z17,IF(AND(Z21=TRUE,Y21=FALSE),$G$19-SUM($H17:Y$17),0))*Z19</f>
        <v>#DIV/0!</v>
      </c>
      <c r="AA22" s="87" t="e">
        <f>IF(AND(AA21=FALSE,Z21=FALSE),AA17,IF(AND(AA21=TRUE,Z21=FALSE),$G$19-SUM($H17:Z$17),0))*AA19</f>
        <v>#DIV/0!</v>
      </c>
      <c r="AB22" s="87" t="e">
        <f>IF(AND(AB21=FALSE,AA21=FALSE),AB17,IF(AND(AB21=TRUE,AA21=FALSE),$G$19-SUM($H17:AA$17),0))*AB19</f>
        <v>#DIV/0!</v>
      </c>
      <c r="AC22" s="87" t="e">
        <f>IF(AND(AC21=FALSE,AB21=FALSE),AC17,IF(AND(AC21=TRUE,AB21=FALSE),$G$19-SUM($H17:AB$17),0))*AC19</f>
        <v>#DIV/0!</v>
      </c>
      <c r="AD22" s="87" t="e">
        <f>IF(AND(AD21=FALSE,AC21=FALSE),AD17,IF(AND(AD21=TRUE,AC21=FALSE),$G$19-SUM($H17:AC$17),0))*AD19</f>
        <v>#DIV/0!</v>
      </c>
      <c r="AE22" s="87" t="e">
        <f>IF(AND(AE21=FALSE,AD21=FALSE),AE17,IF(AND(AE21=TRUE,AD21=FALSE),$G$19-SUM($H17:AD$17),0))*AE19</f>
        <v>#DIV/0!</v>
      </c>
      <c r="AF22" s="87" t="e">
        <f>IF(AND(AF21=FALSE,AE21=FALSE),AF17,IF(AND(AF21=TRUE,AE21=FALSE),$G$19-SUM($H17:AE$17),0))*AF19</f>
        <v>#DIV/0!</v>
      </c>
      <c r="AG22" s="87" t="e">
        <f>IF(AND(AG21=FALSE,AF21=FALSE),AG17,IF(AND(AG21=TRUE,AF21=FALSE),$G$19-SUM($H17:AF$17),0))*AG19</f>
        <v>#DIV/0!</v>
      </c>
      <c r="AH22" s="87" t="e">
        <f>IF(AND(AH21=FALSE,AG21=FALSE),AH17,IF(AND(AH21=TRUE,AG21=FALSE),$G$19-SUM($H17:AG$17),0))*AH19</f>
        <v>#DIV/0!</v>
      </c>
      <c r="AI22" s="87" t="e">
        <f>IF(AND(AI21=FALSE,AH21=FALSE),AI17,IF(AND(AI21=TRUE,AH21=FALSE),$G$19-SUM($H17:AH$17),0))*AI19</f>
        <v>#DIV/0!</v>
      </c>
      <c r="AJ22" s="87" t="e">
        <f>IF(AND(AJ21=FALSE,AI21=FALSE),AJ17,IF(AND(AJ21=TRUE,AI21=FALSE),$G$19-SUM($H17:AI$17),0))*AJ19</f>
        <v>#DIV/0!</v>
      </c>
      <c r="AK22" s="87" t="e">
        <f>IF(AND(AK21=FALSE,AJ21=FALSE),AK17,IF(AND(AK21=TRUE,AJ21=FALSE),$G$19-SUM($H17:AJ$17),0))*AK19</f>
        <v>#DIV/0!</v>
      </c>
      <c r="AL22" s="87" t="e">
        <f>IF(AND(AL21=FALSE,AK21=FALSE),AL17,IF(AND(AL21=TRUE,AK21=FALSE),$G$19-SUM($H17:AK$17),0))*AL19</f>
        <v>#DIV/0!</v>
      </c>
    </row>
    <row r="23" spans="1:38" ht="15.4">
      <c r="A23" s="6"/>
      <c r="B23" s="6"/>
      <c r="C23" s="6"/>
      <c r="D23" s="6"/>
      <c r="E23" s="6"/>
      <c r="F23" s="6"/>
      <c r="G23" s="6"/>
      <c r="H23" s="6"/>
      <c r="I23" s="6"/>
      <c r="J23" s="6"/>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row>
    <row r="24" spans="1:38" ht="15.4">
      <c r="A24" s="6"/>
      <c r="B24" s="6" t="s">
        <v>135</v>
      </c>
      <c r="C24" s="6"/>
      <c r="D24" s="6" t="s">
        <v>166</v>
      </c>
      <c r="E24" s="6"/>
      <c r="F24" s="6" t="s">
        <v>147</v>
      </c>
      <c r="G24" s="6"/>
      <c r="H24" s="6"/>
      <c r="I24" s="48" t="e">
        <f>'RW_Linking Sheet'!J45</f>
        <v>#DIV/0!</v>
      </c>
      <c r="J24" s="48" t="e">
        <f>'RW_Linking Sheet'!K45</f>
        <v>#DIV/0!</v>
      </c>
      <c r="K24" s="48" t="e">
        <f>'RW_Linking Sheet'!L45</f>
        <v>#DIV/0!</v>
      </c>
      <c r="L24" s="48">
        <f>'RW_Linking Sheet'!M45</f>
        <v>0</v>
      </c>
      <c r="M24" s="48" t="e">
        <f>'RW_Linking Sheet'!N45</f>
        <v>#DIV/0!</v>
      </c>
      <c r="N24" s="48" t="e">
        <f>'RW_Linking Sheet'!O45</f>
        <v>#DIV/0!</v>
      </c>
      <c r="O24" s="48" t="e">
        <f>'RW_Linking Sheet'!P45</f>
        <v>#DIV/0!</v>
      </c>
      <c r="P24" s="48" t="e">
        <f>'RW_Linking Sheet'!Q45</f>
        <v>#DIV/0!</v>
      </c>
      <c r="Q24" s="48" t="e">
        <f>'RW_Linking Sheet'!R45</f>
        <v>#DIV/0!</v>
      </c>
      <c r="R24" s="48" t="e">
        <f>'RW_Linking Sheet'!S45</f>
        <v>#DIV/0!</v>
      </c>
      <c r="S24" s="48" t="e">
        <f>'RW_Linking Sheet'!T45</f>
        <v>#DIV/0!</v>
      </c>
      <c r="T24" s="48" t="e">
        <f>'RW_Linking Sheet'!U45</f>
        <v>#DIV/0!</v>
      </c>
      <c r="U24" s="48" t="e">
        <f>'RW_Linking Sheet'!V45</f>
        <v>#DIV/0!</v>
      </c>
      <c r="V24" s="48" t="e">
        <f>'RW_Linking Sheet'!W45</f>
        <v>#DIV/0!</v>
      </c>
      <c r="W24" s="48" t="e">
        <f>'RW_Linking Sheet'!X45</f>
        <v>#DIV/0!</v>
      </c>
      <c r="X24" s="48" t="e">
        <f>'RW_Linking Sheet'!Y45</f>
        <v>#DIV/0!</v>
      </c>
      <c r="Y24" s="48" t="e">
        <f>'RW_Linking Sheet'!Z45</f>
        <v>#DIV/0!</v>
      </c>
      <c r="Z24" s="48" t="e">
        <f>'RW_Linking Sheet'!AA45</f>
        <v>#DIV/0!</v>
      </c>
      <c r="AA24" s="48" t="e">
        <f>'RW_Linking Sheet'!AB45</f>
        <v>#DIV/0!</v>
      </c>
      <c r="AB24" s="48" t="e">
        <f>'RW_Linking Sheet'!AC45</f>
        <v>#DIV/0!</v>
      </c>
      <c r="AC24" s="48" t="e">
        <f>'RW_Linking Sheet'!AD45</f>
        <v>#DIV/0!</v>
      </c>
      <c r="AD24" s="48" t="e">
        <f>'RW_Linking Sheet'!AE45</f>
        <v>#DIV/0!</v>
      </c>
      <c r="AE24" s="48" t="e">
        <f>'RW_Linking Sheet'!AF45</f>
        <v>#DIV/0!</v>
      </c>
      <c r="AF24" s="48" t="e">
        <f>'RW_Linking Sheet'!AG45</f>
        <v>#DIV/0!</v>
      </c>
      <c r="AG24" s="48" t="e">
        <f>'RW_Linking Sheet'!AH45</f>
        <v>#DIV/0!</v>
      </c>
      <c r="AH24" s="48" t="e">
        <f>'RW_Linking Sheet'!AI45</f>
        <v>#DIV/0!</v>
      </c>
      <c r="AI24" s="48" t="e">
        <f>'RW_Linking Sheet'!AJ45</f>
        <v>#DIV/0!</v>
      </c>
      <c r="AJ24" s="48" t="e">
        <f>'RW_Linking Sheet'!AK45</f>
        <v>#DIV/0!</v>
      </c>
      <c r="AK24" s="48" t="e">
        <f>'RW_Linking Sheet'!AL45</f>
        <v>#DIV/0!</v>
      </c>
      <c r="AL24" s="48" t="e">
        <f>'RW_Linking Sheet'!AM45</f>
        <v>#DIV/0!</v>
      </c>
    </row>
    <row r="25" spans="1:38" ht="15.4">
      <c r="A25" s="6"/>
      <c r="B25" s="6" t="s">
        <v>137</v>
      </c>
      <c r="C25" s="6"/>
      <c r="D25" s="6" t="s">
        <v>166</v>
      </c>
      <c r="E25" s="6"/>
      <c r="F25" s="6" t="s">
        <v>147</v>
      </c>
      <c r="G25" s="6"/>
      <c r="H25" s="6"/>
      <c r="I25" s="48" t="e">
        <f>'RW_Linking Sheet'!J46</f>
        <v>#DIV/0!</v>
      </c>
      <c r="J25" s="48" t="e">
        <f>'RW_Linking Sheet'!K46</f>
        <v>#DIV/0!</v>
      </c>
      <c r="K25" s="48" t="e">
        <f>'RW_Linking Sheet'!L46</f>
        <v>#DIV/0!</v>
      </c>
      <c r="L25" s="48">
        <f>'RW_Linking Sheet'!M46</f>
        <v>0</v>
      </c>
      <c r="M25" s="48" t="e">
        <f>'RW_Linking Sheet'!N46</f>
        <v>#DIV/0!</v>
      </c>
      <c r="N25" s="48" t="e">
        <f>'RW_Linking Sheet'!O46</f>
        <v>#DIV/0!</v>
      </c>
      <c r="O25" s="48" t="e">
        <f>'RW_Linking Sheet'!P46</f>
        <v>#DIV/0!</v>
      </c>
      <c r="P25" s="48" t="e">
        <f>'RW_Linking Sheet'!Q46</f>
        <v>#DIV/0!</v>
      </c>
      <c r="Q25" s="48" t="e">
        <f>'RW_Linking Sheet'!R46</f>
        <v>#DIV/0!</v>
      </c>
      <c r="R25" s="48" t="e">
        <f>'RW_Linking Sheet'!S46</f>
        <v>#DIV/0!</v>
      </c>
      <c r="S25" s="48" t="e">
        <f>'RW_Linking Sheet'!T46</f>
        <v>#DIV/0!</v>
      </c>
      <c r="T25" s="48" t="e">
        <f>'RW_Linking Sheet'!U46</f>
        <v>#DIV/0!</v>
      </c>
      <c r="U25" s="48" t="e">
        <f>'RW_Linking Sheet'!V46</f>
        <v>#DIV/0!</v>
      </c>
      <c r="V25" s="48" t="e">
        <f>'RW_Linking Sheet'!W46</f>
        <v>#DIV/0!</v>
      </c>
      <c r="W25" s="48" t="e">
        <f>'RW_Linking Sheet'!X46</f>
        <v>#DIV/0!</v>
      </c>
      <c r="X25" s="48" t="e">
        <f>'RW_Linking Sheet'!Y46</f>
        <v>#DIV/0!</v>
      </c>
      <c r="Y25" s="48" t="e">
        <f>'RW_Linking Sheet'!Z46</f>
        <v>#DIV/0!</v>
      </c>
      <c r="Z25" s="48" t="e">
        <f>'RW_Linking Sheet'!AA46</f>
        <v>#DIV/0!</v>
      </c>
      <c r="AA25" s="48" t="e">
        <f>'RW_Linking Sheet'!AB46</f>
        <v>#DIV/0!</v>
      </c>
      <c r="AB25" s="48" t="e">
        <f>'RW_Linking Sheet'!AC46</f>
        <v>#DIV/0!</v>
      </c>
      <c r="AC25" s="48" t="e">
        <f>'RW_Linking Sheet'!AD46</f>
        <v>#DIV/0!</v>
      </c>
      <c r="AD25" s="48" t="e">
        <f>'RW_Linking Sheet'!AE46</f>
        <v>#DIV/0!</v>
      </c>
      <c r="AE25" s="48" t="e">
        <f>'RW_Linking Sheet'!AF46</f>
        <v>#DIV/0!</v>
      </c>
      <c r="AF25" s="48" t="e">
        <f>'RW_Linking Sheet'!AG46</f>
        <v>#DIV/0!</v>
      </c>
      <c r="AG25" s="48" t="e">
        <f>'RW_Linking Sheet'!AH46</f>
        <v>#DIV/0!</v>
      </c>
      <c r="AH25" s="48" t="e">
        <f>'RW_Linking Sheet'!AI46</f>
        <v>#DIV/0!</v>
      </c>
      <c r="AI25" s="48" t="e">
        <f>'RW_Linking Sheet'!AJ46</f>
        <v>#DIV/0!</v>
      </c>
      <c r="AJ25" s="48" t="e">
        <f>'RW_Linking Sheet'!AK46</f>
        <v>#DIV/0!</v>
      </c>
      <c r="AK25" s="48" t="e">
        <f>'RW_Linking Sheet'!AL46</f>
        <v>#DIV/0!</v>
      </c>
      <c r="AL25" s="48" t="e">
        <f>'RW_Linking Sheet'!AM46</f>
        <v>#DIV/0!</v>
      </c>
    </row>
    <row r="26" spans="1:38" ht="15.4">
      <c r="A26" s="6"/>
      <c r="B26" s="6" t="s">
        <v>138</v>
      </c>
      <c r="C26" s="6"/>
      <c r="D26" s="6" t="s">
        <v>166</v>
      </c>
      <c r="E26" s="6"/>
      <c r="F26" s="6" t="s">
        <v>147</v>
      </c>
      <c r="G26" s="6"/>
      <c r="H26" s="6"/>
      <c r="I26" s="48" t="e">
        <f>'RW_Linking Sheet'!J47</f>
        <v>#DIV/0!</v>
      </c>
      <c r="J26" s="48" t="e">
        <f>'RW_Linking Sheet'!K47</f>
        <v>#DIV/0!</v>
      </c>
      <c r="K26" s="48" t="e">
        <f>'RW_Linking Sheet'!L47</f>
        <v>#DIV/0!</v>
      </c>
      <c r="L26" s="48">
        <f>'RW_Linking Sheet'!M47</f>
        <v>0</v>
      </c>
      <c r="M26" s="48" t="e">
        <f>'RW_Linking Sheet'!N47</f>
        <v>#DIV/0!</v>
      </c>
      <c r="N26" s="48" t="e">
        <f>'RW_Linking Sheet'!O47</f>
        <v>#DIV/0!</v>
      </c>
      <c r="O26" s="48" t="e">
        <f>'RW_Linking Sheet'!P47</f>
        <v>#DIV/0!</v>
      </c>
      <c r="P26" s="48" t="e">
        <f>'RW_Linking Sheet'!Q47</f>
        <v>#DIV/0!</v>
      </c>
      <c r="Q26" s="48" t="e">
        <f>'RW_Linking Sheet'!R47</f>
        <v>#DIV/0!</v>
      </c>
      <c r="R26" s="48" t="e">
        <f>'RW_Linking Sheet'!S47</f>
        <v>#DIV/0!</v>
      </c>
      <c r="S26" s="48" t="e">
        <f>'RW_Linking Sheet'!T47</f>
        <v>#DIV/0!</v>
      </c>
      <c r="T26" s="48" t="e">
        <f>'RW_Linking Sheet'!U47</f>
        <v>#DIV/0!</v>
      </c>
      <c r="U26" s="48" t="e">
        <f>'RW_Linking Sheet'!V47</f>
        <v>#DIV/0!</v>
      </c>
      <c r="V26" s="48" t="e">
        <f>'RW_Linking Sheet'!W47</f>
        <v>#DIV/0!</v>
      </c>
      <c r="W26" s="48" t="e">
        <f>'RW_Linking Sheet'!X47</f>
        <v>#DIV/0!</v>
      </c>
      <c r="X26" s="48" t="e">
        <f>'RW_Linking Sheet'!Y47</f>
        <v>#DIV/0!</v>
      </c>
      <c r="Y26" s="48" t="e">
        <f>'RW_Linking Sheet'!Z47</f>
        <v>#DIV/0!</v>
      </c>
      <c r="Z26" s="48" t="e">
        <f>'RW_Linking Sheet'!AA47</f>
        <v>#DIV/0!</v>
      </c>
      <c r="AA26" s="48" t="e">
        <f>'RW_Linking Sheet'!AB47</f>
        <v>#DIV/0!</v>
      </c>
      <c r="AB26" s="48" t="e">
        <f>'RW_Linking Sheet'!AC47</f>
        <v>#DIV/0!</v>
      </c>
      <c r="AC26" s="48" t="e">
        <f>'RW_Linking Sheet'!AD47</f>
        <v>#DIV/0!</v>
      </c>
      <c r="AD26" s="48" t="e">
        <f>'RW_Linking Sheet'!AE47</f>
        <v>#DIV/0!</v>
      </c>
      <c r="AE26" s="48" t="e">
        <f>'RW_Linking Sheet'!AF47</f>
        <v>#DIV/0!</v>
      </c>
      <c r="AF26" s="48" t="e">
        <f>'RW_Linking Sheet'!AG47</f>
        <v>#DIV/0!</v>
      </c>
      <c r="AG26" s="48" t="e">
        <f>'RW_Linking Sheet'!AH47</f>
        <v>#DIV/0!</v>
      </c>
      <c r="AH26" s="48" t="e">
        <f>'RW_Linking Sheet'!AI47</f>
        <v>#DIV/0!</v>
      </c>
      <c r="AI26" s="48" t="e">
        <f>'RW_Linking Sheet'!AJ47</f>
        <v>#DIV/0!</v>
      </c>
      <c r="AJ26" s="48" t="e">
        <f>'RW_Linking Sheet'!AK47</f>
        <v>#DIV/0!</v>
      </c>
      <c r="AK26" s="48" t="e">
        <f>'RW_Linking Sheet'!AL47</f>
        <v>#DIV/0!</v>
      </c>
      <c r="AL26" s="48" t="e">
        <f>'RW_Linking Sheet'!AM47</f>
        <v>#DIV/0!</v>
      </c>
    </row>
    <row r="27" spans="1:38" ht="15.4">
      <c r="A27" s="6"/>
      <c r="B27" s="6" t="s">
        <v>139</v>
      </c>
      <c r="C27" s="6"/>
      <c r="D27" s="6" t="s">
        <v>166</v>
      </c>
      <c r="E27" s="6"/>
      <c r="F27" s="6" t="s">
        <v>147</v>
      </c>
      <c r="G27" s="6"/>
      <c r="H27" s="6"/>
      <c r="I27" s="48" t="e">
        <f>'RW_Linking Sheet'!J48</f>
        <v>#DIV/0!</v>
      </c>
      <c r="J27" s="48" t="e">
        <f>'RW_Linking Sheet'!K48</f>
        <v>#DIV/0!</v>
      </c>
      <c r="K27" s="48" t="e">
        <f>'RW_Linking Sheet'!L48</f>
        <v>#DIV/0!</v>
      </c>
      <c r="L27" s="48">
        <f>'RW_Linking Sheet'!M48</f>
        <v>0</v>
      </c>
      <c r="M27" s="48" t="e">
        <f>'RW_Linking Sheet'!N48</f>
        <v>#DIV/0!</v>
      </c>
      <c r="N27" s="48" t="e">
        <f>'RW_Linking Sheet'!O48</f>
        <v>#DIV/0!</v>
      </c>
      <c r="O27" s="48" t="e">
        <f>'RW_Linking Sheet'!P48</f>
        <v>#DIV/0!</v>
      </c>
      <c r="P27" s="48" t="e">
        <f>'RW_Linking Sheet'!Q48</f>
        <v>#DIV/0!</v>
      </c>
      <c r="Q27" s="48" t="e">
        <f>'RW_Linking Sheet'!R48</f>
        <v>#DIV/0!</v>
      </c>
      <c r="R27" s="48" t="e">
        <f>'RW_Linking Sheet'!S48</f>
        <v>#DIV/0!</v>
      </c>
      <c r="S27" s="48" t="e">
        <f>'RW_Linking Sheet'!T48</f>
        <v>#DIV/0!</v>
      </c>
      <c r="T27" s="48" t="e">
        <f>'RW_Linking Sheet'!U48</f>
        <v>#DIV/0!</v>
      </c>
      <c r="U27" s="48" t="e">
        <f>'RW_Linking Sheet'!V48</f>
        <v>#DIV/0!</v>
      </c>
      <c r="V27" s="48" t="e">
        <f>'RW_Linking Sheet'!W48</f>
        <v>#DIV/0!</v>
      </c>
      <c r="W27" s="48" t="e">
        <f>'RW_Linking Sheet'!X48</f>
        <v>#DIV/0!</v>
      </c>
      <c r="X27" s="48" t="e">
        <f>'RW_Linking Sheet'!Y48</f>
        <v>#DIV/0!</v>
      </c>
      <c r="Y27" s="48" t="e">
        <f>'RW_Linking Sheet'!Z48</f>
        <v>#DIV/0!</v>
      </c>
      <c r="Z27" s="48" t="e">
        <f>'RW_Linking Sheet'!AA48</f>
        <v>#DIV/0!</v>
      </c>
      <c r="AA27" s="48" t="e">
        <f>'RW_Linking Sheet'!AB48</f>
        <v>#DIV/0!</v>
      </c>
      <c r="AB27" s="48" t="e">
        <f>'RW_Linking Sheet'!AC48</f>
        <v>#DIV/0!</v>
      </c>
      <c r="AC27" s="48" t="e">
        <f>'RW_Linking Sheet'!AD48</f>
        <v>#DIV/0!</v>
      </c>
      <c r="AD27" s="48" t="e">
        <f>'RW_Linking Sheet'!AE48</f>
        <v>#DIV/0!</v>
      </c>
      <c r="AE27" s="48" t="e">
        <f>'RW_Linking Sheet'!AF48</f>
        <v>#DIV/0!</v>
      </c>
      <c r="AF27" s="48" t="e">
        <f>'RW_Linking Sheet'!AG48</f>
        <v>#DIV/0!</v>
      </c>
      <c r="AG27" s="48" t="e">
        <f>'RW_Linking Sheet'!AH48</f>
        <v>#DIV/0!</v>
      </c>
      <c r="AH27" s="48" t="e">
        <f>'RW_Linking Sheet'!AI48</f>
        <v>#DIV/0!</v>
      </c>
      <c r="AI27" s="48" t="e">
        <f>'RW_Linking Sheet'!AJ48</f>
        <v>#DIV/0!</v>
      </c>
      <c r="AJ27" s="48" t="e">
        <f>'RW_Linking Sheet'!AK48</f>
        <v>#DIV/0!</v>
      </c>
      <c r="AK27" s="48" t="e">
        <f>'RW_Linking Sheet'!AL48</f>
        <v>#DIV/0!</v>
      </c>
      <c r="AL27" s="48" t="e">
        <f>'RW_Linking Sheet'!AM48</f>
        <v>#DIV/0!</v>
      </c>
    </row>
    <row r="28" spans="1:38" ht="15.4">
      <c r="A28" s="6"/>
      <c r="B28" s="6" t="s">
        <v>140</v>
      </c>
      <c r="C28" s="6"/>
      <c r="D28" s="6" t="s">
        <v>166</v>
      </c>
      <c r="E28" s="6"/>
      <c r="F28" s="6" t="s">
        <v>147</v>
      </c>
      <c r="G28" s="6"/>
      <c r="H28" s="6"/>
      <c r="I28" s="48" t="e">
        <f>'RW_Linking Sheet'!J49</f>
        <v>#DIV/0!</v>
      </c>
      <c r="J28" s="48" t="e">
        <f>'RW_Linking Sheet'!K49</f>
        <v>#DIV/0!</v>
      </c>
      <c r="K28" s="48" t="e">
        <f>'RW_Linking Sheet'!L49</f>
        <v>#DIV/0!</v>
      </c>
      <c r="L28" s="48">
        <f>'RW_Linking Sheet'!M49</f>
        <v>0</v>
      </c>
      <c r="M28" s="48" t="e">
        <f>'RW_Linking Sheet'!N49</f>
        <v>#DIV/0!</v>
      </c>
      <c r="N28" s="48" t="e">
        <f>'RW_Linking Sheet'!O49</f>
        <v>#DIV/0!</v>
      </c>
      <c r="O28" s="48" t="e">
        <f>'RW_Linking Sheet'!P49</f>
        <v>#DIV/0!</v>
      </c>
      <c r="P28" s="48" t="e">
        <f>'RW_Linking Sheet'!Q49</f>
        <v>#DIV/0!</v>
      </c>
      <c r="Q28" s="48" t="e">
        <f>'RW_Linking Sheet'!R49</f>
        <v>#DIV/0!</v>
      </c>
      <c r="R28" s="48" t="e">
        <f>'RW_Linking Sheet'!S49</f>
        <v>#DIV/0!</v>
      </c>
      <c r="S28" s="48" t="e">
        <f>'RW_Linking Sheet'!T49</f>
        <v>#DIV/0!</v>
      </c>
      <c r="T28" s="48" t="e">
        <f>'RW_Linking Sheet'!U49</f>
        <v>#DIV/0!</v>
      </c>
      <c r="U28" s="48" t="e">
        <f>'RW_Linking Sheet'!V49</f>
        <v>#DIV/0!</v>
      </c>
      <c r="V28" s="48" t="e">
        <f>'RW_Linking Sheet'!W49</f>
        <v>#DIV/0!</v>
      </c>
      <c r="W28" s="48" t="e">
        <f>'RW_Linking Sheet'!X49</f>
        <v>#DIV/0!</v>
      </c>
      <c r="X28" s="48" t="e">
        <f>'RW_Linking Sheet'!Y49</f>
        <v>#DIV/0!</v>
      </c>
      <c r="Y28" s="48" t="e">
        <f>'RW_Linking Sheet'!Z49</f>
        <v>#DIV/0!</v>
      </c>
      <c r="Z28" s="48" t="e">
        <f>'RW_Linking Sheet'!AA49</f>
        <v>#DIV/0!</v>
      </c>
      <c r="AA28" s="48" t="e">
        <f>'RW_Linking Sheet'!AB49</f>
        <v>#DIV/0!</v>
      </c>
      <c r="AB28" s="48" t="e">
        <f>'RW_Linking Sheet'!AC49</f>
        <v>#DIV/0!</v>
      </c>
      <c r="AC28" s="48" t="e">
        <f>'RW_Linking Sheet'!AD49</f>
        <v>#DIV/0!</v>
      </c>
      <c r="AD28" s="48" t="e">
        <f>'RW_Linking Sheet'!AE49</f>
        <v>#DIV/0!</v>
      </c>
      <c r="AE28" s="48" t="e">
        <f>'RW_Linking Sheet'!AF49</f>
        <v>#DIV/0!</v>
      </c>
      <c r="AF28" s="48" t="e">
        <f>'RW_Linking Sheet'!AG49</f>
        <v>#DIV/0!</v>
      </c>
      <c r="AG28" s="48" t="e">
        <f>'RW_Linking Sheet'!AH49</f>
        <v>#DIV/0!</v>
      </c>
      <c r="AH28" s="48" t="e">
        <f>'RW_Linking Sheet'!AI49</f>
        <v>#DIV/0!</v>
      </c>
      <c r="AI28" s="48" t="e">
        <f>'RW_Linking Sheet'!AJ49</f>
        <v>#DIV/0!</v>
      </c>
      <c r="AJ28" s="48" t="e">
        <f>'RW_Linking Sheet'!AK49</f>
        <v>#DIV/0!</v>
      </c>
      <c r="AK28" s="48" t="e">
        <f>'RW_Linking Sheet'!AL49</f>
        <v>#DIV/0!</v>
      </c>
      <c r="AL28" s="48" t="e">
        <f>'RW_Linking Sheet'!AM49</f>
        <v>#DIV/0!</v>
      </c>
    </row>
    <row r="29" spans="1:38" ht="15.4">
      <c r="A29" s="6"/>
      <c r="B29" s="6" t="s">
        <v>141</v>
      </c>
      <c r="C29" s="6"/>
      <c r="D29" s="6" t="s">
        <v>166</v>
      </c>
      <c r="E29" s="6"/>
      <c r="F29" s="6" t="s">
        <v>147</v>
      </c>
      <c r="G29" s="6"/>
      <c r="H29" s="6"/>
      <c r="I29" s="48" t="e">
        <f>'RW_Linking Sheet'!J50</f>
        <v>#DIV/0!</v>
      </c>
      <c r="J29" s="48" t="e">
        <f>'RW_Linking Sheet'!K50</f>
        <v>#DIV/0!</v>
      </c>
      <c r="K29" s="48" t="e">
        <f>'RW_Linking Sheet'!L50</f>
        <v>#DIV/0!</v>
      </c>
      <c r="L29" s="48">
        <f>'RW_Linking Sheet'!M50</f>
        <v>0</v>
      </c>
      <c r="M29" s="48" t="e">
        <f>'RW_Linking Sheet'!N50</f>
        <v>#DIV/0!</v>
      </c>
      <c r="N29" s="48" t="e">
        <f>'RW_Linking Sheet'!O50</f>
        <v>#DIV/0!</v>
      </c>
      <c r="O29" s="48" t="e">
        <f>'RW_Linking Sheet'!P50</f>
        <v>#DIV/0!</v>
      </c>
      <c r="P29" s="48" t="e">
        <f>'RW_Linking Sheet'!Q50</f>
        <v>#DIV/0!</v>
      </c>
      <c r="Q29" s="48" t="e">
        <f>'RW_Linking Sheet'!R50</f>
        <v>#DIV/0!</v>
      </c>
      <c r="R29" s="48" t="e">
        <f>'RW_Linking Sheet'!S50</f>
        <v>#DIV/0!</v>
      </c>
      <c r="S29" s="48" t="e">
        <f>'RW_Linking Sheet'!T50</f>
        <v>#DIV/0!</v>
      </c>
      <c r="T29" s="48" t="e">
        <f>'RW_Linking Sheet'!U50</f>
        <v>#DIV/0!</v>
      </c>
      <c r="U29" s="48" t="e">
        <f>'RW_Linking Sheet'!V50</f>
        <v>#DIV/0!</v>
      </c>
      <c r="V29" s="48" t="e">
        <f>'RW_Linking Sheet'!W50</f>
        <v>#DIV/0!</v>
      </c>
      <c r="W29" s="48" t="e">
        <f>'RW_Linking Sheet'!X50</f>
        <v>#DIV/0!</v>
      </c>
      <c r="X29" s="48" t="e">
        <f>'RW_Linking Sheet'!Y50</f>
        <v>#DIV/0!</v>
      </c>
      <c r="Y29" s="48" t="e">
        <f>'RW_Linking Sheet'!Z50</f>
        <v>#DIV/0!</v>
      </c>
      <c r="Z29" s="48" t="e">
        <f>'RW_Linking Sheet'!AA50</f>
        <v>#DIV/0!</v>
      </c>
      <c r="AA29" s="48" t="e">
        <f>'RW_Linking Sheet'!AB50</f>
        <v>#DIV/0!</v>
      </c>
      <c r="AB29" s="48" t="e">
        <f>'RW_Linking Sheet'!AC50</f>
        <v>#DIV/0!</v>
      </c>
      <c r="AC29" s="48" t="e">
        <f>'RW_Linking Sheet'!AD50</f>
        <v>#DIV/0!</v>
      </c>
      <c r="AD29" s="48" t="e">
        <f>'RW_Linking Sheet'!AE50</f>
        <v>#DIV/0!</v>
      </c>
      <c r="AE29" s="48" t="e">
        <f>'RW_Linking Sheet'!AF50</f>
        <v>#DIV/0!</v>
      </c>
      <c r="AF29" s="48" t="e">
        <f>'RW_Linking Sheet'!AG50</f>
        <v>#DIV/0!</v>
      </c>
      <c r="AG29" s="48" t="e">
        <f>'RW_Linking Sheet'!AH50</f>
        <v>#DIV/0!</v>
      </c>
      <c r="AH29" s="48" t="e">
        <f>'RW_Linking Sheet'!AI50</f>
        <v>#DIV/0!</v>
      </c>
      <c r="AI29" s="48" t="e">
        <f>'RW_Linking Sheet'!AJ50</f>
        <v>#DIV/0!</v>
      </c>
      <c r="AJ29" s="48" t="e">
        <f>'RW_Linking Sheet'!AK50</f>
        <v>#DIV/0!</v>
      </c>
      <c r="AK29" s="48" t="e">
        <f>'RW_Linking Sheet'!AL50</f>
        <v>#DIV/0!</v>
      </c>
      <c r="AL29" s="48" t="e">
        <f>'RW_Linking Sheet'!AM50</f>
        <v>#DIV/0!</v>
      </c>
    </row>
    <row r="30" spans="1:38" ht="15.4">
      <c r="A30" s="6"/>
      <c r="B30" s="6" t="s">
        <v>142</v>
      </c>
      <c r="C30" s="6"/>
      <c r="D30" s="6" t="s">
        <v>166</v>
      </c>
      <c r="E30" s="6"/>
      <c r="F30" s="6" t="s">
        <v>147</v>
      </c>
      <c r="G30" s="6"/>
      <c r="H30" s="6"/>
      <c r="I30" s="48" t="e">
        <f>'RW_Linking Sheet'!J51</f>
        <v>#DIV/0!</v>
      </c>
      <c r="J30" s="48" t="e">
        <f>'RW_Linking Sheet'!K51</f>
        <v>#DIV/0!</v>
      </c>
      <c r="K30" s="48" t="e">
        <f>'RW_Linking Sheet'!L51</f>
        <v>#DIV/0!</v>
      </c>
      <c r="L30" s="48">
        <f>'RW_Linking Sheet'!M51</f>
        <v>0</v>
      </c>
      <c r="M30" s="48" t="e">
        <f>'RW_Linking Sheet'!N51</f>
        <v>#DIV/0!</v>
      </c>
      <c r="N30" s="48" t="e">
        <f>'RW_Linking Sheet'!O51</f>
        <v>#DIV/0!</v>
      </c>
      <c r="O30" s="48" t="e">
        <f>'RW_Linking Sheet'!P51</f>
        <v>#DIV/0!</v>
      </c>
      <c r="P30" s="48" t="e">
        <f>'RW_Linking Sheet'!Q51</f>
        <v>#DIV/0!</v>
      </c>
      <c r="Q30" s="48" t="e">
        <f>'RW_Linking Sheet'!R51</f>
        <v>#DIV/0!</v>
      </c>
      <c r="R30" s="48" t="e">
        <f>'RW_Linking Sheet'!S51</f>
        <v>#DIV/0!</v>
      </c>
      <c r="S30" s="48" t="e">
        <f>'RW_Linking Sheet'!T51</f>
        <v>#DIV/0!</v>
      </c>
      <c r="T30" s="48" t="e">
        <f>'RW_Linking Sheet'!U51</f>
        <v>#DIV/0!</v>
      </c>
      <c r="U30" s="48" t="e">
        <f>'RW_Linking Sheet'!V51</f>
        <v>#DIV/0!</v>
      </c>
      <c r="V30" s="48" t="e">
        <f>'RW_Linking Sheet'!W51</f>
        <v>#DIV/0!</v>
      </c>
      <c r="W30" s="48" t="e">
        <f>'RW_Linking Sheet'!X51</f>
        <v>#DIV/0!</v>
      </c>
      <c r="X30" s="48" t="e">
        <f>'RW_Linking Sheet'!Y51</f>
        <v>#DIV/0!</v>
      </c>
      <c r="Y30" s="48" t="e">
        <f>'RW_Linking Sheet'!Z51</f>
        <v>#DIV/0!</v>
      </c>
      <c r="Z30" s="48" t="e">
        <f>'RW_Linking Sheet'!AA51</f>
        <v>#DIV/0!</v>
      </c>
      <c r="AA30" s="48" t="e">
        <f>'RW_Linking Sheet'!AB51</f>
        <v>#DIV/0!</v>
      </c>
      <c r="AB30" s="48" t="e">
        <f>'RW_Linking Sheet'!AC51</f>
        <v>#DIV/0!</v>
      </c>
      <c r="AC30" s="48" t="e">
        <f>'RW_Linking Sheet'!AD51</f>
        <v>#DIV/0!</v>
      </c>
      <c r="AD30" s="48" t="e">
        <f>'RW_Linking Sheet'!AE51</f>
        <v>#DIV/0!</v>
      </c>
      <c r="AE30" s="48" t="e">
        <f>'RW_Linking Sheet'!AF51</f>
        <v>#DIV/0!</v>
      </c>
      <c r="AF30" s="48" t="e">
        <f>'RW_Linking Sheet'!AG51</f>
        <v>#DIV/0!</v>
      </c>
      <c r="AG30" s="48" t="e">
        <f>'RW_Linking Sheet'!AH51</f>
        <v>#DIV/0!</v>
      </c>
      <c r="AH30" s="48" t="e">
        <f>'RW_Linking Sheet'!AI51</f>
        <v>#DIV/0!</v>
      </c>
      <c r="AI30" s="48" t="e">
        <f>'RW_Linking Sheet'!AJ51</f>
        <v>#DIV/0!</v>
      </c>
      <c r="AJ30" s="48" t="e">
        <f>'RW_Linking Sheet'!AK51</f>
        <v>#DIV/0!</v>
      </c>
      <c r="AK30" s="48" t="e">
        <f>'RW_Linking Sheet'!AL51</f>
        <v>#DIV/0!</v>
      </c>
      <c r="AL30" s="48" t="e">
        <f>'RW_Linking Sheet'!AM51</f>
        <v>#DIV/0!</v>
      </c>
    </row>
    <row r="31" spans="1:38" ht="15.4">
      <c r="A31" s="6"/>
      <c r="B31" s="6" t="s">
        <v>143</v>
      </c>
      <c r="C31" s="6"/>
      <c r="D31" s="6" t="s">
        <v>166</v>
      </c>
      <c r="E31" s="6"/>
      <c r="F31" s="6" t="s">
        <v>147</v>
      </c>
      <c r="G31" s="6"/>
      <c r="H31" s="6"/>
      <c r="I31" s="48" t="e">
        <f>'RW_Linking Sheet'!J52</f>
        <v>#DIV/0!</v>
      </c>
      <c r="J31" s="48" t="e">
        <f>'RW_Linking Sheet'!K52</f>
        <v>#DIV/0!</v>
      </c>
      <c r="K31" s="48" t="e">
        <f>'RW_Linking Sheet'!L52</f>
        <v>#DIV/0!</v>
      </c>
      <c r="L31" s="48">
        <f>'RW_Linking Sheet'!M52</f>
        <v>0</v>
      </c>
      <c r="M31" s="48" t="e">
        <f>'RW_Linking Sheet'!N52</f>
        <v>#DIV/0!</v>
      </c>
      <c r="N31" s="48" t="e">
        <f>'RW_Linking Sheet'!O52</f>
        <v>#DIV/0!</v>
      </c>
      <c r="O31" s="48" t="e">
        <f>'RW_Linking Sheet'!P52</f>
        <v>#DIV/0!</v>
      </c>
      <c r="P31" s="48" t="e">
        <f>'RW_Linking Sheet'!Q52</f>
        <v>#DIV/0!</v>
      </c>
      <c r="Q31" s="48" t="e">
        <f>'RW_Linking Sheet'!R52</f>
        <v>#DIV/0!</v>
      </c>
      <c r="R31" s="48" t="e">
        <f>'RW_Linking Sheet'!S52</f>
        <v>#DIV/0!</v>
      </c>
      <c r="S31" s="48" t="e">
        <f>'RW_Linking Sheet'!T52</f>
        <v>#DIV/0!</v>
      </c>
      <c r="T31" s="48" t="e">
        <f>'RW_Linking Sheet'!U52</f>
        <v>#DIV/0!</v>
      </c>
      <c r="U31" s="48" t="e">
        <f>'RW_Linking Sheet'!V52</f>
        <v>#DIV/0!</v>
      </c>
      <c r="V31" s="48" t="e">
        <f>'RW_Linking Sheet'!W52</f>
        <v>#DIV/0!</v>
      </c>
      <c r="W31" s="48" t="e">
        <f>'RW_Linking Sheet'!X52</f>
        <v>#DIV/0!</v>
      </c>
      <c r="X31" s="48" t="e">
        <f>'RW_Linking Sheet'!Y52</f>
        <v>#DIV/0!</v>
      </c>
      <c r="Y31" s="48" t="e">
        <f>'RW_Linking Sheet'!Z52</f>
        <v>#DIV/0!</v>
      </c>
      <c r="Z31" s="48" t="e">
        <f>'RW_Linking Sheet'!AA52</f>
        <v>#DIV/0!</v>
      </c>
      <c r="AA31" s="48" t="e">
        <f>'RW_Linking Sheet'!AB52</f>
        <v>#DIV/0!</v>
      </c>
      <c r="AB31" s="48" t="e">
        <f>'RW_Linking Sheet'!AC52</f>
        <v>#DIV/0!</v>
      </c>
      <c r="AC31" s="48" t="e">
        <f>'RW_Linking Sheet'!AD52</f>
        <v>#DIV/0!</v>
      </c>
      <c r="AD31" s="48" t="e">
        <f>'RW_Linking Sheet'!AE52</f>
        <v>#DIV/0!</v>
      </c>
      <c r="AE31" s="48" t="e">
        <f>'RW_Linking Sheet'!AF52</f>
        <v>#DIV/0!</v>
      </c>
      <c r="AF31" s="48" t="e">
        <f>'RW_Linking Sheet'!AG52</f>
        <v>#DIV/0!</v>
      </c>
      <c r="AG31" s="48" t="e">
        <f>'RW_Linking Sheet'!AH52</f>
        <v>#DIV/0!</v>
      </c>
      <c r="AH31" s="48" t="e">
        <f>'RW_Linking Sheet'!AI52</f>
        <v>#DIV/0!</v>
      </c>
      <c r="AI31" s="48" t="e">
        <f>'RW_Linking Sheet'!AJ52</f>
        <v>#DIV/0!</v>
      </c>
      <c r="AJ31" s="48" t="e">
        <f>'RW_Linking Sheet'!AK52</f>
        <v>#DIV/0!</v>
      </c>
      <c r="AK31" s="48" t="e">
        <f>'RW_Linking Sheet'!AL52</f>
        <v>#DIV/0!</v>
      </c>
      <c r="AL31" s="48" t="e">
        <f>'RW_Linking Sheet'!AM52</f>
        <v>#DIV/0!</v>
      </c>
    </row>
    <row r="32" spans="1:38" ht="15.4">
      <c r="A32" s="6"/>
      <c r="B32" s="6" t="s">
        <v>144</v>
      </c>
      <c r="C32" s="6"/>
      <c r="D32" s="6" t="s">
        <v>166</v>
      </c>
      <c r="E32" s="6"/>
      <c r="F32" s="6" t="s">
        <v>147</v>
      </c>
      <c r="G32" s="6"/>
      <c r="H32" s="6"/>
      <c r="I32" s="48" t="e">
        <f>'RW_Linking Sheet'!J53</f>
        <v>#DIV/0!</v>
      </c>
      <c r="J32" s="48" t="e">
        <f>'RW_Linking Sheet'!K53</f>
        <v>#DIV/0!</v>
      </c>
      <c r="K32" s="48" t="e">
        <f>'RW_Linking Sheet'!L53</f>
        <v>#DIV/0!</v>
      </c>
      <c r="L32" s="48">
        <f>'RW_Linking Sheet'!M53</f>
        <v>0</v>
      </c>
      <c r="M32" s="48" t="e">
        <f>'RW_Linking Sheet'!N53</f>
        <v>#DIV/0!</v>
      </c>
      <c r="N32" s="48" t="e">
        <f>'RW_Linking Sheet'!O53</f>
        <v>#DIV/0!</v>
      </c>
      <c r="O32" s="48" t="e">
        <f>'RW_Linking Sheet'!P53</f>
        <v>#DIV/0!</v>
      </c>
      <c r="P32" s="48" t="e">
        <f>'RW_Linking Sheet'!Q53</f>
        <v>#DIV/0!</v>
      </c>
      <c r="Q32" s="48" t="e">
        <f>'RW_Linking Sheet'!R53</f>
        <v>#DIV/0!</v>
      </c>
      <c r="R32" s="48" t="e">
        <f>'RW_Linking Sheet'!S53</f>
        <v>#DIV/0!</v>
      </c>
      <c r="S32" s="48" t="e">
        <f>'RW_Linking Sheet'!T53</f>
        <v>#DIV/0!</v>
      </c>
      <c r="T32" s="48" t="e">
        <f>'RW_Linking Sheet'!U53</f>
        <v>#DIV/0!</v>
      </c>
      <c r="U32" s="48" t="e">
        <f>'RW_Linking Sheet'!V53</f>
        <v>#DIV/0!</v>
      </c>
      <c r="V32" s="48" t="e">
        <f>'RW_Linking Sheet'!W53</f>
        <v>#DIV/0!</v>
      </c>
      <c r="W32" s="48" t="e">
        <f>'RW_Linking Sheet'!X53</f>
        <v>#DIV/0!</v>
      </c>
      <c r="X32" s="48" t="e">
        <f>'RW_Linking Sheet'!Y53</f>
        <v>#DIV/0!</v>
      </c>
      <c r="Y32" s="48" t="e">
        <f>'RW_Linking Sheet'!Z53</f>
        <v>#DIV/0!</v>
      </c>
      <c r="Z32" s="48" t="e">
        <f>'RW_Linking Sheet'!AA53</f>
        <v>#DIV/0!</v>
      </c>
      <c r="AA32" s="48" t="e">
        <f>'RW_Linking Sheet'!AB53</f>
        <v>#DIV/0!</v>
      </c>
      <c r="AB32" s="48" t="e">
        <f>'RW_Linking Sheet'!AC53</f>
        <v>#DIV/0!</v>
      </c>
      <c r="AC32" s="48" t="e">
        <f>'RW_Linking Sheet'!AD53</f>
        <v>#DIV/0!</v>
      </c>
      <c r="AD32" s="48" t="e">
        <f>'RW_Linking Sheet'!AE53</f>
        <v>#DIV/0!</v>
      </c>
      <c r="AE32" s="48" t="e">
        <f>'RW_Linking Sheet'!AF53</f>
        <v>#DIV/0!</v>
      </c>
      <c r="AF32" s="48" t="e">
        <f>'RW_Linking Sheet'!AG53</f>
        <v>#DIV/0!</v>
      </c>
      <c r="AG32" s="48" t="e">
        <f>'RW_Linking Sheet'!AH53</f>
        <v>#DIV/0!</v>
      </c>
      <c r="AH32" s="48" t="e">
        <f>'RW_Linking Sheet'!AI53</f>
        <v>#DIV/0!</v>
      </c>
      <c r="AI32" s="48" t="e">
        <f>'RW_Linking Sheet'!AJ53</f>
        <v>#DIV/0!</v>
      </c>
      <c r="AJ32" s="48" t="e">
        <f>'RW_Linking Sheet'!AK53</f>
        <v>#DIV/0!</v>
      </c>
      <c r="AK32" s="48" t="e">
        <f>'RW_Linking Sheet'!AL53</f>
        <v>#DIV/0!</v>
      </c>
      <c r="AL32" s="48" t="e">
        <f>'RW_Linking Sheet'!AM53</f>
        <v>#DIV/0!</v>
      </c>
    </row>
    <row r="33" spans="1:117" ht="15.4">
      <c r="A33" s="6"/>
      <c r="B33" s="6" t="s">
        <v>167</v>
      </c>
      <c r="C33" s="6"/>
      <c r="D33" s="6" t="s">
        <v>166</v>
      </c>
      <c r="E33" s="6"/>
      <c r="F33" s="6" t="s">
        <v>147</v>
      </c>
      <c r="G33" s="6"/>
      <c r="H33" s="6"/>
      <c r="I33" s="49" t="e">
        <f>SUM(I24:I32)</f>
        <v>#DIV/0!</v>
      </c>
      <c r="J33" s="49" t="e">
        <f t="shared" ref="J33:AL33" si="5">SUM(J24:J32)</f>
        <v>#DIV/0!</v>
      </c>
      <c r="K33" s="49" t="e">
        <f t="shared" si="5"/>
        <v>#DIV/0!</v>
      </c>
      <c r="L33" s="49">
        <f t="shared" si="5"/>
        <v>0</v>
      </c>
      <c r="M33" s="49" t="e">
        <f t="shared" si="5"/>
        <v>#DIV/0!</v>
      </c>
      <c r="N33" s="49" t="e">
        <f t="shared" si="5"/>
        <v>#DIV/0!</v>
      </c>
      <c r="O33" s="49" t="e">
        <f t="shared" si="5"/>
        <v>#DIV/0!</v>
      </c>
      <c r="P33" s="49" t="e">
        <f t="shared" si="5"/>
        <v>#DIV/0!</v>
      </c>
      <c r="Q33" s="49" t="e">
        <f t="shared" si="5"/>
        <v>#DIV/0!</v>
      </c>
      <c r="R33" s="49" t="e">
        <f t="shared" si="5"/>
        <v>#DIV/0!</v>
      </c>
      <c r="S33" s="49" t="e">
        <f t="shared" si="5"/>
        <v>#DIV/0!</v>
      </c>
      <c r="T33" s="49" t="e">
        <f t="shared" si="5"/>
        <v>#DIV/0!</v>
      </c>
      <c r="U33" s="49" t="e">
        <f t="shared" si="5"/>
        <v>#DIV/0!</v>
      </c>
      <c r="V33" s="49" t="e">
        <f t="shared" si="5"/>
        <v>#DIV/0!</v>
      </c>
      <c r="W33" s="49" t="e">
        <f t="shared" si="5"/>
        <v>#DIV/0!</v>
      </c>
      <c r="X33" s="49" t="e">
        <f t="shared" si="5"/>
        <v>#DIV/0!</v>
      </c>
      <c r="Y33" s="49" t="e">
        <f t="shared" si="5"/>
        <v>#DIV/0!</v>
      </c>
      <c r="Z33" s="49" t="e">
        <f t="shared" si="5"/>
        <v>#DIV/0!</v>
      </c>
      <c r="AA33" s="49" t="e">
        <f t="shared" si="5"/>
        <v>#DIV/0!</v>
      </c>
      <c r="AB33" s="49" t="e">
        <f t="shared" si="5"/>
        <v>#DIV/0!</v>
      </c>
      <c r="AC33" s="49" t="e">
        <f t="shared" si="5"/>
        <v>#DIV/0!</v>
      </c>
      <c r="AD33" s="49" t="e">
        <f t="shared" si="5"/>
        <v>#DIV/0!</v>
      </c>
      <c r="AE33" s="49" t="e">
        <f t="shared" si="5"/>
        <v>#DIV/0!</v>
      </c>
      <c r="AF33" s="49" t="e">
        <f t="shared" si="5"/>
        <v>#DIV/0!</v>
      </c>
      <c r="AG33" s="49" t="e">
        <f t="shared" si="5"/>
        <v>#DIV/0!</v>
      </c>
      <c r="AH33" s="49" t="e">
        <f t="shared" si="5"/>
        <v>#DIV/0!</v>
      </c>
      <c r="AI33" s="49" t="e">
        <f t="shared" si="5"/>
        <v>#DIV/0!</v>
      </c>
      <c r="AJ33" s="49" t="e">
        <f t="shared" si="5"/>
        <v>#DIV/0!</v>
      </c>
      <c r="AK33" s="49" t="e">
        <f t="shared" si="5"/>
        <v>#DIV/0!</v>
      </c>
      <c r="AL33" s="49" t="e">
        <f t="shared" si="5"/>
        <v>#DIV/0!</v>
      </c>
    </row>
    <row r="34" spans="1:117" ht="15.4">
      <c r="A34" s="6"/>
      <c r="B34" s="6"/>
      <c r="C34" s="6"/>
      <c r="D34" s="6"/>
      <c r="E34" s="6"/>
      <c r="F34" s="6"/>
      <c r="G34" s="6"/>
      <c r="H34" s="6"/>
      <c r="P34" s="4"/>
      <c r="Q34" s="4"/>
      <c r="R34" s="4"/>
      <c r="S34" s="4"/>
      <c r="T34" s="4"/>
      <c r="U34" s="4"/>
      <c r="V34" s="4"/>
      <c r="W34" s="4"/>
      <c r="X34" s="4"/>
      <c r="Y34" s="4"/>
      <c r="Z34" s="4"/>
      <c r="AA34" s="4"/>
      <c r="AB34" s="4"/>
      <c r="AC34" s="4"/>
      <c r="AD34" s="4"/>
      <c r="AE34" s="4"/>
      <c r="AF34" s="4"/>
      <c r="AG34" s="4"/>
      <c r="AH34" s="4"/>
      <c r="AI34" s="4"/>
      <c r="AJ34" s="4"/>
      <c r="AK34" s="4"/>
      <c r="AL34" s="4"/>
    </row>
    <row r="35" spans="1:117" ht="15.4">
      <c r="A35" s="6"/>
      <c r="B35" s="6" t="s">
        <v>173</v>
      </c>
      <c r="C35" s="6"/>
      <c r="D35" s="6" t="s">
        <v>166</v>
      </c>
      <c r="E35" s="6" t="s">
        <v>174</v>
      </c>
      <c r="F35" s="6" t="s">
        <v>147</v>
      </c>
      <c r="G35" s="6"/>
      <c r="H35" s="6"/>
      <c r="I35" s="49" t="e">
        <f t="shared" ref="I35:AL35" si="6">IF(I17=0,0,I33*(I22/I17))</f>
        <v>#DIV/0!</v>
      </c>
      <c r="J35" s="49" t="e">
        <f t="shared" si="6"/>
        <v>#DIV/0!</v>
      </c>
      <c r="K35" s="49" t="e">
        <f t="shared" si="6"/>
        <v>#DIV/0!</v>
      </c>
      <c r="L35" s="49" t="e">
        <f t="shared" si="6"/>
        <v>#DIV/0!</v>
      </c>
      <c r="M35" s="49" t="e">
        <f t="shared" si="6"/>
        <v>#DIV/0!</v>
      </c>
      <c r="N35" s="49" t="e">
        <f t="shared" si="6"/>
        <v>#DIV/0!</v>
      </c>
      <c r="O35" s="49" t="e">
        <f t="shared" si="6"/>
        <v>#DIV/0!</v>
      </c>
      <c r="P35" s="49" t="e">
        <f t="shared" si="6"/>
        <v>#DIV/0!</v>
      </c>
      <c r="Q35" s="49" t="e">
        <f t="shared" si="6"/>
        <v>#DIV/0!</v>
      </c>
      <c r="R35" s="49" t="e">
        <f t="shared" si="6"/>
        <v>#DIV/0!</v>
      </c>
      <c r="S35" s="49" t="e">
        <f t="shared" si="6"/>
        <v>#DIV/0!</v>
      </c>
      <c r="T35" s="49" t="e">
        <f t="shared" si="6"/>
        <v>#DIV/0!</v>
      </c>
      <c r="U35" s="49" t="e">
        <f t="shared" si="6"/>
        <v>#DIV/0!</v>
      </c>
      <c r="V35" s="49" t="e">
        <f t="shared" si="6"/>
        <v>#DIV/0!</v>
      </c>
      <c r="W35" s="49" t="e">
        <f t="shared" si="6"/>
        <v>#DIV/0!</v>
      </c>
      <c r="X35" s="49" t="e">
        <f t="shared" si="6"/>
        <v>#DIV/0!</v>
      </c>
      <c r="Y35" s="49" t="e">
        <f t="shared" si="6"/>
        <v>#DIV/0!</v>
      </c>
      <c r="Z35" s="49" t="e">
        <f t="shared" si="6"/>
        <v>#DIV/0!</v>
      </c>
      <c r="AA35" s="49" t="e">
        <f t="shared" si="6"/>
        <v>#DIV/0!</v>
      </c>
      <c r="AB35" s="49" t="e">
        <f t="shared" si="6"/>
        <v>#DIV/0!</v>
      </c>
      <c r="AC35" s="49" t="e">
        <f t="shared" si="6"/>
        <v>#DIV/0!</v>
      </c>
      <c r="AD35" s="49" t="e">
        <f t="shared" si="6"/>
        <v>#DIV/0!</v>
      </c>
      <c r="AE35" s="49" t="e">
        <f t="shared" si="6"/>
        <v>#DIV/0!</v>
      </c>
      <c r="AF35" s="49" t="e">
        <f t="shared" si="6"/>
        <v>#DIV/0!</v>
      </c>
      <c r="AG35" s="49" t="e">
        <f t="shared" si="6"/>
        <v>#DIV/0!</v>
      </c>
      <c r="AH35" s="49" t="e">
        <f t="shared" si="6"/>
        <v>#DIV/0!</v>
      </c>
      <c r="AI35" s="49" t="e">
        <f t="shared" si="6"/>
        <v>#DIV/0!</v>
      </c>
      <c r="AJ35" s="49" t="e">
        <f t="shared" si="6"/>
        <v>#DIV/0!</v>
      </c>
      <c r="AK35" s="49" t="e">
        <f t="shared" si="6"/>
        <v>#DIV/0!</v>
      </c>
      <c r="AL35" s="49" t="e">
        <f t="shared" si="6"/>
        <v>#DIV/0!</v>
      </c>
    </row>
    <row r="36" spans="1:117">
      <c r="A36"/>
      <c r="B36"/>
      <c r="C36"/>
      <c r="D36"/>
      <c r="E36"/>
      <c r="F36"/>
      <c r="H36"/>
      <c r="I36"/>
      <c r="J36"/>
      <c r="K36"/>
      <c r="L36"/>
      <c r="M36"/>
      <c r="N36"/>
      <c r="O36"/>
    </row>
    <row r="37" spans="1:117">
      <c r="A37"/>
      <c r="B37"/>
      <c r="C37"/>
      <c r="D37"/>
      <c r="E37"/>
      <c r="F37"/>
      <c r="G37"/>
      <c r="H37"/>
      <c r="I37"/>
      <c r="J37"/>
      <c r="K37"/>
      <c r="L37"/>
      <c r="M37"/>
      <c r="N37"/>
      <c r="O37"/>
    </row>
    <row r="38" spans="1:117">
      <c r="B38" s="4" t="s">
        <v>175</v>
      </c>
      <c r="D38" s="4" t="s">
        <v>166</v>
      </c>
      <c r="E38" s="4" t="s">
        <v>176</v>
      </c>
      <c r="F38" t="s">
        <v>170</v>
      </c>
      <c r="G38"/>
      <c r="J38"/>
      <c r="K38"/>
      <c r="L38"/>
      <c r="M38"/>
      <c r="N38"/>
      <c r="O38"/>
    </row>
    <row r="39" spans="1:117">
      <c r="B39" s="4" t="s">
        <v>177</v>
      </c>
      <c r="D39" s="4" t="s">
        <v>166</v>
      </c>
      <c r="E39" s="4" t="s">
        <v>178</v>
      </c>
      <c r="F39" t="str">
        <f>$F$22</f>
        <v>£m 2024/25 prices (ACI)</v>
      </c>
      <c r="G39" s="83"/>
      <c r="H39"/>
      <c r="I39" s="49" t="e">
        <f>SUM($I22:I22)</f>
        <v>#DIV/0!</v>
      </c>
      <c r="J39" s="49" t="e">
        <f>SUM($I22:J22)</f>
        <v>#DIV/0!</v>
      </c>
      <c r="K39" s="49" t="e">
        <f>SUM($I22:K22)</f>
        <v>#DIV/0!</v>
      </c>
      <c r="L39" s="49" t="e">
        <f>SUM($I22:L22)</f>
        <v>#DIV/0!</v>
      </c>
      <c r="M39" s="49" t="e">
        <f>SUM($I22:M22)</f>
        <v>#DIV/0!</v>
      </c>
      <c r="N39" s="49" t="e">
        <f>SUM($I22:N22)</f>
        <v>#DIV/0!</v>
      </c>
      <c r="O39" s="49" t="e">
        <f>SUM($I22:O22)</f>
        <v>#DIV/0!</v>
      </c>
      <c r="P39" s="49" t="e">
        <f>SUM($I22:P22)</f>
        <v>#DIV/0!</v>
      </c>
      <c r="Q39" s="49" t="e">
        <f>SUM($I22:Q22)</f>
        <v>#DIV/0!</v>
      </c>
      <c r="R39" s="49" t="e">
        <f>SUM($I22:R22)</f>
        <v>#DIV/0!</v>
      </c>
      <c r="S39" s="49" t="e">
        <f>SUM($I22:S22)</f>
        <v>#DIV/0!</v>
      </c>
      <c r="T39" s="49" t="e">
        <f>SUM($I22:T22)</f>
        <v>#DIV/0!</v>
      </c>
      <c r="U39" s="49" t="e">
        <f>SUM($I22:U22)</f>
        <v>#DIV/0!</v>
      </c>
      <c r="V39" s="49" t="e">
        <f>SUM($I22:V22)</f>
        <v>#DIV/0!</v>
      </c>
      <c r="W39" s="49" t="e">
        <f>SUM($I22:W22)</f>
        <v>#DIV/0!</v>
      </c>
      <c r="X39" s="84" t="e">
        <f>SUM($I22:X22)</f>
        <v>#DIV/0!</v>
      </c>
      <c r="Y39" s="49" t="e">
        <f>SUM($I22:Y22)</f>
        <v>#DIV/0!</v>
      </c>
      <c r="Z39" s="49" t="e">
        <f>SUM($I22:Z22)</f>
        <v>#DIV/0!</v>
      </c>
      <c r="AA39" s="49" t="e">
        <f>SUM($I22:AA22)</f>
        <v>#DIV/0!</v>
      </c>
      <c r="AB39" s="49" t="e">
        <f>SUM($I22:AB22)</f>
        <v>#DIV/0!</v>
      </c>
      <c r="AC39" s="49" t="e">
        <f>SUM($I22:AC22)</f>
        <v>#DIV/0!</v>
      </c>
      <c r="AD39" s="49" t="e">
        <f>SUM($I22:AD22)</f>
        <v>#DIV/0!</v>
      </c>
      <c r="AE39" s="49" t="e">
        <f>SUM($I22:AE22)</f>
        <v>#DIV/0!</v>
      </c>
      <c r="AF39" s="49" t="e">
        <f>SUM($I22:AF22)</f>
        <v>#DIV/0!</v>
      </c>
      <c r="AG39" s="49" t="e">
        <f>SUM($I22:AG22)</f>
        <v>#DIV/0!</v>
      </c>
      <c r="AH39" s="49" t="e">
        <f>SUM($I22:AH22)</f>
        <v>#DIV/0!</v>
      </c>
      <c r="AI39" s="49" t="e">
        <f>SUM($I22:AI22)</f>
        <v>#DIV/0!</v>
      </c>
      <c r="AJ39" s="49" t="e">
        <f>SUM($I22:AJ22)</f>
        <v>#DIV/0!</v>
      </c>
      <c r="AK39" s="49" t="e">
        <f>SUM($I22:AK22)</f>
        <v>#DIV/0!</v>
      </c>
      <c r="AL39" s="49" t="e">
        <f>SUM($I22:AL22)</f>
        <v>#DIV/0!</v>
      </c>
    </row>
    <row r="40" spans="1:117">
      <c r="B40" s="4" t="s">
        <v>179</v>
      </c>
      <c r="D40" s="4" t="s">
        <v>166</v>
      </c>
      <c r="E40" s="4" t="s">
        <v>180</v>
      </c>
      <c r="F40" t="str">
        <f>$F$22</f>
        <v>£m 2024/25 prices (ACI)</v>
      </c>
      <c r="I40" s="11"/>
      <c r="J40" s="11">
        <f>I40</f>
        <v>0</v>
      </c>
      <c r="K40" s="11">
        <f t="shared" ref="K40:AL40" si="7">J40</f>
        <v>0</v>
      </c>
      <c r="L40" s="11">
        <f t="shared" si="7"/>
        <v>0</v>
      </c>
      <c r="M40" s="11">
        <f t="shared" si="7"/>
        <v>0</v>
      </c>
      <c r="N40" s="11">
        <f t="shared" si="7"/>
        <v>0</v>
      </c>
      <c r="O40" s="11">
        <f t="shared" si="7"/>
        <v>0</v>
      </c>
      <c r="P40" s="11">
        <f t="shared" si="7"/>
        <v>0</v>
      </c>
      <c r="Q40" s="11">
        <f t="shared" si="7"/>
        <v>0</v>
      </c>
      <c r="R40" s="11">
        <f t="shared" si="7"/>
        <v>0</v>
      </c>
      <c r="S40" s="11">
        <f t="shared" si="7"/>
        <v>0</v>
      </c>
      <c r="T40" s="11">
        <f t="shared" si="7"/>
        <v>0</v>
      </c>
      <c r="U40" s="11">
        <f t="shared" si="7"/>
        <v>0</v>
      </c>
      <c r="V40" s="11">
        <f t="shared" si="7"/>
        <v>0</v>
      </c>
      <c r="W40" s="11">
        <f t="shared" si="7"/>
        <v>0</v>
      </c>
      <c r="X40" s="11">
        <f t="shared" si="7"/>
        <v>0</v>
      </c>
      <c r="Y40" s="11">
        <f t="shared" si="7"/>
        <v>0</v>
      </c>
      <c r="Z40" s="11">
        <f t="shared" si="7"/>
        <v>0</v>
      </c>
      <c r="AA40" s="11">
        <f t="shared" si="7"/>
        <v>0</v>
      </c>
      <c r="AB40" s="11">
        <f t="shared" si="7"/>
        <v>0</v>
      </c>
      <c r="AC40" s="11">
        <f t="shared" si="7"/>
        <v>0</v>
      </c>
      <c r="AD40" s="11">
        <f t="shared" si="7"/>
        <v>0</v>
      </c>
      <c r="AE40" s="11">
        <f t="shared" si="7"/>
        <v>0</v>
      </c>
      <c r="AF40" s="11">
        <f t="shared" si="7"/>
        <v>0</v>
      </c>
      <c r="AG40" s="11">
        <f t="shared" si="7"/>
        <v>0</v>
      </c>
      <c r="AH40" s="11">
        <f t="shared" si="7"/>
        <v>0</v>
      </c>
      <c r="AI40" s="11">
        <f t="shared" si="7"/>
        <v>0</v>
      </c>
      <c r="AJ40" s="11">
        <f t="shared" si="7"/>
        <v>0</v>
      </c>
      <c r="AK40" s="11">
        <f t="shared" si="7"/>
        <v>0</v>
      </c>
      <c r="AL40" s="11">
        <f t="shared" si="7"/>
        <v>0</v>
      </c>
    </row>
    <row r="41" spans="1:117">
      <c r="B41" s="4" t="s">
        <v>181</v>
      </c>
      <c r="D41" s="4" t="s">
        <v>166</v>
      </c>
      <c r="E41" s="4" t="s">
        <v>182</v>
      </c>
      <c r="F41" t="str">
        <f>$F$22</f>
        <v>£m 2024/25 prices (ACI)</v>
      </c>
      <c r="I41" s="52" t="e">
        <f t="shared" ref="I41:AL41" si="8">$G$39-(I39+I40)</f>
        <v>#DIV/0!</v>
      </c>
      <c r="J41" s="52" t="e">
        <f t="shared" si="8"/>
        <v>#DIV/0!</v>
      </c>
      <c r="K41" s="52" t="e">
        <f t="shared" si="8"/>
        <v>#DIV/0!</v>
      </c>
      <c r="L41" s="52" t="e">
        <f t="shared" si="8"/>
        <v>#DIV/0!</v>
      </c>
      <c r="M41" s="52" t="e">
        <f t="shared" si="8"/>
        <v>#DIV/0!</v>
      </c>
      <c r="N41" s="52" t="e">
        <f t="shared" si="8"/>
        <v>#DIV/0!</v>
      </c>
      <c r="O41" s="52" t="e">
        <f t="shared" si="8"/>
        <v>#DIV/0!</v>
      </c>
      <c r="P41" s="52" t="e">
        <f t="shared" si="8"/>
        <v>#DIV/0!</v>
      </c>
      <c r="Q41" s="52" t="e">
        <f t="shared" si="8"/>
        <v>#DIV/0!</v>
      </c>
      <c r="R41" s="52" t="e">
        <f t="shared" si="8"/>
        <v>#DIV/0!</v>
      </c>
      <c r="S41" s="52" t="e">
        <f t="shared" si="8"/>
        <v>#DIV/0!</v>
      </c>
      <c r="T41" s="52" t="e">
        <f t="shared" si="8"/>
        <v>#DIV/0!</v>
      </c>
      <c r="U41" s="52" t="e">
        <f t="shared" si="8"/>
        <v>#DIV/0!</v>
      </c>
      <c r="V41" s="52" t="e">
        <f t="shared" si="8"/>
        <v>#DIV/0!</v>
      </c>
      <c r="W41" s="52" t="e">
        <f t="shared" si="8"/>
        <v>#DIV/0!</v>
      </c>
      <c r="X41" s="52" t="e">
        <f t="shared" si="8"/>
        <v>#DIV/0!</v>
      </c>
      <c r="Y41" s="52" t="e">
        <f t="shared" si="8"/>
        <v>#DIV/0!</v>
      </c>
      <c r="Z41" s="52" t="e">
        <f t="shared" si="8"/>
        <v>#DIV/0!</v>
      </c>
      <c r="AA41" s="52" t="e">
        <f t="shared" si="8"/>
        <v>#DIV/0!</v>
      </c>
      <c r="AB41" s="52" t="e">
        <f t="shared" si="8"/>
        <v>#DIV/0!</v>
      </c>
      <c r="AC41" s="52" t="e">
        <f t="shared" si="8"/>
        <v>#DIV/0!</v>
      </c>
      <c r="AD41" s="52" t="e">
        <f t="shared" si="8"/>
        <v>#DIV/0!</v>
      </c>
      <c r="AE41" s="52" t="e">
        <f t="shared" si="8"/>
        <v>#DIV/0!</v>
      </c>
      <c r="AF41" s="52" t="e">
        <f t="shared" si="8"/>
        <v>#DIV/0!</v>
      </c>
      <c r="AG41" s="52" t="e">
        <f t="shared" si="8"/>
        <v>#DIV/0!</v>
      </c>
      <c r="AH41" s="52" t="e">
        <f t="shared" si="8"/>
        <v>#DIV/0!</v>
      </c>
      <c r="AI41" s="52" t="e">
        <f t="shared" si="8"/>
        <v>#DIV/0!</v>
      </c>
      <c r="AJ41" s="52" t="e">
        <f t="shared" si="8"/>
        <v>#DIV/0!</v>
      </c>
      <c r="AK41" s="52" t="e">
        <f t="shared" si="8"/>
        <v>#DIV/0!</v>
      </c>
      <c r="AL41" s="52" t="e">
        <f t="shared" si="8"/>
        <v>#DIV/0!</v>
      </c>
    </row>
    <row r="43" spans="1:117">
      <c r="B43" s="3" t="s">
        <v>183</v>
      </c>
    </row>
    <row r="46" spans="1:117" s="40" customFormat="1" ht="15.4">
      <c r="A46" s="53" t="s">
        <v>184</v>
      </c>
      <c r="B46" s="53"/>
      <c r="C46" s="53"/>
      <c r="D46" s="53"/>
      <c r="E46" s="53"/>
      <c r="F46" s="53"/>
      <c r="G46" s="53"/>
      <c r="H46" s="53"/>
      <c r="I46" s="53"/>
      <c r="J46" s="53"/>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row>
    <row r="47" spans="1:117">
      <c r="B47" s="4" t="s">
        <v>185</v>
      </c>
      <c r="F47" t="s">
        <v>186</v>
      </c>
      <c r="I47" s="16" t="e">
        <f>I41&lt;0</f>
        <v>#DIV/0!</v>
      </c>
      <c r="J47" s="16" t="e">
        <f>J41&lt;0</f>
        <v>#DIV/0!</v>
      </c>
      <c r="K47" s="16" t="e">
        <f t="shared" ref="K47:AL47" si="9">K41&lt;0</f>
        <v>#DIV/0!</v>
      </c>
      <c r="L47" s="16" t="e">
        <f t="shared" si="9"/>
        <v>#DIV/0!</v>
      </c>
      <c r="M47" s="16" t="e">
        <f t="shared" si="9"/>
        <v>#DIV/0!</v>
      </c>
      <c r="N47" s="16" t="e">
        <f t="shared" si="9"/>
        <v>#DIV/0!</v>
      </c>
      <c r="O47" s="16" t="e">
        <f t="shared" si="9"/>
        <v>#DIV/0!</v>
      </c>
      <c r="P47" s="16" t="e">
        <f t="shared" si="9"/>
        <v>#DIV/0!</v>
      </c>
      <c r="Q47" s="16" t="e">
        <f t="shared" si="9"/>
        <v>#DIV/0!</v>
      </c>
      <c r="R47" s="16" t="e">
        <f t="shared" si="9"/>
        <v>#DIV/0!</v>
      </c>
      <c r="S47" s="16" t="e">
        <f t="shared" si="9"/>
        <v>#DIV/0!</v>
      </c>
      <c r="T47" s="16" t="e">
        <f t="shared" si="9"/>
        <v>#DIV/0!</v>
      </c>
      <c r="U47" s="16" t="e">
        <f t="shared" si="9"/>
        <v>#DIV/0!</v>
      </c>
      <c r="V47" s="16" t="e">
        <f t="shared" si="9"/>
        <v>#DIV/0!</v>
      </c>
      <c r="W47" s="16" t="e">
        <f t="shared" si="9"/>
        <v>#DIV/0!</v>
      </c>
      <c r="X47" s="16" t="e">
        <f t="shared" si="9"/>
        <v>#DIV/0!</v>
      </c>
      <c r="Y47" s="16" t="e">
        <f t="shared" si="9"/>
        <v>#DIV/0!</v>
      </c>
      <c r="Z47" s="16" t="e">
        <f t="shared" si="9"/>
        <v>#DIV/0!</v>
      </c>
      <c r="AA47" s="16" t="e">
        <f t="shared" si="9"/>
        <v>#DIV/0!</v>
      </c>
      <c r="AB47" s="16" t="e">
        <f t="shared" si="9"/>
        <v>#DIV/0!</v>
      </c>
      <c r="AC47" s="16" t="e">
        <f t="shared" si="9"/>
        <v>#DIV/0!</v>
      </c>
      <c r="AD47" s="16" t="e">
        <f t="shared" si="9"/>
        <v>#DIV/0!</v>
      </c>
      <c r="AE47" s="16" t="e">
        <f t="shared" si="9"/>
        <v>#DIV/0!</v>
      </c>
      <c r="AF47" s="16" t="e">
        <f t="shared" si="9"/>
        <v>#DIV/0!</v>
      </c>
      <c r="AG47" s="16" t="e">
        <f t="shared" si="9"/>
        <v>#DIV/0!</v>
      </c>
      <c r="AH47" s="16" t="e">
        <f t="shared" si="9"/>
        <v>#DIV/0!</v>
      </c>
      <c r="AI47" s="16" t="e">
        <f t="shared" si="9"/>
        <v>#DIV/0!</v>
      </c>
      <c r="AJ47" s="16" t="e">
        <f t="shared" si="9"/>
        <v>#DIV/0!</v>
      </c>
      <c r="AK47" s="16" t="e">
        <f t="shared" si="9"/>
        <v>#DIV/0!</v>
      </c>
      <c r="AL47" s="16" t="e">
        <f t="shared" si="9"/>
        <v>#DIV/0!</v>
      </c>
    </row>
    <row r="48" spans="1:117">
      <c r="B48" s="4" t="s">
        <v>187</v>
      </c>
      <c r="D48" s="4" t="s">
        <v>166</v>
      </c>
      <c r="E48" s="4" t="s">
        <v>188</v>
      </c>
      <c r="F48" t="s">
        <v>150</v>
      </c>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N48" s="27"/>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row>
    <row r="49" spans="1:117">
      <c r="B49" s="4" t="s">
        <v>189</v>
      </c>
      <c r="D49" s="4" t="s">
        <v>166</v>
      </c>
      <c r="E49" s="4" t="s">
        <v>190</v>
      </c>
      <c r="F49" t="str">
        <f>F41</f>
        <v>£m 2024/25 prices (ACI)</v>
      </c>
      <c r="I49" s="52" t="e">
        <f>IF(AND(H47=FALSE,I47=TRUE),I41*I48,(I41-H41)*I47*I48)</f>
        <v>#DIV/0!</v>
      </c>
      <c r="J49" s="52" t="e">
        <f>IF(AND(I47=FALSE,J47=TRUE),J41*J48,(J41-I41)*J47*J48)</f>
        <v>#DIV/0!</v>
      </c>
      <c r="K49" s="52" t="e">
        <f>IF(AND(J47=FALSE,K47=TRUE),K41*K48,(K41-J41)*K47*K48)</f>
        <v>#DIV/0!</v>
      </c>
      <c r="L49" s="52" t="e">
        <f t="shared" ref="L49:AL49" si="10">IF(AND(K47=FALSE,L47=TRUE),L41*L48,(L41-K41)*L47*L48)</f>
        <v>#DIV/0!</v>
      </c>
      <c r="M49" s="52" t="e">
        <f t="shared" si="10"/>
        <v>#DIV/0!</v>
      </c>
      <c r="N49" s="52" t="e">
        <f t="shared" si="10"/>
        <v>#DIV/0!</v>
      </c>
      <c r="O49" s="52" t="e">
        <f t="shared" si="10"/>
        <v>#DIV/0!</v>
      </c>
      <c r="P49" s="52" t="e">
        <f t="shared" si="10"/>
        <v>#DIV/0!</v>
      </c>
      <c r="Q49" s="52" t="e">
        <f t="shared" si="10"/>
        <v>#DIV/0!</v>
      </c>
      <c r="R49" s="52" t="e">
        <f t="shared" si="10"/>
        <v>#DIV/0!</v>
      </c>
      <c r="S49" s="52" t="e">
        <f t="shared" si="10"/>
        <v>#DIV/0!</v>
      </c>
      <c r="T49" s="52" t="e">
        <f t="shared" si="10"/>
        <v>#DIV/0!</v>
      </c>
      <c r="U49" s="52" t="e">
        <f t="shared" si="10"/>
        <v>#DIV/0!</v>
      </c>
      <c r="V49" s="52" t="e">
        <f t="shared" si="10"/>
        <v>#DIV/0!</v>
      </c>
      <c r="W49" s="52" t="e">
        <f t="shared" si="10"/>
        <v>#DIV/0!</v>
      </c>
      <c r="X49" s="52" t="e">
        <f t="shared" si="10"/>
        <v>#DIV/0!</v>
      </c>
      <c r="Y49" s="52" t="e">
        <f t="shared" si="10"/>
        <v>#DIV/0!</v>
      </c>
      <c r="Z49" s="52" t="e">
        <f t="shared" si="10"/>
        <v>#DIV/0!</v>
      </c>
      <c r="AA49" s="52" t="e">
        <f t="shared" si="10"/>
        <v>#DIV/0!</v>
      </c>
      <c r="AB49" s="52" t="e">
        <f t="shared" si="10"/>
        <v>#DIV/0!</v>
      </c>
      <c r="AC49" s="52" t="e">
        <f t="shared" si="10"/>
        <v>#DIV/0!</v>
      </c>
      <c r="AD49" s="52" t="e">
        <f t="shared" si="10"/>
        <v>#DIV/0!</v>
      </c>
      <c r="AE49" s="52" t="e">
        <f t="shared" si="10"/>
        <v>#DIV/0!</v>
      </c>
      <c r="AF49" s="52" t="e">
        <f t="shared" si="10"/>
        <v>#DIV/0!</v>
      </c>
      <c r="AG49" s="52" t="e">
        <f t="shared" si="10"/>
        <v>#DIV/0!</v>
      </c>
      <c r="AH49" s="52" t="e">
        <f t="shared" si="10"/>
        <v>#DIV/0!</v>
      </c>
      <c r="AI49" s="52" t="e">
        <f t="shared" si="10"/>
        <v>#DIV/0!</v>
      </c>
      <c r="AJ49" s="52" t="e">
        <f t="shared" si="10"/>
        <v>#DIV/0!</v>
      </c>
      <c r="AK49" s="52" t="e">
        <f t="shared" si="10"/>
        <v>#DIV/0!</v>
      </c>
      <c r="AL49" s="52" t="e">
        <f t="shared" si="10"/>
        <v>#DIV/0!</v>
      </c>
      <c r="AN49" s="27"/>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row>
    <row r="51" spans="1:117" ht="15.75">
      <c r="B51" s="3" t="s">
        <v>191</v>
      </c>
      <c r="G51" s="58">
        <f>'RW_Linking Sheet'!$G$19</f>
        <v>0</v>
      </c>
    </row>
    <row r="53" spans="1:117" s="40" customFormat="1" ht="15.4">
      <c r="A53" s="53" t="s">
        <v>192</v>
      </c>
      <c r="B53" s="53"/>
      <c r="C53" s="53"/>
      <c r="D53" s="53"/>
      <c r="E53" s="53"/>
      <c r="F53" s="53"/>
      <c r="G53" s="53"/>
      <c r="H53" s="53"/>
      <c r="I53" s="53"/>
      <c r="J53" s="53"/>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row>
    <row r="54" spans="1:117">
      <c r="B54" s="4" t="s">
        <v>193</v>
      </c>
      <c r="F54"/>
      <c r="G54" s="202"/>
      <c r="J54"/>
      <c r="K54"/>
      <c r="L54"/>
      <c r="M54"/>
      <c r="N54"/>
      <c r="O54"/>
    </row>
    <row r="55" spans="1:117">
      <c r="B55" s="4" t="s">
        <v>194</v>
      </c>
      <c r="F55" t="s">
        <v>186</v>
      </c>
      <c r="I55" s="16" t="e">
        <f t="shared" ref="I55:AL55" si="11">AND(I41&gt;0,I2&lt;$G$54,I3&gt;=$G$54)</f>
        <v>#DIV/0!</v>
      </c>
      <c r="J55" s="16" t="e">
        <f t="shared" si="11"/>
        <v>#DIV/0!</v>
      </c>
      <c r="K55" s="16" t="e">
        <f t="shared" si="11"/>
        <v>#DIV/0!</v>
      </c>
      <c r="L55" s="16" t="e">
        <f t="shared" si="11"/>
        <v>#DIV/0!</v>
      </c>
      <c r="M55" s="16" t="e">
        <f t="shared" si="11"/>
        <v>#DIV/0!</v>
      </c>
      <c r="N55" s="16" t="e">
        <f t="shared" si="11"/>
        <v>#DIV/0!</v>
      </c>
      <c r="O55" s="16" t="e">
        <f t="shared" si="11"/>
        <v>#DIV/0!</v>
      </c>
      <c r="P55" s="16" t="e">
        <f t="shared" si="11"/>
        <v>#DIV/0!</v>
      </c>
      <c r="Q55" s="16" t="e">
        <f t="shared" si="11"/>
        <v>#DIV/0!</v>
      </c>
      <c r="R55" s="16" t="e">
        <f t="shared" si="11"/>
        <v>#DIV/0!</v>
      </c>
      <c r="S55" s="16" t="e">
        <f t="shared" si="11"/>
        <v>#DIV/0!</v>
      </c>
      <c r="T55" s="16" t="e">
        <f t="shared" si="11"/>
        <v>#DIV/0!</v>
      </c>
      <c r="U55" s="16" t="e">
        <f t="shared" si="11"/>
        <v>#DIV/0!</v>
      </c>
      <c r="V55" s="16" t="e">
        <f t="shared" si="11"/>
        <v>#DIV/0!</v>
      </c>
      <c r="W55" s="16" t="e">
        <f t="shared" si="11"/>
        <v>#DIV/0!</v>
      </c>
      <c r="X55" s="16" t="e">
        <f t="shared" si="11"/>
        <v>#DIV/0!</v>
      </c>
      <c r="Y55" s="16" t="e">
        <f t="shared" si="11"/>
        <v>#DIV/0!</v>
      </c>
      <c r="Z55" s="16" t="e">
        <f t="shared" si="11"/>
        <v>#DIV/0!</v>
      </c>
      <c r="AA55" s="16" t="e">
        <f t="shared" si="11"/>
        <v>#DIV/0!</v>
      </c>
      <c r="AB55" s="16" t="e">
        <f t="shared" si="11"/>
        <v>#DIV/0!</v>
      </c>
      <c r="AC55" s="16" t="e">
        <f t="shared" si="11"/>
        <v>#DIV/0!</v>
      </c>
      <c r="AD55" s="16" t="e">
        <f t="shared" si="11"/>
        <v>#DIV/0!</v>
      </c>
      <c r="AE55" s="16" t="e">
        <f t="shared" si="11"/>
        <v>#DIV/0!</v>
      </c>
      <c r="AF55" s="16" t="e">
        <f t="shared" si="11"/>
        <v>#DIV/0!</v>
      </c>
      <c r="AG55" s="16" t="e">
        <f t="shared" si="11"/>
        <v>#DIV/0!</v>
      </c>
      <c r="AH55" s="16" t="e">
        <f t="shared" si="11"/>
        <v>#DIV/0!</v>
      </c>
      <c r="AI55" s="16" t="e">
        <f t="shared" si="11"/>
        <v>#DIV/0!</v>
      </c>
      <c r="AJ55" s="16" t="e">
        <f t="shared" si="11"/>
        <v>#DIV/0!</v>
      </c>
      <c r="AK55" s="16" t="e">
        <f t="shared" si="11"/>
        <v>#DIV/0!</v>
      </c>
      <c r="AL55" s="16" t="e">
        <f t="shared" si="11"/>
        <v>#DIV/0!</v>
      </c>
    </row>
    <row r="56" spans="1:117">
      <c r="B56" s="4" t="s">
        <v>187</v>
      </c>
      <c r="D56" s="4" t="s">
        <v>166</v>
      </c>
      <c r="E56" s="4" t="s">
        <v>188</v>
      </c>
      <c r="F56" t="s">
        <v>150</v>
      </c>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row>
    <row r="57" spans="1:117">
      <c r="B57" s="4" t="s">
        <v>195</v>
      </c>
      <c r="D57" s="4" t="s">
        <v>166</v>
      </c>
      <c r="E57" s="4" t="s">
        <v>190</v>
      </c>
      <c r="F57" t="str">
        <f>F49</f>
        <v>£m 2024/25 prices (ACI)</v>
      </c>
      <c r="I57" s="52" t="e">
        <f>I41*I56*I55</f>
        <v>#DIV/0!</v>
      </c>
      <c r="J57" s="52" t="e">
        <f>J41*J56*J55</f>
        <v>#DIV/0!</v>
      </c>
      <c r="K57" s="52" t="e">
        <f t="shared" ref="K57:AL57" si="12">K41*K56*K55</f>
        <v>#DIV/0!</v>
      </c>
      <c r="L57" s="52" t="e">
        <f t="shared" si="12"/>
        <v>#DIV/0!</v>
      </c>
      <c r="M57" s="52" t="e">
        <f t="shared" si="12"/>
        <v>#DIV/0!</v>
      </c>
      <c r="N57" s="52" t="e">
        <f t="shared" si="12"/>
        <v>#DIV/0!</v>
      </c>
      <c r="O57" s="52" t="e">
        <f t="shared" si="12"/>
        <v>#DIV/0!</v>
      </c>
      <c r="P57" s="52" t="e">
        <f t="shared" si="12"/>
        <v>#DIV/0!</v>
      </c>
      <c r="Q57" s="52" t="e">
        <f t="shared" si="12"/>
        <v>#DIV/0!</v>
      </c>
      <c r="R57" s="52" t="e">
        <f t="shared" si="12"/>
        <v>#DIV/0!</v>
      </c>
      <c r="S57" s="52" t="e">
        <f t="shared" si="12"/>
        <v>#DIV/0!</v>
      </c>
      <c r="T57" s="52" t="e">
        <f t="shared" si="12"/>
        <v>#DIV/0!</v>
      </c>
      <c r="U57" s="52" t="e">
        <f t="shared" si="12"/>
        <v>#DIV/0!</v>
      </c>
      <c r="V57" s="52" t="e">
        <f t="shared" si="12"/>
        <v>#DIV/0!</v>
      </c>
      <c r="W57" s="52" t="e">
        <f t="shared" si="12"/>
        <v>#DIV/0!</v>
      </c>
      <c r="X57" s="52" t="e">
        <f t="shared" si="12"/>
        <v>#DIV/0!</v>
      </c>
      <c r="Y57" s="52" t="e">
        <f>Y41*Y56*Y55</f>
        <v>#DIV/0!</v>
      </c>
      <c r="Z57" s="52" t="e">
        <f t="shared" si="12"/>
        <v>#DIV/0!</v>
      </c>
      <c r="AA57" s="52" t="e">
        <f t="shared" si="12"/>
        <v>#DIV/0!</v>
      </c>
      <c r="AB57" s="52" t="e">
        <f t="shared" si="12"/>
        <v>#DIV/0!</v>
      </c>
      <c r="AC57" s="52" t="e">
        <f>AC41*AC56*AC55</f>
        <v>#DIV/0!</v>
      </c>
      <c r="AD57" s="52" t="e">
        <f t="shared" si="12"/>
        <v>#DIV/0!</v>
      </c>
      <c r="AE57" s="52" t="e">
        <f t="shared" si="12"/>
        <v>#DIV/0!</v>
      </c>
      <c r="AF57" s="52" t="e">
        <f t="shared" si="12"/>
        <v>#DIV/0!</v>
      </c>
      <c r="AG57" s="52" t="e">
        <f t="shared" si="12"/>
        <v>#DIV/0!</v>
      </c>
      <c r="AH57" s="52" t="e">
        <f t="shared" si="12"/>
        <v>#DIV/0!</v>
      </c>
      <c r="AI57" s="52" t="e">
        <f t="shared" si="12"/>
        <v>#DIV/0!</v>
      </c>
      <c r="AJ57" s="52" t="e">
        <f t="shared" si="12"/>
        <v>#DIV/0!</v>
      </c>
      <c r="AK57" s="52" t="e">
        <f t="shared" si="12"/>
        <v>#DIV/0!</v>
      </c>
      <c r="AL57" s="52" t="e">
        <f t="shared" si="12"/>
        <v>#DIV/0!</v>
      </c>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row>
    <row r="59" spans="1:117" ht="15.75">
      <c r="B59" s="3" t="s">
        <v>191</v>
      </c>
    </row>
    <row r="61" spans="1:117" s="40" customFormat="1" ht="15.4">
      <c r="A61" s="53" t="s">
        <v>196</v>
      </c>
      <c r="B61" s="53"/>
      <c r="C61" s="53"/>
      <c r="D61" s="53"/>
      <c r="E61" s="53"/>
      <c r="F61" s="53"/>
      <c r="G61" s="53"/>
      <c r="H61" s="53"/>
      <c r="I61" s="53"/>
      <c r="J61" s="53"/>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row>
    <row r="62" spans="1:117">
      <c r="B62" t="s">
        <v>135</v>
      </c>
      <c r="C62"/>
      <c r="D62" s="4" t="s">
        <v>166</v>
      </c>
      <c r="E62" t="s">
        <v>197</v>
      </c>
      <c r="F62" s="4" t="s">
        <v>198</v>
      </c>
      <c r="I62" s="61" t="e">
        <f>'RW_Linking Sheet'!J92</f>
        <v>#DIV/0!</v>
      </c>
      <c r="J62" s="61" t="e">
        <f>'RW_Linking Sheet'!K92</f>
        <v>#DIV/0!</v>
      </c>
      <c r="K62" s="61" t="e">
        <f>'RW_Linking Sheet'!L92</f>
        <v>#DIV/0!</v>
      </c>
      <c r="L62" s="61" t="e">
        <f>'RW_Linking Sheet'!M92</f>
        <v>#DIV/0!</v>
      </c>
      <c r="M62" s="61" t="e">
        <f>'RW_Linking Sheet'!N92</f>
        <v>#DIV/0!</v>
      </c>
      <c r="N62" s="61" t="e">
        <f>'RW_Linking Sheet'!O92</f>
        <v>#DIV/0!</v>
      </c>
      <c r="O62" s="61" t="e">
        <f>'RW_Linking Sheet'!P92</f>
        <v>#DIV/0!</v>
      </c>
      <c r="P62" s="61" t="e">
        <f>'RW_Linking Sheet'!Q92</f>
        <v>#DIV/0!</v>
      </c>
      <c r="Q62" s="61" t="e">
        <f>'RW_Linking Sheet'!R92</f>
        <v>#DIV/0!</v>
      </c>
      <c r="R62" s="61" t="e">
        <f>'RW_Linking Sheet'!S92</f>
        <v>#DIV/0!</v>
      </c>
      <c r="S62" s="61" t="e">
        <f>'RW_Linking Sheet'!T92</f>
        <v>#DIV/0!</v>
      </c>
      <c r="T62" s="61" t="e">
        <f>'RW_Linking Sheet'!U92</f>
        <v>#DIV/0!</v>
      </c>
      <c r="U62" s="61" t="e">
        <f>'RW_Linking Sheet'!V92</f>
        <v>#DIV/0!</v>
      </c>
      <c r="V62" s="61" t="e">
        <f>'RW_Linking Sheet'!W92</f>
        <v>#DIV/0!</v>
      </c>
      <c r="W62" s="61" t="e">
        <f>'RW_Linking Sheet'!X92</f>
        <v>#DIV/0!</v>
      </c>
      <c r="X62" s="61" t="e">
        <f>'RW_Linking Sheet'!Y92</f>
        <v>#DIV/0!</v>
      </c>
      <c r="Y62" s="61" t="e">
        <f>'RW_Linking Sheet'!Z92</f>
        <v>#DIV/0!</v>
      </c>
      <c r="Z62" s="61" t="e">
        <f>'RW_Linking Sheet'!AA92</f>
        <v>#DIV/0!</v>
      </c>
      <c r="AA62" s="61" t="e">
        <f>'RW_Linking Sheet'!AB92</f>
        <v>#DIV/0!</v>
      </c>
      <c r="AB62" s="61" t="e">
        <f>'RW_Linking Sheet'!AC92</f>
        <v>#DIV/0!</v>
      </c>
      <c r="AC62" s="61" t="e">
        <f>'RW_Linking Sheet'!AD92</f>
        <v>#DIV/0!</v>
      </c>
      <c r="AD62" s="61" t="e">
        <f>'RW_Linking Sheet'!AE92</f>
        <v>#DIV/0!</v>
      </c>
      <c r="AE62" s="61" t="e">
        <f>'RW_Linking Sheet'!AF92</f>
        <v>#DIV/0!</v>
      </c>
      <c r="AF62" s="61" t="e">
        <f>'RW_Linking Sheet'!AG92</f>
        <v>#DIV/0!</v>
      </c>
      <c r="AG62" s="61" t="e">
        <f>'RW_Linking Sheet'!AH92</f>
        <v>#DIV/0!</v>
      </c>
      <c r="AH62" s="61" t="e">
        <f>'RW_Linking Sheet'!AI92</f>
        <v>#DIV/0!</v>
      </c>
      <c r="AI62" s="61" t="e">
        <f>'RW_Linking Sheet'!AJ92</f>
        <v>#DIV/0!</v>
      </c>
      <c r="AJ62" s="61" t="e">
        <f>'RW_Linking Sheet'!AK92</f>
        <v>#DIV/0!</v>
      </c>
      <c r="AK62" s="61" t="e">
        <f>'RW_Linking Sheet'!AL92</f>
        <v>#DIV/0!</v>
      </c>
      <c r="AL62" s="61" t="e">
        <f>'RW_Linking Sheet'!AM92</f>
        <v>#DIV/0!</v>
      </c>
    </row>
    <row r="63" spans="1:117">
      <c r="B63" t="s">
        <v>137</v>
      </c>
      <c r="C63"/>
      <c r="D63" s="4" t="s">
        <v>166</v>
      </c>
      <c r="E63" t="s">
        <v>197</v>
      </c>
      <c r="F63" s="4" t="s">
        <v>198</v>
      </c>
      <c r="I63" s="61" t="e">
        <f>'RW_Linking Sheet'!J93</f>
        <v>#DIV/0!</v>
      </c>
      <c r="J63" s="61" t="e">
        <f>'RW_Linking Sheet'!K93</f>
        <v>#DIV/0!</v>
      </c>
      <c r="K63" s="61" t="e">
        <f>'RW_Linking Sheet'!L93</f>
        <v>#DIV/0!</v>
      </c>
      <c r="L63" s="61" t="e">
        <f>'RW_Linking Sheet'!M93</f>
        <v>#DIV/0!</v>
      </c>
      <c r="M63" s="61" t="e">
        <f>'RW_Linking Sheet'!N93</f>
        <v>#DIV/0!</v>
      </c>
      <c r="N63" s="61" t="e">
        <f>'RW_Linking Sheet'!O93</f>
        <v>#DIV/0!</v>
      </c>
      <c r="O63" s="61" t="e">
        <f>'RW_Linking Sheet'!P93</f>
        <v>#DIV/0!</v>
      </c>
      <c r="P63" s="61" t="e">
        <f>'RW_Linking Sheet'!Q93</f>
        <v>#DIV/0!</v>
      </c>
      <c r="Q63" s="61" t="e">
        <f>'RW_Linking Sheet'!R93</f>
        <v>#DIV/0!</v>
      </c>
      <c r="R63" s="61" t="e">
        <f>'RW_Linking Sheet'!S93</f>
        <v>#DIV/0!</v>
      </c>
      <c r="S63" s="61" t="e">
        <f>'RW_Linking Sheet'!T93</f>
        <v>#DIV/0!</v>
      </c>
      <c r="T63" s="61" t="e">
        <f>'RW_Linking Sheet'!U93</f>
        <v>#DIV/0!</v>
      </c>
      <c r="U63" s="61" t="e">
        <f>'RW_Linking Sheet'!V93</f>
        <v>#DIV/0!</v>
      </c>
      <c r="V63" s="61" t="e">
        <f>'RW_Linking Sheet'!W93</f>
        <v>#DIV/0!</v>
      </c>
      <c r="W63" s="61" t="e">
        <f>'RW_Linking Sheet'!X93</f>
        <v>#DIV/0!</v>
      </c>
      <c r="X63" s="61" t="e">
        <f>'RW_Linking Sheet'!Y93</f>
        <v>#DIV/0!</v>
      </c>
      <c r="Y63" s="61" t="e">
        <f>'RW_Linking Sheet'!Z93</f>
        <v>#DIV/0!</v>
      </c>
      <c r="Z63" s="61" t="e">
        <f>'RW_Linking Sheet'!AA93</f>
        <v>#DIV/0!</v>
      </c>
      <c r="AA63" s="61" t="e">
        <f>'RW_Linking Sheet'!AB93</f>
        <v>#DIV/0!</v>
      </c>
      <c r="AB63" s="61" t="e">
        <f>'RW_Linking Sheet'!AC93</f>
        <v>#DIV/0!</v>
      </c>
      <c r="AC63" s="61" t="e">
        <f>'RW_Linking Sheet'!AD93</f>
        <v>#DIV/0!</v>
      </c>
      <c r="AD63" s="61" t="e">
        <f>'RW_Linking Sheet'!AE93</f>
        <v>#DIV/0!</v>
      </c>
      <c r="AE63" s="61" t="e">
        <f>'RW_Linking Sheet'!AF93</f>
        <v>#DIV/0!</v>
      </c>
      <c r="AF63" s="61" t="e">
        <f>'RW_Linking Sheet'!AG93</f>
        <v>#DIV/0!</v>
      </c>
      <c r="AG63" s="61" t="e">
        <f>'RW_Linking Sheet'!AH93</f>
        <v>#DIV/0!</v>
      </c>
      <c r="AH63" s="61" t="e">
        <f>'RW_Linking Sheet'!AI93</f>
        <v>#DIV/0!</v>
      </c>
      <c r="AI63" s="61" t="e">
        <f>'RW_Linking Sheet'!AJ93</f>
        <v>#DIV/0!</v>
      </c>
      <c r="AJ63" s="61" t="e">
        <f>'RW_Linking Sheet'!AK93</f>
        <v>#DIV/0!</v>
      </c>
      <c r="AK63" s="61" t="e">
        <f>'RW_Linking Sheet'!AL93</f>
        <v>#DIV/0!</v>
      </c>
      <c r="AL63" s="61" t="e">
        <f>'RW_Linking Sheet'!AM93</f>
        <v>#DIV/0!</v>
      </c>
    </row>
    <row r="64" spans="1:117">
      <c r="B64" t="s">
        <v>138</v>
      </c>
      <c r="C64"/>
      <c r="D64" s="4" t="s">
        <v>166</v>
      </c>
      <c r="E64" t="s">
        <v>197</v>
      </c>
      <c r="F64" s="4" t="s">
        <v>198</v>
      </c>
      <c r="I64" s="61" t="e">
        <f>'RW_Linking Sheet'!J94</f>
        <v>#DIV/0!</v>
      </c>
      <c r="J64" s="61" t="e">
        <f>'RW_Linking Sheet'!K94</f>
        <v>#DIV/0!</v>
      </c>
      <c r="K64" s="61" t="e">
        <f>'RW_Linking Sheet'!L94</f>
        <v>#DIV/0!</v>
      </c>
      <c r="L64" s="61" t="e">
        <f>'RW_Linking Sheet'!M94</f>
        <v>#DIV/0!</v>
      </c>
      <c r="M64" s="61" t="e">
        <f>'RW_Linking Sheet'!N94</f>
        <v>#DIV/0!</v>
      </c>
      <c r="N64" s="61" t="e">
        <f>'RW_Linking Sheet'!O94</f>
        <v>#DIV/0!</v>
      </c>
      <c r="O64" s="61" t="e">
        <f>'RW_Linking Sheet'!P94</f>
        <v>#DIV/0!</v>
      </c>
      <c r="P64" s="61" t="e">
        <f>'RW_Linking Sheet'!Q94</f>
        <v>#DIV/0!</v>
      </c>
      <c r="Q64" s="61" t="e">
        <f>'RW_Linking Sheet'!R94</f>
        <v>#DIV/0!</v>
      </c>
      <c r="R64" s="61" t="e">
        <f>'RW_Linking Sheet'!S94</f>
        <v>#DIV/0!</v>
      </c>
      <c r="S64" s="61" t="e">
        <f>'RW_Linking Sheet'!T94</f>
        <v>#DIV/0!</v>
      </c>
      <c r="T64" s="61" t="e">
        <f>'RW_Linking Sheet'!U94</f>
        <v>#DIV/0!</v>
      </c>
      <c r="U64" s="61" t="e">
        <f>'RW_Linking Sheet'!V94</f>
        <v>#DIV/0!</v>
      </c>
      <c r="V64" s="61" t="e">
        <f>'RW_Linking Sheet'!W94</f>
        <v>#DIV/0!</v>
      </c>
      <c r="W64" s="61" t="e">
        <f>'RW_Linking Sheet'!X94</f>
        <v>#DIV/0!</v>
      </c>
      <c r="X64" s="61" t="e">
        <f>'RW_Linking Sheet'!Y94</f>
        <v>#DIV/0!</v>
      </c>
      <c r="Y64" s="61" t="e">
        <f>'RW_Linking Sheet'!Z94</f>
        <v>#DIV/0!</v>
      </c>
      <c r="Z64" s="61" t="e">
        <f>'RW_Linking Sheet'!AA94</f>
        <v>#DIV/0!</v>
      </c>
      <c r="AA64" s="61" t="e">
        <f>'RW_Linking Sheet'!AB94</f>
        <v>#DIV/0!</v>
      </c>
      <c r="AB64" s="61" t="e">
        <f>'RW_Linking Sheet'!AC94</f>
        <v>#DIV/0!</v>
      </c>
      <c r="AC64" s="61" t="e">
        <f>'RW_Linking Sheet'!AD94</f>
        <v>#DIV/0!</v>
      </c>
      <c r="AD64" s="61" t="e">
        <f>'RW_Linking Sheet'!AE94</f>
        <v>#DIV/0!</v>
      </c>
      <c r="AE64" s="61" t="e">
        <f>'RW_Linking Sheet'!AF94</f>
        <v>#DIV/0!</v>
      </c>
      <c r="AF64" s="61" t="e">
        <f>'RW_Linking Sheet'!AG94</f>
        <v>#DIV/0!</v>
      </c>
      <c r="AG64" s="61" t="e">
        <f>'RW_Linking Sheet'!AH94</f>
        <v>#DIV/0!</v>
      </c>
      <c r="AH64" s="61" t="e">
        <f>'RW_Linking Sheet'!AI94</f>
        <v>#DIV/0!</v>
      </c>
      <c r="AI64" s="61" t="e">
        <f>'RW_Linking Sheet'!AJ94</f>
        <v>#DIV/0!</v>
      </c>
      <c r="AJ64" s="61" t="e">
        <f>'RW_Linking Sheet'!AK94</f>
        <v>#DIV/0!</v>
      </c>
      <c r="AK64" s="61" t="e">
        <f>'RW_Linking Sheet'!AL94</f>
        <v>#DIV/0!</v>
      </c>
      <c r="AL64" s="61" t="e">
        <f>'RW_Linking Sheet'!AM94</f>
        <v>#DIV/0!</v>
      </c>
    </row>
    <row r="65" spans="1:38">
      <c r="B65" t="s">
        <v>139</v>
      </c>
      <c r="C65"/>
      <c r="D65" s="4" t="s">
        <v>166</v>
      </c>
      <c r="E65" t="s">
        <v>197</v>
      </c>
      <c r="F65" s="4" t="s">
        <v>198</v>
      </c>
      <c r="I65" s="61" t="e">
        <f>'RW_Linking Sheet'!J95</f>
        <v>#DIV/0!</v>
      </c>
      <c r="J65" s="61" t="e">
        <f>'RW_Linking Sheet'!K95</f>
        <v>#DIV/0!</v>
      </c>
      <c r="K65" s="61" t="e">
        <f>'RW_Linking Sheet'!L95</f>
        <v>#DIV/0!</v>
      </c>
      <c r="L65" s="61" t="e">
        <f>'RW_Linking Sheet'!M95</f>
        <v>#DIV/0!</v>
      </c>
      <c r="M65" s="61" t="e">
        <f>'RW_Linking Sheet'!N95</f>
        <v>#DIV/0!</v>
      </c>
      <c r="N65" s="61" t="e">
        <f>'RW_Linking Sheet'!O95</f>
        <v>#DIV/0!</v>
      </c>
      <c r="O65" s="61" t="e">
        <f>'RW_Linking Sheet'!P95</f>
        <v>#DIV/0!</v>
      </c>
      <c r="P65" s="61" t="e">
        <f>'RW_Linking Sheet'!Q95</f>
        <v>#DIV/0!</v>
      </c>
      <c r="Q65" s="61" t="e">
        <f>'RW_Linking Sheet'!R95</f>
        <v>#DIV/0!</v>
      </c>
      <c r="R65" s="61" t="e">
        <f>'RW_Linking Sheet'!S95</f>
        <v>#DIV/0!</v>
      </c>
      <c r="S65" s="61" t="e">
        <f>'RW_Linking Sheet'!T95</f>
        <v>#DIV/0!</v>
      </c>
      <c r="T65" s="61" t="e">
        <f>'RW_Linking Sheet'!U95</f>
        <v>#DIV/0!</v>
      </c>
      <c r="U65" s="61" t="e">
        <f>'RW_Linking Sheet'!V95</f>
        <v>#DIV/0!</v>
      </c>
      <c r="V65" s="61" t="e">
        <f>'RW_Linking Sheet'!W95</f>
        <v>#DIV/0!</v>
      </c>
      <c r="W65" s="61" t="e">
        <f>'RW_Linking Sheet'!X95</f>
        <v>#DIV/0!</v>
      </c>
      <c r="X65" s="61" t="e">
        <f>'RW_Linking Sheet'!Y95</f>
        <v>#DIV/0!</v>
      </c>
      <c r="Y65" s="61" t="e">
        <f>'RW_Linking Sheet'!Z95</f>
        <v>#DIV/0!</v>
      </c>
      <c r="Z65" s="61" t="e">
        <f>'RW_Linking Sheet'!AA95</f>
        <v>#DIV/0!</v>
      </c>
      <c r="AA65" s="61" t="e">
        <f>'RW_Linking Sheet'!AB95</f>
        <v>#DIV/0!</v>
      </c>
      <c r="AB65" s="61" t="e">
        <f>'RW_Linking Sheet'!AC95</f>
        <v>#DIV/0!</v>
      </c>
      <c r="AC65" s="61" t="e">
        <f>'RW_Linking Sheet'!AD95</f>
        <v>#DIV/0!</v>
      </c>
      <c r="AD65" s="61" t="e">
        <f>'RW_Linking Sheet'!AE95</f>
        <v>#DIV/0!</v>
      </c>
      <c r="AE65" s="61" t="e">
        <f>'RW_Linking Sheet'!AF95</f>
        <v>#DIV/0!</v>
      </c>
      <c r="AF65" s="61" t="e">
        <f>'RW_Linking Sheet'!AG95</f>
        <v>#DIV/0!</v>
      </c>
      <c r="AG65" s="61" t="e">
        <f>'RW_Linking Sheet'!AH95</f>
        <v>#DIV/0!</v>
      </c>
      <c r="AH65" s="61" t="e">
        <f>'RW_Linking Sheet'!AI95</f>
        <v>#DIV/0!</v>
      </c>
      <c r="AI65" s="61" t="e">
        <f>'RW_Linking Sheet'!AJ95</f>
        <v>#DIV/0!</v>
      </c>
      <c r="AJ65" s="61" t="e">
        <f>'RW_Linking Sheet'!AK95</f>
        <v>#DIV/0!</v>
      </c>
      <c r="AK65" s="61" t="e">
        <f>'RW_Linking Sheet'!AL95</f>
        <v>#DIV/0!</v>
      </c>
      <c r="AL65" s="61" t="e">
        <f>'RW_Linking Sheet'!AM95</f>
        <v>#DIV/0!</v>
      </c>
    </row>
    <row r="66" spans="1:38">
      <c r="B66" t="s">
        <v>140</v>
      </c>
      <c r="C66"/>
      <c r="D66" s="4" t="s">
        <v>166</v>
      </c>
      <c r="E66" t="s">
        <v>197</v>
      </c>
      <c r="F66" s="4" t="s">
        <v>198</v>
      </c>
      <c r="I66" s="61" t="e">
        <f>'RW_Linking Sheet'!J96</f>
        <v>#DIV/0!</v>
      </c>
      <c r="J66" s="61" t="e">
        <f>'RW_Linking Sheet'!K96</f>
        <v>#DIV/0!</v>
      </c>
      <c r="K66" s="61" t="e">
        <f>'RW_Linking Sheet'!L96</f>
        <v>#DIV/0!</v>
      </c>
      <c r="L66" s="61" t="e">
        <f>'RW_Linking Sheet'!M96</f>
        <v>#DIV/0!</v>
      </c>
      <c r="M66" s="61" t="e">
        <f>'RW_Linking Sheet'!N96</f>
        <v>#DIV/0!</v>
      </c>
      <c r="N66" s="61" t="e">
        <f>'RW_Linking Sheet'!O96</f>
        <v>#DIV/0!</v>
      </c>
      <c r="O66" s="61" t="e">
        <f>'RW_Linking Sheet'!P96</f>
        <v>#DIV/0!</v>
      </c>
      <c r="P66" s="61" t="e">
        <f>'RW_Linking Sheet'!Q96</f>
        <v>#DIV/0!</v>
      </c>
      <c r="Q66" s="61" t="e">
        <f>'RW_Linking Sheet'!R96</f>
        <v>#DIV/0!</v>
      </c>
      <c r="R66" s="61" t="e">
        <f>'RW_Linking Sheet'!S96</f>
        <v>#DIV/0!</v>
      </c>
      <c r="S66" s="61" t="e">
        <f>'RW_Linking Sheet'!T96</f>
        <v>#DIV/0!</v>
      </c>
      <c r="T66" s="61" t="e">
        <f>'RW_Linking Sheet'!U96</f>
        <v>#DIV/0!</v>
      </c>
      <c r="U66" s="61" t="e">
        <f>'RW_Linking Sheet'!V96</f>
        <v>#DIV/0!</v>
      </c>
      <c r="V66" s="61" t="e">
        <f>'RW_Linking Sheet'!W96</f>
        <v>#DIV/0!</v>
      </c>
      <c r="W66" s="61" t="e">
        <f>'RW_Linking Sheet'!X96</f>
        <v>#DIV/0!</v>
      </c>
      <c r="X66" s="61" t="e">
        <f>'RW_Linking Sheet'!Y96</f>
        <v>#DIV/0!</v>
      </c>
      <c r="Y66" s="61" t="e">
        <f>'RW_Linking Sheet'!Z96</f>
        <v>#DIV/0!</v>
      </c>
      <c r="Z66" s="61" t="e">
        <f>'RW_Linking Sheet'!AA96</f>
        <v>#DIV/0!</v>
      </c>
      <c r="AA66" s="61" t="e">
        <f>'RW_Linking Sheet'!AB96</f>
        <v>#DIV/0!</v>
      </c>
      <c r="AB66" s="61" t="e">
        <f>'RW_Linking Sheet'!AC96</f>
        <v>#DIV/0!</v>
      </c>
      <c r="AC66" s="61" t="e">
        <f>'RW_Linking Sheet'!AD96</f>
        <v>#DIV/0!</v>
      </c>
      <c r="AD66" s="61" t="e">
        <f>'RW_Linking Sheet'!AE96</f>
        <v>#DIV/0!</v>
      </c>
      <c r="AE66" s="61" t="e">
        <f>'RW_Linking Sheet'!AF96</f>
        <v>#DIV/0!</v>
      </c>
      <c r="AF66" s="61" t="e">
        <f>'RW_Linking Sheet'!AG96</f>
        <v>#DIV/0!</v>
      </c>
      <c r="AG66" s="61" t="e">
        <f>'RW_Linking Sheet'!AH96</f>
        <v>#DIV/0!</v>
      </c>
      <c r="AH66" s="61" t="e">
        <f>'RW_Linking Sheet'!AI96</f>
        <v>#DIV/0!</v>
      </c>
      <c r="AI66" s="61" t="e">
        <f>'RW_Linking Sheet'!AJ96</f>
        <v>#DIV/0!</v>
      </c>
      <c r="AJ66" s="61" t="e">
        <f>'RW_Linking Sheet'!AK96</f>
        <v>#DIV/0!</v>
      </c>
      <c r="AK66" s="61" t="e">
        <f>'RW_Linking Sheet'!AL96</f>
        <v>#DIV/0!</v>
      </c>
      <c r="AL66" s="61" t="e">
        <f>'RW_Linking Sheet'!AM96</f>
        <v>#DIV/0!</v>
      </c>
    </row>
    <row r="67" spans="1:38">
      <c r="B67" t="s">
        <v>141</v>
      </c>
      <c r="C67"/>
      <c r="D67" s="4" t="s">
        <v>166</v>
      </c>
      <c r="E67" t="s">
        <v>197</v>
      </c>
      <c r="F67" s="4" t="s">
        <v>198</v>
      </c>
      <c r="I67" s="61" t="e">
        <f>'RW_Linking Sheet'!J97</f>
        <v>#DIV/0!</v>
      </c>
      <c r="J67" s="61" t="e">
        <f>'RW_Linking Sheet'!K97</f>
        <v>#DIV/0!</v>
      </c>
      <c r="K67" s="61" t="e">
        <f>'RW_Linking Sheet'!L97</f>
        <v>#DIV/0!</v>
      </c>
      <c r="L67" s="61" t="e">
        <f>'RW_Linking Sheet'!M97</f>
        <v>#DIV/0!</v>
      </c>
      <c r="M67" s="61" t="e">
        <f>'RW_Linking Sheet'!N97</f>
        <v>#DIV/0!</v>
      </c>
      <c r="N67" s="61" t="e">
        <f>'RW_Linking Sheet'!O97</f>
        <v>#DIV/0!</v>
      </c>
      <c r="O67" s="61" t="e">
        <f>'RW_Linking Sheet'!P97</f>
        <v>#DIV/0!</v>
      </c>
      <c r="P67" s="61" t="e">
        <f>'RW_Linking Sheet'!Q97</f>
        <v>#DIV/0!</v>
      </c>
      <c r="Q67" s="61" t="e">
        <f>'RW_Linking Sheet'!R97</f>
        <v>#DIV/0!</v>
      </c>
      <c r="R67" s="61" t="e">
        <f>'RW_Linking Sheet'!S97</f>
        <v>#DIV/0!</v>
      </c>
      <c r="S67" s="61" t="e">
        <f>'RW_Linking Sheet'!T97</f>
        <v>#DIV/0!</v>
      </c>
      <c r="T67" s="61" t="e">
        <f>'RW_Linking Sheet'!U97</f>
        <v>#DIV/0!</v>
      </c>
      <c r="U67" s="61" t="e">
        <f>'RW_Linking Sheet'!V97</f>
        <v>#DIV/0!</v>
      </c>
      <c r="V67" s="61" t="e">
        <f>'RW_Linking Sheet'!W97</f>
        <v>#DIV/0!</v>
      </c>
      <c r="W67" s="61" t="e">
        <f>'RW_Linking Sheet'!X97</f>
        <v>#DIV/0!</v>
      </c>
      <c r="X67" s="61" t="e">
        <f>'RW_Linking Sheet'!Y97</f>
        <v>#DIV/0!</v>
      </c>
      <c r="Y67" s="61" t="e">
        <f>'RW_Linking Sheet'!Z97</f>
        <v>#DIV/0!</v>
      </c>
      <c r="Z67" s="61" t="e">
        <f>'RW_Linking Sheet'!AA97</f>
        <v>#DIV/0!</v>
      </c>
      <c r="AA67" s="61" t="e">
        <f>'RW_Linking Sheet'!AB97</f>
        <v>#DIV/0!</v>
      </c>
      <c r="AB67" s="61" t="e">
        <f>'RW_Linking Sheet'!AC97</f>
        <v>#DIV/0!</v>
      </c>
      <c r="AC67" s="61" t="e">
        <f>'RW_Linking Sheet'!AD97</f>
        <v>#DIV/0!</v>
      </c>
      <c r="AD67" s="61" t="e">
        <f>'RW_Linking Sheet'!AE97</f>
        <v>#DIV/0!</v>
      </c>
      <c r="AE67" s="61" t="e">
        <f>'RW_Linking Sheet'!AF97</f>
        <v>#DIV/0!</v>
      </c>
      <c r="AF67" s="61" t="e">
        <f>'RW_Linking Sheet'!AG97</f>
        <v>#DIV/0!</v>
      </c>
      <c r="AG67" s="61" t="e">
        <f>'RW_Linking Sheet'!AH97</f>
        <v>#DIV/0!</v>
      </c>
      <c r="AH67" s="61" t="e">
        <f>'RW_Linking Sheet'!AI97</f>
        <v>#DIV/0!</v>
      </c>
      <c r="AI67" s="61" t="e">
        <f>'RW_Linking Sheet'!AJ97</f>
        <v>#DIV/0!</v>
      </c>
      <c r="AJ67" s="61" t="e">
        <f>'RW_Linking Sheet'!AK97</f>
        <v>#DIV/0!</v>
      </c>
      <c r="AK67" s="61" t="e">
        <f>'RW_Linking Sheet'!AL97</f>
        <v>#DIV/0!</v>
      </c>
      <c r="AL67" s="61" t="e">
        <f>'RW_Linking Sheet'!AM97</f>
        <v>#DIV/0!</v>
      </c>
    </row>
    <row r="68" spans="1:38">
      <c r="B68" t="s">
        <v>142</v>
      </c>
      <c r="C68"/>
      <c r="D68" s="4" t="s">
        <v>166</v>
      </c>
      <c r="E68" t="s">
        <v>197</v>
      </c>
      <c r="F68" s="4" t="s">
        <v>198</v>
      </c>
      <c r="I68" s="61" t="e">
        <f>'RW_Linking Sheet'!J98</f>
        <v>#DIV/0!</v>
      </c>
      <c r="J68" s="61" t="e">
        <f>'RW_Linking Sheet'!K98</f>
        <v>#DIV/0!</v>
      </c>
      <c r="K68" s="61" t="e">
        <f>'RW_Linking Sheet'!L98</f>
        <v>#DIV/0!</v>
      </c>
      <c r="L68" s="61" t="e">
        <f>'RW_Linking Sheet'!M98</f>
        <v>#DIV/0!</v>
      </c>
      <c r="M68" s="61" t="e">
        <f>'RW_Linking Sheet'!N98</f>
        <v>#DIV/0!</v>
      </c>
      <c r="N68" s="61" t="e">
        <f>'RW_Linking Sheet'!O98</f>
        <v>#DIV/0!</v>
      </c>
      <c r="O68" s="61" t="e">
        <f>'RW_Linking Sheet'!P98</f>
        <v>#DIV/0!</v>
      </c>
      <c r="P68" s="61" t="e">
        <f>'RW_Linking Sheet'!Q98</f>
        <v>#DIV/0!</v>
      </c>
      <c r="Q68" s="61" t="e">
        <f>'RW_Linking Sheet'!R98</f>
        <v>#DIV/0!</v>
      </c>
      <c r="R68" s="61" t="e">
        <f>'RW_Linking Sheet'!S98</f>
        <v>#DIV/0!</v>
      </c>
      <c r="S68" s="61" t="e">
        <f>'RW_Linking Sheet'!T98</f>
        <v>#DIV/0!</v>
      </c>
      <c r="T68" s="61" t="e">
        <f>'RW_Linking Sheet'!U98</f>
        <v>#DIV/0!</v>
      </c>
      <c r="U68" s="61" t="e">
        <f>'RW_Linking Sheet'!V98</f>
        <v>#DIV/0!</v>
      </c>
      <c r="V68" s="61" t="e">
        <f>'RW_Linking Sheet'!W98</f>
        <v>#DIV/0!</v>
      </c>
      <c r="W68" s="61" t="e">
        <f>'RW_Linking Sheet'!X98</f>
        <v>#DIV/0!</v>
      </c>
      <c r="X68" s="61" t="e">
        <f>'RW_Linking Sheet'!Y98</f>
        <v>#DIV/0!</v>
      </c>
      <c r="Y68" s="61" t="e">
        <f>'RW_Linking Sheet'!Z98</f>
        <v>#DIV/0!</v>
      </c>
      <c r="Z68" s="61" t="e">
        <f>'RW_Linking Sheet'!AA98</f>
        <v>#DIV/0!</v>
      </c>
      <c r="AA68" s="61" t="e">
        <f>'RW_Linking Sheet'!AB98</f>
        <v>#DIV/0!</v>
      </c>
      <c r="AB68" s="61" t="e">
        <f>'RW_Linking Sheet'!AC98</f>
        <v>#DIV/0!</v>
      </c>
      <c r="AC68" s="61" t="e">
        <f>'RW_Linking Sheet'!AD98</f>
        <v>#DIV/0!</v>
      </c>
      <c r="AD68" s="61" t="e">
        <f>'RW_Linking Sheet'!AE98</f>
        <v>#DIV/0!</v>
      </c>
      <c r="AE68" s="61" t="e">
        <f>'RW_Linking Sheet'!AF98</f>
        <v>#DIV/0!</v>
      </c>
      <c r="AF68" s="61" t="e">
        <f>'RW_Linking Sheet'!AG98</f>
        <v>#DIV/0!</v>
      </c>
      <c r="AG68" s="61" t="e">
        <f>'RW_Linking Sheet'!AH98</f>
        <v>#DIV/0!</v>
      </c>
      <c r="AH68" s="61" t="e">
        <f>'RW_Linking Sheet'!AI98</f>
        <v>#DIV/0!</v>
      </c>
      <c r="AI68" s="61" t="e">
        <f>'RW_Linking Sheet'!AJ98</f>
        <v>#DIV/0!</v>
      </c>
      <c r="AJ68" s="61" t="e">
        <f>'RW_Linking Sheet'!AK98</f>
        <v>#DIV/0!</v>
      </c>
      <c r="AK68" s="61" t="e">
        <f>'RW_Linking Sheet'!AL98</f>
        <v>#DIV/0!</v>
      </c>
      <c r="AL68" s="61" t="e">
        <f>'RW_Linking Sheet'!AM98</f>
        <v>#DIV/0!</v>
      </c>
    </row>
    <row r="69" spans="1:38">
      <c r="B69" t="s">
        <v>143</v>
      </c>
      <c r="C69"/>
      <c r="D69" s="4" t="s">
        <v>166</v>
      </c>
      <c r="E69" t="s">
        <v>197</v>
      </c>
      <c r="F69" s="4" t="s">
        <v>198</v>
      </c>
      <c r="I69" s="61" t="e">
        <f>'RW_Linking Sheet'!J99</f>
        <v>#DIV/0!</v>
      </c>
      <c r="J69" s="61" t="e">
        <f>'RW_Linking Sheet'!K99</f>
        <v>#DIV/0!</v>
      </c>
      <c r="K69" s="61" t="e">
        <f>'RW_Linking Sheet'!L99</f>
        <v>#DIV/0!</v>
      </c>
      <c r="L69" s="61" t="e">
        <f>'RW_Linking Sheet'!M99</f>
        <v>#DIV/0!</v>
      </c>
      <c r="M69" s="61" t="e">
        <f>'RW_Linking Sheet'!N99</f>
        <v>#DIV/0!</v>
      </c>
      <c r="N69" s="61" t="e">
        <f>'RW_Linking Sheet'!O99</f>
        <v>#DIV/0!</v>
      </c>
      <c r="O69" s="61" t="e">
        <f>'RW_Linking Sheet'!P99</f>
        <v>#DIV/0!</v>
      </c>
      <c r="P69" s="61" t="e">
        <f>'RW_Linking Sheet'!Q99</f>
        <v>#DIV/0!</v>
      </c>
      <c r="Q69" s="61" t="e">
        <f>'RW_Linking Sheet'!R99</f>
        <v>#DIV/0!</v>
      </c>
      <c r="R69" s="61" t="e">
        <f>'RW_Linking Sheet'!S99</f>
        <v>#DIV/0!</v>
      </c>
      <c r="S69" s="61" t="e">
        <f>'RW_Linking Sheet'!T99</f>
        <v>#DIV/0!</v>
      </c>
      <c r="T69" s="61" t="e">
        <f>'RW_Linking Sheet'!U99</f>
        <v>#DIV/0!</v>
      </c>
      <c r="U69" s="61" t="e">
        <f>'RW_Linking Sheet'!V99</f>
        <v>#DIV/0!</v>
      </c>
      <c r="V69" s="61" t="e">
        <f>'RW_Linking Sheet'!W99</f>
        <v>#DIV/0!</v>
      </c>
      <c r="W69" s="61" t="e">
        <f>'RW_Linking Sheet'!X99</f>
        <v>#DIV/0!</v>
      </c>
      <c r="X69" s="61" t="e">
        <f>'RW_Linking Sheet'!Y99</f>
        <v>#DIV/0!</v>
      </c>
      <c r="Y69" s="61" t="e">
        <f>'RW_Linking Sheet'!Z99</f>
        <v>#DIV/0!</v>
      </c>
      <c r="Z69" s="61" t="e">
        <f>'RW_Linking Sheet'!AA99</f>
        <v>#DIV/0!</v>
      </c>
      <c r="AA69" s="61" t="e">
        <f>'RW_Linking Sheet'!AB99</f>
        <v>#DIV/0!</v>
      </c>
      <c r="AB69" s="61" t="e">
        <f>'RW_Linking Sheet'!AC99</f>
        <v>#DIV/0!</v>
      </c>
      <c r="AC69" s="61" t="e">
        <f>'RW_Linking Sheet'!AD99</f>
        <v>#DIV/0!</v>
      </c>
      <c r="AD69" s="61" t="e">
        <f>'RW_Linking Sheet'!AE99</f>
        <v>#DIV/0!</v>
      </c>
      <c r="AE69" s="61" t="e">
        <f>'RW_Linking Sheet'!AF99</f>
        <v>#DIV/0!</v>
      </c>
      <c r="AF69" s="61" t="e">
        <f>'RW_Linking Sheet'!AG99</f>
        <v>#DIV/0!</v>
      </c>
      <c r="AG69" s="61" t="e">
        <f>'RW_Linking Sheet'!AH99</f>
        <v>#DIV/0!</v>
      </c>
      <c r="AH69" s="61" t="e">
        <f>'RW_Linking Sheet'!AI99</f>
        <v>#DIV/0!</v>
      </c>
      <c r="AI69" s="61" t="e">
        <f>'RW_Linking Sheet'!AJ99</f>
        <v>#DIV/0!</v>
      </c>
      <c r="AJ69" s="61" t="e">
        <f>'RW_Linking Sheet'!AK99</f>
        <v>#DIV/0!</v>
      </c>
      <c r="AK69" s="61" t="e">
        <f>'RW_Linking Sheet'!AL99</f>
        <v>#DIV/0!</v>
      </c>
      <c r="AL69" s="61" t="e">
        <f>'RW_Linking Sheet'!AM99</f>
        <v>#DIV/0!</v>
      </c>
    </row>
    <row r="70" spans="1:38">
      <c r="B70" t="s">
        <v>144</v>
      </c>
      <c r="C70"/>
      <c r="D70" s="4" t="s">
        <v>166</v>
      </c>
      <c r="E70" t="s">
        <v>197</v>
      </c>
      <c r="F70" s="4" t="s">
        <v>198</v>
      </c>
      <c r="I70" s="61" t="e">
        <f>'RW_Linking Sheet'!J100</f>
        <v>#DIV/0!</v>
      </c>
      <c r="J70" s="61" t="e">
        <f>'RW_Linking Sheet'!K100</f>
        <v>#DIV/0!</v>
      </c>
      <c r="K70" s="61" t="e">
        <f>'RW_Linking Sheet'!L100</f>
        <v>#DIV/0!</v>
      </c>
      <c r="L70" s="61" t="e">
        <f>'RW_Linking Sheet'!M100</f>
        <v>#DIV/0!</v>
      </c>
      <c r="M70" s="61" t="e">
        <f>'RW_Linking Sheet'!N100</f>
        <v>#DIV/0!</v>
      </c>
      <c r="N70" s="61" t="e">
        <f>'RW_Linking Sheet'!O100</f>
        <v>#DIV/0!</v>
      </c>
      <c r="O70" s="61" t="e">
        <f>'RW_Linking Sheet'!P100</f>
        <v>#DIV/0!</v>
      </c>
      <c r="P70" s="61" t="e">
        <f>'RW_Linking Sheet'!Q100</f>
        <v>#DIV/0!</v>
      </c>
      <c r="Q70" s="61" t="e">
        <f>'RW_Linking Sheet'!R100</f>
        <v>#DIV/0!</v>
      </c>
      <c r="R70" s="61" t="e">
        <f>'RW_Linking Sheet'!S100</f>
        <v>#DIV/0!</v>
      </c>
      <c r="S70" s="61" t="e">
        <f>'RW_Linking Sheet'!T100</f>
        <v>#DIV/0!</v>
      </c>
      <c r="T70" s="61" t="e">
        <f>'RW_Linking Sheet'!U100</f>
        <v>#DIV/0!</v>
      </c>
      <c r="U70" s="61" t="e">
        <f>'RW_Linking Sheet'!V100</f>
        <v>#DIV/0!</v>
      </c>
      <c r="V70" s="61" t="e">
        <f>'RW_Linking Sheet'!W100</f>
        <v>#DIV/0!</v>
      </c>
      <c r="W70" s="61" t="e">
        <f>'RW_Linking Sheet'!X100</f>
        <v>#DIV/0!</v>
      </c>
      <c r="X70" s="61" t="e">
        <f>'RW_Linking Sheet'!Y100</f>
        <v>#DIV/0!</v>
      </c>
      <c r="Y70" s="61" t="e">
        <f>'RW_Linking Sheet'!Z100</f>
        <v>#DIV/0!</v>
      </c>
      <c r="Z70" s="61" t="e">
        <f>'RW_Linking Sheet'!AA100</f>
        <v>#DIV/0!</v>
      </c>
      <c r="AA70" s="61" t="e">
        <f>'RW_Linking Sheet'!AB100</f>
        <v>#DIV/0!</v>
      </c>
      <c r="AB70" s="61" t="e">
        <f>'RW_Linking Sheet'!AC100</f>
        <v>#DIV/0!</v>
      </c>
      <c r="AC70" s="61" t="e">
        <f>'RW_Linking Sheet'!AD100</f>
        <v>#DIV/0!</v>
      </c>
      <c r="AD70" s="61" t="e">
        <f>'RW_Linking Sheet'!AE100</f>
        <v>#DIV/0!</v>
      </c>
      <c r="AE70" s="61" t="e">
        <f>'RW_Linking Sheet'!AF100</f>
        <v>#DIV/0!</v>
      </c>
      <c r="AF70" s="61" t="e">
        <f>'RW_Linking Sheet'!AG100</f>
        <v>#DIV/0!</v>
      </c>
      <c r="AG70" s="61" t="e">
        <f>'RW_Linking Sheet'!AH100</f>
        <v>#DIV/0!</v>
      </c>
      <c r="AH70" s="61" t="e">
        <f>'RW_Linking Sheet'!AI100</f>
        <v>#DIV/0!</v>
      </c>
      <c r="AI70" s="61" t="e">
        <f>'RW_Linking Sheet'!AJ100</f>
        <v>#DIV/0!</v>
      </c>
      <c r="AJ70" s="61" t="e">
        <f>'RW_Linking Sheet'!AK100</f>
        <v>#DIV/0!</v>
      </c>
      <c r="AK70" s="61" t="e">
        <f>'RW_Linking Sheet'!AL100</f>
        <v>#DIV/0!</v>
      </c>
      <c r="AL70" s="61" t="e">
        <f>'RW_Linking Sheet'!AM100</f>
        <v>#DIV/0!</v>
      </c>
    </row>
    <row r="71" spans="1:38">
      <c r="A71"/>
      <c r="B71"/>
      <c r="C71"/>
      <c r="D71"/>
      <c r="E71"/>
      <c r="F71"/>
      <c r="G71"/>
      <c r="H71"/>
      <c r="I71"/>
      <c r="J71"/>
      <c r="K71"/>
      <c r="L71"/>
      <c r="M71"/>
      <c r="N71"/>
      <c r="O71"/>
    </row>
    <row r="72" spans="1:38">
      <c r="B72" t="s">
        <v>135</v>
      </c>
      <c r="C72"/>
      <c r="D72" s="4" t="s">
        <v>166</v>
      </c>
      <c r="E72" t="s">
        <v>199</v>
      </c>
      <c r="F72" t="s">
        <v>150</v>
      </c>
      <c r="I72" s="64" t="e">
        <f t="shared" ref="I72:AL72" si="13">IF(I$22=0,0,I8/I$22)</f>
        <v>#DIV/0!</v>
      </c>
      <c r="J72" s="64" t="e">
        <f t="shared" si="13"/>
        <v>#DIV/0!</v>
      </c>
      <c r="K72" s="64" t="e">
        <f t="shared" si="13"/>
        <v>#DIV/0!</v>
      </c>
      <c r="L72" s="64" t="e">
        <f t="shared" si="13"/>
        <v>#DIV/0!</v>
      </c>
      <c r="M72" s="64" t="e">
        <f t="shared" si="13"/>
        <v>#DIV/0!</v>
      </c>
      <c r="N72" s="64" t="e">
        <f t="shared" si="13"/>
        <v>#DIV/0!</v>
      </c>
      <c r="O72" s="64" t="e">
        <f t="shared" si="13"/>
        <v>#DIV/0!</v>
      </c>
      <c r="P72" s="64" t="e">
        <f t="shared" si="13"/>
        <v>#DIV/0!</v>
      </c>
      <c r="Q72" s="64" t="e">
        <f t="shared" si="13"/>
        <v>#DIV/0!</v>
      </c>
      <c r="R72" s="64" t="e">
        <f t="shared" si="13"/>
        <v>#DIV/0!</v>
      </c>
      <c r="S72" s="64" t="e">
        <f t="shared" si="13"/>
        <v>#DIV/0!</v>
      </c>
      <c r="T72" s="64" t="e">
        <f t="shared" si="13"/>
        <v>#DIV/0!</v>
      </c>
      <c r="U72" s="64" t="e">
        <f t="shared" si="13"/>
        <v>#DIV/0!</v>
      </c>
      <c r="V72" s="64" t="e">
        <f t="shared" si="13"/>
        <v>#DIV/0!</v>
      </c>
      <c r="W72" s="64" t="e">
        <f t="shared" si="13"/>
        <v>#DIV/0!</v>
      </c>
      <c r="X72" s="64" t="e">
        <f t="shared" si="13"/>
        <v>#DIV/0!</v>
      </c>
      <c r="Y72" s="64" t="e">
        <f t="shared" si="13"/>
        <v>#DIV/0!</v>
      </c>
      <c r="Z72" s="64" t="e">
        <f t="shared" si="13"/>
        <v>#DIV/0!</v>
      </c>
      <c r="AA72" s="64" t="e">
        <f t="shared" si="13"/>
        <v>#DIV/0!</v>
      </c>
      <c r="AB72" s="64" t="e">
        <f t="shared" si="13"/>
        <v>#DIV/0!</v>
      </c>
      <c r="AC72" s="64" t="e">
        <f t="shared" si="13"/>
        <v>#DIV/0!</v>
      </c>
      <c r="AD72" s="64" t="e">
        <f t="shared" si="13"/>
        <v>#DIV/0!</v>
      </c>
      <c r="AE72" s="64" t="e">
        <f t="shared" si="13"/>
        <v>#DIV/0!</v>
      </c>
      <c r="AF72" s="64" t="e">
        <f t="shared" si="13"/>
        <v>#DIV/0!</v>
      </c>
      <c r="AG72" s="64" t="e">
        <f t="shared" si="13"/>
        <v>#DIV/0!</v>
      </c>
      <c r="AH72" s="64" t="e">
        <f t="shared" si="13"/>
        <v>#DIV/0!</v>
      </c>
      <c r="AI72" s="64" t="e">
        <f t="shared" si="13"/>
        <v>#DIV/0!</v>
      </c>
      <c r="AJ72" s="64" t="e">
        <f t="shared" si="13"/>
        <v>#DIV/0!</v>
      </c>
      <c r="AK72" s="64" t="e">
        <f t="shared" si="13"/>
        <v>#DIV/0!</v>
      </c>
      <c r="AL72" s="64" t="e">
        <f t="shared" si="13"/>
        <v>#DIV/0!</v>
      </c>
    </row>
    <row r="73" spans="1:38">
      <c r="B73" t="s">
        <v>137</v>
      </c>
      <c r="C73"/>
      <c r="D73" s="4" t="s">
        <v>166</v>
      </c>
      <c r="E73" t="s">
        <v>199</v>
      </c>
      <c r="F73" t="s">
        <v>150</v>
      </c>
      <c r="I73" s="64" t="e">
        <f t="shared" ref="I73:AL73" si="14">IF(I$22=0,0,I9/I$22)</f>
        <v>#DIV/0!</v>
      </c>
      <c r="J73" s="64" t="e">
        <f t="shared" si="14"/>
        <v>#DIV/0!</v>
      </c>
      <c r="K73" s="64" t="e">
        <f t="shared" si="14"/>
        <v>#DIV/0!</v>
      </c>
      <c r="L73" s="64" t="e">
        <f t="shared" si="14"/>
        <v>#DIV/0!</v>
      </c>
      <c r="M73" s="64" t="e">
        <f t="shared" si="14"/>
        <v>#DIV/0!</v>
      </c>
      <c r="N73" s="64" t="e">
        <f t="shared" si="14"/>
        <v>#DIV/0!</v>
      </c>
      <c r="O73" s="64" t="e">
        <f t="shared" si="14"/>
        <v>#DIV/0!</v>
      </c>
      <c r="P73" s="64" t="e">
        <f t="shared" si="14"/>
        <v>#DIV/0!</v>
      </c>
      <c r="Q73" s="64" t="e">
        <f t="shared" si="14"/>
        <v>#DIV/0!</v>
      </c>
      <c r="R73" s="64" t="e">
        <f t="shared" si="14"/>
        <v>#DIV/0!</v>
      </c>
      <c r="S73" s="64" t="e">
        <f t="shared" si="14"/>
        <v>#DIV/0!</v>
      </c>
      <c r="T73" s="64" t="e">
        <f t="shared" si="14"/>
        <v>#DIV/0!</v>
      </c>
      <c r="U73" s="64" t="e">
        <f t="shared" si="14"/>
        <v>#DIV/0!</v>
      </c>
      <c r="V73" s="64" t="e">
        <f t="shared" si="14"/>
        <v>#DIV/0!</v>
      </c>
      <c r="W73" s="64" t="e">
        <f t="shared" si="14"/>
        <v>#DIV/0!</v>
      </c>
      <c r="X73" s="64" t="e">
        <f t="shared" si="14"/>
        <v>#DIV/0!</v>
      </c>
      <c r="Y73" s="64" t="e">
        <f t="shared" si="14"/>
        <v>#DIV/0!</v>
      </c>
      <c r="Z73" s="64" t="e">
        <f t="shared" si="14"/>
        <v>#DIV/0!</v>
      </c>
      <c r="AA73" s="64" t="e">
        <f t="shared" si="14"/>
        <v>#DIV/0!</v>
      </c>
      <c r="AB73" s="64" t="e">
        <f t="shared" si="14"/>
        <v>#DIV/0!</v>
      </c>
      <c r="AC73" s="64" t="e">
        <f t="shared" si="14"/>
        <v>#DIV/0!</v>
      </c>
      <c r="AD73" s="64" t="e">
        <f t="shared" si="14"/>
        <v>#DIV/0!</v>
      </c>
      <c r="AE73" s="64" t="e">
        <f t="shared" si="14"/>
        <v>#DIV/0!</v>
      </c>
      <c r="AF73" s="64" t="e">
        <f t="shared" si="14"/>
        <v>#DIV/0!</v>
      </c>
      <c r="AG73" s="64" t="e">
        <f t="shared" si="14"/>
        <v>#DIV/0!</v>
      </c>
      <c r="AH73" s="64" t="e">
        <f t="shared" si="14"/>
        <v>#DIV/0!</v>
      </c>
      <c r="AI73" s="64" t="e">
        <f t="shared" si="14"/>
        <v>#DIV/0!</v>
      </c>
      <c r="AJ73" s="64" t="e">
        <f t="shared" si="14"/>
        <v>#DIV/0!</v>
      </c>
      <c r="AK73" s="64" t="e">
        <f t="shared" si="14"/>
        <v>#DIV/0!</v>
      </c>
      <c r="AL73" s="64" t="e">
        <f t="shared" si="14"/>
        <v>#DIV/0!</v>
      </c>
    </row>
    <row r="74" spans="1:38">
      <c r="B74" t="s">
        <v>138</v>
      </c>
      <c r="C74"/>
      <c r="D74" s="4" t="s">
        <v>166</v>
      </c>
      <c r="E74" t="s">
        <v>199</v>
      </c>
      <c r="F74" t="s">
        <v>150</v>
      </c>
      <c r="I74" s="64" t="e">
        <f t="shared" ref="I74:AL74" si="15">IF(I$22=0,0,I10/I$22)</f>
        <v>#DIV/0!</v>
      </c>
      <c r="J74" s="64" t="e">
        <f t="shared" si="15"/>
        <v>#DIV/0!</v>
      </c>
      <c r="K74" s="64" t="e">
        <f t="shared" si="15"/>
        <v>#DIV/0!</v>
      </c>
      <c r="L74" s="64" t="e">
        <f t="shared" si="15"/>
        <v>#DIV/0!</v>
      </c>
      <c r="M74" s="64" t="e">
        <f t="shared" si="15"/>
        <v>#DIV/0!</v>
      </c>
      <c r="N74" s="64" t="e">
        <f t="shared" si="15"/>
        <v>#DIV/0!</v>
      </c>
      <c r="O74" s="64" t="e">
        <f t="shared" si="15"/>
        <v>#DIV/0!</v>
      </c>
      <c r="P74" s="64" t="e">
        <f t="shared" si="15"/>
        <v>#DIV/0!</v>
      </c>
      <c r="Q74" s="64" t="e">
        <f t="shared" si="15"/>
        <v>#DIV/0!</v>
      </c>
      <c r="R74" s="64" t="e">
        <f t="shared" si="15"/>
        <v>#DIV/0!</v>
      </c>
      <c r="S74" s="64" t="e">
        <f t="shared" si="15"/>
        <v>#DIV/0!</v>
      </c>
      <c r="T74" s="64" t="e">
        <f t="shared" si="15"/>
        <v>#DIV/0!</v>
      </c>
      <c r="U74" s="64" t="e">
        <f t="shared" si="15"/>
        <v>#DIV/0!</v>
      </c>
      <c r="V74" s="64" t="e">
        <f t="shared" si="15"/>
        <v>#DIV/0!</v>
      </c>
      <c r="W74" s="64" t="e">
        <f t="shared" si="15"/>
        <v>#DIV/0!</v>
      </c>
      <c r="X74" s="64" t="e">
        <f t="shared" si="15"/>
        <v>#DIV/0!</v>
      </c>
      <c r="Y74" s="64" t="e">
        <f t="shared" si="15"/>
        <v>#DIV/0!</v>
      </c>
      <c r="Z74" s="64" t="e">
        <f t="shared" si="15"/>
        <v>#DIV/0!</v>
      </c>
      <c r="AA74" s="64" t="e">
        <f t="shared" si="15"/>
        <v>#DIV/0!</v>
      </c>
      <c r="AB74" s="64" t="e">
        <f t="shared" si="15"/>
        <v>#DIV/0!</v>
      </c>
      <c r="AC74" s="64" t="e">
        <f t="shared" si="15"/>
        <v>#DIV/0!</v>
      </c>
      <c r="AD74" s="64" t="e">
        <f t="shared" si="15"/>
        <v>#DIV/0!</v>
      </c>
      <c r="AE74" s="64" t="e">
        <f t="shared" si="15"/>
        <v>#DIV/0!</v>
      </c>
      <c r="AF74" s="64" t="e">
        <f t="shared" si="15"/>
        <v>#DIV/0!</v>
      </c>
      <c r="AG74" s="64" t="e">
        <f t="shared" si="15"/>
        <v>#DIV/0!</v>
      </c>
      <c r="AH74" s="64" t="e">
        <f t="shared" si="15"/>
        <v>#DIV/0!</v>
      </c>
      <c r="AI74" s="64" t="e">
        <f t="shared" si="15"/>
        <v>#DIV/0!</v>
      </c>
      <c r="AJ74" s="64" t="e">
        <f t="shared" si="15"/>
        <v>#DIV/0!</v>
      </c>
      <c r="AK74" s="64" t="e">
        <f t="shared" si="15"/>
        <v>#DIV/0!</v>
      </c>
      <c r="AL74" s="64" t="e">
        <f t="shared" si="15"/>
        <v>#DIV/0!</v>
      </c>
    </row>
    <row r="75" spans="1:38">
      <c r="B75" t="s">
        <v>139</v>
      </c>
      <c r="C75"/>
      <c r="D75" s="4" t="s">
        <v>166</v>
      </c>
      <c r="E75" t="s">
        <v>199</v>
      </c>
      <c r="F75" t="s">
        <v>150</v>
      </c>
      <c r="I75" s="64" t="e">
        <f t="shared" ref="I75:AL75" si="16">IF(I$22=0,0,I11/I$22)</f>
        <v>#DIV/0!</v>
      </c>
      <c r="J75" s="64" t="e">
        <f t="shared" si="16"/>
        <v>#DIV/0!</v>
      </c>
      <c r="K75" s="64" t="e">
        <f t="shared" si="16"/>
        <v>#DIV/0!</v>
      </c>
      <c r="L75" s="64" t="e">
        <f t="shared" si="16"/>
        <v>#DIV/0!</v>
      </c>
      <c r="M75" s="64" t="e">
        <f t="shared" si="16"/>
        <v>#DIV/0!</v>
      </c>
      <c r="N75" s="64" t="e">
        <f t="shared" si="16"/>
        <v>#DIV/0!</v>
      </c>
      <c r="O75" s="64" t="e">
        <f t="shared" si="16"/>
        <v>#DIV/0!</v>
      </c>
      <c r="P75" s="64" t="e">
        <f t="shared" si="16"/>
        <v>#DIV/0!</v>
      </c>
      <c r="Q75" s="64" t="e">
        <f t="shared" si="16"/>
        <v>#DIV/0!</v>
      </c>
      <c r="R75" s="64" t="e">
        <f t="shared" si="16"/>
        <v>#DIV/0!</v>
      </c>
      <c r="S75" s="64" t="e">
        <f t="shared" si="16"/>
        <v>#DIV/0!</v>
      </c>
      <c r="T75" s="64" t="e">
        <f t="shared" si="16"/>
        <v>#DIV/0!</v>
      </c>
      <c r="U75" s="64" t="e">
        <f t="shared" si="16"/>
        <v>#DIV/0!</v>
      </c>
      <c r="V75" s="64" t="e">
        <f t="shared" si="16"/>
        <v>#DIV/0!</v>
      </c>
      <c r="W75" s="64" t="e">
        <f t="shared" si="16"/>
        <v>#DIV/0!</v>
      </c>
      <c r="X75" s="64" t="e">
        <f t="shared" si="16"/>
        <v>#DIV/0!</v>
      </c>
      <c r="Y75" s="64" t="e">
        <f t="shared" si="16"/>
        <v>#DIV/0!</v>
      </c>
      <c r="Z75" s="64" t="e">
        <f t="shared" si="16"/>
        <v>#DIV/0!</v>
      </c>
      <c r="AA75" s="64" t="e">
        <f t="shared" si="16"/>
        <v>#DIV/0!</v>
      </c>
      <c r="AB75" s="64" t="e">
        <f t="shared" si="16"/>
        <v>#DIV/0!</v>
      </c>
      <c r="AC75" s="64" t="e">
        <f t="shared" si="16"/>
        <v>#DIV/0!</v>
      </c>
      <c r="AD75" s="64" t="e">
        <f t="shared" si="16"/>
        <v>#DIV/0!</v>
      </c>
      <c r="AE75" s="64" t="e">
        <f t="shared" si="16"/>
        <v>#DIV/0!</v>
      </c>
      <c r="AF75" s="64" t="e">
        <f t="shared" si="16"/>
        <v>#DIV/0!</v>
      </c>
      <c r="AG75" s="64" t="e">
        <f t="shared" si="16"/>
        <v>#DIV/0!</v>
      </c>
      <c r="AH75" s="64" t="e">
        <f t="shared" si="16"/>
        <v>#DIV/0!</v>
      </c>
      <c r="AI75" s="64" t="e">
        <f t="shared" si="16"/>
        <v>#DIV/0!</v>
      </c>
      <c r="AJ75" s="64" t="e">
        <f t="shared" si="16"/>
        <v>#DIV/0!</v>
      </c>
      <c r="AK75" s="64" t="e">
        <f t="shared" si="16"/>
        <v>#DIV/0!</v>
      </c>
      <c r="AL75" s="64" t="e">
        <f t="shared" si="16"/>
        <v>#DIV/0!</v>
      </c>
    </row>
    <row r="76" spans="1:38">
      <c r="B76" t="s">
        <v>140</v>
      </c>
      <c r="C76"/>
      <c r="D76" s="4" t="s">
        <v>166</v>
      </c>
      <c r="E76" t="s">
        <v>199</v>
      </c>
      <c r="F76" t="s">
        <v>150</v>
      </c>
      <c r="I76" s="64" t="e">
        <f t="shared" ref="I76:AL76" si="17">IF(I$22=0,0,I12/I$22)</f>
        <v>#DIV/0!</v>
      </c>
      <c r="J76" s="64" t="e">
        <f t="shared" si="17"/>
        <v>#DIV/0!</v>
      </c>
      <c r="K76" s="64" t="e">
        <f t="shared" si="17"/>
        <v>#DIV/0!</v>
      </c>
      <c r="L76" s="64" t="e">
        <f t="shared" si="17"/>
        <v>#DIV/0!</v>
      </c>
      <c r="M76" s="64" t="e">
        <f t="shared" si="17"/>
        <v>#DIV/0!</v>
      </c>
      <c r="N76" s="64" t="e">
        <f t="shared" si="17"/>
        <v>#DIV/0!</v>
      </c>
      <c r="O76" s="64" t="e">
        <f t="shared" si="17"/>
        <v>#DIV/0!</v>
      </c>
      <c r="P76" s="64" t="e">
        <f t="shared" si="17"/>
        <v>#DIV/0!</v>
      </c>
      <c r="Q76" s="64" t="e">
        <f t="shared" si="17"/>
        <v>#DIV/0!</v>
      </c>
      <c r="R76" s="64" t="e">
        <f t="shared" si="17"/>
        <v>#DIV/0!</v>
      </c>
      <c r="S76" s="64" t="e">
        <f t="shared" si="17"/>
        <v>#DIV/0!</v>
      </c>
      <c r="T76" s="64" t="e">
        <f t="shared" si="17"/>
        <v>#DIV/0!</v>
      </c>
      <c r="U76" s="64" t="e">
        <f t="shared" si="17"/>
        <v>#DIV/0!</v>
      </c>
      <c r="V76" s="64" t="e">
        <f t="shared" si="17"/>
        <v>#DIV/0!</v>
      </c>
      <c r="W76" s="64" t="e">
        <f t="shared" si="17"/>
        <v>#DIV/0!</v>
      </c>
      <c r="X76" s="64" t="e">
        <f t="shared" si="17"/>
        <v>#DIV/0!</v>
      </c>
      <c r="Y76" s="64" t="e">
        <f t="shared" si="17"/>
        <v>#DIV/0!</v>
      </c>
      <c r="Z76" s="64" t="e">
        <f t="shared" si="17"/>
        <v>#DIV/0!</v>
      </c>
      <c r="AA76" s="64" t="e">
        <f t="shared" si="17"/>
        <v>#DIV/0!</v>
      </c>
      <c r="AB76" s="64" t="e">
        <f t="shared" si="17"/>
        <v>#DIV/0!</v>
      </c>
      <c r="AC76" s="64" t="e">
        <f t="shared" si="17"/>
        <v>#DIV/0!</v>
      </c>
      <c r="AD76" s="64" t="e">
        <f t="shared" si="17"/>
        <v>#DIV/0!</v>
      </c>
      <c r="AE76" s="64" t="e">
        <f t="shared" si="17"/>
        <v>#DIV/0!</v>
      </c>
      <c r="AF76" s="64" t="e">
        <f t="shared" si="17"/>
        <v>#DIV/0!</v>
      </c>
      <c r="AG76" s="64" t="e">
        <f t="shared" si="17"/>
        <v>#DIV/0!</v>
      </c>
      <c r="AH76" s="64" t="e">
        <f t="shared" si="17"/>
        <v>#DIV/0!</v>
      </c>
      <c r="AI76" s="64" t="e">
        <f t="shared" si="17"/>
        <v>#DIV/0!</v>
      </c>
      <c r="AJ76" s="64" t="e">
        <f t="shared" si="17"/>
        <v>#DIV/0!</v>
      </c>
      <c r="AK76" s="64" t="e">
        <f t="shared" si="17"/>
        <v>#DIV/0!</v>
      </c>
      <c r="AL76" s="64" t="e">
        <f t="shared" si="17"/>
        <v>#DIV/0!</v>
      </c>
    </row>
    <row r="77" spans="1:38">
      <c r="B77" t="s">
        <v>141</v>
      </c>
      <c r="C77"/>
      <c r="D77" s="4" t="s">
        <v>166</v>
      </c>
      <c r="E77" t="s">
        <v>199</v>
      </c>
      <c r="F77" t="s">
        <v>150</v>
      </c>
      <c r="I77" s="64" t="e">
        <f t="shared" ref="I77:AL77" si="18">IF(I$22=0,0,I13/I$22)</f>
        <v>#DIV/0!</v>
      </c>
      <c r="J77" s="64" t="e">
        <f t="shared" si="18"/>
        <v>#DIV/0!</v>
      </c>
      <c r="K77" s="64" t="e">
        <f t="shared" si="18"/>
        <v>#DIV/0!</v>
      </c>
      <c r="L77" s="64" t="e">
        <f t="shared" si="18"/>
        <v>#DIV/0!</v>
      </c>
      <c r="M77" s="64" t="e">
        <f t="shared" si="18"/>
        <v>#DIV/0!</v>
      </c>
      <c r="N77" s="64" t="e">
        <f t="shared" si="18"/>
        <v>#DIV/0!</v>
      </c>
      <c r="O77" s="64" t="e">
        <f t="shared" si="18"/>
        <v>#DIV/0!</v>
      </c>
      <c r="P77" s="64" t="e">
        <f t="shared" si="18"/>
        <v>#DIV/0!</v>
      </c>
      <c r="Q77" s="64" t="e">
        <f t="shared" si="18"/>
        <v>#DIV/0!</v>
      </c>
      <c r="R77" s="64" t="e">
        <f t="shared" si="18"/>
        <v>#DIV/0!</v>
      </c>
      <c r="S77" s="64" t="e">
        <f t="shared" si="18"/>
        <v>#DIV/0!</v>
      </c>
      <c r="T77" s="64" t="e">
        <f t="shared" si="18"/>
        <v>#DIV/0!</v>
      </c>
      <c r="U77" s="64" t="e">
        <f t="shared" si="18"/>
        <v>#DIV/0!</v>
      </c>
      <c r="V77" s="64" t="e">
        <f t="shared" si="18"/>
        <v>#DIV/0!</v>
      </c>
      <c r="W77" s="64" t="e">
        <f t="shared" si="18"/>
        <v>#DIV/0!</v>
      </c>
      <c r="X77" s="64" t="e">
        <f t="shared" si="18"/>
        <v>#DIV/0!</v>
      </c>
      <c r="Y77" s="64" t="e">
        <f t="shared" si="18"/>
        <v>#DIV/0!</v>
      </c>
      <c r="Z77" s="64" t="e">
        <f t="shared" si="18"/>
        <v>#DIV/0!</v>
      </c>
      <c r="AA77" s="64" t="e">
        <f t="shared" si="18"/>
        <v>#DIV/0!</v>
      </c>
      <c r="AB77" s="64" t="e">
        <f t="shared" si="18"/>
        <v>#DIV/0!</v>
      </c>
      <c r="AC77" s="64" t="e">
        <f t="shared" si="18"/>
        <v>#DIV/0!</v>
      </c>
      <c r="AD77" s="64" t="e">
        <f t="shared" si="18"/>
        <v>#DIV/0!</v>
      </c>
      <c r="AE77" s="64" t="e">
        <f t="shared" si="18"/>
        <v>#DIV/0!</v>
      </c>
      <c r="AF77" s="64" t="e">
        <f t="shared" si="18"/>
        <v>#DIV/0!</v>
      </c>
      <c r="AG77" s="64" t="e">
        <f t="shared" si="18"/>
        <v>#DIV/0!</v>
      </c>
      <c r="AH77" s="64" t="e">
        <f t="shared" si="18"/>
        <v>#DIV/0!</v>
      </c>
      <c r="AI77" s="64" t="e">
        <f t="shared" si="18"/>
        <v>#DIV/0!</v>
      </c>
      <c r="AJ77" s="64" t="e">
        <f t="shared" si="18"/>
        <v>#DIV/0!</v>
      </c>
      <c r="AK77" s="64" t="e">
        <f t="shared" si="18"/>
        <v>#DIV/0!</v>
      </c>
      <c r="AL77" s="64" t="e">
        <f t="shared" si="18"/>
        <v>#DIV/0!</v>
      </c>
    </row>
    <row r="78" spans="1:38">
      <c r="B78" t="s">
        <v>142</v>
      </c>
      <c r="C78"/>
      <c r="D78" s="4" t="s">
        <v>166</v>
      </c>
      <c r="E78" t="s">
        <v>199</v>
      </c>
      <c r="F78" t="s">
        <v>150</v>
      </c>
      <c r="I78" s="64" t="e">
        <f t="shared" ref="I78:AL78" si="19">IF(I$22=0,0,I14/I$22)</f>
        <v>#DIV/0!</v>
      </c>
      <c r="J78" s="64" t="e">
        <f t="shared" si="19"/>
        <v>#DIV/0!</v>
      </c>
      <c r="K78" s="64" t="e">
        <f t="shared" si="19"/>
        <v>#DIV/0!</v>
      </c>
      <c r="L78" s="64" t="e">
        <f t="shared" si="19"/>
        <v>#DIV/0!</v>
      </c>
      <c r="M78" s="64" t="e">
        <f t="shared" si="19"/>
        <v>#DIV/0!</v>
      </c>
      <c r="N78" s="64" t="e">
        <f t="shared" si="19"/>
        <v>#DIV/0!</v>
      </c>
      <c r="O78" s="64" t="e">
        <f t="shared" si="19"/>
        <v>#DIV/0!</v>
      </c>
      <c r="P78" s="64" t="e">
        <f t="shared" si="19"/>
        <v>#DIV/0!</v>
      </c>
      <c r="Q78" s="64" t="e">
        <f t="shared" si="19"/>
        <v>#DIV/0!</v>
      </c>
      <c r="R78" s="64" t="e">
        <f t="shared" si="19"/>
        <v>#DIV/0!</v>
      </c>
      <c r="S78" s="64" t="e">
        <f t="shared" si="19"/>
        <v>#DIV/0!</v>
      </c>
      <c r="T78" s="64" t="e">
        <f t="shared" si="19"/>
        <v>#DIV/0!</v>
      </c>
      <c r="U78" s="64" t="e">
        <f t="shared" si="19"/>
        <v>#DIV/0!</v>
      </c>
      <c r="V78" s="64" t="e">
        <f t="shared" si="19"/>
        <v>#DIV/0!</v>
      </c>
      <c r="W78" s="64" t="e">
        <f t="shared" si="19"/>
        <v>#DIV/0!</v>
      </c>
      <c r="X78" s="64" t="e">
        <f t="shared" si="19"/>
        <v>#DIV/0!</v>
      </c>
      <c r="Y78" s="64" t="e">
        <f t="shared" si="19"/>
        <v>#DIV/0!</v>
      </c>
      <c r="Z78" s="64" t="e">
        <f t="shared" si="19"/>
        <v>#DIV/0!</v>
      </c>
      <c r="AA78" s="64" t="e">
        <f t="shared" si="19"/>
        <v>#DIV/0!</v>
      </c>
      <c r="AB78" s="64" t="e">
        <f t="shared" si="19"/>
        <v>#DIV/0!</v>
      </c>
      <c r="AC78" s="64" t="e">
        <f t="shared" si="19"/>
        <v>#DIV/0!</v>
      </c>
      <c r="AD78" s="64" t="e">
        <f t="shared" si="19"/>
        <v>#DIV/0!</v>
      </c>
      <c r="AE78" s="64" t="e">
        <f t="shared" si="19"/>
        <v>#DIV/0!</v>
      </c>
      <c r="AF78" s="64" t="e">
        <f t="shared" si="19"/>
        <v>#DIV/0!</v>
      </c>
      <c r="AG78" s="64" t="e">
        <f t="shared" si="19"/>
        <v>#DIV/0!</v>
      </c>
      <c r="AH78" s="64" t="e">
        <f t="shared" si="19"/>
        <v>#DIV/0!</v>
      </c>
      <c r="AI78" s="64" t="e">
        <f t="shared" si="19"/>
        <v>#DIV/0!</v>
      </c>
      <c r="AJ78" s="64" t="e">
        <f t="shared" si="19"/>
        <v>#DIV/0!</v>
      </c>
      <c r="AK78" s="64" t="e">
        <f t="shared" si="19"/>
        <v>#DIV/0!</v>
      </c>
      <c r="AL78" s="64" t="e">
        <f t="shared" si="19"/>
        <v>#DIV/0!</v>
      </c>
    </row>
    <row r="79" spans="1:38">
      <c r="B79" t="s">
        <v>143</v>
      </c>
      <c r="C79"/>
      <c r="D79" s="4" t="s">
        <v>166</v>
      </c>
      <c r="E79" t="s">
        <v>199</v>
      </c>
      <c r="F79" t="s">
        <v>150</v>
      </c>
      <c r="I79" s="64" t="e">
        <f t="shared" ref="I79:AL79" si="20">IF(I$22=0,0,I15/I$22)</f>
        <v>#DIV/0!</v>
      </c>
      <c r="J79" s="64" t="e">
        <f t="shared" si="20"/>
        <v>#DIV/0!</v>
      </c>
      <c r="K79" s="64" t="e">
        <f t="shared" si="20"/>
        <v>#DIV/0!</v>
      </c>
      <c r="L79" s="64" t="e">
        <f t="shared" si="20"/>
        <v>#DIV/0!</v>
      </c>
      <c r="M79" s="64" t="e">
        <f t="shared" si="20"/>
        <v>#DIV/0!</v>
      </c>
      <c r="N79" s="64" t="e">
        <f t="shared" si="20"/>
        <v>#DIV/0!</v>
      </c>
      <c r="O79" s="64" t="e">
        <f t="shared" si="20"/>
        <v>#DIV/0!</v>
      </c>
      <c r="P79" s="64" t="e">
        <f t="shared" si="20"/>
        <v>#DIV/0!</v>
      </c>
      <c r="Q79" s="64" t="e">
        <f t="shared" si="20"/>
        <v>#DIV/0!</v>
      </c>
      <c r="R79" s="64" t="e">
        <f t="shared" si="20"/>
        <v>#DIV/0!</v>
      </c>
      <c r="S79" s="64" t="e">
        <f t="shared" si="20"/>
        <v>#DIV/0!</v>
      </c>
      <c r="T79" s="64" t="e">
        <f t="shared" si="20"/>
        <v>#DIV/0!</v>
      </c>
      <c r="U79" s="64" t="e">
        <f t="shared" si="20"/>
        <v>#DIV/0!</v>
      </c>
      <c r="V79" s="64" t="e">
        <f t="shared" si="20"/>
        <v>#DIV/0!</v>
      </c>
      <c r="W79" s="64" t="e">
        <f t="shared" si="20"/>
        <v>#DIV/0!</v>
      </c>
      <c r="X79" s="64" t="e">
        <f t="shared" si="20"/>
        <v>#DIV/0!</v>
      </c>
      <c r="Y79" s="64" t="e">
        <f t="shared" si="20"/>
        <v>#DIV/0!</v>
      </c>
      <c r="Z79" s="64" t="e">
        <f t="shared" si="20"/>
        <v>#DIV/0!</v>
      </c>
      <c r="AA79" s="64" t="e">
        <f t="shared" si="20"/>
        <v>#DIV/0!</v>
      </c>
      <c r="AB79" s="64" t="e">
        <f t="shared" si="20"/>
        <v>#DIV/0!</v>
      </c>
      <c r="AC79" s="64" t="e">
        <f t="shared" si="20"/>
        <v>#DIV/0!</v>
      </c>
      <c r="AD79" s="64" t="e">
        <f t="shared" si="20"/>
        <v>#DIV/0!</v>
      </c>
      <c r="AE79" s="64" t="e">
        <f t="shared" si="20"/>
        <v>#DIV/0!</v>
      </c>
      <c r="AF79" s="64" t="e">
        <f t="shared" si="20"/>
        <v>#DIV/0!</v>
      </c>
      <c r="AG79" s="64" t="e">
        <f t="shared" si="20"/>
        <v>#DIV/0!</v>
      </c>
      <c r="AH79" s="64" t="e">
        <f t="shared" si="20"/>
        <v>#DIV/0!</v>
      </c>
      <c r="AI79" s="64" t="e">
        <f t="shared" si="20"/>
        <v>#DIV/0!</v>
      </c>
      <c r="AJ79" s="64" t="e">
        <f t="shared" si="20"/>
        <v>#DIV/0!</v>
      </c>
      <c r="AK79" s="64" t="e">
        <f t="shared" si="20"/>
        <v>#DIV/0!</v>
      </c>
      <c r="AL79" s="64" t="e">
        <f t="shared" si="20"/>
        <v>#DIV/0!</v>
      </c>
    </row>
    <row r="80" spans="1:38">
      <c r="B80" t="s">
        <v>144</v>
      </c>
      <c r="C80"/>
      <c r="D80" s="4" t="s">
        <v>166</v>
      </c>
      <c r="E80" t="s">
        <v>199</v>
      </c>
      <c r="F80" t="s">
        <v>150</v>
      </c>
      <c r="I80" s="64" t="e">
        <f t="shared" ref="I80:AL80" si="21">IF(I$22=0,0,I16/I$22)</f>
        <v>#DIV/0!</v>
      </c>
      <c r="J80" s="64" t="e">
        <f t="shared" si="21"/>
        <v>#DIV/0!</v>
      </c>
      <c r="K80" s="64" t="e">
        <f t="shared" si="21"/>
        <v>#DIV/0!</v>
      </c>
      <c r="L80" s="64" t="e">
        <f t="shared" si="21"/>
        <v>#DIV/0!</v>
      </c>
      <c r="M80" s="64" t="e">
        <f t="shared" si="21"/>
        <v>#DIV/0!</v>
      </c>
      <c r="N80" s="64" t="e">
        <f t="shared" si="21"/>
        <v>#DIV/0!</v>
      </c>
      <c r="O80" s="64" t="e">
        <f t="shared" si="21"/>
        <v>#DIV/0!</v>
      </c>
      <c r="P80" s="64" t="e">
        <f t="shared" si="21"/>
        <v>#DIV/0!</v>
      </c>
      <c r="Q80" s="64" t="e">
        <f t="shared" si="21"/>
        <v>#DIV/0!</v>
      </c>
      <c r="R80" s="64" t="e">
        <f t="shared" si="21"/>
        <v>#DIV/0!</v>
      </c>
      <c r="S80" s="64" t="e">
        <f t="shared" si="21"/>
        <v>#DIV/0!</v>
      </c>
      <c r="T80" s="64" t="e">
        <f t="shared" si="21"/>
        <v>#DIV/0!</v>
      </c>
      <c r="U80" s="64" t="e">
        <f t="shared" si="21"/>
        <v>#DIV/0!</v>
      </c>
      <c r="V80" s="64" t="e">
        <f t="shared" si="21"/>
        <v>#DIV/0!</v>
      </c>
      <c r="W80" s="64" t="e">
        <f t="shared" si="21"/>
        <v>#DIV/0!</v>
      </c>
      <c r="X80" s="64" t="e">
        <f t="shared" si="21"/>
        <v>#DIV/0!</v>
      </c>
      <c r="Y80" s="64" t="e">
        <f t="shared" si="21"/>
        <v>#DIV/0!</v>
      </c>
      <c r="Z80" s="64" t="e">
        <f t="shared" si="21"/>
        <v>#DIV/0!</v>
      </c>
      <c r="AA80" s="64" t="e">
        <f t="shared" si="21"/>
        <v>#DIV/0!</v>
      </c>
      <c r="AB80" s="64" t="e">
        <f t="shared" si="21"/>
        <v>#DIV/0!</v>
      </c>
      <c r="AC80" s="64" t="e">
        <f t="shared" si="21"/>
        <v>#DIV/0!</v>
      </c>
      <c r="AD80" s="64" t="e">
        <f t="shared" si="21"/>
        <v>#DIV/0!</v>
      </c>
      <c r="AE80" s="64" t="e">
        <f t="shared" si="21"/>
        <v>#DIV/0!</v>
      </c>
      <c r="AF80" s="64" t="e">
        <f t="shared" si="21"/>
        <v>#DIV/0!</v>
      </c>
      <c r="AG80" s="64" t="e">
        <f t="shared" si="21"/>
        <v>#DIV/0!</v>
      </c>
      <c r="AH80" s="64" t="e">
        <f t="shared" si="21"/>
        <v>#DIV/0!</v>
      </c>
      <c r="AI80" s="64" t="e">
        <f t="shared" si="21"/>
        <v>#DIV/0!</v>
      </c>
      <c r="AJ80" s="64" t="e">
        <f t="shared" si="21"/>
        <v>#DIV/0!</v>
      </c>
      <c r="AK80" s="64" t="e">
        <f t="shared" si="21"/>
        <v>#DIV/0!</v>
      </c>
      <c r="AL80" s="64" t="e">
        <f t="shared" si="21"/>
        <v>#DIV/0!</v>
      </c>
    </row>
    <row r="81" spans="1:38">
      <c r="A81"/>
      <c r="B81"/>
      <c r="C81"/>
      <c r="D81"/>
      <c r="E81"/>
      <c r="F81"/>
      <c r="G81"/>
      <c r="H81"/>
      <c r="I81"/>
      <c r="J81"/>
      <c r="K81"/>
      <c r="L81"/>
      <c r="M81"/>
      <c r="N81"/>
      <c r="O81"/>
    </row>
    <row r="82" spans="1:38">
      <c r="B82" t="s">
        <v>200</v>
      </c>
      <c r="D82" t="s">
        <v>166</v>
      </c>
      <c r="E82" t="s">
        <v>201</v>
      </c>
      <c r="F82" s="4" t="s">
        <v>198</v>
      </c>
      <c r="I82" s="66" t="e" cm="1">
        <f t="array" ref="I82">SUM(I62:I70*I72:I80)</f>
        <v>#DIV/0!</v>
      </c>
      <c r="J82" s="66" t="e" cm="1">
        <f t="array" ref="J82">SUM(J62:J70*J72:J80)</f>
        <v>#DIV/0!</v>
      </c>
      <c r="K82" s="66" t="e" cm="1">
        <f t="array" ref="K82">SUM(K62:K70*K72:K80)</f>
        <v>#DIV/0!</v>
      </c>
      <c r="L82" s="66" t="e" cm="1">
        <f t="array" ref="L82">SUM(L62:L70*L72:L80)</f>
        <v>#DIV/0!</v>
      </c>
      <c r="M82" s="66" t="e" cm="1">
        <f t="array" ref="M82">SUM(M62:M70*M72:M80)</f>
        <v>#DIV/0!</v>
      </c>
      <c r="N82" s="66" t="e" cm="1">
        <f t="array" ref="N82">SUM(N62:N70*N72:N80)</f>
        <v>#DIV/0!</v>
      </c>
      <c r="O82" s="66" t="e" cm="1">
        <f t="array" ref="O82">SUM(O62:O70*O72:O80)</f>
        <v>#DIV/0!</v>
      </c>
      <c r="P82" s="66" t="e" cm="1">
        <f t="array" ref="P82">SUM(P62:P70*P72:P80)</f>
        <v>#DIV/0!</v>
      </c>
      <c r="Q82" s="66" t="e" cm="1">
        <f t="array" ref="Q82">SUM(Q62:Q70*Q72:Q80)</f>
        <v>#DIV/0!</v>
      </c>
      <c r="R82" s="66" t="e" cm="1">
        <f t="array" ref="R82">SUM(R62:R70*R72:R80)</f>
        <v>#DIV/0!</v>
      </c>
      <c r="S82" s="66" t="e" cm="1">
        <f t="array" ref="S82">SUM(S62:S70*S72:S80)</f>
        <v>#DIV/0!</v>
      </c>
      <c r="T82" s="66" t="e" cm="1">
        <f t="array" ref="T82">SUM(T62:T70*T72:T80)</f>
        <v>#DIV/0!</v>
      </c>
      <c r="U82" s="66" t="e" cm="1">
        <f t="array" ref="U82">SUM(U62:U70*U72:U80)</f>
        <v>#DIV/0!</v>
      </c>
      <c r="V82" s="66" t="e" cm="1">
        <f t="array" ref="V82">SUM(V62:V70*V72:V80)</f>
        <v>#DIV/0!</v>
      </c>
      <c r="W82" s="66" t="e" cm="1">
        <f t="array" ref="W82">SUM(W62:W70*W72:W80)</f>
        <v>#DIV/0!</v>
      </c>
      <c r="X82" s="66" t="e" cm="1">
        <f t="array" ref="X82">SUM(X62:X70*X72:X80)</f>
        <v>#DIV/0!</v>
      </c>
      <c r="Y82" s="66" t="e" cm="1">
        <f t="array" ref="Y82">SUM(Y62:Y70*Y72:Y80)</f>
        <v>#DIV/0!</v>
      </c>
      <c r="Z82" s="66" t="e" cm="1">
        <f t="array" ref="Z82">SUM(Z62:Z70*Z72:Z80)</f>
        <v>#DIV/0!</v>
      </c>
      <c r="AA82" s="66" t="e" cm="1">
        <f t="array" ref="AA82">SUM(AA62:AA70*AA72:AA80)</f>
        <v>#DIV/0!</v>
      </c>
      <c r="AB82" s="66" t="e" cm="1">
        <f t="array" ref="AB82">SUM(AB62:AB70*AB72:AB80)</f>
        <v>#DIV/0!</v>
      </c>
      <c r="AC82" s="66" t="e" cm="1">
        <f t="array" ref="AC82">SUM(AC62:AC70*AC72:AC80)</f>
        <v>#DIV/0!</v>
      </c>
      <c r="AD82" s="66" t="e" cm="1">
        <f t="array" ref="AD82">SUM(AD62:AD70*AD72:AD80)</f>
        <v>#DIV/0!</v>
      </c>
      <c r="AE82" s="66" t="e" cm="1">
        <f t="array" ref="AE82">SUM(AE62:AE70*AE72:AE80)</f>
        <v>#DIV/0!</v>
      </c>
      <c r="AF82" s="66" t="e" cm="1">
        <f t="array" ref="AF82">SUM(AF62:AF70*AF72:AF80)</f>
        <v>#DIV/0!</v>
      </c>
      <c r="AG82" s="66" t="e" cm="1">
        <f t="array" ref="AG82">SUM(AG62:AG70*AG72:AG80)</f>
        <v>#DIV/0!</v>
      </c>
      <c r="AH82" s="66" t="e" cm="1">
        <f t="array" ref="AH82">SUM(AH62:AH70*AH72:AH80)</f>
        <v>#DIV/0!</v>
      </c>
      <c r="AI82" s="66" t="e" cm="1">
        <f t="array" ref="AI82">SUM(AI62:AI70*AI72:AI80)</f>
        <v>#DIV/0!</v>
      </c>
      <c r="AJ82" s="66" t="e" cm="1">
        <f t="array" ref="AJ82">SUM(AJ62:AJ70*AJ72:AJ80)</f>
        <v>#DIV/0!</v>
      </c>
      <c r="AK82" s="66" t="e" cm="1">
        <f t="array" ref="AK82">SUM(AK62:AK70*AK72:AK80)</f>
        <v>#DIV/0!</v>
      </c>
      <c r="AL82" s="66" t="e" cm="1">
        <f t="array" ref="AL82">SUM(AL62:AL70*AL72:AL80)</f>
        <v>#DIV/0!</v>
      </c>
    </row>
    <row r="84" spans="1:38">
      <c r="B84" s="3" t="s">
        <v>202</v>
      </c>
    </row>
    <row r="87" spans="1:38" ht="15.4">
      <c r="B87" s="4" t="s">
        <v>203</v>
      </c>
      <c r="D87" s="4" t="s">
        <v>166</v>
      </c>
      <c r="E87" t="s">
        <v>204</v>
      </c>
      <c r="F87" t="s">
        <v>205</v>
      </c>
      <c r="H87"/>
      <c r="I87" s="52" t="e">
        <f>I49+I57</f>
        <v>#DIV/0!</v>
      </c>
      <c r="J87" s="52" t="e">
        <f>J49+J57</f>
        <v>#DIV/0!</v>
      </c>
      <c r="K87" s="52" t="e">
        <f>K49+K57</f>
        <v>#DIV/0!</v>
      </c>
      <c r="L87" s="52" t="e">
        <f t="shared" ref="L87:AL87" si="22">L49+L57</f>
        <v>#DIV/0!</v>
      </c>
      <c r="M87" s="52" t="e">
        <f t="shared" si="22"/>
        <v>#DIV/0!</v>
      </c>
      <c r="N87" s="52" t="e">
        <f t="shared" si="22"/>
        <v>#DIV/0!</v>
      </c>
      <c r="O87" s="52" t="e">
        <f t="shared" si="22"/>
        <v>#DIV/0!</v>
      </c>
      <c r="P87" s="52" t="e">
        <f t="shared" si="22"/>
        <v>#DIV/0!</v>
      </c>
      <c r="Q87" s="52" t="e">
        <f t="shared" si="22"/>
        <v>#DIV/0!</v>
      </c>
      <c r="R87" s="52" t="e">
        <f t="shared" si="22"/>
        <v>#DIV/0!</v>
      </c>
      <c r="S87" s="52" t="e">
        <f t="shared" si="22"/>
        <v>#DIV/0!</v>
      </c>
      <c r="T87" s="52" t="e">
        <f t="shared" si="22"/>
        <v>#DIV/0!</v>
      </c>
      <c r="U87" s="52" t="e">
        <f t="shared" si="22"/>
        <v>#DIV/0!</v>
      </c>
      <c r="V87" s="52" t="e">
        <f t="shared" si="22"/>
        <v>#DIV/0!</v>
      </c>
      <c r="W87" s="52" t="e">
        <f t="shared" si="22"/>
        <v>#DIV/0!</v>
      </c>
      <c r="X87" s="52" t="e">
        <f t="shared" si="22"/>
        <v>#DIV/0!</v>
      </c>
      <c r="Y87" s="52" t="e">
        <f t="shared" si="22"/>
        <v>#DIV/0!</v>
      </c>
      <c r="Z87" s="52" t="e">
        <f t="shared" si="22"/>
        <v>#DIV/0!</v>
      </c>
      <c r="AA87" s="52" t="e">
        <f t="shared" si="22"/>
        <v>#DIV/0!</v>
      </c>
      <c r="AB87" s="52" t="e">
        <f t="shared" si="22"/>
        <v>#DIV/0!</v>
      </c>
      <c r="AC87" s="52" t="e">
        <f t="shared" si="22"/>
        <v>#DIV/0!</v>
      </c>
      <c r="AD87" s="52" t="e">
        <f t="shared" si="22"/>
        <v>#DIV/0!</v>
      </c>
      <c r="AE87" s="52" t="e">
        <f t="shared" si="22"/>
        <v>#DIV/0!</v>
      </c>
      <c r="AF87" s="52" t="e">
        <f t="shared" si="22"/>
        <v>#DIV/0!</v>
      </c>
      <c r="AG87" s="52" t="e">
        <f t="shared" si="22"/>
        <v>#DIV/0!</v>
      </c>
      <c r="AH87" s="52" t="e">
        <f t="shared" si="22"/>
        <v>#DIV/0!</v>
      </c>
      <c r="AI87" s="52" t="e">
        <f t="shared" si="22"/>
        <v>#DIV/0!</v>
      </c>
      <c r="AJ87" s="52" t="e">
        <f t="shared" si="22"/>
        <v>#DIV/0!</v>
      </c>
      <c r="AK87" s="52" t="e">
        <f t="shared" si="22"/>
        <v>#DIV/0!</v>
      </c>
      <c r="AL87" s="52" t="e">
        <f t="shared" si="22"/>
        <v>#DIV/0!</v>
      </c>
    </row>
    <row r="88" spans="1:38" ht="15.4">
      <c r="B88" s="4" t="s">
        <v>206</v>
      </c>
      <c r="D88" s="4" t="s">
        <v>166</v>
      </c>
      <c r="E88" t="s">
        <v>207</v>
      </c>
      <c r="F88" s="4" t="s">
        <v>136</v>
      </c>
      <c r="I88" s="52" t="e">
        <f>IF(I82=0,0,I87*I82)</f>
        <v>#DIV/0!</v>
      </c>
      <c r="J88" s="52" t="e">
        <f t="shared" ref="J88:AL88" si="23">IF(J82=0,0,J87*J82)</f>
        <v>#DIV/0!</v>
      </c>
      <c r="K88" s="52" t="e">
        <f>IF(K82=0,0,K87*K82)</f>
        <v>#DIV/0!</v>
      </c>
      <c r="L88" s="52" t="e">
        <f t="shared" si="23"/>
        <v>#DIV/0!</v>
      </c>
      <c r="M88" s="52" t="e">
        <f t="shared" si="23"/>
        <v>#DIV/0!</v>
      </c>
      <c r="N88" s="52" t="e">
        <f t="shared" si="23"/>
        <v>#DIV/0!</v>
      </c>
      <c r="O88" s="52" t="e">
        <f t="shared" si="23"/>
        <v>#DIV/0!</v>
      </c>
      <c r="P88" s="52" t="e">
        <f t="shared" si="23"/>
        <v>#DIV/0!</v>
      </c>
      <c r="Q88" s="52" t="e">
        <f t="shared" si="23"/>
        <v>#DIV/0!</v>
      </c>
      <c r="R88" s="52" t="e">
        <f t="shared" si="23"/>
        <v>#DIV/0!</v>
      </c>
      <c r="S88" s="52" t="e">
        <f t="shared" si="23"/>
        <v>#DIV/0!</v>
      </c>
      <c r="T88" s="52" t="e">
        <f t="shared" si="23"/>
        <v>#DIV/0!</v>
      </c>
      <c r="U88" s="52" t="e">
        <f t="shared" si="23"/>
        <v>#DIV/0!</v>
      </c>
      <c r="V88" s="52" t="e">
        <f t="shared" si="23"/>
        <v>#DIV/0!</v>
      </c>
      <c r="W88" s="52" t="e">
        <f t="shared" si="23"/>
        <v>#DIV/0!</v>
      </c>
      <c r="X88" s="52" t="e">
        <f>IF(X82=0,0,X87*X82)</f>
        <v>#DIV/0!</v>
      </c>
      <c r="Y88" s="52" t="e">
        <f t="shared" si="23"/>
        <v>#DIV/0!</v>
      </c>
      <c r="Z88" s="52" t="e">
        <f t="shared" si="23"/>
        <v>#DIV/0!</v>
      </c>
      <c r="AA88" s="52" t="e">
        <f t="shared" si="23"/>
        <v>#DIV/0!</v>
      </c>
      <c r="AB88" s="52" t="e">
        <f t="shared" si="23"/>
        <v>#DIV/0!</v>
      </c>
      <c r="AC88" s="52" t="e">
        <f t="shared" si="23"/>
        <v>#DIV/0!</v>
      </c>
      <c r="AD88" s="52" t="e">
        <f t="shared" si="23"/>
        <v>#DIV/0!</v>
      </c>
      <c r="AE88" s="52" t="e">
        <f t="shared" si="23"/>
        <v>#DIV/0!</v>
      </c>
      <c r="AF88" s="52" t="e">
        <f t="shared" si="23"/>
        <v>#DIV/0!</v>
      </c>
      <c r="AG88" s="52" t="e">
        <f t="shared" si="23"/>
        <v>#DIV/0!</v>
      </c>
      <c r="AH88" s="52" t="e">
        <f t="shared" si="23"/>
        <v>#DIV/0!</v>
      </c>
      <c r="AI88" s="52" t="e">
        <f t="shared" si="23"/>
        <v>#DIV/0!</v>
      </c>
      <c r="AJ88" s="52" t="e">
        <f t="shared" si="23"/>
        <v>#DIV/0!</v>
      </c>
      <c r="AK88" s="52" t="e">
        <f t="shared" si="23"/>
        <v>#DIV/0!</v>
      </c>
      <c r="AL88" s="52" t="e">
        <f t="shared" si="23"/>
        <v>#DIV/0!</v>
      </c>
    </row>
    <row r="89" spans="1:38">
      <c r="I89"/>
      <c r="J89"/>
      <c r="K89"/>
      <c r="L89"/>
      <c r="M89"/>
      <c r="N89"/>
      <c r="O89"/>
    </row>
    <row r="90" spans="1:38" ht="15.75">
      <c r="B90" s="3" t="s">
        <v>208</v>
      </c>
      <c r="I90"/>
      <c r="J90"/>
      <c r="K90"/>
      <c r="L90"/>
      <c r="M90"/>
      <c r="N90"/>
      <c r="O90"/>
    </row>
    <row r="91" spans="1:38">
      <c r="I91"/>
      <c r="J91"/>
      <c r="K91"/>
      <c r="L91"/>
      <c r="M91"/>
      <c r="N91"/>
      <c r="O91"/>
    </row>
    <row r="92" spans="1:38">
      <c r="B92" s="4" t="s">
        <v>209</v>
      </c>
      <c r="D92" s="4" t="s">
        <v>166</v>
      </c>
      <c r="E92" s="4" t="s">
        <v>210</v>
      </c>
      <c r="F92" s="4" t="s">
        <v>198</v>
      </c>
      <c r="I92" s="60" t="e">
        <f>'RW_Linking Sheet'!J124</f>
        <v>#DIV/0!</v>
      </c>
      <c r="J92" s="60" t="e">
        <f>'RW_Linking Sheet'!K124</f>
        <v>#DIV/0!</v>
      </c>
      <c r="K92" s="60" t="e">
        <f>'RW_Linking Sheet'!L124</f>
        <v>#DIV/0!</v>
      </c>
      <c r="L92" s="60" t="e">
        <f>'RW_Linking Sheet'!M124</f>
        <v>#DIV/0!</v>
      </c>
      <c r="M92" s="60" t="e">
        <f>'RW_Linking Sheet'!N124</f>
        <v>#DIV/0!</v>
      </c>
      <c r="N92" s="60" t="e">
        <f>'RW_Linking Sheet'!O124</f>
        <v>#DIV/0!</v>
      </c>
      <c r="O92" s="60" t="e">
        <f>'RW_Linking Sheet'!P124</f>
        <v>#DIV/0!</v>
      </c>
      <c r="P92" s="60" t="e">
        <f>'RW_Linking Sheet'!Q124</f>
        <v>#DIV/0!</v>
      </c>
      <c r="Q92" s="60" t="e">
        <f>'RW_Linking Sheet'!R124</f>
        <v>#DIV/0!</v>
      </c>
      <c r="R92" s="60" t="e">
        <f>'RW_Linking Sheet'!S124</f>
        <v>#DIV/0!</v>
      </c>
      <c r="S92" s="60" t="e">
        <f>'RW_Linking Sheet'!T124</f>
        <v>#DIV/0!</v>
      </c>
      <c r="T92" s="60" t="e">
        <f>'RW_Linking Sheet'!U124</f>
        <v>#DIV/0!</v>
      </c>
      <c r="U92" s="60" t="e">
        <f>'RW_Linking Sheet'!V124</f>
        <v>#DIV/0!</v>
      </c>
      <c r="V92" s="60" t="e">
        <f>'RW_Linking Sheet'!W124</f>
        <v>#DIV/0!</v>
      </c>
      <c r="W92" s="60" t="e">
        <f>'RW_Linking Sheet'!X124</f>
        <v>#DIV/0!</v>
      </c>
      <c r="X92" s="60" t="e">
        <f>'RW_Linking Sheet'!Y124</f>
        <v>#DIV/0!</v>
      </c>
      <c r="Y92" s="60" t="e">
        <f>'RW_Linking Sheet'!Z124</f>
        <v>#DIV/0!</v>
      </c>
      <c r="Z92" s="60" t="e">
        <f>'RW_Linking Sheet'!AA124</f>
        <v>#DIV/0!</v>
      </c>
      <c r="AA92" s="60" t="e">
        <f>'RW_Linking Sheet'!AB124</f>
        <v>#DIV/0!</v>
      </c>
      <c r="AB92" s="60" t="e">
        <f>'RW_Linking Sheet'!AC124</f>
        <v>#DIV/0!</v>
      </c>
      <c r="AC92" s="60" t="e">
        <f>'RW_Linking Sheet'!AD124</f>
        <v>#DIV/0!</v>
      </c>
      <c r="AD92" s="60" t="e">
        <f>'RW_Linking Sheet'!AE124</f>
        <v>#DIV/0!</v>
      </c>
      <c r="AE92" s="60" t="e">
        <f>'RW_Linking Sheet'!AF124</f>
        <v>#DIV/0!</v>
      </c>
      <c r="AF92" s="60" t="e">
        <f>'RW_Linking Sheet'!AG124</f>
        <v>#DIV/0!</v>
      </c>
      <c r="AG92" s="60" t="e">
        <f>'RW_Linking Sheet'!AH124</f>
        <v>#DIV/0!</v>
      </c>
      <c r="AH92" s="60" t="e">
        <f>'RW_Linking Sheet'!AI124</f>
        <v>#DIV/0!</v>
      </c>
      <c r="AI92" s="60" t="e">
        <f>'RW_Linking Sheet'!AJ124</f>
        <v>#DIV/0!</v>
      </c>
      <c r="AJ92" s="60" t="e">
        <f>'RW_Linking Sheet'!AK124</f>
        <v>#DIV/0!</v>
      </c>
      <c r="AK92" s="60" t="e">
        <f>'RW_Linking Sheet'!AL124</f>
        <v>#DIV/0!</v>
      </c>
      <c r="AL92" s="60" t="e">
        <f>'RW_Linking Sheet'!AM124</f>
        <v>#DIV/0!</v>
      </c>
    </row>
    <row r="93" spans="1:38" ht="15.4">
      <c r="B93" s="4" t="s">
        <v>211</v>
      </c>
      <c r="D93" s="4" t="s">
        <v>166</v>
      </c>
      <c r="E93" t="s">
        <v>212</v>
      </c>
      <c r="F93" t="s">
        <v>213</v>
      </c>
      <c r="H93"/>
      <c r="I93" s="52" t="e">
        <f>IF(I88=0,0,I88/I92)</f>
        <v>#DIV/0!</v>
      </c>
      <c r="J93" s="52" t="e">
        <f t="shared" ref="J93:AL93" si="24">IF(J88=0,0,J88/J92)</f>
        <v>#DIV/0!</v>
      </c>
      <c r="K93" s="52" t="e">
        <f>IF(K88=0,0,K88/K92)</f>
        <v>#DIV/0!</v>
      </c>
      <c r="L93" s="52" t="e">
        <f>IF(L88=0,0,L88/L92)</f>
        <v>#DIV/0!</v>
      </c>
      <c r="M93" s="52" t="e">
        <f t="shared" si="24"/>
        <v>#DIV/0!</v>
      </c>
      <c r="N93" s="52" t="e">
        <f t="shared" si="24"/>
        <v>#DIV/0!</v>
      </c>
      <c r="O93" s="52" t="e">
        <f t="shared" si="24"/>
        <v>#DIV/0!</v>
      </c>
      <c r="P93" s="52" t="e">
        <f t="shared" si="24"/>
        <v>#DIV/0!</v>
      </c>
      <c r="Q93" s="52" t="e">
        <f t="shared" si="24"/>
        <v>#DIV/0!</v>
      </c>
      <c r="R93" s="52" t="e">
        <f t="shared" si="24"/>
        <v>#DIV/0!</v>
      </c>
      <c r="S93" s="52" t="e">
        <f t="shared" si="24"/>
        <v>#DIV/0!</v>
      </c>
      <c r="T93" s="52" t="e">
        <f t="shared" si="24"/>
        <v>#DIV/0!</v>
      </c>
      <c r="U93" s="52" t="e">
        <f t="shared" si="24"/>
        <v>#DIV/0!</v>
      </c>
      <c r="V93" s="52" t="e">
        <f t="shared" si="24"/>
        <v>#DIV/0!</v>
      </c>
      <c r="W93" s="52" t="e">
        <f t="shared" si="24"/>
        <v>#DIV/0!</v>
      </c>
      <c r="X93" s="52" t="e">
        <f t="shared" si="24"/>
        <v>#DIV/0!</v>
      </c>
      <c r="Y93" s="52" t="e">
        <f t="shared" si="24"/>
        <v>#DIV/0!</v>
      </c>
      <c r="Z93" s="52" t="e">
        <f t="shared" si="24"/>
        <v>#DIV/0!</v>
      </c>
      <c r="AA93" s="52" t="e">
        <f t="shared" si="24"/>
        <v>#DIV/0!</v>
      </c>
      <c r="AB93" s="52" t="e">
        <f t="shared" si="24"/>
        <v>#DIV/0!</v>
      </c>
      <c r="AC93" s="52" t="e">
        <f t="shared" si="24"/>
        <v>#DIV/0!</v>
      </c>
      <c r="AD93" s="52" t="e">
        <f t="shared" si="24"/>
        <v>#DIV/0!</v>
      </c>
      <c r="AE93" s="52" t="e">
        <f t="shared" si="24"/>
        <v>#DIV/0!</v>
      </c>
      <c r="AF93" s="52" t="e">
        <f t="shared" si="24"/>
        <v>#DIV/0!</v>
      </c>
      <c r="AG93" s="52" t="e">
        <f t="shared" si="24"/>
        <v>#DIV/0!</v>
      </c>
      <c r="AH93" s="52" t="e">
        <f t="shared" si="24"/>
        <v>#DIV/0!</v>
      </c>
      <c r="AI93" s="52" t="e">
        <f t="shared" si="24"/>
        <v>#DIV/0!</v>
      </c>
      <c r="AJ93" s="52" t="e">
        <f t="shared" si="24"/>
        <v>#DIV/0!</v>
      </c>
      <c r="AK93" s="52" t="e">
        <f t="shared" si="24"/>
        <v>#DIV/0!</v>
      </c>
      <c r="AL93" s="52" t="e">
        <f t="shared" si="24"/>
        <v>#DIV/0!</v>
      </c>
    </row>
    <row r="95" spans="1:38" ht="15.75">
      <c r="B95" s="3" t="s">
        <v>214</v>
      </c>
    </row>
    <row r="100" spans="1:38">
      <c r="B100" s="205" t="s">
        <v>215</v>
      </c>
      <c r="C100" s="204"/>
      <c r="D100" s="204"/>
      <c r="E100" s="204"/>
      <c r="F100" s="204"/>
      <c r="G100" s="204"/>
      <c r="H100" s="204"/>
      <c r="I100" s="204"/>
    </row>
    <row r="101" spans="1:38">
      <c r="B101" s="220"/>
      <c r="C101" s="221"/>
      <c r="D101" s="221"/>
      <c r="E101" s="221"/>
      <c r="F101" s="221"/>
      <c r="G101" s="206"/>
      <c r="H101" s="206"/>
      <c r="I101" s="207"/>
    </row>
    <row r="102" spans="1:38">
      <c r="B102" s="208"/>
      <c r="C102" s="209"/>
      <c r="D102" s="210"/>
      <c r="E102" s="211"/>
      <c r="F102" s="211"/>
      <c r="G102" s="211"/>
      <c r="H102" s="211"/>
      <c r="I102" s="212"/>
    </row>
    <row r="103" spans="1:38">
      <c r="B103" s="208"/>
      <c r="C103" s="209"/>
      <c r="D103" s="210"/>
      <c r="E103" s="211"/>
      <c r="F103" s="211"/>
      <c r="G103" s="211"/>
      <c r="H103" s="211"/>
      <c r="I103" s="212"/>
    </row>
    <row r="104" spans="1:38">
      <c r="B104" s="208"/>
      <c r="C104" s="209"/>
      <c r="D104" s="210"/>
      <c r="E104" s="211"/>
      <c r="F104" s="211"/>
      <c r="G104" s="211"/>
      <c r="H104" s="211"/>
      <c r="I104" s="212"/>
    </row>
    <row r="105" spans="1:38">
      <c r="B105" s="208"/>
      <c r="C105" s="209"/>
      <c r="D105" s="210"/>
      <c r="E105" s="211"/>
      <c r="F105" s="211"/>
      <c r="G105" s="211"/>
      <c r="H105" s="211"/>
      <c r="I105" s="212"/>
    </row>
    <row r="106" spans="1:38">
      <c r="B106" s="213"/>
      <c r="C106" s="214"/>
      <c r="D106" s="215"/>
      <c r="E106" s="216"/>
      <c r="F106" s="216"/>
      <c r="G106" s="216"/>
      <c r="H106" s="216"/>
      <c r="I106" s="217"/>
    </row>
    <row r="108" spans="1:38">
      <c r="A108" s="62" t="s">
        <v>216</v>
      </c>
      <c r="B108" s="63"/>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2E0F0-7408-4424-ACC7-8FE8F5B1A0EE}">
  <sheetPr codeName="Sheet9">
    <tabColor theme="9" tint="0.79998168889431442"/>
    <pageSetUpPr autoPageBreaks="0"/>
  </sheetPr>
  <dimension ref="A1:AL112"/>
  <sheetViews>
    <sheetView topLeftCell="A93" zoomScaleNormal="100" workbookViewId="0">
      <selection activeCell="J43" sqref="J43"/>
    </sheetView>
  </sheetViews>
  <sheetFormatPr defaultRowHeight="14.25"/>
  <cols>
    <col min="1" max="1" width="3.1328125" customWidth="1"/>
    <col min="2" max="2" width="42.1328125" bestFit="1" customWidth="1"/>
    <col min="3" max="3" width="4.73046875" customWidth="1"/>
    <col min="4" max="4" width="21" customWidth="1"/>
    <col min="5" max="5" width="15.59765625" customWidth="1"/>
    <col min="6" max="6" width="22.3984375" customWidth="1"/>
    <col min="7" max="7" width="12.3984375" customWidth="1"/>
    <col min="8" max="8" width="4.73046875" customWidth="1"/>
    <col min="9" max="9" width="12.59765625" bestFit="1" customWidth="1"/>
    <col min="10" max="10" width="12.86328125" bestFit="1" customWidth="1"/>
    <col min="11" max="11" width="11.86328125" bestFit="1" customWidth="1"/>
    <col min="12" max="12" width="11.59765625" bestFit="1" customWidth="1"/>
    <col min="13" max="19" width="12.59765625" bestFit="1" customWidth="1"/>
    <col min="20" max="20" width="12.86328125" bestFit="1" customWidth="1"/>
    <col min="21" max="22" width="12.59765625" bestFit="1" customWidth="1"/>
    <col min="23" max="23" width="12.86328125" bestFit="1" customWidth="1"/>
    <col min="24" max="38" width="12.59765625" bestFit="1" customWidth="1"/>
  </cols>
  <sheetData>
    <row r="1" spans="1:38">
      <c r="A1" s="72" t="str">
        <f>'Cover Sheet'!$C$9</f>
        <v>Sizewell C</v>
      </c>
      <c r="B1" s="23"/>
      <c r="C1" s="23"/>
      <c r="D1" s="23"/>
      <c r="E1" s="23"/>
      <c r="F1" s="23"/>
      <c r="G1" s="23"/>
      <c r="H1" s="23"/>
      <c r="I1" s="287" t="str">
        <f>_xlfn.XLOOKUP(I$2,'Cover Sheet'!$B$67:$B$106,'Cover Sheet'!$E$67:$E$106)</f>
        <v>Previous Year</v>
      </c>
      <c r="J1" s="287" t="str">
        <f>_xlfn.XLOOKUP(J$2,'Cover Sheet'!$B$67:$B$106,'Cover Sheet'!$E$67:$E$106)</f>
        <v>Previous Year</v>
      </c>
      <c r="K1" s="287" t="str">
        <f>_xlfn.XLOOKUP(K$2,'Cover Sheet'!$B$67:$B$106,'Cover Sheet'!$E$67:$E$106)</f>
        <v>Previous Year</v>
      </c>
      <c r="L1" s="287" t="str">
        <f>_xlfn.XLOOKUP(L$2,'Cover Sheet'!$B$67:$B$106,'Cover Sheet'!$E$67:$E$106)</f>
        <v>Base Year</v>
      </c>
      <c r="M1" s="287" t="str">
        <f>_xlfn.XLOOKUP(M$2,'Cover Sheet'!$B$67:$B$106,'Cover Sheet'!$E$67:$E$106)</f>
        <v>Current year</v>
      </c>
      <c r="N1" s="287" t="str">
        <f>_xlfn.XLOOKUP(N$2,'Cover Sheet'!$B$67:$B$106,'Cover Sheet'!$E$67:$E$106)</f>
        <v>Forecast</v>
      </c>
      <c r="O1" s="287" t="str">
        <f>_xlfn.XLOOKUP(O$2,'Cover Sheet'!$B$67:$B$106,'Cover Sheet'!$E$67:$E$106)</f>
        <v>Forecast</v>
      </c>
      <c r="P1" s="287" t="str">
        <f>_xlfn.XLOOKUP(P$2,'Cover Sheet'!$B$67:$B$106,'Cover Sheet'!$E$67:$E$106)</f>
        <v>Forecast</v>
      </c>
      <c r="Q1" s="287" t="str">
        <f>_xlfn.XLOOKUP(Q$2,'Cover Sheet'!$B$67:$B$106,'Cover Sheet'!$E$67:$E$106)</f>
        <v>Forecast</v>
      </c>
      <c r="R1" s="287" t="str">
        <f>_xlfn.XLOOKUP(R$2,'Cover Sheet'!$B$67:$B$106,'Cover Sheet'!$E$67:$E$106)</f>
        <v>Forecast</v>
      </c>
      <c r="S1" s="287" t="str">
        <f>_xlfn.XLOOKUP(S$2,'Cover Sheet'!$B$67:$B$106,'Cover Sheet'!$E$67:$E$106)</f>
        <v>Forecast</v>
      </c>
      <c r="T1" s="287" t="str">
        <f>_xlfn.XLOOKUP(T$2,'Cover Sheet'!$B$67:$B$106,'Cover Sheet'!$E$67:$E$106)</f>
        <v>Forecast</v>
      </c>
      <c r="U1" s="287" t="str">
        <f>_xlfn.XLOOKUP(U$2,'Cover Sheet'!$B$67:$B$106,'Cover Sheet'!$E$67:$E$106)</f>
        <v>Forecast</v>
      </c>
      <c r="V1" s="287" t="str">
        <f>_xlfn.XLOOKUP(V$2,'Cover Sheet'!$B$67:$B$106,'Cover Sheet'!$E$67:$E$106)</f>
        <v>Forecast</v>
      </c>
      <c r="W1" s="287" t="str">
        <f>_xlfn.XLOOKUP(W$2,'Cover Sheet'!$B$67:$B$106,'Cover Sheet'!$E$67:$E$106)</f>
        <v>Forecast</v>
      </c>
      <c r="X1" s="287" t="str">
        <f>_xlfn.XLOOKUP(X$2,'Cover Sheet'!$B$67:$B$106,'Cover Sheet'!$E$67:$E$106)</f>
        <v>Forecast</v>
      </c>
      <c r="Y1" s="287" t="str">
        <f>_xlfn.XLOOKUP(Y$2,'Cover Sheet'!$B$67:$B$106,'Cover Sheet'!$E$67:$E$106)</f>
        <v>Forecast</v>
      </c>
      <c r="Z1" s="287" t="str">
        <f>_xlfn.XLOOKUP(Z$2,'Cover Sheet'!$B$67:$B$106,'Cover Sheet'!$E$67:$E$106)</f>
        <v>Forecast</v>
      </c>
      <c r="AA1" s="287" t="str">
        <f>_xlfn.XLOOKUP(AA$2,'Cover Sheet'!$B$67:$B$106,'Cover Sheet'!$E$67:$E$106)</f>
        <v>Forecast</v>
      </c>
      <c r="AB1" s="287" t="str">
        <f>_xlfn.XLOOKUP(AB$2,'Cover Sheet'!$B$67:$B$106,'Cover Sheet'!$E$67:$E$106)</f>
        <v>Forecast</v>
      </c>
      <c r="AC1" s="287" t="str">
        <f>_xlfn.XLOOKUP(AC$2,'Cover Sheet'!$B$67:$B$106,'Cover Sheet'!$E$67:$E$106)</f>
        <v>Forecast</v>
      </c>
      <c r="AD1" s="287" t="str">
        <f>_xlfn.XLOOKUP(AD$2,'Cover Sheet'!$B$67:$B$106,'Cover Sheet'!$E$67:$E$106)</f>
        <v>Forecast</v>
      </c>
      <c r="AE1" s="287" t="str">
        <f>_xlfn.XLOOKUP(AE$2,'Cover Sheet'!$B$67:$B$106,'Cover Sheet'!$E$67:$E$106)</f>
        <v>Forecast</v>
      </c>
      <c r="AF1" s="287" t="str">
        <f>_xlfn.XLOOKUP(AF$2,'Cover Sheet'!$B$67:$B$106,'Cover Sheet'!$E$67:$E$106)</f>
        <v>Forecast</v>
      </c>
      <c r="AG1" s="287" t="str">
        <f>_xlfn.XLOOKUP(AG$2,'Cover Sheet'!$B$67:$B$106,'Cover Sheet'!$E$67:$E$106)</f>
        <v>Forecast</v>
      </c>
      <c r="AH1" s="287" t="str">
        <f>_xlfn.XLOOKUP(AH$2,'Cover Sheet'!$B$67:$B$106,'Cover Sheet'!$E$67:$E$106)</f>
        <v>Forecast</v>
      </c>
      <c r="AI1" s="287" t="str">
        <f>_xlfn.XLOOKUP(AI$2,'Cover Sheet'!$B$67:$B$106,'Cover Sheet'!$E$67:$E$106)</f>
        <v>Forecast</v>
      </c>
      <c r="AJ1" s="287" t="str">
        <f>_xlfn.XLOOKUP(AJ$2,'Cover Sheet'!$B$67:$B$106,'Cover Sheet'!$E$67:$E$106)</f>
        <v>Forecast</v>
      </c>
      <c r="AK1" s="287" t="str">
        <f>_xlfn.XLOOKUP(AK$2,'Cover Sheet'!$B$67:$B$106,'Cover Sheet'!$E$67:$E$106)</f>
        <v>Forecast</v>
      </c>
      <c r="AL1" s="287" t="str">
        <f>_xlfn.XLOOKUP(AL$2,'Cover Sheet'!$B$67:$B$106,'Cover Sheet'!$E$67:$E$106)</f>
        <v>Forecast</v>
      </c>
    </row>
    <row r="2" spans="1:38">
      <c r="A2" s="72" t="str" cm="1">
        <f t="array" aca="1" ref="A2" ca="1">SUBSTITUTE(RIGHT(SUBSTITUTE(CELL("Filename",$FUX$999387), "]",REPT("?", 999)), 999),"?","")</f>
        <v>R2_Opexincentive</v>
      </c>
      <c r="B2" s="23"/>
      <c r="C2" s="23"/>
      <c r="D2" s="23"/>
      <c r="E2" s="23"/>
      <c r="F2" s="23"/>
      <c r="G2" s="23"/>
      <c r="H2" s="23"/>
      <c r="I2" s="24">
        <f t="shared" ref="I2:AL2" si="0">DATE(I4-1,4,1)</f>
        <v>44287</v>
      </c>
      <c r="J2" s="24">
        <f t="shared" si="0"/>
        <v>44652</v>
      </c>
      <c r="K2" s="24">
        <f t="shared" si="0"/>
        <v>45017</v>
      </c>
      <c r="L2" s="24">
        <f t="shared" si="0"/>
        <v>45383</v>
      </c>
      <c r="M2" s="24">
        <f t="shared" si="0"/>
        <v>45748</v>
      </c>
      <c r="N2" s="24">
        <f t="shared" si="0"/>
        <v>46113</v>
      </c>
      <c r="O2" s="24">
        <f t="shared" si="0"/>
        <v>46478</v>
      </c>
      <c r="P2" s="24">
        <f t="shared" si="0"/>
        <v>46844</v>
      </c>
      <c r="Q2" s="24">
        <f t="shared" si="0"/>
        <v>47209</v>
      </c>
      <c r="R2" s="24">
        <f t="shared" si="0"/>
        <v>47574</v>
      </c>
      <c r="S2" s="24">
        <f t="shared" si="0"/>
        <v>47939</v>
      </c>
      <c r="T2" s="24">
        <f t="shared" si="0"/>
        <v>48305</v>
      </c>
      <c r="U2" s="24">
        <f t="shared" si="0"/>
        <v>48670</v>
      </c>
      <c r="V2" s="24">
        <f t="shared" si="0"/>
        <v>49035</v>
      </c>
      <c r="W2" s="24">
        <f t="shared" si="0"/>
        <v>49400</v>
      </c>
      <c r="X2" s="24">
        <f t="shared" si="0"/>
        <v>49766</v>
      </c>
      <c r="Y2" s="24">
        <f t="shared" si="0"/>
        <v>50131</v>
      </c>
      <c r="Z2" s="24">
        <f t="shared" si="0"/>
        <v>50496</v>
      </c>
      <c r="AA2" s="24">
        <f t="shared" si="0"/>
        <v>50861</v>
      </c>
      <c r="AB2" s="24">
        <f t="shared" si="0"/>
        <v>51227</v>
      </c>
      <c r="AC2" s="24">
        <f t="shared" si="0"/>
        <v>51592</v>
      </c>
      <c r="AD2" s="24">
        <f t="shared" si="0"/>
        <v>51957</v>
      </c>
      <c r="AE2" s="24">
        <f t="shared" si="0"/>
        <v>52322</v>
      </c>
      <c r="AF2" s="24">
        <f t="shared" si="0"/>
        <v>52688</v>
      </c>
      <c r="AG2" s="24">
        <f t="shared" si="0"/>
        <v>53053</v>
      </c>
      <c r="AH2" s="24">
        <f t="shared" si="0"/>
        <v>53418</v>
      </c>
      <c r="AI2" s="24">
        <f t="shared" si="0"/>
        <v>53783</v>
      </c>
      <c r="AJ2" s="24">
        <f t="shared" si="0"/>
        <v>54149</v>
      </c>
      <c r="AK2" s="24">
        <f t="shared" si="0"/>
        <v>54514</v>
      </c>
      <c r="AL2" s="24">
        <f t="shared" si="0"/>
        <v>54879</v>
      </c>
    </row>
    <row r="3" spans="1:38">
      <c r="A3" s="76" t="s">
        <v>217</v>
      </c>
      <c r="B3" s="23"/>
      <c r="C3" s="23"/>
      <c r="D3" s="23"/>
      <c r="E3" s="23"/>
      <c r="F3" s="23"/>
      <c r="G3" s="23"/>
      <c r="H3" s="23"/>
      <c r="I3" s="24">
        <f t="shared" ref="I3:AL3" si="1">DATE(I4,3,31)</f>
        <v>44651</v>
      </c>
      <c r="J3" s="24">
        <f t="shared" si="1"/>
        <v>45016</v>
      </c>
      <c r="K3" s="24">
        <f t="shared" si="1"/>
        <v>45382</v>
      </c>
      <c r="L3" s="24">
        <f t="shared" si="1"/>
        <v>45747</v>
      </c>
      <c r="M3" s="24">
        <f t="shared" si="1"/>
        <v>46112</v>
      </c>
      <c r="N3" s="24">
        <f t="shared" si="1"/>
        <v>46477</v>
      </c>
      <c r="O3" s="24">
        <f t="shared" si="1"/>
        <v>46843</v>
      </c>
      <c r="P3" s="24">
        <f t="shared" si="1"/>
        <v>47208</v>
      </c>
      <c r="Q3" s="24">
        <f t="shared" si="1"/>
        <v>47573</v>
      </c>
      <c r="R3" s="24">
        <f t="shared" si="1"/>
        <v>47938</v>
      </c>
      <c r="S3" s="24">
        <f t="shared" si="1"/>
        <v>48304</v>
      </c>
      <c r="T3" s="24">
        <f t="shared" si="1"/>
        <v>48669</v>
      </c>
      <c r="U3" s="24">
        <f t="shared" si="1"/>
        <v>49034</v>
      </c>
      <c r="V3" s="24">
        <f t="shared" si="1"/>
        <v>49399</v>
      </c>
      <c r="W3" s="24">
        <f t="shared" si="1"/>
        <v>49765</v>
      </c>
      <c r="X3" s="24">
        <f t="shared" si="1"/>
        <v>50130</v>
      </c>
      <c r="Y3" s="24">
        <f t="shared" si="1"/>
        <v>50495</v>
      </c>
      <c r="Z3" s="24">
        <f t="shared" si="1"/>
        <v>50860</v>
      </c>
      <c r="AA3" s="24">
        <f t="shared" si="1"/>
        <v>51226</v>
      </c>
      <c r="AB3" s="24">
        <f t="shared" si="1"/>
        <v>51591</v>
      </c>
      <c r="AC3" s="24">
        <f t="shared" si="1"/>
        <v>51956</v>
      </c>
      <c r="AD3" s="24">
        <f t="shared" si="1"/>
        <v>52321</v>
      </c>
      <c r="AE3" s="24">
        <f t="shared" si="1"/>
        <v>52687</v>
      </c>
      <c r="AF3" s="24">
        <f t="shared" si="1"/>
        <v>53052</v>
      </c>
      <c r="AG3" s="24">
        <f t="shared" si="1"/>
        <v>53417</v>
      </c>
      <c r="AH3" s="24">
        <f t="shared" si="1"/>
        <v>53782</v>
      </c>
      <c r="AI3" s="24">
        <f t="shared" si="1"/>
        <v>54148</v>
      </c>
      <c r="AJ3" s="24">
        <f t="shared" si="1"/>
        <v>54513</v>
      </c>
      <c r="AK3" s="24">
        <f t="shared" si="1"/>
        <v>54878</v>
      </c>
      <c r="AL3" s="24">
        <f t="shared" si="1"/>
        <v>55243</v>
      </c>
    </row>
    <row r="4" spans="1:38">
      <c r="A4" s="23"/>
      <c r="B4" s="23"/>
      <c r="C4" s="23"/>
      <c r="D4" s="23" t="s">
        <v>163</v>
      </c>
      <c r="E4" s="23" t="s">
        <v>164</v>
      </c>
      <c r="F4" s="23" t="s">
        <v>120</v>
      </c>
      <c r="G4" s="23" t="s">
        <v>121</v>
      </c>
      <c r="H4" s="23"/>
      <c r="I4" s="23">
        <v>2022</v>
      </c>
      <c r="J4" s="23">
        <f>I4+1</f>
        <v>2023</v>
      </c>
      <c r="K4" s="23">
        <f t="shared" ref="K4:AL4" si="2">J4+1</f>
        <v>2024</v>
      </c>
      <c r="L4" s="23">
        <f t="shared" si="2"/>
        <v>2025</v>
      </c>
      <c r="M4" s="23">
        <f t="shared" si="2"/>
        <v>2026</v>
      </c>
      <c r="N4" s="23">
        <f t="shared" si="2"/>
        <v>2027</v>
      </c>
      <c r="O4" s="23">
        <f t="shared" si="2"/>
        <v>2028</v>
      </c>
      <c r="P4" s="23">
        <f t="shared" si="2"/>
        <v>2029</v>
      </c>
      <c r="Q4" s="23">
        <f t="shared" si="2"/>
        <v>2030</v>
      </c>
      <c r="R4" s="23">
        <f t="shared" si="2"/>
        <v>2031</v>
      </c>
      <c r="S4" s="23">
        <f t="shared" si="2"/>
        <v>2032</v>
      </c>
      <c r="T4" s="23">
        <f t="shared" si="2"/>
        <v>2033</v>
      </c>
      <c r="U4" s="23">
        <f t="shared" si="2"/>
        <v>2034</v>
      </c>
      <c r="V4" s="23">
        <f t="shared" si="2"/>
        <v>2035</v>
      </c>
      <c r="W4" s="23">
        <f t="shared" si="2"/>
        <v>2036</v>
      </c>
      <c r="X4" s="23">
        <f t="shared" si="2"/>
        <v>2037</v>
      </c>
      <c r="Y4" s="23">
        <f t="shared" si="2"/>
        <v>2038</v>
      </c>
      <c r="Z4" s="23">
        <f t="shared" si="2"/>
        <v>2039</v>
      </c>
      <c r="AA4" s="23">
        <f t="shared" si="2"/>
        <v>2040</v>
      </c>
      <c r="AB4" s="23">
        <f t="shared" si="2"/>
        <v>2041</v>
      </c>
      <c r="AC4" s="23">
        <f t="shared" si="2"/>
        <v>2042</v>
      </c>
      <c r="AD4" s="23">
        <f t="shared" si="2"/>
        <v>2043</v>
      </c>
      <c r="AE4" s="23">
        <f t="shared" si="2"/>
        <v>2044</v>
      </c>
      <c r="AF4" s="23">
        <f t="shared" si="2"/>
        <v>2045</v>
      </c>
      <c r="AG4" s="23">
        <f t="shared" si="2"/>
        <v>2046</v>
      </c>
      <c r="AH4" s="23">
        <f t="shared" si="2"/>
        <v>2047</v>
      </c>
      <c r="AI4" s="23">
        <f t="shared" si="2"/>
        <v>2048</v>
      </c>
      <c r="AJ4" s="23">
        <f t="shared" si="2"/>
        <v>2049</v>
      </c>
      <c r="AK4" s="23">
        <f t="shared" si="2"/>
        <v>2050</v>
      </c>
      <c r="AL4" s="23">
        <f t="shared" si="2"/>
        <v>2051</v>
      </c>
    </row>
    <row r="5" spans="1:38" ht="15.4">
      <c r="A5" s="37" t="s">
        <v>133</v>
      </c>
      <c r="B5" s="37"/>
      <c r="C5" s="37"/>
      <c r="D5" s="37"/>
      <c r="E5" s="37"/>
      <c r="F5" s="37"/>
      <c r="G5" s="37"/>
      <c r="H5" s="37"/>
      <c r="I5" s="37"/>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row>
    <row r="6" spans="1:38" s="40" customFormat="1">
      <c r="A6" s="40" t="s">
        <v>218</v>
      </c>
      <c r="B6" s="77"/>
    </row>
    <row r="7" spans="1:38">
      <c r="B7" t="s">
        <v>135</v>
      </c>
      <c r="D7" t="s">
        <v>219</v>
      </c>
      <c r="E7" t="s">
        <v>220</v>
      </c>
      <c r="F7" t="s">
        <v>146</v>
      </c>
      <c r="I7" s="78" t="e">
        <f>'RW_Linking Sheet'!J68</f>
        <v>#DIV/0!</v>
      </c>
      <c r="J7" s="78" t="e">
        <f>'RW_Linking Sheet'!K68</f>
        <v>#DIV/0!</v>
      </c>
      <c r="K7" s="78" t="e">
        <f>'RW_Linking Sheet'!L68</f>
        <v>#DIV/0!</v>
      </c>
      <c r="L7" s="78" t="e">
        <f>'RW_Linking Sheet'!M68</f>
        <v>#DIV/0!</v>
      </c>
      <c r="M7" s="78" t="e">
        <f>'RW_Linking Sheet'!N68</f>
        <v>#DIV/0!</v>
      </c>
      <c r="N7" s="78" t="e">
        <f>'RW_Linking Sheet'!O68</f>
        <v>#DIV/0!</v>
      </c>
      <c r="O7" s="78" t="e">
        <f>'RW_Linking Sheet'!P68</f>
        <v>#DIV/0!</v>
      </c>
      <c r="P7" s="78" t="e">
        <f>'RW_Linking Sheet'!Q68</f>
        <v>#DIV/0!</v>
      </c>
      <c r="Q7" s="78" t="e">
        <f>'RW_Linking Sheet'!R68</f>
        <v>#DIV/0!</v>
      </c>
      <c r="R7" s="78" t="e">
        <f>'RW_Linking Sheet'!S68</f>
        <v>#DIV/0!</v>
      </c>
      <c r="S7" s="78" t="e">
        <f>'RW_Linking Sheet'!T68</f>
        <v>#DIV/0!</v>
      </c>
      <c r="T7" s="78" t="e">
        <f>'RW_Linking Sheet'!U68</f>
        <v>#DIV/0!</v>
      </c>
      <c r="U7" s="78" t="e">
        <f>'RW_Linking Sheet'!V68</f>
        <v>#DIV/0!</v>
      </c>
      <c r="V7" s="78" t="e">
        <f>'RW_Linking Sheet'!W68</f>
        <v>#DIV/0!</v>
      </c>
      <c r="W7" s="78" t="e">
        <f>'RW_Linking Sheet'!X68</f>
        <v>#DIV/0!</v>
      </c>
      <c r="X7" s="78" t="e">
        <f>'RW_Linking Sheet'!Y68</f>
        <v>#DIV/0!</v>
      </c>
      <c r="Y7" s="78" t="e">
        <f>'RW_Linking Sheet'!Z68</f>
        <v>#DIV/0!</v>
      </c>
      <c r="Z7" s="78" t="e">
        <f>'RW_Linking Sheet'!AA68</f>
        <v>#DIV/0!</v>
      </c>
      <c r="AA7" s="78" t="e">
        <f>'RW_Linking Sheet'!AB68</f>
        <v>#DIV/0!</v>
      </c>
      <c r="AB7" s="78" t="e">
        <f>'RW_Linking Sheet'!AC68</f>
        <v>#DIV/0!</v>
      </c>
      <c r="AC7" s="78" t="e">
        <f>'RW_Linking Sheet'!AD68</f>
        <v>#DIV/0!</v>
      </c>
      <c r="AD7" s="78" t="e">
        <f>'RW_Linking Sheet'!AE68</f>
        <v>#DIV/0!</v>
      </c>
      <c r="AE7" s="78" t="e">
        <f>'RW_Linking Sheet'!AF68</f>
        <v>#DIV/0!</v>
      </c>
      <c r="AF7" s="78" t="e">
        <f>'RW_Linking Sheet'!AG68</f>
        <v>#DIV/0!</v>
      </c>
      <c r="AG7" s="78" t="e">
        <f>'RW_Linking Sheet'!AH68</f>
        <v>#DIV/0!</v>
      </c>
      <c r="AH7" s="78" t="e">
        <f>'RW_Linking Sheet'!AI68</f>
        <v>#DIV/0!</v>
      </c>
      <c r="AI7" s="78" t="e">
        <f>'RW_Linking Sheet'!AJ68</f>
        <v>#DIV/0!</v>
      </c>
      <c r="AJ7" s="78" t="e">
        <f>'RW_Linking Sheet'!AK68</f>
        <v>#DIV/0!</v>
      </c>
      <c r="AK7" s="78" t="e">
        <f>'RW_Linking Sheet'!AL68</f>
        <v>#DIV/0!</v>
      </c>
      <c r="AL7" s="78" t="e">
        <f>'RW_Linking Sheet'!AM68</f>
        <v>#DIV/0!</v>
      </c>
    </row>
    <row r="8" spans="1:38">
      <c r="B8" t="s">
        <v>137</v>
      </c>
      <c r="D8" t="s">
        <v>219</v>
      </c>
      <c r="E8" t="s">
        <v>220</v>
      </c>
      <c r="F8" t="s">
        <v>146</v>
      </c>
      <c r="I8" s="78" t="e">
        <f>'RW_Linking Sheet'!J69</f>
        <v>#DIV/0!</v>
      </c>
      <c r="J8" s="78" t="e">
        <f>'RW_Linking Sheet'!K69</f>
        <v>#DIV/0!</v>
      </c>
      <c r="K8" s="78" t="e">
        <f>'RW_Linking Sheet'!L69</f>
        <v>#DIV/0!</v>
      </c>
      <c r="L8" s="78" t="e">
        <f>'RW_Linking Sheet'!M69</f>
        <v>#DIV/0!</v>
      </c>
      <c r="M8" s="78" t="e">
        <f>'RW_Linking Sheet'!N69</f>
        <v>#DIV/0!</v>
      </c>
      <c r="N8" s="78" t="e">
        <f>'RW_Linking Sheet'!O69</f>
        <v>#DIV/0!</v>
      </c>
      <c r="O8" s="78" t="e">
        <f>'RW_Linking Sheet'!P69</f>
        <v>#DIV/0!</v>
      </c>
      <c r="P8" s="78" t="e">
        <f>'RW_Linking Sheet'!Q69</f>
        <v>#DIV/0!</v>
      </c>
      <c r="Q8" s="78" t="e">
        <f>'RW_Linking Sheet'!R69</f>
        <v>#DIV/0!</v>
      </c>
      <c r="R8" s="78" t="e">
        <f>'RW_Linking Sheet'!S69</f>
        <v>#DIV/0!</v>
      </c>
      <c r="S8" s="78" t="e">
        <f>'RW_Linking Sheet'!T69</f>
        <v>#DIV/0!</v>
      </c>
      <c r="T8" s="78" t="e">
        <f>'RW_Linking Sheet'!U69</f>
        <v>#DIV/0!</v>
      </c>
      <c r="U8" s="78" t="e">
        <f>'RW_Linking Sheet'!V69</f>
        <v>#DIV/0!</v>
      </c>
      <c r="V8" s="78" t="e">
        <f>'RW_Linking Sheet'!W69</f>
        <v>#DIV/0!</v>
      </c>
      <c r="W8" s="78" t="e">
        <f>'RW_Linking Sheet'!X69</f>
        <v>#DIV/0!</v>
      </c>
      <c r="X8" s="78" t="e">
        <f>'RW_Linking Sheet'!Y69</f>
        <v>#DIV/0!</v>
      </c>
      <c r="Y8" s="78" t="e">
        <f>'RW_Linking Sheet'!Z69</f>
        <v>#DIV/0!</v>
      </c>
      <c r="Z8" s="78" t="e">
        <f>'RW_Linking Sheet'!AA69</f>
        <v>#DIV/0!</v>
      </c>
      <c r="AA8" s="78" t="e">
        <f>'RW_Linking Sheet'!AB69</f>
        <v>#DIV/0!</v>
      </c>
      <c r="AB8" s="78" t="e">
        <f>'RW_Linking Sheet'!AC69</f>
        <v>#DIV/0!</v>
      </c>
      <c r="AC8" s="78" t="e">
        <f>'RW_Linking Sheet'!AD69</f>
        <v>#DIV/0!</v>
      </c>
      <c r="AD8" s="78" t="e">
        <f>'RW_Linking Sheet'!AE69</f>
        <v>#DIV/0!</v>
      </c>
      <c r="AE8" s="78" t="e">
        <f>'RW_Linking Sheet'!AF69</f>
        <v>#DIV/0!</v>
      </c>
      <c r="AF8" s="78" t="e">
        <f>'RW_Linking Sheet'!AG69</f>
        <v>#DIV/0!</v>
      </c>
      <c r="AG8" s="78" t="e">
        <f>'RW_Linking Sheet'!AH69</f>
        <v>#DIV/0!</v>
      </c>
      <c r="AH8" s="78" t="e">
        <f>'RW_Linking Sheet'!AI69</f>
        <v>#DIV/0!</v>
      </c>
      <c r="AI8" s="78" t="e">
        <f>'RW_Linking Sheet'!AJ69</f>
        <v>#DIV/0!</v>
      </c>
      <c r="AJ8" s="78" t="e">
        <f>'RW_Linking Sheet'!AK69</f>
        <v>#DIV/0!</v>
      </c>
      <c r="AK8" s="78" t="e">
        <f>'RW_Linking Sheet'!AL69</f>
        <v>#DIV/0!</v>
      </c>
      <c r="AL8" s="78" t="e">
        <f>'RW_Linking Sheet'!AM69</f>
        <v>#DIV/0!</v>
      </c>
    </row>
    <row r="9" spans="1:38">
      <c r="B9" t="s">
        <v>138</v>
      </c>
      <c r="D9" t="s">
        <v>219</v>
      </c>
      <c r="E9" t="s">
        <v>220</v>
      </c>
      <c r="F9" t="s">
        <v>146</v>
      </c>
      <c r="I9" s="78" t="e">
        <f>'RW_Linking Sheet'!J70</f>
        <v>#DIV/0!</v>
      </c>
      <c r="J9" s="78" t="e">
        <f>'RW_Linking Sheet'!K70</f>
        <v>#DIV/0!</v>
      </c>
      <c r="K9" s="78" t="e">
        <f>'RW_Linking Sheet'!L70</f>
        <v>#DIV/0!</v>
      </c>
      <c r="L9" s="78" t="e">
        <f>'RW_Linking Sheet'!M70</f>
        <v>#DIV/0!</v>
      </c>
      <c r="M9" s="78" t="e">
        <f>'RW_Linking Sheet'!N70</f>
        <v>#DIV/0!</v>
      </c>
      <c r="N9" s="78" t="e">
        <f>'RW_Linking Sheet'!O70</f>
        <v>#DIV/0!</v>
      </c>
      <c r="O9" s="78" t="e">
        <f>'RW_Linking Sheet'!P70</f>
        <v>#DIV/0!</v>
      </c>
      <c r="P9" s="78" t="e">
        <f>'RW_Linking Sheet'!Q70</f>
        <v>#DIV/0!</v>
      </c>
      <c r="Q9" s="78" t="e">
        <f>'RW_Linking Sheet'!R70</f>
        <v>#DIV/0!</v>
      </c>
      <c r="R9" s="78" t="e">
        <f>'RW_Linking Sheet'!S70</f>
        <v>#DIV/0!</v>
      </c>
      <c r="S9" s="78" t="e">
        <f>'RW_Linking Sheet'!T70</f>
        <v>#DIV/0!</v>
      </c>
      <c r="T9" s="78" t="e">
        <f>'RW_Linking Sheet'!U70</f>
        <v>#DIV/0!</v>
      </c>
      <c r="U9" s="78" t="e">
        <f>'RW_Linking Sheet'!V70</f>
        <v>#DIV/0!</v>
      </c>
      <c r="V9" s="78" t="e">
        <f>'RW_Linking Sheet'!W70</f>
        <v>#DIV/0!</v>
      </c>
      <c r="W9" s="78" t="e">
        <f>'RW_Linking Sheet'!X70</f>
        <v>#DIV/0!</v>
      </c>
      <c r="X9" s="78" t="e">
        <f>'RW_Linking Sheet'!Y70</f>
        <v>#DIV/0!</v>
      </c>
      <c r="Y9" s="78" t="e">
        <f>'RW_Linking Sheet'!Z70</f>
        <v>#DIV/0!</v>
      </c>
      <c r="Z9" s="78" t="e">
        <f>'RW_Linking Sheet'!AA70</f>
        <v>#DIV/0!</v>
      </c>
      <c r="AA9" s="78" t="e">
        <f>'RW_Linking Sheet'!AB70</f>
        <v>#DIV/0!</v>
      </c>
      <c r="AB9" s="78" t="e">
        <f>'RW_Linking Sheet'!AC70</f>
        <v>#DIV/0!</v>
      </c>
      <c r="AC9" s="78" t="e">
        <f>'RW_Linking Sheet'!AD70</f>
        <v>#DIV/0!</v>
      </c>
      <c r="AD9" s="78" t="e">
        <f>'RW_Linking Sheet'!AE70</f>
        <v>#DIV/0!</v>
      </c>
      <c r="AE9" s="78" t="e">
        <f>'RW_Linking Sheet'!AF70</f>
        <v>#DIV/0!</v>
      </c>
      <c r="AF9" s="78" t="e">
        <f>'RW_Linking Sheet'!AG70</f>
        <v>#DIV/0!</v>
      </c>
      <c r="AG9" s="78" t="e">
        <f>'RW_Linking Sheet'!AH70</f>
        <v>#DIV/0!</v>
      </c>
      <c r="AH9" s="78" t="e">
        <f>'RW_Linking Sheet'!AI70</f>
        <v>#DIV/0!</v>
      </c>
      <c r="AI9" s="78" t="e">
        <f>'RW_Linking Sheet'!AJ70</f>
        <v>#DIV/0!</v>
      </c>
      <c r="AJ9" s="78" t="e">
        <f>'RW_Linking Sheet'!AK70</f>
        <v>#DIV/0!</v>
      </c>
      <c r="AK9" s="78" t="e">
        <f>'RW_Linking Sheet'!AL70</f>
        <v>#DIV/0!</v>
      </c>
      <c r="AL9" s="78" t="e">
        <f>'RW_Linking Sheet'!AM70</f>
        <v>#DIV/0!</v>
      </c>
    </row>
    <row r="10" spans="1:38">
      <c r="B10" t="s">
        <v>139</v>
      </c>
      <c r="D10" t="s">
        <v>219</v>
      </c>
      <c r="E10" t="s">
        <v>220</v>
      </c>
      <c r="F10" t="s">
        <v>146</v>
      </c>
      <c r="I10" s="78" t="e">
        <f>'RW_Linking Sheet'!J71</f>
        <v>#DIV/0!</v>
      </c>
      <c r="J10" s="78" t="e">
        <f>'RW_Linking Sheet'!K71</f>
        <v>#DIV/0!</v>
      </c>
      <c r="K10" s="78" t="e">
        <f>'RW_Linking Sheet'!L71</f>
        <v>#DIV/0!</v>
      </c>
      <c r="L10" s="78" t="e">
        <f>'RW_Linking Sheet'!M71</f>
        <v>#DIV/0!</v>
      </c>
      <c r="M10" s="78" t="e">
        <f>'RW_Linking Sheet'!N71</f>
        <v>#DIV/0!</v>
      </c>
      <c r="N10" s="78" t="e">
        <f>'RW_Linking Sheet'!O71</f>
        <v>#DIV/0!</v>
      </c>
      <c r="O10" s="78" t="e">
        <f>'RW_Linking Sheet'!P71</f>
        <v>#DIV/0!</v>
      </c>
      <c r="P10" s="78" t="e">
        <f>'RW_Linking Sheet'!Q71</f>
        <v>#DIV/0!</v>
      </c>
      <c r="Q10" s="78" t="e">
        <f>'RW_Linking Sheet'!R71</f>
        <v>#DIV/0!</v>
      </c>
      <c r="R10" s="78" t="e">
        <f>'RW_Linking Sheet'!S71</f>
        <v>#DIV/0!</v>
      </c>
      <c r="S10" s="78" t="e">
        <f>'RW_Linking Sheet'!T71</f>
        <v>#DIV/0!</v>
      </c>
      <c r="T10" s="78" t="e">
        <f>'RW_Linking Sheet'!U71</f>
        <v>#DIV/0!</v>
      </c>
      <c r="U10" s="78" t="e">
        <f>'RW_Linking Sheet'!V71</f>
        <v>#DIV/0!</v>
      </c>
      <c r="V10" s="78" t="e">
        <f>'RW_Linking Sheet'!W71</f>
        <v>#DIV/0!</v>
      </c>
      <c r="W10" s="78" t="e">
        <f>'RW_Linking Sheet'!X71</f>
        <v>#DIV/0!</v>
      </c>
      <c r="X10" s="78" t="e">
        <f>'RW_Linking Sheet'!Y71</f>
        <v>#DIV/0!</v>
      </c>
      <c r="Y10" s="78" t="e">
        <f>'RW_Linking Sheet'!Z71</f>
        <v>#DIV/0!</v>
      </c>
      <c r="Z10" s="78" t="e">
        <f>'RW_Linking Sheet'!AA71</f>
        <v>#DIV/0!</v>
      </c>
      <c r="AA10" s="78" t="e">
        <f>'RW_Linking Sheet'!AB71</f>
        <v>#DIV/0!</v>
      </c>
      <c r="AB10" s="78" t="e">
        <f>'RW_Linking Sheet'!AC71</f>
        <v>#DIV/0!</v>
      </c>
      <c r="AC10" s="78" t="e">
        <f>'RW_Linking Sheet'!AD71</f>
        <v>#DIV/0!</v>
      </c>
      <c r="AD10" s="78" t="e">
        <f>'RW_Linking Sheet'!AE71</f>
        <v>#DIV/0!</v>
      </c>
      <c r="AE10" s="78" t="e">
        <f>'RW_Linking Sheet'!AF71</f>
        <v>#DIV/0!</v>
      </c>
      <c r="AF10" s="78" t="e">
        <f>'RW_Linking Sheet'!AG71</f>
        <v>#DIV/0!</v>
      </c>
      <c r="AG10" s="78" t="e">
        <f>'RW_Linking Sheet'!AH71</f>
        <v>#DIV/0!</v>
      </c>
      <c r="AH10" s="78" t="e">
        <f>'RW_Linking Sheet'!AI71</f>
        <v>#DIV/0!</v>
      </c>
      <c r="AI10" s="78" t="e">
        <f>'RW_Linking Sheet'!AJ71</f>
        <v>#DIV/0!</v>
      </c>
      <c r="AJ10" s="78" t="e">
        <f>'RW_Linking Sheet'!AK71</f>
        <v>#DIV/0!</v>
      </c>
      <c r="AK10" s="78" t="e">
        <f>'RW_Linking Sheet'!AL71</f>
        <v>#DIV/0!</v>
      </c>
      <c r="AL10" s="78" t="e">
        <f>'RW_Linking Sheet'!AM71</f>
        <v>#DIV/0!</v>
      </c>
    </row>
    <row r="11" spans="1:38">
      <c r="B11" t="s">
        <v>140</v>
      </c>
      <c r="D11" t="s">
        <v>219</v>
      </c>
      <c r="E11" t="s">
        <v>220</v>
      </c>
      <c r="F11" t="s">
        <v>146</v>
      </c>
      <c r="I11" s="78" t="e">
        <f>'RW_Linking Sheet'!J72</f>
        <v>#DIV/0!</v>
      </c>
      <c r="J11" s="78" t="e">
        <f>'RW_Linking Sheet'!K72</f>
        <v>#DIV/0!</v>
      </c>
      <c r="K11" s="78" t="e">
        <f>'RW_Linking Sheet'!L72</f>
        <v>#DIV/0!</v>
      </c>
      <c r="L11" s="78" t="e">
        <f>'RW_Linking Sheet'!M72</f>
        <v>#DIV/0!</v>
      </c>
      <c r="M11" s="78" t="e">
        <f>'RW_Linking Sheet'!N72</f>
        <v>#DIV/0!</v>
      </c>
      <c r="N11" s="78" t="e">
        <f>'RW_Linking Sheet'!O72</f>
        <v>#DIV/0!</v>
      </c>
      <c r="O11" s="78" t="e">
        <f>'RW_Linking Sheet'!P72</f>
        <v>#DIV/0!</v>
      </c>
      <c r="P11" s="78" t="e">
        <f>'RW_Linking Sheet'!Q72</f>
        <v>#DIV/0!</v>
      </c>
      <c r="Q11" s="78" t="e">
        <f>'RW_Linking Sheet'!R72</f>
        <v>#DIV/0!</v>
      </c>
      <c r="R11" s="78" t="e">
        <f>'RW_Linking Sheet'!S72</f>
        <v>#DIV/0!</v>
      </c>
      <c r="S11" s="78" t="e">
        <f>'RW_Linking Sheet'!T72</f>
        <v>#DIV/0!</v>
      </c>
      <c r="T11" s="78" t="e">
        <f>'RW_Linking Sheet'!U72</f>
        <v>#DIV/0!</v>
      </c>
      <c r="U11" s="78" t="e">
        <f>'RW_Linking Sheet'!V72</f>
        <v>#DIV/0!</v>
      </c>
      <c r="V11" s="78" t="e">
        <f>'RW_Linking Sheet'!W72</f>
        <v>#DIV/0!</v>
      </c>
      <c r="W11" s="78" t="e">
        <f>'RW_Linking Sheet'!X72</f>
        <v>#DIV/0!</v>
      </c>
      <c r="X11" s="78" t="e">
        <f>'RW_Linking Sheet'!Y72</f>
        <v>#DIV/0!</v>
      </c>
      <c r="Y11" s="78" t="e">
        <f>'RW_Linking Sheet'!Z72</f>
        <v>#DIV/0!</v>
      </c>
      <c r="Z11" s="78" t="e">
        <f>'RW_Linking Sheet'!AA72</f>
        <v>#DIV/0!</v>
      </c>
      <c r="AA11" s="78" t="e">
        <f>'RW_Linking Sheet'!AB72</f>
        <v>#DIV/0!</v>
      </c>
      <c r="AB11" s="78" t="e">
        <f>'RW_Linking Sheet'!AC72</f>
        <v>#DIV/0!</v>
      </c>
      <c r="AC11" s="78" t="e">
        <f>'RW_Linking Sheet'!AD72</f>
        <v>#DIV/0!</v>
      </c>
      <c r="AD11" s="78" t="e">
        <f>'RW_Linking Sheet'!AE72</f>
        <v>#DIV/0!</v>
      </c>
      <c r="AE11" s="78" t="e">
        <f>'RW_Linking Sheet'!AF72</f>
        <v>#DIV/0!</v>
      </c>
      <c r="AF11" s="78" t="e">
        <f>'RW_Linking Sheet'!AG72</f>
        <v>#DIV/0!</v>
      </c>
      <c r="AG11" s="78" t="e">
        <f>'RW_Linking Sheet'!AH72</f>
        <v>#DIV/0!</v>
      </c>
      <c r="AH11" s="78" t="e">
        <f>'RW_Linking Sheet'!AI72</f>
        <v>#DIV/0!</v>
      </c>
      <c r="AI11" s="78" t="e">
        <f>'RW_Linking Sheet'!AJ72</f>
        <v>#DIV/0!</v>
      </c>
      <c r="AJ11" s="78" t="e">
        <f>'RW_Linking Sheet'!AK72</f>
        <v>#DIV/0!</v>
      </c>
      <c r="AK11" s="78" t="e">
        <f>'RW_Linking Sheet'!AL72</f>
        <v>#DIV/0!</v>
      </c>
      <c r="AL11" s="78" t="e">
        <f>'RW_Linking Sheet'!AM72</f>
        <v>#DIV/0!</v>
      </c>
    </row>
    <row r="12" spans="1:38">
      <c r="B12" t="s">
        <v>141</v>
      </c>
      <c r="D12" t="s">
        <v>219</v>
      </c>
      <c r="E12" t="s">
        <v>220</v>
      </c>
      <c r="F12" t="s">
        <v>146</v>
      </c>
      <c r="I12" s="78" t="e">
        <f>'RW_Linking Sheet'!J73</f>
        <v>#DIV/0!</v>
      </c>
      <c r="J12" s="78" t="e">
        <f>'RW_Linking Sheet'!K73</f>
        <v>#DIV/0!</v>
      </c>
      <c r="K12" s="78" t="e">
        <f>'RW_Linking Sheet'!L73</f>
        <v>#DIV/0!</v>
      </c>
      <c r="L12" s="78" t="e">
        <f>'RW_Linking Sheet'!M73</f>
        <v>#DIV/0!</v>
      </c>
      <c r="M12" s="78" t="e">
        <f>'RW_Linking Sheet'!N73</f>
        <v>#DIV/0!</v>
      </c>
      <c r="N12" s="78" t="e">
        <f>'RW_Linking Sheet'!O73</f>
        <v>#DIV/0!</v>
      </c>
      <c r="O12" s="78" t="e">
        <f>'RW_Linking Sheet'!P73</f>
        <v>#DIV/0!</v>
      </c>
      <c r="P12" s="78" t="e">
        <f>'RW_Linking Sheet'!Q73</f>
        <v>#DIV/0!</v>
      </c>
      <c r="Q12" s="78" t="e">
        <f>'RW_Linking Sheet'!R73</f>
        <v>#DIV/0!</v>
      </c>
      <c r="R12" s="78" t="e">
        <f>'RW_Linking Sheet'!S73</f>
        <v>#DIV/0!</v>
      </c>
      <c r="S12" s="78" t="e">
        <f>'RW_Linking Sheet'!T73</f>
        <v>#DIV/0!</v>
      </c>
      <c r="T12" s="78" t="e">
        <f>'RW_Linking Sheet'!U73</f>
        <v>#DIV/0!</v>
      </c>
      <c r="U12" s="78" t="e">
        <f>'RW_Linking Sheet'!V73</f>
        <v>#DIV/0!</v>
      </c>
      <c r="V12" s="78" t="e">
        <f>'RW_Linking Sheet'!W73</f>
        <v>#DIV/0!</v>
      </c>
      <c r="W12" s="78" t="e">
        <f>'RW_Linking Sheet'!X73</f>
        <v>#DIV/0!</v>
      </c>
      <c r="X12" s="78" t="e">
        <f>'RW_Linking Sheet'!Y73</f>
        <v>#DIV/0!</v>
      </c>
      <c r="Y12" s="78" t="e">
        <f>'RW_Linking Sheet'!Z73</f>
        <v>#DIV/0!</v>
      </c>
      <c r="Z12" s="78" t="e">
        <f>'RW_Linking Sheet'!AA73</f>
        <v>#DIV/0!</v>
      </c>
      <c r="AA12" s="78" t="e">
        <f>'RW_Linking Sheet'!AB73</f>
        <v>#DIV/0!</v>
      </c>
      <c r="AB12" s="78" t="e">
        <f>'RW_Linking Sheet'!AC73</f>
        <v>#DIV/0!</v>
      </c>
      <c r="AC12" s="78" t="e">
        <f>'RW_Linking Sheet'!AD73</f>
        <v>#DIV/0!</v>
      </c>
      <c r="AD12" s="78" t="e">
        <f>'RW_Linking Sheet'!AE73</f>
        <v>#DIV/0!</v>
      </c>
      <c r="AE12" s="78" t="e">
        <f>'RW_Linking Sheet'!AF73</f>
        <v>#DIV/0!</v>
      </c>
      <c r="AF12" s="78" t="e">
        <f>'RW_Linking Sheet'!AG73</f>
        <v>#DIV/0!</v>
      </c>
      <c r="AG12" s="78" t="e">
        <f>'RW_Linking Sheet'!AH73</f>
        <v>#DIV/0!</v>
      </c>
      <c r="AH12" s="78" t="e">
        <f>'RW_Linking Sheet'!AI73</f>
        <v>#DIV/0!</v>
      </c>
      <c r="AI12" s="78" t="e">
        <f>'RW_Linking Sheet'!AJ73</f>
        <v>#DIV/0!</v>
      </c>
      <c r="AJ12" s="78" t="e">
        <f>'RW_Linking Sheet'!AK73</f>
        <v>#DIV/0!</v>
      </c>
      <c r="AK12" s="78" t="e">
        <f>'RW_Linking Sheet'!AL73</f>
        <v>#DIV/0!</v>
      </c>
      <c r="AL12" s="78" t="e">
        <f>'RW_Linking Sheet'!AM73</f>
        <v>#DIV/0!</v>
      </c>
    </row>
    <row r="13" spans="1:38">
      <c r="B13" t="s">
        <v>142</v>
      </c>
      <c r="D13" t="s">
        <v>219</v>
      </c>
      <c r="E13" t="s">
        <v>220</v>
      </c>
      <c r="F13" t="s">
        <v>146</v>
      </c>
      <c r="I13" s="78" t="e">
        <f>'RW_Linking Sheet'!J74</f>
        <v>#DIV/0!</v>
      </c>
      <c r="J13" s="78" t="e">
        <f>'RW_Linking Sheet'!K74</f>
        <v>#DIV/0!</v>
      </c>
      <c r="K13" s="78" t="e">
        <f>'RW_Linking Sheet'!L74</f>
        <v>#DIV/0!</v>
      </c>
      <c r="L13" s="78" t="e">
        <f>'RW_Linking Sheet'!M74</f>
        <v>#DIV/0!</v>
      </c>
      <c r="M13" s="78" t="e">
        <f>'RW_Linking Sheet'!N74</f>
        <v>#DIV/0!</v>
      </c>
      <c r="N13" s="78" t="e">
        <f>'RW_Linking Sheet'!O74</f>
        <v>#DIV/0!</v>
      </c>
      <c r="O13" s="78" t="e">
        <f>'RW_Linking Sheet'!P74</f>
        <v>#DIV/0!</v>
      </c>
      <c r="P13" s="78" t="e">
        <f>'RW_Linking Sheet'!Q74</f>
        <v>#DIV/0!</v>
      </c>
      <c r="Q13" s="78" t="e">
        <f>'RW_Linking Sheet'!R74</f>
        <v>#DIV/0!</v>
      </c>
      <c r="R13" s="78" t="e">
        <f>'RW_Linking Sheet'!S74</f>
        <v>#DIV/0!</v>
      </c>
      <c r="S13" s="78" t="e">
        <f>'RW_Linking Sheet'!T74</f>
        <v>#DIV/0!</v>
      </c>
      <c r="T13" s="78" t="e">
        <f>'RW_Linking Sheet'!U74</f>
        <v>#DIV/0!</v>
      </c>
      <c r="U13" s="78" t="e">
        <f>'RW_Linking Sheet'!V74</f>
        <v>#DIV/0!</v>
      </c>
      <c r="V13" s="78" t="e">
        <f>'RW_Linking Sheet'!W74</f>
        <v>#DIV/0!</v>
      </c>
      <c r="W13" s="78" t="e">
        <f>'RW_Linking Sheet'!X74</f>
        <v>#DIV/0!</v>
      </c>
      <c r="X13" s="78" t="e">
        <f>'RW_Linking Sheet'!Y74</f>
        <v>#DIV/0!</v>
      </c>
      <c r="Y13" s="78" t="e">
        <f>'RW_Linking Sheet'!Z74</f>
        <v>#DIV/0!</v>
      </c>
      <c r="Z13" s="78" t="e">
        <f>'RW_Linking Sheet'!AA74</f>
        <v>#DIV/0!</v>
      </c>
      <c r="AA13" s="78" t="e">
        <f>'RW_Linking Sheet'!AB74</f>
        <v>#DIV/0!</v>
      </c>
      <c r="AB13" s="78" t="e">
        <f>'RW_Linking Sheet'!AC74</f>
        <v>#DIV/0!</v>
      </c>
      <c r="AC13" s="78" t="e">
        <f>'RW_Linking Sheet'!AD74</f>
        <v>#DIV/0!</v>
      </c>
      <c r="AD13" s="78" t="e">
        <f>'RW_Linking Sheet'!AE74</f>
        <v>#DIV/0!</v>
      </c>
      <c r="AE13" s="78" t="e">
        <f>'RW_Linking Sheet'!AF74</f>
        <v>#DIV/0!</v>
      </c>
      <c r="AF13" s="78" t="e">
        <f>'RW_Linking Sheet'!AG74</f>
        <v>#DIV/0!</v>
      </c>
      <c r="AG13" s="78" t="e">
        <f>'RW_Linking Sheet'!AH74</f>
        <v>#DIV/0!</v>
      </c>
      <c r="AH13" s="78" t="e">
        <f>'RW_Linking Sheet'!AI74</f>
        <v>#DIV/0!</v>
      </c>
      <c r="AI13" s="78" t="e">
        <f>'RW_Linking Sheet'!AJ74</f>
        <v>#DIV/0!</v>
      </c>
      <c r="AJ13" s="78" t="e">
        <f>'RW_Linking Sheet'!AK74</f>
        <v>#DIV/0!</v>
      </c>
      <c r="AK13" s="78" t="e">
        <f>'RW_Linking Sheet'!AL74</f>
        <v>#DIV/0!</v>
      </c>
      <c r="AL13" s="78" t="e">
        <f>'RW_Linking Sheet'!AM74</f>
        <v>#DIV/0!</v>
      </c>
    </row>
    <row r="14" spans="1:38">
      <c r="B14" t="s">
        <v>143</v>
      </c>
      <c r="D14" t="s">
        <v>219</v>
      </c>
      <c r="E14" t="s">
        <v>220</v>
      </c>
      <c r="F14" t="s">
        <v>146</v>
      </c>
      <c r="I14" s="78" t="e">
        <f>'RW_Linking Sheet'!J75</f>
        <v>#DIV/0!</v>
      </c>
      <c r="J14" s="78" t="e">
        <f>'RW_Linking Sheet'!K75</f>
        <v>#DIV/0!</v>
      </c>
      <c r="K14" s="78" t="e">
        <f>'RW_Linking Sheet'!L75</f>
        <v>#DIV/0!</v>
      </c>
      <c r="L14" s="78" t="e">
        <f>'RW_Linking Sheet'!M75</f>
        <v>#DIV/0!</v>
      </c>
      <c r="M14" s="78" t="e">
        <f>'RW_Linking Sheet'!N75</f>
        <v>#DIV/0!</v>
      </c>
      <c r="N14" s="78" t="e">
        <f>'RW_Linking Sheet'!O75</f>
        <v>#DIV/0!</v>
      </c>
      <c r="O14" s="78" t="e">
        <f>'RW_Linking Sheet'!P75</f>
        <v>#DIV/0!</v>
      </c>
      <c r="P14" s="78" t="e">
        <f>'RW_Linking Sheet'!Q75</f>
        <v>#DIV/0!</v>
      </c>
      <c r="Q14" s="78" t="e">
        <f>'RW_Linking Sheet'!R75</f>
        <v>#DIV/0!</v>
      </c>
      <c r="R14" s="78" t="e">
        <f>'RW_Linking Sheet'!S75</f>
        <v>#DIV/0!</v>
      </c>
      <c r="S14" s="78" t="e">
        <f>'RW_Linking Sheet'!T75</f>
        <v>#DIV/0!</v>
      </c>
      <c r="T14" s="78" t="e">
        <f>'RW_Linking Sheet'!U75</f>
        <v>#DIV/0!</v>
      </c>
      <c r="U14" s="78" t="e">
        <f>'RW_Linking Sheet'!V75</f>
        <v>#DIV/0!</v>
      </c>
      <c r="V14" s="78" t="e">
        <f>'RW_Linking Sheet'!W75</f>
        <v>#DIV/0!</v>
      </c>
      <c r="W14" s="78" t="e">
        <f>'RW_Linking Sheet'!X75</f>
        <v>#DIV/0!</v>
      </c>
      <c r="X14" s="78" t="e">
        <f>'RW_Linking Sheet'!Y75</f>
        <v>#DIV/0!</v>
      </c>
      <c r="Y14" s="78" t="e">
        <f>'RW_Linking Sheet'!Z75</f>
        <v>#DIV/0!</v>
      </c>
      <c r="Z14" s="78" t="e">
        <f>'RW_Linking Sheet'!AA75</f>
        <v>#DIV/0!</v>
      </c>
      <c r="AA14" s="78" t="e">
        <f>'RW_Linking Sheet'!AB75</f>
        <v>#DIV/0!</v>
      </c>
      <c r="AB14" s="78" t="e">
        <f>'RW_Linking Sheet'!AC75</f>
        <v>#DIV/0!</v>
      </c>
      <c r="AC14" s="78" t="e">
        <f>'RW_Linking Sheet'!AD75</f>
        <v>#DIV/0!</v>
      </c>
      <c r="AD14" s="78" t="e">
        <f>'RW_Linking Sheet'!AE75</f>
        <v>#DIV/0!</v>
      </c>
      <c r="AE14" s="78" t="e">
        <f>'RW_Linking Sheet'!AF75</f>
        <v>#DIV/0!</v>
      </c>
      <c r="AF14" s="78" t="e">
        <f>'RW_Linking Sheet'!AG75</f>
        <v>#DIV/0!</v>
      </c>
      <c r="AG14" s="78" t="e">
        <f>'RW_Linking Sheet'!AH75</f>
        <v>#DIV/0!</v>
      </c>
      <c r="AH14" s="78" t="e">
        <f>'RW_Linking Sheet'!AI75</f>
        <v>#DIV/0!</v>
      </c>
      <c r="AI14" s="78" t="e">
        <f>'RW_Linking Sheet'!AJ75</f>
        <v>#DIV/0!</v>
      </c>
      <c r="AJ14" s="78" t="e">
        <f>'RW_Linking Sheet'!AK75</f>
        <v>#DIV/0!</v>
      </c>
      <c r="AK14" s="78" t="e">
        <f>'RW_Linking Sheet'!AL75</f>
        <v>#DIV/0!</v>
      </c>
      <c r="AL14" s="78" t="e">
        <f>'RW_Linking Sheet'!AM75</f>
        <v>#DIV/0!</v>
      </c>
    </row>
    <row r="15" spans="1:38">
      <c r="B15" t="s">
        <v>144</v>
      </c>
      <c r="D15" t="s">
        <v>219</v>
      </c>
      <c r="E15" t="s">
        <v>220</v>
      </c>
      <c r="F15" t="s">
        <v>146</v>
      </c>
      <c r="I15" s="78" t="e">
        <f>'RW_Linking Sheet'!J76</f>
        <v>#DIV/0!</v>
      </c>
      <c r="J15" s="78" t="e">
        <f>'RW_Linking Sheet'!K76</f>
        <v>#DIV/0!</v>
      </c>
      <c r="K15" s="78" t="e">
        <f>'RW_Linking Sheet'!L76</f>
        <v>#DIV/0!</v>
      </c>
      <c r="L15" s="78" t="e">
        <f>'RW_Linking Sheet'!M76</f>
        <v>#DIV/0!</v>
      </c>
      <c r="M15" s="78" t="e">
        <f>'RW_Linking Sheet'!N76</f>
        <v>#DIV/0!</v>
      </c>
      <c r="N15" s="78" t="e">
        <f>'RW_Linking Sheet'!O76</f>
        <v>#DIV/0!</v>
      </c>
      <c r="O15" s="78" t="e">
        <f>'RW_Linking Sheet'!P76</f>
        <v>#DIV/0!</v>
      </c>
      <c r="P15" s="78" t="e">
        <f>'RW_Linking Sheet'!Q76</f>
        <v>#DIV/0!</v>
      </c>
      <c r="Q15" s="78" t="e">
        <f>'RW_Linking Sheet'!R76</f>
        <v>#DIV/0!</v>
      </c>
      <c r="R15" s="78" t="e">
        <f>'RW_Linking Sheet'!S76</f>
        <v>#DIV/0!</v>
      </c>
      <c r="S15" s="78" t="e">
        <f>'RW_Linking Sheet'!T76</f>
        <v>#DIV/0!</v>
      </c>
      <c r="T15" s="78" t="e">
        <f>'RW_Linking Sheet'!U76</f>
        <v>#DIV/0!</v>
      </c>
      <c r="U15" s="78" t="e">
        <f>'RW_Linking Sheet'!V76</f>
        <v>#DIV/0!</v>
      </c>
      <c r="V15" s="78" t="e">
        <f>'RW_Linking Sheet'!W76</f>
        <v>#DIV/0!</v>
      </c>
      <c r="W15" s="78" t="e">
        <f>'RW_Linking Sheet'!X76</f>
        <v>#DIV/0!</v>
      </c>
      <c r="X15" s="78" t="e">
        <f>'RW_Linking Sheet'!Y76</f>
        <v>#DIV/0!</v>
      </c>
      <c r="Y15" s="78" t="e">
        <f>'RW_Linking Sheet'!Z76</f>
        <v>#DIV/0!</v>
      </c>
      <c r="Z15" s="78" t="e">
        <f>'RW_Linking Sheet'!AA76</f>
        <v>#DIV/0!</v>
      </c>
      <c r="AA15" s="78" t="e">
        <f>'RW_Linking Sheet'!AB76</f>
        <v>#DIV/0!</v>
      </c>
      <c r="AB15" s="78" t="e">
        <f>'RW_Linking Sheet'!AC76</f>
        <v>#DIV/0!</v>
      </c>
      <c r="AC15" s="78" t="e">
        <f>'RW_Linking Sheet'!AD76</f>
        <v>#DIV/0!</v>
      </c>
      <c r="AD15" s="78" t="e">
        <f>'RW_Linking Sheet'!AE76</f>
        <v>#DIV/0!</v>
      </c>
      <c r="AE15" s="78" t="e">
        <f>'RW_Linking Sheet'!AF76</f>
        <v>#DIV/0!</v>
      </c>
      <c r="AF15" s="78" t="e">
        <f>'RW_Linking Sheet'!AG76</f>
        <v>#DIV/0!</v>
      </c>
      <c r="AG15" s="78" t="e">
        <f>'RW_Linking Sheet'!AH76</f>
        <v>#DIV/0!</v>
      </c>
      <c r="AH15" s="78" t="e">
        <f>'RW_Linking Sheet'!AI76</f>
        <v>#DIV/0!</v>
      </c>
      <c r="AI15" s="78" t="e">
        <f>'RW_Linking Sheet'!AJ76</f>
        <v>#DIV/0!</v>
      </c>
      <c r="AJ15" s="78" t="e">
        <f>'RW_Linking Sheet'!AK76</f>
        <v>#DIV/0!</v>
      </c>
      <c r="AK15" s="78" t="e">
        <f>'RW_Linking Sheet'!AL76</f>
        <v>#DIV/0!</v>
      </c>
      <c r="AL15" s="78" t="e">
        <f>'RW_Linking Sheet'!AM76</f>
        <v>#DIV/0!</v>
      </c>
    </row>
    <row r="16" spans="1:38">
      <c r="B16" t="s">
        <v>221</v>
      </c>
      <c r="D16" t="s">
        <v>219</v>
      </c>
      <c r="E16" t="s">
        <v>222</v>
      </c>
      <c r="F16" t="s">
        <v>146</v>
      </c>
      <c r="I16" s="79" t="e">
        <f>SUM(I7:I15)</f>
        <v>#DIV/0!</v>
      </c>
      <c r="J16" s="79" t="e">
        <f t="shared" ref="J16:AL16" si="3">+SUM(J7:J15)</f>
        <v>#DIV/0!</v>
      </c>
      <c r="K16" s="79" t="e">
        <f t="shared" si="3"/>
        <v>#DIV/0!</v>
      </c>
      <c r="L16" s="79" t="e">
        <f t="shared" si="3"/>
        <v>#DIV/0!</v>
      </c>
      <c r="M16" s="79" t="e">
        <f t="shared" si="3"/>
        <v>#DIV/0!</v>
      </c>
      <c r="N16" s="79" t="e">
        <f t="shared" si="3"/>
        <v>#DIV/0!</v>
      </c>
      <c r="O16" s="79" t="e">
        <f t="shared" si="3"/>
        <v>#DIV/0!</v>
      </c>
      <c r="P16" s="79" t="e">
        <f t="shared" si="3"/>
        <v>#DIV/0!</v>
      </c>
      <c r="Q16" s="79" t="e">
        <f t="shared" si="3"/>
        <v>#DIV/0!</v>
      </c>
      <c r="R16" s="79" t="e">
        <f t="shared" si="3"/>
        <v>#DIV/0!</v>
      </c>
      <c r="S16" s="79" t="e">
        <f t="shared" si="3"/>
        <v>#DIV/0!</v>
      </c>
      <c r="T16" s="79" t="e">
        <f t="shared" si="3"/>
        <v>#DIV/0!</v>
      </c>
      <c r="U16" s="79" t="e">
        <f t="shared" si="3"/>
        <v>#DIV/0!</v>
      </c>
      <c r="V16" s="79" t="e">
        <f t="shared" si="3"/>
        <v>#DIV/0!</v>
      </c>
      <c r="W16" s="79" t="e">
        <f t="shared" si="3"/>
        <v>#DIV/0!</v>
      </c>
      <c r="X16" s="79" t="e">
        <f t="shared" si="3"/>
        <v>#DIV/0!</v>
      </c>
      <c r="Y16" s="79" t="e">
        <f t="shared" si="3"/>
        <v>#DIV/0!</v>
      </c>
      <c r="Z16" s="79" t="e">
        <f t="shared" si="3"/>
        <v>#DIV/0!</v>
      </c>
      <c r="AA16" s="79" t="e">
        <f t="shared" si="3"/>
        <v>#DIV/0!</v>
      </c>
      <c r="AB16" s="79" t="e">
        <f t="shared" si="3"/>
        <v>#DIV/0!</v>
      </c>
      <c r="AC16" s="79" t="e">
        <f t="shared" si="3"/>
        <v>#DIV/0!</v>
      </c>
      <c r="AD16" s="79" t="e">
        <f t="shared" si="3"/>
        <v>#DIV/0!</v>
      </c>
      <c r="AE16" s="79" t="e">
        <f t="shared" si="3"/>
        <v>#DIV/0!</v>
      </c>
      <c r="AF16" s="79" t="e">
        <f t="shared" si="3"/>
        <v>#DIV/0!</v>
      </c>
      <c r="AG16" s="79" t="e">
        <f t="shared" si="3"/>
        <v>#DIV/0!</v>
      </c>
      <c r="AH16" s="79" t="e">
        <f t="shared" si="3"/>
        <v>#DIV/0!</v>
      </c>
      <c r="AI16" s="79" t="e">
        <f t="shared" si="3"/>
        <v>#DIV/0!</v>
      </c>
      <c r="AJ16" s="79" t="e">
        <f t="shared" si="3"/>
        <v>#DIV/0!</v>
      </c>
      <c r="AK16" s="79" t="e">
        <f t="shared" si="3"/>
        <v>#DIV/0!</v>
      </c>
      <c r="AL16" s="79" t="e">
        <f t="shared" si="3"/>
        <v>#DIV/0!</v>
      </c>
    </row>
    <row r="18" spans="1:38">
      <c r="B18" t="s">
        <v>223</v>
      </c>
      <c r="D18" t="s">
        <v>219</v>
      </c>
      <c r="E18" t="s">
        <v>224</v>
      </c>
      <c r="F18" t="s">
        <v>147</v>
      </c>
      <c r="I18" s="224" t="e">
        <f>SUM('RW_Linking Sheet'!J79:J87)</f>
        <v>#DIV/0!</v>
      </c>
      <c r="J18" s="224" t="e">
        <f>SUM('RW_Linking Sheet'!K79:K87)</f>
        <v>#DIV/0!</v>
      </c>
      <c r="K18" s="224" t="e">
        <f>SUM('RW_Linking Sheet'!L79:L87)</f>
        <v>#DIV/0!</v>
      </c>
      <c r="L18" s="224">
        <f>SUM('RW_Linking Sheet'!M79:M87)</f>
        <v>0</v>
      </c>
      <c r="M18" s="224" t="e">
        <f>SUM('RW_Linking Sheet'!N79:N87)</f>
        <v>#DIV/0!</v>
      </c>
      <c r="N18" s="224" t="e">
        <f>SUM('RW_Linking Sheet'!O79:O87)</f>
        <v>#DIV/0!</v>
      </c>
      <c r="O18" s="224" t="e">
        <f>SUM('RW_Linking Sheet'!P79:P87)</f>
        <v>#DIV/0!</v>
      </c>
      <c r="P18" s="224" t="e">
        <f>SUM('RW_Linking Sheet'!Q79:Q87)</f>
        <v>#DIV/0!</v>
      </c>
      <c r="Q18" s="224" t="e">
        <f>SUM('RW_Linking Sheet'!R79:R87)</f>
        <v>#DIV/0!</v>
      </c>
      <c r="R18" s="224" t="e">
        <f>SUM('RW_Linking Sheet'!S79:S87)</f>
        <v>#DIV/0!</v>
      </c>
      <c r="S18" s="224" t="e">
        <f>SUM('RW_Linking Sheet'!T79:T87)</f>
        <v>#DIV/0!</v>
      </c>
      <c r="T18" s="224" t="e">
        <f>SUM('RW_Linking Sheet'!U79:U87)</f>
        <v>#DIV/0!</v>
      </c>
      <c r="U18" s="224" t="e">
        <f>SUM('RW_Linking Sheet'!V79:V87)</f>
        <v>#DIV/0!</v>
      </c>
      <c r="V18" s="224" t="e">
        <f>SUM('RW_Linking Sheet'!W79:W87)</f>
        <v>#DIV/0!</v>
      </c>
      <c r="W18" s="224" t="e">
        <f>SUM('RW_Linking Sheet'!X79:X87)</f>
        <v>#DIV/0!</v>
      </c>
      <c r="X18" s="224" t="e">
        <f>SUM('RW_Linking Sheet'!Y79:Y87)</f>
        <v>#DIV/0!</v>
      </c>
      <c r="Y18" s="224" t="e">
        <f>SUM('RW_Linking Sheet'!Z79:Z87)</f>
        <v>#DIV/0!</v>
      </c>
      <c r="Z18" s="224" t="e">
        <f>SUM('RW_Linking Sheet'!AA79:AA87)</f>
        <v>#DIV/0!</v>
      </c>
      <c r="AA18" s="224" t="e">
        <f>SUM('RW_Linking Sheet'!AB79:AB87)</f>
        <v>#DIV/0!</v>
      </c>
      <c r="AB18" s="224" t="e">
        <f>SUM('RW_Linking Sheet'!AC79:AC87)</f>
        <v>#DIV/0!</v>
      </c>
      <c r="AC18" s="224" t="e">
        <f>SUM('RW_Linking Sheet'!AD79:AD87)</f>
        <v>#DIV/0!</v>
      </c>
      <c r="AD18" s="224" t="e">
        <f>SUM('RW_Linking Sheet'!AE79:AE87)</f>
        <v>#DIV/0!</v>
      </c>
      <c r="AE18" s="224" t="e">
        <f>SUM('RW_Linking Sheet'!AF79:AF87)</f>
        <v>#DIV/0!</v>
      </c>
      <c r="AF18" s="224" t="e">
        <f>SUM('RW_Linking Sheet'!AG79:AG87)</f>
        <v>#DIV/0!</v>
      </c>
      <c r="AG18" s="224" t="e">
        <f>SUM('RW_Linking Sheet'!AH79:AH87)</f>
        <v>#DIV/0!</v>
      </c>
      <c r="AH18" s="224" t="e">
        <f>SUM('RW_Linking Sheet'!AI79:AI87)</f>
        <v>#DIV/0!</v>
      </c>
      <c r="AI18" s="224" t="e">
        <f>SUM('RW_Linking Sheet'!AJ79:AJ87)</f>
        <v>#DIV/0!</v>
      </c>
      <c r="AJ18" s="224" t="e">
        <f>SUM('RW_Linking Sheet'!AK79:AK87)</f>
        <v>#DIV/0!</v>
      </c>
      <c r="AK18" s="224" t="e">
        <f>SUM('RW_Linking Sheet'!AL79:AL87)</f>
        <v>#DIV/0!</v>
      </c>
      <c r="AL18" s="224" t="e">
        <f>SUM('RW_Linking Sheet'!AM79:AM87)</f>
        <v>#DIV/0!</v>
      </c>
    </row>
    <row r="20" spans="1:38" s="40" customFormat="1">
      <c r="A20" s="40" t="s">
        <v>225</v>
      </c>
      <c r="B20" s="77"/>
    </row>
    <row r="22" spans="1:38">
      <c r="B22" t="s">
        <v>226</v>
      </c>
      <c r="D22" t="s">
        <v>219</v>
      </c>
      <c r="E22" t="s">
        <v>227</v>
      </c>
      <c r="F22" t="s">
        <v>228</v>
      </c>
      <c r="G22" s="86"/>
    </row>
    <row r="23" spans="1:38">
      <c r="B23" t="s">
        <v>229</v>
      </c>
      <c r="D23" t="s">
        <v>219</v>
      </c>
      <c r="E23" t="s">
        <v>230</v>
      </c>
      <c r="F23" t="s">
        <v>146</v>
      </c>
      <c r="I23" s="87" t="e">
        <f>SUM($I16:I16)</f>
        <v>#DIV/0!</v>
      </c>
      <c r="J23" s="87" t="e">
        <f>SUM($I16:J16)</f>
        <v>#DIV/0!</v>
      </c>
      <c r="K23" s="87" t="e">
        <f>SUM($I16:K16)</f>
        <v>#DIV/0!</v>
      </c>
      <c r="L23" s="87" t="e">
        <f>SUM($I16:L16)</f>
        <v>#DIV/0!</v>
      </c>
      <c r="M23" s="87" t="e">
        <f>SUM($I16:M16)</f>
        <v>#DIV/0!</v>
      </c>
      <c r="N23" s="87" t="e">
        <f>SUM($I16:N16)</f>
        <v>#DIV/0!</v>
      </c>
      <c r="O23" s="87" t="e">
        <f>SUM($I16:O16)</f>
        <v>#DIV/0!</v>
      </c>
      <c r="P23" s="87" t="e">
        <f>SUM($I16:P16)</f>
        <v>#DIV/0!</v>
      </c>
      <c r="Q23" s="87" t="e">
        <f>SUM($I16:Q16)</f>
        <v>#DIV/0!</v>
      </c>
      <c r="R23" s="87" t="e">
        <f>SUM($I16:R16)</f>
        <v>#DIV/0!</v>
      </c>
      <c r="S23" s="87" t="e">
        <f>SUM($I16:S16)</f>
        <v>#DIV/0!</v>
      </c>
      <c r="T23" s="87" t="e">
        <f>SUM($I16:T16)</f>
        <v>#DIV/0!</v>
      </c>
      <c r="U23" s="87" t="e">
        <f>SUM($I16:U16)</f>
        <v>#DIV/0!</v>
      </c>
      <c r="V23" s="87" t="e">
        <f>SUM($I16:V16)</f>
        <v>#DIV/0!</v>
      </c>
      <c r="W23" s="87" t="e">
        <f>SUM($I16:W16)</f>
        <v>#DIV/0!</v>
      </c>
      <c r="X23" s="87" t="e">
        <f>SUM($I16:X16)</f>
        <v>#DIV/0!</v>
      </c>
      <c r="Y23" s="87" t="e">
        <f>SUM($I16:Y16)</f>
        <v>#DIV/0!</v>
      </c>
      <c r="Z23" s="87" t="e">
        <f>SUM($I16:Z16)</f>
        <v>#DIV/0!</v>
      </c>
      <c r="AA23" s="87" t="e">
        <f>SUM($I16:AA16)</f>
        <v>#DIV/0!</v>
      </c>
      <c r="AB23" s="87" t="e">
        <f>SUM($I16:AB16)</f>
        <v>#DIV/0!</v>
      </c>
      <c r="AC23" s="87" t="e">
        <f>SUM($I16:AC16)</f>
        <v>#DIV/0!</v>
      </c>
      <c r="AD23" s="87" t="e">
        <f>SUM($I16:AD16)</f>
        <v>#DIV/0!</v>
      </c>
      <c r="AE23" s="87" t="e">
        <f>SUM($I16:AE16)</f>
        <v>#DIV/0!</v>
      </c>
      <c r="AF23" s="87" t="e">
        <f>SUM($I16:AF16)</f>
        <v>#DIV/0!</v>
      </c>
      <c r="AG23" s="87" t="e">
        <f>SUM($I16:AG16)</f>
        <v>#DIV/0!</v>
      </c>
      <c r="AH23" s="87" t="e">
        <f>SUM($I16:AH16)</f>
        <v>#DIV/0!</v>
      </c>
      <c r="AI23" s="87" t="e">
        <f>SUM($I16:AI16)</f>
        <v>#DIV/0!</v>
      </c>
      <c r="AJ23" s="87" t="e">
        <f>SUM($I16:AJ16)</f>
        <v>#DIV/0!</v>
      </c>
      <c r="AK23" s="87" t="e">
        <f>SUM($I16:AK16)</f>
        <v>#DIV/0!</v>
      </c>
      <c r="AL23" s="87" t="e">
        <f>SUM($I16:AL16)</f>
        <v>#DIV/0!</v>
      </c>
    </row>
    <row r="24" spans="1:38">
      <c r="B24" t="s">
        <v>231</v>
      </c>
      <c r="D24" t="s">
        <v>219</v>
      </c>
      <c r="E24" t="s">
        <v>232</v>
      </c>
      <c r="F24" t="s">
        <v>146</v>
      </c>
      <c r="I24" s="87" t="e">
        <f>$G$22-I23</f>
        <v>#DIV/0!</v>
      </c>
      <c r="J24" s="87" t="e">
        <f t="shared" ref="J24:AL24" si="4">$G$22-J23</f>
        <v>#DIV/0!</v>
      </c>
      <c r="K24" s="87" t="e">
        <f t="shared" si="4"/>
        <v>#DIV/0!</v>
      </c>
      <c r="L24" s="87" t="e">
        <f t="shared" si="4"/>
        <v>#DIV/0!</v>
      </c>
      <c r="M24" s="87" t="e">
        <f t="shared" si="4"/>
        <v>#DIV/0!</v>
      </c>
      <c r="N24" s="87" t="e">
        <f t="shared" si="4"/>
        <v>#DIV/0!</v>
      </c>
      <c r="O24" s="87" t="e">
        <f t="shared" si="4"/>
        <v>#DIV/0!</v>
      </c>
      <c r="P24" s="87" t="e">
        <f t="shared" si="4"/>
        <v>#DIV/0!</v>
      </c>
      <c r="Q24" s="87" t="e">
        <f t="shared" si="4"/>
        <v>#DIV/0!</v>
      </c>
      <c r="R24" s="87" t="e">
        <f t="shared" si="4"/>
        <v>#DIV/0!</v>
      </c>
      <c r="S24" s="87" t="e">
        <f t="shared" si="4"/>
        <v>#DIV/0!</v>
      </c>
      <c r="T24" s="87" t="e">
        <f t="shared" si="4"/>
        <v>#DIV/0!</v>
      </c>
      <c r="U24" s="87" t="e">
        <f t="shared" si="4"/>
        <v>#DIV/0!</v>
      </c>
      <c r="V24" s="87" t="e">
        <f t="shared" si="4"/>
        <v>#DIV/0!</v>
      </c>
      <c r="W24" s="87" t="e">
        <f t="shared" si="4"/>
        <v>#DIV/0!</v>
      </c>
      <c r="X24" s="87" t="e">
        <f t="shared" si="4"/>
        <v>#DIV/0!</v>
      </c>
      <c r="Y24" s="87" t="e">
        <f t="shared" si="4"/>
        <v>#DIV/0!</v>
      </c>
      <c r="Z24" s="87" t="e">
        <f t="shared" si="4"/>
        <v>#DIV/0!</v>
      </c>
      <c r="AA24" s="87" t="e">
        <f t="shared" si="4"/>
        <v>#DIV/0!</v>
      </c>
      <c r="AB24" s="87" t="e">
        <f t="shared" si="4"/>
        <v>#DIV/0!</v>
      </c>
      <c r="AC24" s="87" t="e">
        <f t="shared" si="4"/>
        <v>#DIV/0!</v>
      </c>
      <c r="AD24" s="87" t="e">
        <f t="shared" si="4"/>
        <v>#DIV/0!</v>
      </c>
      <c r="AE24" s="87" t="e">
        <f t="shared" si="4"/>
        <v>#DIV/0!</v>
      </c>
      <c r="AF24" s="87" t="e">
        <f t="shared" si="4"/>
        <v>#DIV/0!</v>
      </c>
      <c r="AG24" s="87" t="e">
        <f t="shared" si="4"/>
        <v>#DIV/0!</v>
      </c>
      <c r="AH24" s="87" t="e">
        <f t="shared" si="4"/>
        <v>#DIV/0!</v>
      </c>
      <c r="AI24" s="87" t="e">
        <f t="shared" si="4"/>
        <v>#DIV/0!</v>
      </c>
      <c r="AJ24" s="87" t="e">
        <f t="shared" si="4"/>
        <v>#DIV/0!</v>
      </c>
      <c r="AK24" s="87" t="e">
        <f t="shared" si="4"/>
        <v>#DIV/0!</v>
      </c>
      <c r="AL24" s="87" t="e">
        <f t="shared" si="4"/>
        <v>#DIV/0!</v>
      </c>
    </row>
    <row r="25" spans="1:38">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row>
    <row r="26" spans="1:38">
      <c r="B26" s="2" t="s">
        <v>233</v>
      </c>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row>
    <row r="27" spans="1:38">
      <c r="B27" s="2"/>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row>
    <row r="28" spans="1:38" s="40" customFormat="1">
      <c r="A28" s="40" t="s">
        <v>234</v>
      </c>
    </row>
    <row r="29" spans="1:38">
      <c r="B29" s="2"/>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row>
    <row r="30" spans="1:38">
      <c r="B30" t="s">
        <v>231</v>
      </c>
      <c r="D30" t="s">
        <v>219</v>
      </c>
      <c r="E30" t="s">
        <v>232</v>
      </c>
      <c r="F30" t="s">
        <v>146</v>
      </c>
      <c r="I30" s="87" t="e">
        <f t="shared" ref="I30:AL30" si="5">I24</f>
        <v>#DIV/0!</v>
      </c>
      <c r="J30" s="87" t="e">
        <f>J24</f>
        <v>#DIV/0!</v>
      </c>
      <c r="K30" s="87" t="e">
        <f t="shared" si="5"/>
        <v>#DIV/0!</v>
      </c>
      <c r="L30" s="87" t="e">
        <f t="shared" si="5"/>
        <v>#DIV/0!</v>
      </c>
      <c r="M30" s="87" t="e">
        <f t="shared" si="5"/>
        <v>#DIV/0!</v>
      </c>
      <c r="N30" s="87" t="e">
        <f t="shared" si="5"/>
        <v>#DIV/0!</v>
      </c>
      <c r="O30" s="87" t="e">
        <f t="shared" si="5"/>
        <v>#DIV/0!</v>
      </c>
      <c r="P30" s="87" t="e">
        <f t="shared" si="5"/>
        <v>#DIV/0!</v>
      </c>
      <c r="Q30" s="87" t="e">
        <f t="shared" si="5"/>
        <v>#DIV/0!</v>
      </c>
      <c r="R30" s="87" t="e">
        <f t="shared" si="5"/>
        <v>#DIV/0!</v>
      </c>
      <c r="S30" s="87" t="e">
        <f t="shared" si="5"/>
        <v>#DIV/0!</v>
      </c>
      <c r="T30" s="87" t="e">
        <f t="shared" si="5"/>
        <v>#DIV/0!</v>
      </c>
      <c r="U30" s="87" t="e">
        <f t="shared" si="5"/>
        <v>#DIV/0!</v>
      </c>
      <c r="V30" s="87" t="e">
        <f t="shared" si="5"/>
        <v>#DIV/0!</v>
      </c>
      <c r="W30" s="87" t="e">
        <f t="shared" si="5"/>
        <v>#DIV/0!</v>
      </c>
      <c r="X30" s="87" t="e">
        <f t="shared" si="5"/>
        <v>#DIV/0!</v>
      </c>
      <c r="Y30" s="87" t="e">
        <f t="shared" si="5"/>
        <v>#DIV/0!</v>
      </c>
      <c r="Z30" s="87" t="e">
        <f t="shared" si="5"/>
        <v>#DIV/0!</v>
      </c>
      <c r="AA30" s="87" t="e">
        <f t="shared" si="5"/>
        <v>#DIV/0!</v>
      </c>
      <c r="AB30" s="87" t="e">
        <f t="shared" si="5"/>
        <v>#DIV/0!</v>
      </c>
      <c r="AC30" s="87" t="e">
        <f t="shared" si="5"/>
        <v>#DIV/0!</v>
      </c>
      <c r="AD30" s="87" t="e">
        <f t="shared" si="5"/>
        <v>#DIV/0!</v>
      </c>
      <c r="AE30" s="87" t="e">
        <f t="shared" si="5"/>
        <v>#DIV/0!</v>
      </c>
      <c r="AF30" s="87" t="e">
        <f t="shared" si="5"/>
        <v>#DIV/0!</v>
      </c>
      <c r="AG30" s="87" t="e">
        <f t="shared" si="5"/>
        <v>#DIV/0!</v>
      </c>
      <c r="AH30" s="87" t="e">
        <f t="shared" si="5"/>
        <v>#DIV/0!</v>
      </c>
      <c r="AI30" s="87" t="e">
        <f t="shared" si="5"/>
        <v>#DIV/0!</v>
      </c>
      <c r="AJ30" s="87" t="e">
        <f t="shared" si="5"/>
        <v>#DIV/0!</v>
      </c>
      <c r="AK30" s="87" t="e">
        <f t="shared" si="5"/>
        <v>#DIV/0!</v>
      </c>
      <c r="AL30" s="87" t="e">
        <f t="shared" si="5"/>
        <v>#DIV/0!</v>
      </c>
    </row>
    <row r="31" spans="1:38">
      <c r="B31" t="s">
        <v>235</v>
      </c>
      <c r="D31" t="s">
        <v>219</v>
      </c>
      <c r="E31" t="s">
        <v>236</v>
      </c>
      <c r="F31" t="s">
        <v>146</v>
      </c>
      <c r="I31" s="87">
        <f>H30</f>
        <v>0</v>
      </c>
      <c r="J31" s="87" t="e">
        <f t="shared" ref="J31:AL31" si="6">I30</f>
        <v>#DIV/0!</v>
      </c>
      <c r="K31" s="87" t="e">
        <f t="shared" si="6"/>
        <v>#DIV/0!</v>
      </c>
      <c r="L31" s="87" t="e">
        <f t="shared" si="6"/>
        <v>#DIV/0!</v>
      </c>
      <c r="M31" s="87" t="e">
        <f t="shared" si="6"/>
        <v>#DIV/0!</v>
      </c>
      <c r="N31" s="87" t="e">
        <f t="shared" si="6"/>
        <v>#DIV/0!</v>
      </c>
      <c r="O31" s="87" t="e">
        <f t="shared" si="6"/>
        <v>#DIV/0!</v>
      </c>
      <c r="P31" s="87" t="e">
        <f t="shared" si="6"/>
        <v>#DIV/0!</v>
      </c>
      <c r="Q31" s="87" t="e">
        <f t="shared" si="6"/>
        <v>#DIV/0!</v>
      </c>
      <c r="R31" s="87" t="e">
        <f t="shared" si="6"/>
        <v>#DIV/0!</v>
      </c>
      <c r="S31" s="87" t="e">
        <f t="shared" si="6"/>
        <v>#DIV/0!</v>
      </c>
      <c r="T31" s="87" t="e">
        <f t="shared" si="6"/>
        <v>#DIV/0!</v>
      </c>
      <c r="U31" s="87" t="e">
        <f t="shared" si="6"/>
        <v>#DIV/0!</v>
      </c>
      <c r="V31" s="87" t="e">
        <f t="shared" si="6"/>
        <v>#DIV/0!</v>
      </c>
      <c r="W31" s="87" t="e">
        <f t="shared" si="6"/>
        <v>#DIV/0!</v>
      </c>
      <c r="X31" s="87" t="e">
        <f t="shared" si="6"/>
        <v>#DIV/0!</v>
      </c>
      <c r="Y31" s="87" t="e">
        <f t="shared" si="6"/>
        <v>#DIV/0!</v>
      </c>
      <c r="Z31" s="87" t="e">
        <f t="shared" si="6"/>
        <v>#DIV/0!</v>
      </c>
      <c r="AA31" s="87" t="e">
        <f t="shared" si="6"/>
        <v>#DIV/0!</v>
      </c>
      <c r="AB31" s="87" t="e">
        <f t="shared" si="6"/>
        <v>#DIV/0!</v>
      </c>
      <c r="AC31" s="87" t="e">
        <f t="shared" si="6"/>
        <v>#DIV/0!</v>
      </c>
      <c r="AD31" s="87" t="e">
        <f t="shared" si="6"/>
        <v>#DIV/0!</v>
      </c>
      <c r="AE31" s="87" t="e">
        <f t="shared" si="6"/>
        <v>#DIV/0!</v>
      </c>
      <c r="AF31" s="87" t="e">
        <f t="shared" si="6"/>
        <v>#DIV/0!</v>
      </c>
      <c r="AG31" s="87" t="e">
        <f t="shared" si="6"/>
        <v>#DIV/0!</v>
      </c>
      <c r="AH31" s="87" t="e">
        <f t="shared" si="6"/>
        <v>#DIV/0!</v>
      </c>
      <c r="AI31" s="87" t="e">
        <f t="shared" si="6"/>
        <v>#DIV/0!</v>
      </c>
      <c r="AJ31" s="87" t="e">
        <f t="shared" si="6"/>
        <v>#DIV/0!</v>
      </c>
      <c r="AK31" s="87" t="e">
        <f t="shared" si="6"/>
        <v>#DIV/0!</v>
      </c>
      <c r="AL31" s="87" t="e">
        <f t="shared" si="6"/>
        <v>#DIV/0!</v>
      </c>
    </row>
    <row r="32" spans="1:38">
      <c r="B32" t="s">
        <v>237</v>
      </c>
      <c r="D32" t="s">
        <v>219</v>
      </c>
      <c r="E32" t="s">
        <v>238</v>
      </c>
      <c r="F32" t="s">
        <v>239</v>
      </c>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row>
    <row r="33" spans="1:38">
      <c r="B33" t="s">
        <v>240</v>
      </c>
      <c r="D33" t="s">
        <v>219</v>
      </c>
      <c r="E33" t="s">
        <v>241</v>
      </c>
      <c r="F33" t="s">
        <v>146</v>
      </c>
      <c r="I33" s="87" t="e">
        <f>IF(AND(I30&lt;0,H30&gt;0),I30*I32,(I30-I31)*I32)</f>
        <v>#DIV/0!</v>
      </c>
      <c r="J33" s="87" t="e">
        <f t="shared" ref="J33:O33" si="7">IF(AND(J30&lt;0,I30&gt;0),J30*J32,(J30-J31)*J32)</f>
        <v>#DIV/0!</v>
      </c>
      <c r="K33" s="87" t="e">
        <f t="shared" si="7"/>
        <v>#DIV/0!</v>
      </c>
      <c r="L33" s="87" t="e">
        <f t="shared" si="7"/>
        <v>#DIV/0!</v>
      </c>
      <c r="M33" s="87" t="e">
        <f t="shared" si="7"/>
        <v>#DIV/0!</v>
      </c>
      <c r="N33" s="87" t="e">
        <f t="shared" si="7"/>
        <v>#DIV/0!</v>
      </c>
      <c r="O33" s="87" t="e">
        <f t="shared" si="7"/>
        <v>#DIV/0!</v>
      </c>
      <c r="P33" s="87" t="e">
        <f t="shared" ref="P33" si="8">IF(AND(P30&lt;0,O30&gt;0),P30*P32,(P30-P31)*P32)</f>
        <v>#DIV/0!</v>
      </c>
      <c r="Q33" s="87" t="e">
        <f t="shared" ref="Q33" si="9">IF(AND(Q30&lt;0,P30&gt;0),Q30*Q32,(Q30-Q31)*Q32)</f>
        <v>#DIV/0!</v>
      </c>
      <c r="R33" s="87" t="e">
        <f t="shared" ref="R33" si="10">IF(AND(R30&lt;0,Q30&gt;0),R30*R32,(R30-R31)*R32)</f>
        <v>#DIV/0!</v>
      </c>
      <c r="S33" s="87" t="e">
        <f t="shared" ref="S33" si="11">IF(AND(S30&lt;0,R30&gt;0),S30*S32,(S30-S31)*S32)</f>
        <v>#DIV/0!</v>
      </c>
      <c r="T33" s="87" t="e">
        <f t="shared" ref="T33:U33" si="12">IF(AND(T30&lt;0,S30&gt;0),T30*T32,(T30-T31)*T32)</f>
        <v>#DIV/0!</v>
      </c>
      <c r="U33" s="87" t="e">
        <f t="shared" si="12"/>
        <v>#DIV/0!</v>
      </c>
      <c r="V33" s="87" t="e">
        <f t="shared" ref="V33" si="13">IF(AND(V30&lt;0,U30&gt;0),V30*V32,(V30-V31)*V32)</f>
        <v>#DIV/0!</v>
      </c>
      <c r="W33" s="87" t="e">
        <f t="shared" ref="W33" si="14">IF(AND(W30&lt;0,V30&gt;0),W30*W32,(W30-W31)*W32)</f>
        <v>#DIV/0!</v>
      </c>
      <c r="X33" s="87" t="e">
        <f t="shared" ref="X33" si="15">IF(AND(X30&lt;0,W30&gt;0),X30*X32,(X30-X31)*X32)</f>
        <v>#DIV/0!</v>
      </c>
      <c r="Y33" s="87" t="e">
        <f t="shared" ref="Y33" si="16">IF(AND(Y30&lt;0,X30&gt;0),Y30*Y32,(Y30-Y31)*Y32)</f>
        <v>#DIV/0!</v>
      </c>
      <c r="Z33" s="87" t="e">
        <f t="shared" ref="Z33:AA33" si="17">IF(AND(Z30&lt;0,Y30&gt;0),Z30*Z32,(Z30-Z31)*Z32)</f>
        <v>#DIV/0!</v>
      </c>
      <c r="AA33" s="87" t="e">
        <f t="shared" si="17"/>
        <v>#DIV/0!</v>
      </c>
      <c r="AB33" s="87" t="e">
        <f t="shared" ref="AB33" si="18">IF(AND(AB30&lt;0,AA30&gt;0),AB30*AB32,(AB30-AB31)*AB32)</f>
        <v>#DIV/0!</v>
      </c>
      <c r="AC33" s="87" t="e">
        <f t="shared" ref="AC33" si="19">IF(AND(AC30&lt;0,AB30&gt;0),AC30*AC32,(AC30-AC31)*AC32)</f>
        <v>#DIV/0!</v>
      </c>
      <c r="AD33" s="87" t="e">
        <f t="shared" ref="AD33" si="20">IF(AND(AD30&lt;0,AC30&gt;0),AD30*AD32,(AD30-AD31)*AD32)</f>
        <v>#DIV/0!</v>
      </c>
      <c r="AE33" s="87" t="e">
        <f t="shared" ref="AE33" si="21">IF(AND(AE30&lt;0,AD30&gt;0),AE30*AE32,(AE30-AE31)*AE32)</f>
        <v>#DIV/0!</v>
      </c>
      <c r="AF33" s="87" t="e">
        <f t="shared" ref="AF33:AG33" si="22">IF(AND(AF30&lt;0,AE30&gt;0),AF30*AF32,(AF30-AF31)*AF32)</f>
        <v>#DIV/0!</v>
      </c>
      <c r="AG33" s="87" t="e">
        <f t="shared" si="22"/>
        <v>#DIV/0!</v>
      </c>
      <c r="AH33" s="87" t="e">
        <f>IF(AND(AH30&lt;0,AG30&gt;0),AH30*AH32,(AH30-AH31)*AH32)</f>
        <v>#DIV/0!</v>
      </c>
      <c r="AI33" s="87" t="e">
        <f t="shared" ref="AI33" si="23">IF(AND(AI30&lt;0,AH30&gt;0),AI30*AI32,(AI30-AI31)*AI32)</f>
        <v>#DIV/0!</v>
      </c>
      <c r="AJ33" s="87" t="e">
        <f t="shared" ref="AJ33" si="24">IF(AND(AJ30&lt;0,AI30&gt;0),AJ30*AJ32,(AJ30-AJ31)*AJ32)</f>
        <v>#DIV/0!</v>
      </c>
      <c r="AK33" s="87" t="e">
        <f t="shared" ref="AK33" si="25">IF(AND(AK30&lt;0,AJ30&gt;0),AK30*AK32,(AK30-AK31)*AK32)</f>
        <v>#DIV/0!</v>
      </c>
      <c r="AL33" s="87" t="e">
        <f t="shared" ref="AL33" si="26">IF(AND(AL30&lt;0,AK30&gt;0),AL30*AL32,(AL30-AL31)*AL32)</f>
        <v>#DIV/0!</v>
      </c>
    </row>
    <row r="34" spans="1:38">
      <c r="F34" t="s">
        <v>146</v>
      </c>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row>
    <row r="35" spans="1:38">
      <c r="B35" s="2" t="s">
        <v>242</v>
      </c>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row>
    <row r="36" spans="1:38">
      <c r="B36" s="2"/>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row>
    <row r="37" spans="1:38" s="40" customFormat="1">
      <c r="A37" s="40" t="s">
        <v>243</v>
      </c>
    </row>
    <row r="38" spans="1:38">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row>
    <row r="39" spans="1:38">
      <c r="B39" t="s">
        <v>244</v>
      </c>
      <c r="D39" t="s">
        <v>219</v>
      </c>
      <c r="E39" t="s">
        <v>232</v>
      </c>
      <c r="F39" t="s">
        <v>146</v>
      </c>
      <c r="I39" s="225" t="e">
        <f t="shared" ref="I39:AL39" si="27">I24</f>
        <v>#DIV/0!</v>
      </c>
      <c r="J39" s="225" t="e">
        <f t="shared" si="27"/>
        <v>#DIV/0!</v>
      </c>
      <c r="K39" s="225" t="e">
        <f t="shared" si="27"/>
        <v>#DIV/0!</v>
      </c>
      <c r="L39" s="225" t="e">
        <f t="shared" si="27"/>
        <v>#DIV/0!</v>
      </c>
      <c r="M39" s="225" t="e">
        <f t="shared" si="27"/>
        <v>#DIV/0!</v>
      </c>
      <c r="N39" s="225" t="e">
        <f t="shared" si="27"/>
        <v>#DIV/0!</v>
      </c>
      <c r="O39" s="225" t="e">
        <f t="shared" si="27"/>
        <v>#DIV/0!</v>
      </c>
      <c r="P39" s="225" t="e">
        <f t="shared" si="27"/>
        <v>#DIV/0!</v>
      </c>
      <c r="Q39" s="225" t="e">
        <f t="shared" si="27"/>
        <v>#DIV/0!</v>
      </c>
      <c r="R39" s="225" t="e">
        <f t="shared" si="27"/>
        <v>#DIV/0!</v>
      </c>
      <c r="S39" s="225" t="e">
        <f t="shared" si="27"/>
        <v>#DIV/0!</v>
      </c>
      <c r="T39" s="225" t="e">
        <f t="shared" si="27"/>
        <v>#DIV/0!</v>
      </c>
      <c r="U39" s="225" t="e">
        <f t="shared" si="27"/>
        <v>#DIV/0!</v>
      </c>
      <c r="V39" s="225" t="e">
        <f t="shared" si="27"/>
        <v>#DIV/0!</v>
      </c>
      <c r="W39" s="225" t="e">
        <f t="shared" si="27"/>
        <v>#DIV/0!</v>
      </c>
      <c r="X39" s="225" t="e">
        <f t="shared" si="27"/>
        <v>#DIV/0!</v>
      </c>
      <c r="Y39" s="225" t="e">
        <f t="shared" si="27"/>
        <v>#DIV/0!</v>
      </c>
      <c r="Z39" s="225" t="e">
        <f t="shared" si="27"/>
        <v>#DIV/0!</v>
      </c>
      <c r="AA39" s="225" t="e">
        <f t="shared" si="27"/>
        <v>#DIV/0!</v>
      </c>
      <c r="AB39" s="225" t="e">
        <f t="shared" si="27"/>
        <v>#DIV/0!</v>
      </c>
      <c r="AC39" s="225" t="e">
        <f t="shared" si="27"/>
        <v>#DIV/0!</v>
      </c>
      <c r="AD39" s="225" t="e">
        <f t="shared" si="27"/>
        <v>#DIV/0!</v>
      </c>
      <c r="AE39" s="225" t="e">
        <f t="shared" si="27"/>
        <v>#DIV/0!</v>
      </c>
      <c r="AF39" s="225" t="e">
        <f t="shared" si="27"/>
        <v>#DIV/0!</v>
      </c>
      <c r="AG39" s="225" t="e">
        <f t="shared" si="27"/>
        <v>#DIV/0!</v>
      </c>
      <c r="AH39" s="225" t="e">
        <f t="shared" si="27"/>
        <v>#DIV/0!</v>
      </c>
      <c r="AI39" s="225" t="e">
        <f t="shared" si="27"/>
        <v>#DIV/0!</v>
      </c>
      <c r="AJ39" s="225" t="e">
        <f t="shared" si="27"/>
        <v>#DIV/0!</v>
      </c>
      <c r="AK39" s="225" t="e">
        <f t="shared" si="27"/>
        <v>#DIV/0!</v>
      </c>
      <c r="AL39" s="225" t="e">
        <f t="shared" si="27"/>
        <v>#DIV/0!</v>
      </c>
    </row>
    <row r="40" spans="1:38">
      <c r="B40" t="s">
        <v>245</v>
      </c>
      <c r="D40" t="s">
        <v>219</v>
      </c>
      <c r="E40" t="s">
        <v>238</v>
      </c>
      <c r="F40" t="s">
        <v>239</v>
      </c>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row>
    <row r="41" spans="1:38">
      <c r="B41" t="s">
        <v>246</v>
      </c>
      <c r="D41" t="s">
        <v>219</v>
      </c>
      <c r="E41" t="s">
        <v>241</v>
      </c>
      <c r="F41" t="s">
        <v>146</v>
      </c>
      <c r="I41" s="87" t="e">
        <f>SUM(I39*I40)</f>
        <v>#DIV/0!</v>
      </c>
      <c r="J41" s="87" t="e">
        <f t="shared" ref="J41:AL41" si="28">SUM(J39*J40)</f>
        <v>#DIV/0!</v>
      </c>
      <c r="K41" s="87" t="e">
        <f t="shared" si="28"/>
        <v>#DIV/0!</v>
      </c>
      <c r="L41" s="87" t="e">
        <f t="shared" si="28"/>
        <v>#DIV/0!</v>
      </c>
      <c r="M41" s="87" t="e">
        <f t="shared" si="28"/>
        <v>#DIV/0!</v>
      </c>
      <c r="N41" s="87" t="e">
        <f t="shared" si="28"/>
        <v>#DIV/0!</v>
      </c>
      <c r="O41" s="87" t="e">
        <f t="shared" si="28"/>
        <v>#DIV/0!</v>
      </c>
      <c r="P41" s="87" t="e">
        <f t="shared" si="28"/>
        <v>#DIV/0!</v>
      </c>
      <c r="Q41" s="87" t="e">
        <f t="shared" si="28"/>
        <v>#DIV/0!</v>
      </c>
      <c r="R41" s="87" t="e">
        <f t="shared" si="28"/>
        <v>#DIV/0!</v>
      </c>
      <c r="S41" s="87" t="e">
        <f t="shared" si="28"/>
        <v>#DIV/0!</v>
      </c>
      <c r="T41" s="87" t="e">
        <f t="shared" si="28"/>
        <v>#DIV/0!</v>
      </c>
      <c r="U41" s="87" t="e">
        <f t="shared" si="28"/>
        <v>#DIV/0!</v>
      </c>
      <c r="V41" s="87" t="e">
        <f t="shared" si="28"/>
        <v>#DIV/0!</v>
      </c>
      <c r="W41" s="87" t="e">
        <f t="shared" si="28"/>
        <v>#DIV/0!</v>
      </c>
      <c r="X41" s="87" t="e">
        <f t="shared" si="28"/>
        <v>#DIV/0!</v>
      </c>
      <c r="Y41" s="87" t="e">
        <f t="shared" si="28"/>
        <v>#DIV/0!</v>
      </c>
      <c r="Z41" s="87" t="e">
        <f t="shared" si="28"/>
        <v>#DIV/0!</v>
      </c>
      <c r="AA41" s="87" t="e">
        <f t="shared" si="28"/>
        <v>#DIV/0!</v>
      </c>
      <c r="AB41" s="87" t="e">
        <f t="shared" si="28"/>
        <v>#DIV/0!</v>
      </c>
      <c r="AC41" s="87" t="e">
        <f t="shared" si="28"/>
        <v>#DIV/0!</v>
      </c>
      <c r="AD41" s="87" t="e">
        <f t="shared" si="28"/>
        <v>#DIV/0!</v>
      </c>
      <c r="AE41" s="87" t="e">
        <f t="shared" si="28"/>
        <v>#DIV/0!</v>
      </c>
      <c r="AF41" s="87" t="e">
        <f t="shared" si="28"/>
        <v>#DIV/0!</v>
      </c>
      <c r="AG41" s="87" t="e">
        <f t="shared" si="28"/>
        <v>#DIV/0!</v>
      </c>
      <c r="AH41" s="87" t="e">
        <f t="shared" si="28"/>
        <v>#DIV/0!</v>
      </c>
      <c r="AI41" s="87" t="e">
        <f t="shared" si="28"/>
        <v>#DIV/0!</v>
      </c>
      <c r="AJ41" s="87" t="e">
        <f t="shared" si="28"/>
        <v>#DIV/0!</v>
      </c>
      <c r="AK41" s="87" t="e">
        <f t="shared" si="28"/>
        <v>#DIV/0!</v>
      </c>
      <c r="AL41" s="87" t="e">
        <f t="shared" si="28"/>
        <v>#DIV/0!</v>
      </c>
    </row>
    <row r="42" spans="1:38">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row>
    <row r="43" spans="1:38">
      <c r="B43" s="2" t="s">
        <v>247</v>
      </c>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row>
    <row r="44" spans="1:38">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row>
    <row r="45" spans="1:38" s="40" customFormat="1">
      <c r="A45" s="40" t="s">
        <v>248</v>
      </c>
    </row>
    <row r="46" spans="1:38">
      <c r="B46" s="4" t="s">
        <v>193</v>
      </c>
      <c r="C46" s="4"/>
      <c r="D46" s="4"/>
      <c r="E46" s="4"/>
      <c r="G46" s="58">
        <f>'R1_CapexIncentive'!G54</f>
        <v>0</v>
      </c>
      <c r="H46" s="4"/>
      <c r="I46" s="4"/>
    </row>
    <row r="47" spans="1:38">
      <c r="B47" s="4"/>
      <c r="C47" s="4"/>
      <c r="D47" s="4"/>
      <c r="E47" s="4"/>
    </row>
    <row r="48" spans="1:38">
      <c r="B48" t="s">
        <v>185</v>
      </c>
      <c r="F48" t="s">
        <v>186</v>
      </c>
      <c r="I48" s="16" t="e">
        <f t="shared" ref="I48" si="29">I24&lt;0</f>
        <v>#DIV/0!</v>
      </c>
      <c r="J48" s="16" t="e">
        <f t="shared" ref="J48:AL48" si="30">J24&lt;0</f>
        <v>#DIV/0!</v>
      </c>
      <c r="K48" s="16" t="e">
        <f t="shared" si="30"/>
        <v>#DIV/0!</v>
      </c>
      <c r="L48" s="16" t="e">
        <f t="shared" si="30"/>
        <v>#DIV/0!</v>
      </c>
      <c r="M48" s="16" t="e">
        <f t="shared" si="30"/>
        <v>#DIV/0!</v>
      </c>
      <c r="N48" s="16" t="e">
        <f t="shared" si="30"/>
        <v>#DIV/0!</v>
      </c>
      <c r="O48" s="16" t="e">
        <f t="shared" si="30"/>
        <v>#DIV/0!</v>
      </c>
      <c r="P48" s="16" t="e">
        <f t="shared" si="30"/>
        <v>#DIV/0!</v>
      </c>
      <c r="Q48" s="16" t="e">
        <f t="shared" si="30"/>
        <v>#DIV/0!</v>
      </c>
      <c r="R48" s="16" t="e">
        <f t="shared" si="30"/>
        <v>#DIV/0!</v>
      </c>
      <c r="S48" s="16" t="e">
        <f t="shared" si="30"/>
        <v>#DIV/0!</v>
      </c>
      <c r="T48" s="16" t="e">
        <f t="shared" si="30"/>
        <v>#DIV/0!</v>
      </c>
      <c r="U48" s="16" t="e">
        <f t="shared" si="30"/>
        <v>#DIV/0!</v>
      </c>
      <c r="V48" s="16" t="e">
        <f t="shared" si="30"/>
        <v>#DIV/0!</v>
      </c>
      <c r="W48" s="16" t="e">
        <f t="shared" si="30"/>
        <v>#DIV/0!</v>
      </c>
      <c r="X48" s="16" t="e">
        <f t="shared" si="30"/>
        <v>#DIV/0!</v>
      </c>
      <c r="Y48" s="16" t="e">
        <f t="shared" si="30"/>
        <v>#DIV/0!</v>
      </c>
      <c r="Z48" s="16" t="e">
        <f t="shared" si="30"/>
        <v>#DIV/0!</v>
      </c>
      <c r="AA48" s="16" t="e">
        <f t="shared" si="30"/>
        <v>#DIV/0!</v>
      </c>
      <c r="AB48" s="16" t="e">
        <f t="shared" si="30"/>
        <v>#DIV/0!</v>
      </c>
      <c r="AC48" s="16" t="e">
        <f t="shared" si="30"/>
        <v>#DIV/0!</v>
      </c>
      <c r="AD48" s="16" t="e">
        <f t="shared" si="30"/>
        <v>#DIV/0!</v>
      </c>
      <c r="AE48" s="16" t="e">
        <f t="shared" si="30"/>
        <v>#DIV/0!</v>
      </c>
      <c r="AF48" s="16" t="e">
        <f t="shared" si="30"/>
        <v>#DIV/0!</v>
      </c>
      <c r="AG48" s="16" t="e">
        <f t="shared" si="30"/>
        <v>#DIV/0!</v>
      </c>
      <c r="AH48" s="16" t="e">
        <f t="shared" si="30"/>
        <v>#DIV/0!</v>
      </c>
      <c r="AI48" s="16" t="e">
        <f t="shared" si="30"/>
        <v>#DIV/0!</v>
      </c>
      <c r="AJ48" s="16" t="e">
        <f t="shared" si="30"/>
        <v>#DIV/0!</v>
      </c>
      <c r="AK48" s="16" t="e">
        <f t="shared" si="30"/>
        <v>#DIV/0!</v>
      </c>
      <c r="AL48" s="16" t="e">
        <f t="shared" si="30"/>
        <v>#DIV/0!</v>
      </c>
    </row>
    <row r="50" spans="1:38">
      <c r="B50" s="4" t="s">
        <v>194</v>
      </c>
      <c r="C50" s="4"/>
      <c r="D50" s="4"/>
      <c r="E50" s="4"/>
      <c r="F50" t="s">
        <v>186</v>
      </c>
      <c r="G50" s="4"/>
      <c r="H50" s="4"/>
      <c r="I50" s="16" t="e">
        <f t="shared" ref="I50" si="31">AND(I24&gt;0,I12&lt;$G$46,I13&gt;=$G$46)</f>
        <v>#DIV/0!</v>
      </c>
      <c r="J50" s="16" t="e">
        <f t="shared" ref="J50:AL50" si="32">AND(J24&gt;0,J12&lt;$G$46,J13&gt;=$G$46)</f>
        <v>#DIV/0!</v>
      </c>
      <c r="K50" s="16" t="e">
        <f t="shared" si="32"/>
        <v>#DIV/0!</v>
      </c>
      <c r="L50" s="16" t="e">
        <f t="shared" si="32"/>
        <v>#DIV/0!</v>
      </c>
      <c r="M50" s="16" t="e">
        <f t="shared" si="32"/>
        <v>#DIV/0!</v>
      </c>
      <c r="N50" s="16" t="e">
        <f t="shared" si="32"/>
        <v>#DIV/0!</v>
      </c>
      <c r="O50" s="16" t="e">
        <f t="shared" si="32"/>
        <v>#DIV/0!</v>
      </c>
      <c r="P50" s="16" t="e">
        <f t="shared" si="32"/>
        <v>#DIV/0!</v>
      </c>
      <c r="Q50" s="16" t="e">
        <f t="shared" si="32"/>
        <v>#DIV/0!</v>
      </c>
      <c r="R50" s="16" t="e">
        <f t="shared" si="32"/>
        <v>#DIV/0!</v>
      </c>
      <c r="S50" s="16" t="e">
        <f t="shared" si="32"/>
        <v>#DIV/0!</v>
      </c>
      <c r="T50" s="16" t="e">
        <f t="shared" si="32"/>
        <v>#DIV/0!</v>
      </c>
      <c r="U50" s="16" t="e">
        <f t="shared" si="32"/>
        <v>#DIV/0!</v>
      </c>
      <c r="V50" s="16" t="e">
        <f t="shared" si="32"/>
        <v>#DIV/0!</v>
      </c>
      <c r="W50" s="16" t="e">
        <f t="shared" si="32"/>
        <v>#DIV/0!</v>
      </c>
      <c r="X50" s="16" t="e">
        <f t="shared" si="32"/>
        <v>#DIV/0!</v>
      </c>
      <c r="Y50" s="16" t="e">
        <f t="shared" si="32"/>
        <v>#DIV/0!</v>
      </c>
      <c r="Z50" s="16" t="e">
        <f t="shared" si="32"/>
        <v>#DIV/0!</v>
      </c>
      <c r="AA50" s="16" t="e">
        <f t="shared" si="32"/>
        <v>#DIV/0!</v>
      </c>
      <c r="AB50" s="16" t="e">
        <f t="shared" si="32"/>
        <v>#DIV/0!</v>
      </c>
      <c r="AC50" s="16" t="e">
        <f t="shared" si="32"/>
        <v>#DIV/0!</v>
      </c>
      <c r="AD50" s="16" t="e">
        <f t="shared" si="32"/>
        <v>#DIV/0!</v>
      </c>
      <c r="AE50" s="16" t="e">
        <f t="shared" si="32"/>
        <v>#DIV/0!</v>
      </c>
      <c r="AF50" s="16" t="e">
        <f t="shared" si="32"/>
        <v>#DIV/0!</v>
      </c>
      <c r="AG50" s="16" t="e">
        <f t="shared" si="32"/>
        <v>#DIV/0!</v>
      </c>
      <c r="AH50" s="16" t="e">
        <f t="shared" si="32"/>
        <v>#DIV/0!</v>
      </c>
      <c r="AI50" s="16" t="e">
        <f t="shared" si="32"/>
        <v>#DIV/0!</v>
      </c>
      <c r="AJ50" s="16" t="e">
        <f t="shared" si="32"/>
        <v>#DIV/0!</v>
      </c>
      <c r="AK50" s="16" t="e">
        <f t="shared" si="32"/>
        <v>#DIV/0!</v>
      </c>
      <c r="AL50" s="16" t="e">
        <f t="shared" si="32"/>
        <v>#DIV/0!</v>
      </c>
    </row>
    <row r="52" spans="1:38">
      <c r="B52" t="s">
        <v>249</v>
      </c>
      <c r="F52" t="s">
        <v>146</v>
      </c>
      <c r="I52" s="87" t="e">
        <f t="shared" ref="I52" si="33">(I33*--I48)+(I41*--I50)</f>
        <v>#DIV/0!</v>
      </c>
      <c r="J52" s="87" t="e">
        <f t="shared" ref="J52:AL52" si="34">(J33*--J48)+(J41*--J50)</f>
        <v>#DIV/0!</v>
      </c>
      <c r="K52" s="87" t="e">
        <f t="shared" si="34"/>
        <v>#DIV/0!</v>
      </c>
      <c r="L52" s="87" t="e">
        <f t="shared" si="34"/>
        <v>#DIV/0!</v>
      </c>
      <c r="M52" s="87" t="e">
        <f t="shared" si="34"/>
        <v>#DIV/0!</v>
      </c>
      <c r="N52" s="87" t="e">
        <f t="shared" si="34"/>
        <v>#DIV/0!</v>
      </c>
      <c r="O52" s="87" t="e">
        <f t="shared" si="34"/>
        <v>#DIV/0!</v>
      </c>
      <c r="P52" s="87" t="e">
        <f t="shared" si="34"/>
        <v>#DIV/0!</v>
      </c>
      <c r="Q52" s="87" t="e">
        <f t="shared" si="34"/>
        <v>#DIV/0!</v>
      </c>
      <c r="R52" s="87" t="e">
        <f t="shared" si="34"/>
        <v>#DIV/0!</v>
      </c>
      <c r="S52" s="87" t="e">
        <f t="shared" si="34"/>
        <v>#DIV/0!</v>
      </c>
      <c r="T52" s="87" t="e">
        <f t="shared" si="34"/>
        <v>#DIV/0!</v>
      </c>
      <c r="U52" s="87" t="e">
        <f t="shared" si="34"/>
        <v>#DIV/0!</v>
      </c>
      <c r="V52" s="87" t="e">
        <f t="shared" si="34"/>
        <v>#DIV/0!</v>
      </c>
      <c r="W52" s="87" t="e">
        <f t="shared" si="34"/>
        <v>#DIV/0!</v>
      </c>
      <c r="X52" s="87" t="e">
        <f t="shared" si="34"/>
        <v>#DIV/0!</v>
      </c>
      <c r="Y52" s="87" t="e">
        <f t="shared" si="34"/>
        <v>#DIV/0!</v>
      </c>
      <c r="Z52" s="87" t="e">
        <f t="shared" si="34"/>
        <v>#DIV/0!</v>
      </c>
      <c r="AA52" s="87" t="e">
        <f t="shared" si="34"/>
        <v>#DIV/0!</v>
      </c>
      <c r="AB52" s="87" t="e">
        <f t="shared" si="34"/>
        <v>#DIV/0!</v>
      </c>
      <c r="AC52" s="87" t="e">
        <f t="shared" si="34"/>
        <v>#DIV/0!</v>
      </c>
      <c r="AD52" s="87" t="e">
        <f t="shared" si="34"/>
        <v>#DIV/0!</v>
      </c>
      <c r="AE52" s="87" t="e">
        <f t="shared" si="34"/>
        <v>#DIV/0!</v>
      </c>
      <c r="AF52" s="87" t="e">
        <f t="shared" si="34"/>
        <v>#DIV/0!</v>
      </c>
      <c r="AG52" s="87" t="e">
        <f t="shared" si="34"/>
        <v>#DIV/0!</v>
      </c>
      <c r="AH52" s="87" t="e">
        <f t="shared" si="34"/>
        <v>#DIV/0!</v>
      </c>
      <c r="AI52" s="87" t="e">
        <f t="shared" si="34"/>
        <v>#DIV/0!</v>
      </c>
      <c r="AJ52" s="87" t="e">
        <f t="shared" si="34"/>
        <v>#DIV/0!</v>
      </c>
      <c r="AK52" s="87" t="e">
        <f t="shared" si="34"/>
        <v>#DIV/0!</v>
      </c>
      <c r="AL52" s="87" t="e">
        <f t="shared" si="34"/>
        <v>#DIV/0!</v>
      </c>
    </row>
    <row r="54" spans="1:38" ht="15.75" customHeight="1">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row>
    <row r="55" spans="1:38" s="40" customFormat="1">
      <c r="A55" s="40" t="s">
        <v>250</v>
      </c>
    </row>
    <row r="56" spans="1:38">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row>
    <row r="57" spans="1:38">
      <c r="B57" t="s">
        <v>251</v>
      </c>
      <c r="D57" t="s">
        <v>219</v>
      </c>
      <c r="E57" t="s">
        <v>241</v>
      </c>
      <c r="F57" t="s">
        <v>146</v>
      </c>
      <c r="I57" s="225" t="e">
        <f t="shared" ref="I57:AL57" si="35">I52</f>
        <v>#DIV/0!</v>
      </c>
      <c r="J57" s="225" t="e">
        <f t="shared" si="35"/>
        <v>#DIV/0!</v>
      </c>
      <c r="K57" s="225" t="e">
        <f t="shared" si="35"/>
        <v>#DIV/0!</v>
      </c>
      <c r="L57" s="225" t="e">
        <f t="shared" si="35"/>
        <v>#DIV/0!</v>
      </c>
      <c r="M57" s="225" t="e">
        <f t="shared" si="35"/>
        <v>#DIV/0!</v>
      </c>
      <c r="N57" s="225" t="e">
        <f t="shared" si="35"/>
        <v>#DIV/0!</v>
      </c>
      <c r="O57" s="225" t="e">
        <f t="shared" si="35"/>
        <v>#DIV/0!</v>
      </c>
      <c r="P57" s="225" t="e">
        <f t="shared" si="35"/>
        <v>#DIV/0!</v>
      </c>
      <c r="Q57" s="225" t="e">
        <f t="shared" si="35"/>
        <v>#DIV/0!</v>
      </c>
      <c r="R57" s="225" t="e">
        <f t="shared" si="35"/>
        <v>#DIV/0!</v>
      </c>
      <c r="S57" s="225" t="e">
        <f t="shared" si="35"/>
        <v>#DIV/0!</v>
      </c>
      <c r="T57" s="225" t="e">
        <f t="shared" si="35"/>
        <v>#DIV/0!</v>
      </c>
      <c r="U57" s="225" t="e">
        <f t="shared" si="35"/>
        <v>#DIV/0!</v>
      </c>
      <c r="V57" s="225" t="e">
        <f t="shared" si="35"/>
        <v>#DIV/0!</v>
      </c>
      <c r="W57" s="225" t="e">
        <f t="shared" si="35"/>
        <v>#DIV/0!</v>
      </c>
      <c r="X57" s="225" t="e">
        <f t="shared" si="35"/>
        <v>#DIV/0!</v>
      </c>
      <c r="Y57" s="225" t="e">
        <f t="shared" si="35"/>
        <v>#DIV/0!</v>
      </c>
      <c r="Z57" s="225" t="e">
        <f t="shared" si="35"/>
        <v>#DIV/0!</v>
      </c>
      <c r="AA57" s="225" t="e">
        <f t="shared" si="35"/>
        <v>#DIV/0!</v>
      </c>
      <c r="AB57" s="225" t="e">
        <f t="shared" si="35"/>
        <v>#DIV/0!</v>
      </c>
      <c r="AC57" s="225" t="e">
        <f t="shared" si="35"/>
        <v>#DIV/0!</v>
      </c>
      <c r="AD57" s="225" t="e">
        <f t="shared" si="35"/>
        <v>#DIV/0!</v>
      </c>
      <c r="AE57" s="225" t="e">
        <f t="shared" si="35"/>
        <v>#DIV/0!</v>
      </c>
      <c r="AF57" s="225" t="e">
        <f t="shared" si="35"/>
        <v>#DIV/0!</v>
      </c>
      <c r="AG57" s="225" t="e">
        <f t="shared" si="35"/>
        <v>#DIV/0!</v>
      </c>
      <c r="AH57" s="225" t="e">
        <f t="shared" si="35"/>
        <v>#DIV/0!</v>
      </c>
      <c r="AI57" s="225" t="e">
        <f t="shared" si="35"/>
        <v>#DIV/0!</v>
      </c>
      <c r="AJ57" s="225" t="e">
        <f t="shared" si="35"/>
        <v>#DIV/0!</v>
      </c>
      <c r="AK57" s="225" t="e">
        <f t="shared" si="35"/>
        <v>#DIV/0!</v>
      </c>
      <c r="AL57" s="225" t="e">
        <f t="shared" si="35"/>
        <v>#DIV/0!</v>
      </c>
    </row>
    <row r="58" spans="1:38">
      <c r="B58" t="s">
        <v>252</v>
      </c>
      <c r="D58" t="s">
        <v>219</v>
      </c>
      <c r="E58" t="s">
        <v>252</v>
      </c>
      <c r="F58" t="s">
        <v>198</v>
      </c>
      <c r="I58" s="226" t="e">
        <f t="shared" ref="I58:AL58" si="36">I101</f>
        <v>#DIV/0!</v>
      </c>
      <c r="J58" s="226" t="e">
        <f>J101</f>
        <v>#DIV/0!</v>
      </c>
      <c r="K58" s="226" t="e">
        <f t="shared" si="36"/>
        <v>#DIV/0!</v>
      </c>
      <c r="L58" s="226" t="e">
        <f t="shared" si="36"/>
        <v>#DIV/0!</v>
      </c>
      <c r="M58" s="226" t="e">
        <f t="shared" si="36"/>
        <v>#DIV/0!</v>
      </c>
      <c r="N58" s="226" t="e">
        <f t="shared" si="36"/>
        <v>#DIV/0!</v>
      </c>
      <c r="O58" s="226" t="e">
        <f t="shared" si="36"/>
        <v>#DIV/0!</v>
      </c>
      <c r="P58" s="226" t="e">
        <f t="shared" si="36"/>
        <v>#DIV/0!</v>
      </c>
      <c r="Q58" s="226" t="e">
        <f t="shared" si="36"/>
        <v>#DIV/0!</v>
      </c>
      <c r="R58" s="226" t="e">
        <f t="shared" si="36"/>
        <v>#DIV/0!</v>
      </c>
      <c r="S58" s="226" t="e">
        <f t="shared" si="36"/>
        <v>#DIV/0!</v>
      </c>
      <c r="T58" s="226" t="e">
        <f t="shared" si="36"/>
        <v>#DIV/0!</v>
      </c>
      <c r="U58" s="226" t="e">
        <f t="shared" si="36"/>
        <v>#DIV/0!</v>
      </c>
      <c r="V58" s="226" t="e">
        <f t="shared" si="36"/>
        <v>#DIV/0!</v>
      </c>
      <c r="W58" s="226" t="e">
        <f t="shared" si="36"/>
        <v>#DIV/0!</v>
      </c>
      <c r="X58" s="226" t="e">
        <f t="shared" si="36"/>
        <v>#DIV/0!</v>
      </c>
      <c r="Y58" s="226" t="e">
        <f t="shared" si="36"/>
        <v>#DIV/0!</v>
      </c>
      <c r="Z58" s="226">
        <f t="shared" si="36"/>
        <v>0</v>
      </c>
      <c r="AA58" s="226">
        <f t="shared" si="36"/>
        <v>0</v>
      </c>
      <c r="AB58" s="226">
        <f t="shared" si="36"/>
        <v>0</v>
      </c>
      <c r="AC58" s="226">
        <f t="shared" si="36"/>
        <v>0</v>
      </c>
      <c r="AD58" s="226">
        <f t="shared" si="36"/>
        <v>0</v>
      </c>
      <c r="AE58" s="226">
        <f t="shared" si="36"/>
        <v>0</v>
      </c>
      <c r="AF58" s="226">
        <f t="shared" si="36"/>
        <v>0</v>
      </c>
      <c r="AG58" s="226">
        <f t="shared" si="36"/>
        <v>0</v>
      </c>
      <c r="AH58" s="226">
        <f t="shared" si="36"/>
        <v>0</v>
      </c>
      <c r="AI58" s="226">
        <f t="shared" si="36"/>
        <v>0</v>
      </c>
      <c r="AJ58" s="226">
        <f t="shared" si="36"/>
        <v>0</v>
      </c>
      <c r="AK58" s="226">
        <f t="shared" si="36"/>
        <v>0</v>
      </c>
      <c r="AL58" s="226">
        <f t="shared" si="36"/>
        <v>0</v>
      </c>
    </row>
    <row r="59" spans="1:38">
      <c r="B59" t="s">
        <v>253</v>
      </c>
      <c r="D59" t="s">
        <v>219</v>
      </c>
      <c r="E59" t="s">
        <v>254</v>
      </c>
      <c r="F59" t="s">
        <v>136</v>
      </c>
      <c r="I59" s="87" t="e">
        <f>SUM(I57*I58)</f>
        <v>#DIV/0!</v>
      </c>
      <c r="J59" s="87" t="e">
        <f t="shared" ref="J59:AL59" si="37">SUM(J57*J58)</f>
        <v>#DIV/0!</v>
      </c>
      <c r="K59" s="87" t="e">
        <f t="shared" si="37"/>
        <v>#DIV/0!</v>
      </c>
      <c r="L59" s="87" t="e">
        <f t="shared" si="37"/>
        <v>#DIV/0!</v>
      </c>
      <c r="M59" s="87" t="e">
        <f t="shared" si="37"/>
        <v>#DIV/0!</v>
      </c>
      <c r="N59" s="87" t="e">
        <f t="shared" si="37"/>
        <v>#DIV/0!</v>
      </c>
      <c r="O59" s="87" t="e">
        <f t="shared" si="37"/>
        <v>#DIV/0!</v>
      </c>
      <c r="P59" s="87" t="e">
        <f t="shared" si="37"/>
        <v>#DIV/0!</v>
      </c>
      <c r="Q59" s="87" t="e">
        <f t="shared" si="37"/>
        <v>#DIV/0!</v>
      </c>
      <c r="R59" s="87" t="e">
        <f t="shared" si="37"/>
        <v>#DIV/0!</v>
      </c>
      <c r="S59" s="87" t="e">
        <f t="shared" si="37"/>
        <v>#DIV/0!</v>
      </c>
      <c r="T59" s="87" t="e">
        <f t="shared" si="37"/>
        <v>#DIV/0!</v>
      </c>
      <c r="U59" s="87" t="e">
        <f t="shared" si="37"/>
        <v>#DIV/0!</v>
      </c>
      <c r="V59" s="87" t="e">
        <f t="shared" si="37"/>
        <v>#DIV/0!</v>
      </c>
      <c r="W59" s="87" t="e">
        <f t="shared" si="37"/>
        <v>#DIV/0!</v>
      </c>
      <c r="X59" s="87" t="e">
        <f t="shared" si="37"/>
        <v>#DIV/0!</v>
      </c>
      <c r="Y59" s="87" t="e">
        <f t="shared" si="37"/>
        <v>#DIV/0!</v>
      </c>
      <c r="Z59" s="87" t="e">
        <f t="shared" si="37"/>
        <v>#DIV/0!</v>
      </c>
      <c r="AA59" s="87" t="e">
        <f t="shared" si="37"/>
        <v>#DIV/0!</v>
      </c>
      <c r="AB59" s="87" t="e">
        <f t="shared" si="37"/>
        <v>#DIV/0!</v>
      </c>
      <c r="AC59" s="87" t="e">
        <f t="shared" si="37"/>
        <v>#DIV/0!</v>
      </c>
      <c r="AD59" s="87" t="e">
        <f t="shared" si="37"/>
        <v>#DIV/0!</v>
      </c>
      <c r="AE59" s="87" t="e">
        <f t="shared" si="37"/>
        <v>#DIV/0!</v>
      </c>
      <c r="AF59" s="87" t="e">
        <f t="shared" si="37"/>
        <v>#DIV/0!</v>
      </c>
      <c r="AG59" s="87" t="e">
        <f t="shared" si="37"/>
        <v>#DIV/0!</v>
      </c>
      <c r="AH59" s="87" t="e">
        <f t="shared" si="37"/>
        <v>#DIV/0!</v>
      </c>
      <c r="AI59" s="87" t="e">
        <f t="shared" si="37"/>
        <v>#DIV/0!</v>
      </c>
      <c r="AJ59" s="87" t="e">
        <f t="shared" si="37"/>
        <v>#DIV/0!</v>
      </c>
      <c r="AK59" s="87" t="e">
        <f t="shared" si="37"/>
        <v>#DIV/0!</v>
      </c>
      <c r="AL59" s="87" t="e">
        <f t="shared" si="37"/>
        <v>#DIV/0!</v>
      </c>
    </row>
    <row r="60" spans="1:38">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row>
    <row r="61" spans="1:38">
      <c r="B61" s="2" t="s">
        <v>255</v>
      </c>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row>
    <row r="62" spans="1:38">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row>
    <row r="63" spans="1:38" s="40" customFormat="1">
      <c r="A63" s="40" t="s">
        <v>256</v>
      </c>
    </row>
    <row r="64" spans="1:38">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row>
    <row r="65" spans="1:38">
      <c r="B65" t="s">
        <v>257</v>
      </c>
      <c r="D65" t="s">
        <v>219</v>
      </c>
      <c r="E65" t="s">
        <v>254</v>
      </c>
      <c r="F65" t="s">
        <v>136</v>
      </c>
      <c r="I65" s="225" t="e">
        <f>I59</f>
        <v>#DIV/0!</v>
      </c>
      <c r="J65" s="225" t="e">
        <f t="shared" ref="J65:AL65" si="38">J59</f>
        <v>#DIV/0!</v>
      </c>
      <c r="K65" s="225" t="e">
        <f t="shared" si="38"/>
        <v>#DIV/0!</v>
      </c>
      <c r="L65" s="225" t="e">
        <f t="shared" si="38"/>
        <v>#DIV/0!</v>
      </c>
      <c r="M65" s="225" t="e">
        <f>M59</f>
        <v>#DIV/0!</v>
      </c>
      <c r="N65" s="225" t="e">
        <f t="shared" si="38"/>
        <v>#DIV/0!</v>
      </c>
      <c r="O65" s="225" t="e">
        <f t="shared" si="38"/>
        <v>#DIV/0!</v>
      </c>
      <c r="P65" s="225" t="e">
        <f t="shared" si="38"/>
        <v>#DIV/0!</v>
      </c>
      <c r="Q65" s="225" t="e">
        <f t="shared" si="38"/>
        <v>#DIV/0!</v>
      </c>
      <c r="R65" s="225" t="e">
        <f t="shared" si="38"/>
        <v>#DIV/0!</v>
      </c>
      <c r="S65" s="225" t="e">
        <f t="shared" si="38"/>
        <v>#DIV/0!</v>
      </c>
      <c r="T65" s="225" t="e">
        <f t="shared" si="38"/>
        <v>#DIV/0!</v>
      </c>
      <c r="U65" s="225" t="e">
        <f t="shared" si="38"/>
        <v>#DIV/0!</v>
      </c>
      <c r="V65" s="225" t="e">
        <f t="shared" si="38"/>
        <v>#DIV/0!</v>
      </c>
      <c r="W65" s="225" t="e">
        <f t="shared" si="38"/>
        <v>#DIV/0!</v>
      </c>
      <c r="X65" s="225" t="e">
        <f t="shared" si="38"/>
        <v>#DIV/0!</v>
      </c>
      <c r="Y65" s="225" t="e">
        <f t="shared" si="38"/>
        <v>#DIV/0!</v>
      </c>
      <c r="Z65" s="225" t="e">
        <f t="shared" si="38"/>
        <v>#DIV/0!</v>
      </c>
      <c r="AA65" s="225" t="e">
        <f t="shared" si="38"/>
        <v>#DIV/0!</v>
      </c>
      <c r="AB65" s="225" t="e">
        <f t="shared" si="38"/>
        <v>#DIV/0!</v>
      </c>
      <c r="AC65" s="225" t="e">
        <f t="shared" si="38"/>
        <v>#DIV/0!</v>
      </c>
      <c r="AD65" s="225" t="e">
        <f t="shared" si="38"/>
        <v>#DIV/0!</v>
      </c>
      <c r="AE65" s="225" t="e">
        <f t="shared" si="38"/>
        <v>#DIV/0!</v>
      </c>
      <c r="AF65" s="225" t="e">
        <f t="shared" si="38"/>
        <v>#DIV/0!</v>
      </c>
      <c r="AG65" s="225" t="e">
        <f t="shared" si="38"/>
        <v>#DIV/0!</v>
      </c>
      <c r="AH65" s="225" t="e">
        <f t="shared" si="38"/>
        <v>#DIV/0!</v>
      </c>
      <c r="AI65" s="225" t="e">
        <f t="shared" si="38"/>
        <v>#DIV/0!</v>
      </c>
      <c r="AJ65" s="225" t="e">
        <f t="shared" si="38"/>
        <v>#DIV/0!</v>
      </c>
      <c r="AK65" s="225" t="e">
        <f t="shared" si="38"/>
        <v>#DIV/0!</v>
      </c>
      <c r="AL65" s="225" t="e">
        <f t="shared" si="38"/>
        <v>#DIV/0!</v>
      </c>
    </row>
    <row r="66" spans="1:38">
      <c r="B66" t="s">
        <v>258</v>
      </c>
      <c r="D66" t="s">
        <v>219</v>
      </c>
      <c r="E66" t="s">
        <v>259</v>
      </c>
      <c r="I66" s="61" t="e">
        <f>'RW_Linking Sheet'!J124</f>
        <v>#DIV/0!</v>
      </c>
      <c r="J66" s="61" t="e">
        <f>'RW_Linking Sheet'!K124</f>
        <v>#DIV/0!</v>
      </c>
      <c r="K66" s="61" t="e">
        <f>'RW_Linking Sheet'!L124</f>
        <v>#DIV/0!</v>
      </c>
      <c r="L66" s="61" t="e">
        <f>'RW_Linking Sheet'!M124</f>
        <v>#DIV/0!</v>
      </c>
      <c r="M66" s="61" t="e">
        <f>'RW_Linking Sheet'!N124</f>
        <v>#DIV/0!</v>
      </c>
      <c r="N66" s="61" t="e">
        <f>'RW_Linking Sheet'!O124</f>
        <v>#DIV/0!</v>
      </c>
      <c r="O66" s="61" t="e">
        <f>'RW_Linking Sheet'!P124</f>
        <v>#DIV/0!</v>
      </c>
      <c r="P66" s="61" t="e">
        <f>'RW_Linking Sheet'!Q124</f>
        <v>#DIV/0!</v>
      </c>
      <c r="Q66" s="61" t="e">
        <f>'RW_Linking Sheet'!R124</f>
        <v>#DIV/0!</v>
      </c>
      <c r="R66" s="61" t="e">
        <f>'RW_Linking Sheet'!S124</f>
        <v>#DIV/0!</v>
      </c>
      <c r="S66" s="61" t="e">
        <f>'RW_Linking Sheet'!T124</f>
        <v>#DIV/0!</v>
      </c>
      <c r="T66" s="61" t="e">
        <f>'RW_Linking Sheet'!U124</f>
        <v>#DIV/0!</v>
      </c>
      <c r="U66" s="61" t="e">
        <f>'RW_Linking Sheet'!V124</f>
        <v>#DIV/0!</v>
      </c>
      <c r="V66" s="61" t="e">
        <f>'RW_Linking Sheet'!W124</f>
        <v>#DIV/0!</v>
      </c>
      <c r="W66" s="61" t="e">
        <f>'RW_Linking Sheet'!X124</f>
        <v>#DIV/0!</v>
      </c>
      <c r="X66" s="61" t="e">
        <f>'RW_Linking Sheet'!Y124</f>
        <v>#DIV/0!</v>
      </c>
      <c r="Y66" s="61" t="e">
        <f>'RW_Linking Sheet'!Z124</f>
        <v>#DIV/0!</v>
      </c>
      <c r="Z66" s="61" t="e">
        <f>'RW_Linking Sheet'!AA124</f>
        <v>#DIV/0!</v>
      </c>
      <c r="AA66" s="61" t="e">
        <f>'RW_Linking Sheet'!AB124</f>
        <v>#DIV/0!</v>
      </c>
      <c r="AB66" s="61" t="e">
        <f>'RW_Linking Sheet'!AC124</f>
        <v>#DIV/0!</v>
      </c>
      <c r="AC66" s="61" t="e">
        <f>'RW_Linking Sheet'!AD124</f>
        <v>#DIV/0!</v>
      </c>
      <c r="AD66" s="61" t="e">
        <f>'RW_Linking Sheet'!AE124</f>
        <v>#DIV/0!</v>
      </c>
      <c r="AE66" s="61" t="e">
        <f>'RW_Linking Sheet'!AF124</f>
        <v>#DIV/0!</v>
      </c>
      <c r="AF66" s="61" t="e">
        <f>'RW_Linking Sheet'!AG124</f>
        <v>#DIV/0!</v>
      </c>
      <c r="AG66" s="61" t="e">
        <f>'RW_Linking Sheet'!AH124</f>
        <v>#DIV/0!</v>
      </c>
      <c r="AH66" s="61" t="e">
        <f>'RW_Linking Sheet'!AI124</f>
        <v>#DIV/0!</v>
      </c>
      <c r="AI66" s="61" t="e">
        <f>'RW_Linking Sheet'!AJ124</f>
        <v>#DIV/0!</v>
      </c>
      <c r="AJ66" s="61" t="e">
        <f>'RW_Linking Sheet'!AK124</f>
        <v>#DIV/0!</v>
      </c>
      <c r="AK66" s="61" t="e">
        <f>'RW_Linking Sheet'!AL124</f>
        <v>#DIV/0!</v>
      </c>
      <c r="AL66" s="61" t="e">
        <f>'RW_Linking Sheet'!AM124</f>
        <v>#DIV/0!</v>
      </c>
    </row>
    <row r="67" spans="1:38">
      <c r="B67" t="s">
        <v>260</v>
      </c>
      <c r="D67" t="s">
        <v>219</v>
      </c>
      <c r="E67" t="s">
        <v>261</v>
      </c>
      <c r="F67" t="s">
        <v>147</v>
      </c>
      <c r="I67" s="87" t="e">
        <f>I65/I66</f>
        <v>#DIV/0!</v>
      </c>
      <c r="J67" s="87" t="e">
        <f t="shared" ref="J67:AL67" si="39">J65/J66</f>
        <v>#DIV/0!</v>
      </c>
      <c r="K67" s="87" t="e">
        <f t="shared" si="39"/>
        <v>#DIV/0!</v>
      </c>
      <c r="L67" s="87" t="e">
        <f t="shared" si="39"/>
        <v>#DIV/0!</v>
      </c>
      <c r="M67" s="87" t="e">
        <f t="shared" si="39"/>
        <v>#DIV/0!</v>
      </c>
      <c r="N67" s="87" t="e">
        <f t="shared" si="39"/>
        <v>#DIV/0!</v>
      </c>
      <c r="O67" s="87" t="e">
        <f t="shared" si="39"/>
        <v>#DIV/0!</v>
      </c>
      <c r="P67" s="87" t="e">
        <f t="shared" si="39"/>
        <v>#DIV/0!</v>
      </c>
      <c r="Q67" s="87" t="e">
        <f t="shared" si="39"/>
        <v>#DIV/0!</v>
      </c>
      <c r="R67" s="87" t="e">
        <f t="shared" si="39"/>
        <v>#DIV/0!</v>
      </c>
      <c r="S67" s="87" t="e">
        <f t="shared" si="39"/>
        <v>#DIV/0!</v>
      </c>
      <c r="T67" s="87" t="e">
        <f t="shared" si="39"/>
        <v>#DIV/0!</v>
      </c>
      <c r="U67" s="87" t="e">
        <f t="shared" si="39"/>
        <v>#DIV/0!</v>
      </c>
      <c r="V67" s="87" t="e">
        <f t="shared" si="39"/>
        <v>#DIV/0!</v>
      </c>
      <c r="W67" s="87" t="e">
        <f t="shared" si="39"/>
        <v>#DIV/0!</v>
      </c>
      <c r="X67" s="87" t="e">
        <f t="shared" si="39"/>
        <v>#DIV/0!</v>
      </c>
      <c r="Y67" s="87" t="e">
        <f t="shared" si="39"/>
        <v>#DIV/0!</v>
      </c>
      <c r="Z67" s="87" t="e">
        <f t="shared" si="39"/>
        <v>#DIV/0!</v>
      </c>
      <c r="AA67" s="87" t="e">
        <f t="shared" si="39"/>
        <v>#DIV/0!</v>
      </c>
      <c r="AB67" s="87" t="e">
        <f t="shared" si="39"/>
        <v>#DIV/0!</v>
      </c>
      <c r="AC67" s="87" t="e">
        <f t="shared" si="39"/>
        <v>#DIV/0!</v>
      </c>
      <c r="AD67" s="87" t="e">
        <f t="shared" si="39"/>
        <v>#DIV/0!</v>
      </c>
      <c r="AE67" s="87" t="e">
        <f t="shared" si="39"/>
        <v>#DIV/0!</v>
      </c>
      <c r="AF67" s="87" t="e">
        <f t="shared" si="39"/>
        <v>#DIV/0!</v>
      </c>
      <c r="AG67" s="87" t="e">
        <f t="shared" si="39"/>
        <v>#DIV/0!</v>
      </c>
      <c r="AH67" s="87" t="e">
        <f t="shared" si="39"/>
        <v>#DIV/0!</v>
      </c>
      <c r="AI67" s="87" t="e">
        <f t="shared" si="39"/>
        <v>#DIV/0!</v>
      </c>
      <c r="AJ67" s="87" t="e">
        <f t="shared" si="39"/>
        <v>#DIV/0!</v>
      </c>
      <c r="AK67" s="87" t="e">
        <f t="shared" si="39"/>
        <v>#DIV/0!</v>
      </c>
      <c r="AL67" s="87" t="e">
        <f t="shared" si="39"/>
        <v>#DIV/0!</v>
      </c>
    </row>
    <row r="68" spans="1:38">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row>
    <row r="69" spans="1:38">
      <c r="B69" s="2" t="s">
        <v>262</v>
      </c>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row>
    <row r="70" spans="1:38">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row>
    <row r="71" spans="1:38" s="40" customFormat="1">
      <c r="A71" s="40" t="s">
        <v>263</v>
      </c>
    </row>
    <row r="72" spans="1:38">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row>
    <row r="73" spans="1:38">
      <c r="B73" t="s">
        <v>264</v>
      </c>
      <c r="D73" t="s">
        <v>219</v>
      </c>
      <c r="E73" t="s">
        <v>265</v>
      </c>
      <c r="F73" t="s">
        <v>266</v>
      </c>
      <c r="I73" s="225" t="e">
        <f t="shared" ref="I73:AL73" si="40">I18</f>
        <v>#DIV/0!</v>
      </c>
      <c r="J73" s="225" t="e">
        <f t="shared" si="40"/>
        <v>#DIV/0!</v>
      </c>
      <c r="K73" s="225" t="e">
        <f t="shared" si="40"/>
        <v>#DIV/0!</v>
      </c>
      <c r="L73" s="225">
        <f t="shared" si="40"/>
        <v>0</v>
      </c>
      <c r="M73" s="225" t="e">
        <f t="shared" si="40"/>
        <v>#DIV/0!</v>
      </c>
      <c r="N73" s="225" t="e">
        <f t="shared" si="40"/>
        <v>#DIV/0!</v>
      </c>
      <c r="O73" s="225" t="e">
        <f t="shared" si="40"/>
        <v>#DIV/0!</v>
      </c>
      <c r="P73" s="225" t="e">
        <f t="shared" si="40"/>
        <v>#DIV/0!</v>
      </c>
      <c r="Q73" s="225" t="e">
        <f t="shared" si="40"/>
        <v>#DIV/0!</v>
      </c>
      <c r="R73" s="225" t="e">
        <f t="shared" si="40"/>
        <v>#DIV/0!</v>
      </c>
      <c r="S73" s="225" t="e">
        <f t="shared" si="40"/>
        <v>#DIV/0!</v>
      </c>
      <c r="T73" s="225" t="e">
        <f t="shared" si="40"/>
        <v>#DIV/0!</v>
      </c>
      <c r="U73" s="225" t="e">
        <f t="shared" si="40"/>
        <v>#DIV/0!</v>
      </c>
      <c r="V73" s="225" t="e">
        <f t="shared" si="40"/>
        <v>#DIV/0!</v>
      </c>
      <c r="W73" s="225" t="e">
        <f t="shared" si="40"/>
        <v>#DIV/0!</v>
      </c>
      <c r="X73" s="225" t="e">
        <f t="shared" si="40"/>
        <v>#DIV/0!</v>
      </c>
      <c r="Y73" s="225" t="e">
        <f t="shared" si="40"/>
        <v>#DIV/0!</v>
      </c>
      <c r="Z73" s="225" t="e">
        <f t="shared" si="40"/>
        <v>#DIV/0!</v>
      </c>
      <c r="AA73" s="225" t="e">
        <f t="shared" si="40"/>
        <v>#DIV/0!</v>
      </c>
      <c r="AB73" s="225" t="e">
        <f t="shared" si="40"/>
        <v>#DIV/0!</v>
      </c>
      <c r="AC73" s="225" t="e">
        <f t="shared" si="40"/>
        <v>#DIV/0!</v>
      </c>
      <c r="AD73" s="225" t="e">
        <f t="shared" si="40"/>
        <v>#DIV/0!</v>
      </c>
      <c r="AE73" s="225" t="e">
        <f t="shared" si="40"/>
        <v>#DIV/0!</v>
      </c>
      <c r="AF73" s="225" t="e">
        <f t="shared" si="40"/>
        <v>#DIV/0!</v>
      </c>
      <c r="AG73" s="225" t="e">
        <f t="shared" si="40"/>
        <v>#DIV/0!</v>
      </c>
      <c r="AH73" s="225" t="e">
        <f t="shared" si="40"/>
        <v>#DIV/0!</v>
      </c>
      <c r="AI73" s="225" t="e">
        <f t="shared" si="40"/>
        <v>#DIV/0!</v>
      </c>
      <c r="AJ73" s="225" t="e">
        <f t="shared" si="40"/>
        <v>#DIV/0!</v>
      </c>
      <c r="AK73" s="225" t="e">
        <f t="shared" si="40"/>
        <v>#DIV/0!</v>
      </c>
      <c r="AL73" s="225" t="e">
        <f t="shared" si="40"/>
        <v>#DIV/0!</v>
      </c>
    </row>
    <row r="74" spans="1:38">
      <c r="B74" t="s">
        <v>240</v>
      </c>
      <c r="D74" t="s">
        <v>219</v>
      </c>
      <c r="E74" t="s">
        <v>267</v>
      </c>
      <c r="F74" t="s">
        <v>266</v>
      </c>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row>
    <row r="75" spans="1:38">
      <c r="B75" t="s">
        <v>268</v>
      </c>
      <c r="D75" t="s">
        <v>219</v>
      </c>
      <c r="E75" t="s">
        <v>269</v>
      </c>
      <c r="F75" t="s">
        <v>266</v>
      </c>
      <c r="I75" s="87" t="e">
        <f>I73+I74</f>
        <v>#DIV/0!</v>
      </c>
      <c r="J75" s="87" t="e">
        <f t="shared" ref="J75:AL75" si="41">J73+J74</f>
        <v>#DIV/0!</v>
      </c>
      <c r="K75" s="87" t="e">
        <f t="shared" si="41"/>
        <v>#DIV/0!</v>
      </c>
      <c r="L75" s="87">
        <f t="shared" si="41"/>
        <v>0</v>
      </c>
      <c r="M75" s="87" t="e">
        <f t="shared" si="41"/>
        <v>#DIV/0!</v>
      </c>
      <c r="N75" s="87" t="e">
        <f t="shared" si="41"/>
        <v>#DIV/0!</v>
      </c>
      <c r="O75" s="87" t="e">
        <f t="shared" si="41"/>
        <v>#DIV/0!</v>
      </c>
      <c r="P75" s="87" t="e">
        <f t="shared" si="41"/>
        <v>#DIV/0!</v>
      </c>
      <c r="Q75" s="87" t="e">
        <f t="shared" si="41"/>
        <v>#DIV/0!</v>
      </c>
      <c r="R75" s="87" t="e">
        <f t="shared" si="41"/>
        <v>#DIV/0!</v>
      </c>
      <c r="S75" s="87" t="e">
        <f t="shared" si="41"/>
        <v>#DIV/0!</v>
      </c>
      <c r="T75" s="87" t="e">
        <f t="shared" si="41"/>
        <v>#DIV/0!</v>
      </c>
      <c r="U75" s="87" t="e">
        <f t="shared" si="41"/>
        <v>#DIV/0!</v>
      </c>
      <c r="V75" s="87" t="e">
        <f t="shared" si="41"/>
        <v>#DIV/0!</v>
      </c>
      <c r="W75" s="87" t="e">
        <f t="shared" si="41"/>
        <v>#DIV/0!</v>
      </c>
      <c r="X75" s="87" t="e">
        <f t="shared" si="41"/>
        <v>#DIV/0!</v>
      </c>
      <c r="Y75" s="87" t="e">
        <f t="shared" si="41"/>
        <v>#DIV/0!</v>
      </c>
      <c r="Z75" s="87" t="e">
        <f t="shared" si="41"/>
        <v>#DIV/0!</v>
      </c>
      <c r="AA75" s="87" t="e">
        <f t="shared" si="41"/>
        <v>#DIV/0!</v>
      </c>
      <c r="AB75" s="87" t="e">
        <f t="shared" si="41"/>
        <v>#DIV/0!</v>
      </c>
      <c r="AC75" s="87" t="e">
        <f t="shared" si="41"/>
        <v>#DIV/0!</v>
      </c>
      <c r="AD75" s="87" t="e">
        <f t="shared" si="41"/>
        <v>#DIV/0!</v>
      </c>
      <c r="AE75" s="87" t="e">
        <f t="shared" si="41"/>
        <v>#DIV/0!</v>
      </c>
      <c r="AF75" s="87" t="e">
        <f t="shared" si="41"/>
        <v>#DIV/0!</v>
      </c>
      <c r="AG75" s="87" t="e">
        <f t="shared" si="41"/>
        <v>#DIV/0!</v>
      </c>
      <c r="AH75" s="87" t="e">
        <f t="shared" si="41"/>
        <v>#DIV/0!</v>
      </c>
      <c r="AI75" s="87" t="e">
        <f t="shared" si="41"/>
        <v>#DIV/0!</v>
      </c>
      <c r="AJ75" s="87" t="e">
        <f t="shared" si="41"/>
        <v>#DIV/0!</v>
      </c>
      <c r="AK75" s="87" t="e">
        <f t="shared" si="41"/>
        <v>#DIV/0!</v>
      </c>
      <c r="AL75" s="87" t="e">
        <f t="shared" si="41"/>
        <v>#DIV/0!</v>
      </c>
    </row>
    <row r="77" spans="1:38">
      <c r="B77" s="2" t="s">
        <v>270</v>
      </c>
    </row>
    <row r="79" spans="1:38" s="40" customFormat="1">
      <c r="A79" s="40" t="s">
        <v>271</v>
      </c>
    </row>
    <row r="81" spans="1:38">
      <c r="A81" s="4"/>
      <c r="B81" t="s">
        <v>135</v>
      </c>
      <c r="D81" s="4" t="s">
        <v>219</v>
      </c>
      <c r="E81" t="s">
        <v>197</v>
      </c>
      <c r="F81" s="4" t="s">
        <v>198</v>
      </c>
      <c r="G81" s="4"/>
      <c r="H81" s="4"/>
      <c r="I81" s="95" t="e">
        <f>'RW_Linking Sheet'!J104</f>
        <v>#DIV/0!</v>
      </c>
      <c r="J81" s="95" t="e">
        <f>'RW_Linking Sheet'!K104</f>
        <v>#DIV/0!</v>
      </c>
      <c r="K81" s="95" t="e">
        <f>'RW_Linking Sheet'!L104</f>
        <v>#DIV/0!</v>
      </c>
      <c r="L81" s="95" t="e">
        <f>'RW_Linking Sheet'!M104</f>
        <v>#DIV/0!</v>
      </c>
      <c r="M81" s="95" t="e">
        <f>'RW_Linking Sheet'!N104</f>
        <v>#DIV/0!</v>
      </c>
      <c r="N81" s="95" t="e">
        <f>'RW_Linking Sheet'!O104</f>
        <v>#DIV/0!</v>
      </c>
      <c r="O81" s="95" t="e">
        <f>'RW_Linking Sheet'!P104</f>
        <v>#DIV/0!</v>
      </c>
      <c r="P81" s="95" t="e">
        <f>'RW_Linking Sheet'!Q104</f>
        <v>#DIV/0!</v>
      </c>
      <c r="Q81" s="95" t="e">
        <f>'RW_Linking Sheet'!R104</f>
        <v>#DIV/0!</v>
      </c>
      <c r="R81" s="95" t="e">
        <f>'RW_Linking Sheet'!S104</f>
        <v>#DIV/0!</v>
      </c>
      <c r="S81" s="95" t="e">
        <f>'RW_Linking Sheet'!T104</f>
        <v>#DIV/0!</v>
      </c>
      <c r="T81" s="95" t="e">
        <f>'RW_Linking Sheet'!U104</f>
        <v>#DIV/0!</v>
      </c>
      <c r="U81" s="95" t="e">
        <f>'RW_Linking Sheet'!V104</f>
        <v>#DIV/0!</v>
      </c>
      <c r="V81" s="95" t="e">
        <f>'RW_Linking Sheet'!W104</f>
        <v>#DIV/0!</v>
      </c>
      <c r="W81" s="95" t="e">
        <f>'RW_Linking Sheet'!X104</f>
        <v>#DIV/0!</v>
      </c>
      <c r="X81" s="95" t="e">
        <f>'RW_Linking Sheet'!Y104</f>
        <v>#DIV/0!</v>
      </c>
      <c r="Y81" s="95" t="e">
        <f>'RW_Linking Sheet'!Z104</f>
        <v>#DIV/0!</v>
      </c>
      <c r="Z81" s="95"/>
      <c r="AA81" s="95"/>
      <c r="AB81" s="95"/>
      <c r="AC81" s="95"/>
      <c r="AD81" s="95"/>
      <c r="AE81" s="95"/>
      <c r="AF81" s="95"/>
      <c r="AG81" s="95"/>
      <c r="AH81" s="95"/>
      <c r="AI81" s="95"/>
      <c r="AJ81" s="95"/>
      <c r="AK81" s="95"/>
      <c r="AL81" s="95"/>
    </row>
    <row r="82" spans="1:38">
      <c r="A82" s="4"/>
      <c r="B82" t="s">
        <v>137</v>
      </c>
      <c r="D82" s="4" t="s">
        <v>219</v>
      </c>
      <c r="E82" t="s">
        <v>197</v>
      </c>
      <c r="F82" s="4" t="s">
        <v>198</v>
      </c>
      <c r="G82" s="4"/>
      <c r="H82" s="4"/>
      <c r="I82" s="95" t="e">
        <f>'RW_Linking Sheet'!J105</f>
        <v>#DIV/0!</v>
      </c>
      <c r="J82" s="95" t="e">
        <f>'RW_Linking Sheet'!K105</f>
        <v>#DIV/0!</v>
      </c>
      <c r="K82" s="95" t="e">
        <f>'RW_Linking Sheet'!L105</f>
        <v>#DIV/0!</v>
      </c>
      <c r="L82" s="95" t="e">
        <f>'RW_Linking Sheet'!M105</f>
        <v>#DIV/0!</v>
      </c>
      <c r="M82" s="95" t="e">
        <f>'RW_Linking Sheet'!N105</f>
        <v>#DIV/0!</v>
      </c>
      <c r="N82" s="95" t="e">
        <f>'RW_Linking Sheet'!O105</f>
        <v>#DIV/0!</v>
      </c>
      <c r="O82" s="95" t="e">
        <f>'RW_Linking Sheet'!P105</f>
        <v>#DIV/0!</v>
      </c>
      <c r="P82" s="95" t="e">
        <f>'RW_Linking Sheet'!Q105</f>
        <v>#DIV/0!</v>
      </c>
      <c r="Q82" s="95" t="e">
        <f>'RW_Linking Sheet'!R105</f>
        <v>#DIV/0!</v>
      </c>
      <c r="R82" s="95" t="e">
        <f>'RW_Linking Sheet'!S105</f>
        <v>#DIV/0!</v>
      </c>
      <c r="S82" s="95" t="e">
        <f>'RW_Linking Sheet'!T105</f>
        <v>#DIV/0!</v>
      </c>
      <c r="T82" s="95" t="e">
        <f>'RW_Linking Sheet'!U105</f>
        <v>#DIV/0!</v>
      </c>
      <c r="U82" s="95" t="e">
        <f>'RW_Linking Sheet'!V105</f>
        <v>#DIV/0!</v>
      </c>
      <c r="V82" s="95" t="e">
        <f>'RW_Linking Sheet'!W105</f>
        <v>#DIV/0!</v>
      </c>
      <c r="W82" s="95" t="e">
        <f>'RW_Linking Sheet'!X105</f>
        <v>#DIV/0!</v>
      </c>
      <c r="X82" s="95" t="e">
        <f>'RW_Linking Sheet'!Y105</f>
        <v>#DIV/0!</v>
      </c>
      <c r="Y82" s="95" t="e">
        <f>'RW_Linking Sheet'!Z105</f>
        <v>#DIV/0!</v>
      </c>
      <c r="Z82" s="95"/>
      <c r="AA82" s="95"/>
      <c r="AB82" s="95"/>
      <c r="AC82" s="95"/>
      <c r="AD82" s="95"/>
      <c r="AE82" s="95"/>
      <c r="AF82" s="95"/>
      <c r="AG82" s="95"/>
      <c r="AH82" s="95"/>
      <c r="AI82" s="95"/>
      <c r="AJ82" s="95"/>
      <c r="AK82" s="95"/>
      <c r="AL82" s="95"/>
    </row>
    <row r="83" spans="1:38">
      <c r="A83" s="4"/>
      <c r="B83" t="s">
        <v>138</v>
      </c>
      <c r="D83" s="4" t="s">
        <v>219</v>
      </c>
      <c r="E83" t="s">
        <v>197</v>
      </c>
      <c r="F83" s="4" t="s">
        <v>198</v>
      </c>
      <c r="G83" s="4"/>
      <c r="H83" s="4"/>
      <c r="I83" s="95" t="e">
        <f>'RW_Linking Sheet'!J106</f>
        <v>#DIV/0!</v>
      </c>
      <c r="J83" s="95" t="e">
        <f>'RW_Linking Sheet'!K106</f>
        <v>#DIV/0!</v>
      </c>
      <c r="K83" s="95" t="e">
        <f>'RW_Linking Sheet'!L106</f>
        <v>#DIV/0!</v>
      </c>
      <c r="L83" s="95" t="e">
        <f>'RW_Linking Sheet'!M106</f>
        <v>#DIV/0!</v>
      </c>
      <c r="M83" s="95" t="e">
        <f>'RW_Linking Sheet'!N106</f>
        <v>#DIV/0!</v>
      </c>
      <c r="N83" s="95" t="e">
        <f>'RW_Linking Sheet'!O106</f>
        <v>#DIV/0!</v>
      </c>
      <c r="O83" s="95" t="e">
        <f>'RW_Linking Sheet'!P106</f>
        <v>#DIV/0!</v>
      </c>
      <c r="P83" s="95" t="e">
        <f>'RW_Linking Sheet'!Q106</f>
        <v>#DIV/0!</v>
      </c>
      <c r="Q83" s="95" t="e">
        <f>'RW_Linking Sheet'!R106</f>
        <v>#DIV/0!</v>
      </c>
      <c r="R83" s="95" t="e">
        <f>'RW_Linking Sheet'!S106</f>
        <v>#DIV/0!</v>
      </c>
      <c r="S83" s="95" t="e">
        <f>'RW_Linking Sheet'!T106</f>
        <v>#DIV/0!</v>
      </c>
      <c r="T83" s="95" t="e">
        <f>'RW_Linking Sheet'!U106</f>
        <v>#DIV/0!</v>
      </c>
      <c r="U83" s="95" t="e">
        <f>'RW_Linking Sheet'!V106</f>
        <v>#DIV/0!</v>
      </c>
      <c r="V83" s="95" t="e">
        <f>'RW_Linking Sheet'!W106</f>
        <v>#DIV/0!</v>
      </c>
      <c r="W83" s="95" t="e">
        <f>'RW_Linking Sheet'!X106</f>
        <v>#DIV/0!</v>
      </c>
      <c r="X83" s="95" t="e">
        <f>'RW_Linking Sheet'!Y106</f>
        <v>#DIV/0!</v>
      </c>
      <c r="Y83" s="95" t="e">
        <f>'RW_Linking Sheet'!Z106</f>
        <v>#DIV/0!</v>
      </c>
      <c r="Z83" s="95"/>
      <c r="AA83" s="95"/>
      <c r="AB83" s="95"/>
      <c r="AC83" s="95"/>
      <c r="AD83" s="95"/>
      <c r="AE83" s="95"/>
      <c r="AF83" s="95"/>
      <c r="AG83" s="95"/>
      <c r="AH83" s="95"/>
      <c r="AI83" s="95"/>
      <c r="AJ83" s="95"/>
      <c r="AK83" s="95"/>
      <c r="AL83" s="95"/>
    </row>
    <row r="84" spans="1:38">
      <c r="A84" s="4"/>
      <c r="B84" t="s">
        <v>139</v>
      </c>
      <c r="D84" s="4" t="s">
        <v>219</v>
      </c>
      <c r="E84" t="s">
        <v>197</v>
      </c>
      <c r="F84" s="4" t="s">
        <v>198</v>
      </c>
      <c r="G84" s="4"/>
      <c r="H84" s="4"/>
      <c r="I84" s="95" t="e">
        <f>'RW_Linking Sheet'!J107</f>
        <v>#DIV/0!</v>
      </c>
      <c r="J84" s="95" t="e">
        <f>'RW_Linking Sheet'!K107</f>
        <v>#DIV/0!</v>
      </c>
      <c r="K84" s="95" t="e">
        <f>'RW_Linking Sheet'!L107</f>
        <v>#DIV/0!</v>
      </c>
      <c r="L84" s="95" t="e">
        <f>'RW_Linking Sheet'!M107</f>
        <v>#DIV/0!</v>
      </c>
      <c r="M84" s="95" t="e">
        <f>'RW_Linking Sheet'!N107</f>
        <v>#DIV/0!</v>
      </c>
      <c r="N84" s="95" t="e">
        <f>'RW_Linking Sheet'!O107</f>
        <v>#DIV/0!</v>
      </c>
      <c r="O84" s="95" t="e">
        <f>'RW_Linking Sheet'!P107</f>
        <v>#DIV/0!</v>
      </c>
      <c r="P84" s="95" t="e">
        <f>'RW_Linking Sheet'!Q107</f>
        <v>#DIV/0!</v>
      </c>
      <c r="Q84" s="95" t="e">
        <f>'RW_Linking Sheet'!R107</f>
        <v>#DIV/0!</v>
      </c>
      <c r="R84" s="95" t="e">
        <f>'RW_Linking Sheet'!S107</f>
        <v>#DIV/0!</v>
      </c>
      <c r="S84" s="95" t="e">
        <f>'RW_Linking Sheet'!T107</f>
        <v>#DIV/0!</v>
      </c>
      <c r="T84" s="95" t="e">
        <f>'RW_Linking Sheet'!U107</f>
        <v>#DIV/0!</v>
      </c>
      <c r="U84" s="95" t="e">
        <f>'RW_Linking Sheet'!V107</f>
        <v>#DIV/0!</v>
      </c>
      <c r="V84" s="95" t="e">
        <f>'RW_Linking Sheet'!W107</f>
        <v>#DIV/0!</v>
      </c>
      <c r="W84" s="95" t="e">
        <f>'RW_Linking Sheet'!X107</f>
        <v>#DIV/0!</v>
      </c>
      <c r="X84" s="95" t="e">
        <f>'RW_Linking Sheet'!Y107</f>
        <v>#DIV/0!</v>
      </c>
      <c r="Y84" s="95" t="e">
        <f>'RW_Linking Sheet'!Z107</f>
        <v>#DIV/0!</v>
      </c>
      <c r="Z84" s="95"/>
      <c r="AA84" s="95"/>
      <c r="AB84" s="95"/>
      <c r="AC84" s="95"/>
      <c r="AD84" s="95"/>
      <c r="AE84" s="95"/>
      <c r="AF84" s="95"/>
      <c r="AG84" s="95"/>
      <c r="AH84" s="95"/>
      <c r="AI84" s="95"/>
      <c r="AJ84" s="95"/>
      <c r="AK84" s="95"/>
      <c r="AL84" s="95"/>
    </row>
    <row r="85" spans="1:38">
      <c r="A85" s="4"/>
      <c r="B85" t="s">
        <v>140</v>
      </c>
      <c r="D85" s="4" t="s">
        <v>219</v>
      </c>
      <c r="E85" t="s">
        <v>197</v>
      </c>
      <c r="F85" s="4" t="s">
        <v>198</v>
      </c>
      <c r="G85" s="4"/>
      <c r="H85" s="4"/>
      <c r="I85" s="95" t="e">
        <f>'RW_Linking Sheet'!J108</f>
        <v>#DIV/0!</v>
      </c>
      <c r="J85" s="95" t="e">
        <f>'RW_Linking Sheet'!K108</f>
        <v>#DIV/0!</v>
      </c>
      <c r="K85" s="95" t="e">
        <f>'RW_Linking Sheet'!L108</f>
        <v>#DIV/0!</v>
      </c>
      <c r="L85" s="95" t="e">
        <f>'RW_Linking Sheet'!M108</f>
        <v>#DIV/0!</v>
      </c>
      <c r="M85" s="95" t="e">
        <f>'RW_Linking Sheet'!N108</f>
        <v>#DIV/0!</v>
      </c>
      <c r="N85" s="95" t="e">
        <f>'RW_Linking Sheet'!O108</f>
        <v>#DIV/0!</v>
      </c>
      <c r="O85" s="95" t="e">
        <f>'RW_Linking Sheet'!P108</f>
        <v>#DIV/0!</v>
      </c>
      <c r="P85" s="95" t="e">
        <f>'RW_Linking Sheet'!Q108</f>
        <v>#DIV/0!</v>
      </c>
      <c r="Q85" s="95" t="e">
        <f>'RW_Linking Sheet'!R108</f>
        <v>#DIV/0!</v>
      </c>
      <c r="R85" s="95" t="e">
        <f>'RW_Linking Sheet'!S108</f>
        <v>#DIV/0!</v>
      </c>
      <c r="S85" s="95" t="e">
        <f>'RW_Linking Sheet'!T108</f>
        <v>#DIV/0!</v>
      </c>
      <c r="T85" s="95" t="e">
        <f>'RW_Linking Sheet'!U108</f>
        <v>#DIV/0!</v>
      </c>
      <c r="U85" s="95" t="e">
        <f>'RW_Linking Sheet'!V108</f>
        <v>#DIV/0!</v>
      </c>
      <c r="V85" s="95" t="e">
        <f>'RW_Linking Sheet'!W108</f>
        <v>#DIV/0!</v>
      </c>
      <c r="W85" s="95" t="e">
        <f>'RW_Linking Sheet'!X108</f>
        <v>#DIV/0!</v>
      </c>
      <c r="X85" s="95" t="e">
        <f>'RW_Linking Sheet'!Y108</f>
        <v>#DIV/0!</v>
      </c>
      <c r="Y85" s="95" t="e">
        <f>'RW_Linking Sheet'!Z108</f>
        <v>#DIV/0!</v>
      </c>
      <c r="Z85" s="95"/>
      <c r="AA85" s="95"/>
      <c r="AB85" s="95"/>
      <c r="AC85" s="95"/>
      <c r="AD85" s="95"/>
      <c r="AE85" s="95"/>
      <c r="AF85" s="95"/>
      <c r="AG85" s="95"/>
      <c r="AH85" s="95"/>
      <c r="AI85" s="95"/>
      <c r="AJ85" s="95"/>
      <c r="AK85" s="95"/>
      <c r="AL85" s="95"/>
    </row>
    <row r="86" spans="1:38">
      <c r="A86" s="4"/>
      <c r="B86" t="s">
        <v>141</v>
      </c>
      <c r="D86" s="4" t="s">
        <v>219</v>
      </c>
      <c r="E86" t="s">
        <v>197</v>
      </c>
      <c r="F86" s="4" t="s">
        <v>198</v>
      </c>
      <c r="G86" s="4"/>
      <c r="H86" s="4"/>
      <c r="I86" s="95" t="e">
        <f>'RW_Linking Sheet'!J109</f>
        <v>#DIV/0!</v>
      </c>
      <c r="J86" s="95" t="e">
        <f>'RW_Linking Sheet'!K109</f>
        <v>#DIV/0!</v>
      </c>
      <c r="K86" s="95" t="e">
        <f>'RW_Linking Sheet'!L109</f>
        <v>#DIV/0!</v>
      </c>
      <c r="L86" s="95" t="e">
        <f>'RW_Linking Sheet'!M109</f>
        <v>#DIV/0!</v>
      </c>
      <c r="M86" s="95" t="e">
        <f>'RW_Linking Sheet'!N109</f>
        <v>#DIV/0!</v>
      </c>
      <c r="N86" s="95" t="e">
        <f>'RW_Linking Sheet'!O109</f>
        <v>#DIV/0!</v>
      </c>
      <c r="O86" s="95" t="e">
        <f>'RW_Linking Sheet'!P109</f>
        <v>#DIV/0!</v>
      </c>
      <c r="P86" s="95" t="e">
        <f>'RW_Linking Sheet'!Q109</f>
        <v>#DIV/0!</v>
      </c>
      <c r="Q86" s="95" t="e">
        <f>'RW_Linking Sheet'!R109</f>
        <v>#DIV/0!</v>
      </c>
      <c r="R86" s="95" t="e">
        <f>'RW_Linking Sheet'!S109</f>
        <v>#DIV/0!</v>
      </c>
      <c r="S86" s="95" t="e">
        <f>'RW_Linking Sheet'!T109</f>
        <v>#DIV/0!</v>
      </c>
      <c r="T86" s="95" t="e">
        <f>'RW_Linking Sheet'!U109</f>
        <v>#DIV/0!</v>
      </c>
      <c r="U86" s="95" t="e">
        <f>'RW_Linking Sheet'!V109</f>
        <v>#DIV/0!</v>
      </c>
      <c r="V86" s="95" t="e">
        <f>'RW_Linking Sheet'!W109</f>
        <v>#DIV/0!</v>
      </c>
      <c r="W86" s="95" t="e">
        <f>'RW_Linking Sheet'!X109</f>
        <v>#DIV/0!</v>
      </c>
      <c r="X86" s="95" t="e">
        <f>'RW_Linking Sheet'!Y109</f>
        <v>#DIV/0!</v>
      </c>
      <c r="Y86" s="95" t="e">
        <f>'RW_Linking Sheet'!Z109</f>
        <v>#DIV/0!</v>
      </c>
      <c r="Z86" s="95"/>
      <c r="AA86" s="95"/>
      <c r="AB86" s="95"/>
      <c r="AC86" s="95"/>
      <c r="AD86" s="95"/>
      <c r="AE86" s="95"/>
      <c r="AF86" s="95"/>
      <c r="AG86" s="95"/>
      <c r="AH86" s="95"/>
      <c r="AI86" s="95"/>
      <c r="AJ86" s="95"/>
      <c r="AK86" s="95"/>
      <c r="AL86" s="95"/>
    </row>
    <row r="87" spans="1:38">
      <c r="A87" s="4"/>
      <c r="B87" t="s">
        <v>142</v>
      </c>
      <c r="D87" s="4" t="s">
        <v>219</v>
      </c>
      <c r="E87" t="s">
        <v>197</v>
      </c>
      <c r="F87" s="4" t="s">
        <v>198</v>
      </c>
      <c r="G87" s="4"/>
      <c r="H87" s="4"/>
      <c r="I87" s="95" t="e">
        <f>'RW_Linking Sheet'!J110</f>
        <v>#DIV/0!</v>
      </c>
      <c r="J87" s="95" t="e">
        <f>'RW_Linking Sheet'!K110</f>
        <v>#DIV/0!</v>
      </c>
      <c r="K87" s="95" t="e">
        <f>'RW_Linking Sheet'!L110</f>
        <v>#DIV/0!</v>
      </c>
      <c r="L87" s="95" t="e">
        <f>'RW_Linking Sheet'!M110</f>
        <v>#DIV/0!</v>
      </c>
      <c r="M87" s="95" t="e">
        <f>'RW_Linking Sheet'!N110</f>
        <v>#DIV/0!</v>
      </c>
      <c r="N87" s="95" t="e">
        <f>'RW_Linking Sheet'!O110</f>
        <v>#DIV/0!</v>
      </c>
      <c r="O87" s="95" t="e">
        <f>'RW_Linking Sheet'!P110</f>
        <v>#DIV/0!</v>
      </c>
      <c r="P87" s="95" t="e">
        <f>'RW_Linking Sheet'!Q110</f>
        <v>#DIV/0!</v>
      </c>
      <c r="Q87" s="95" t="e">
        <f>'RW_Linking Sheet'!R110</f>
        <v>#DIV/0!</v>
      </c>
      <c r="R87" s="95" t="e">
        <f>'RW_Linking Sheet'!S110</f>
        <v>#DIV/0!</v>
      </c>
      <c r="S87" s="95" t="e">
        <f>'RW_Linking Sheet'!T110</f>
        <v>#DIV/0!</v>
      </c>
      <c r="T87" s="95" t="e">
        <f>'RW_Linking Sheet'!U110</f>
        <v>#DIV/0!</v>
      </c>
      <c r="U87" s="95" t="e">
        <f>'RW_Linking Sheet'!V110</f>
        <v>#DIV/0!</v>
      </c>
      <c r="V87" s="95" t="e">
        <f>'RW_Linking Sheet'!W110</f>
        <v>#DIV/0!</v>
      </c>
      <c r="W87" s="95" t="e">
        <f>'RW_Linking Sheet'!X110</f>
        <v>#DIV/0!</v>
      </c>
      <c r="X87" s="95" t="e">
        <f>'RW_Linking Sheet'!Y110</f>
        <v>#DIV/0!</v>
      </c>
      <c r="Y87" s="95" t="e">
        <f>'RW_Linking Sheet'!Z110</f>
        <v>#DIV/0!</v>
      </c>
      <c r="Z87" s="95"/>
      <c r="AA87" s="95"/>
      <c r="AB87" s="95"/>
      <c r="AC87" s="95"/>
      <c r="AD87" s="95"/>
      <c r="AE87" s="95"/>
      <c r="AF87" s="95"/>
      <c r="AG87" s="95"/>
      <c r="AH87" s="95"/>
      <c r="AI87" s="95"/>
      <c r="AJ87" s="95"/>
      <c r="AK87" s="95"/>
      <c r="AL87" s="95"/>
    </row>
    <row r="88" spans="1:38">
      <c r="A88" s="4"/>
      <c r="B88" t="s">
        <v>143</v>
      </c>
      <c r="D88" s="4" t="s">
        <v>219</v>
      </c>
      <c r="E88" t="s">
        <v>197</v>
      </c>
      <c r="F88" s="4" t="s">
        <v>198</v>
      </c>
      <c r="G88" s="4"/>
      <c r="H88" s="4"/>
      <c r="I88" s="95" t="e">
        <f>'RW_Linking Sheet'!J111</f>
        <v>#DIV/0!</v>
      </c>
      <c r="J88" s="95" t="e">
        <f>'RW_Linking Sheet'!K111</f>
        <v>#DIV/0!</v>
      </c>
      <c r="K88" s="95" t="e">
        <f>'RW_Linking Sheet'!L111</f>
        <v>#DIV/0!</v>
      </c>
      <c r="L88" s="95" t="e">
        <f>'RW_Linking Sheet'!M111</f>
        <v>#DIV/0!</v>
      </c>
      <c r="M88" s="95" t="e">
        <f>'RW_Linking Sheet'!N111</f>
        <v>#DIV/0!</v>
      </c>
      <c r="N88" s="95" t="e">
        <f>'RW_Linking Sheet'!O111</f>
        <v>#DIV/0!</v>
      </c>
      <c r="O88" s="95" t="e">
        <f>'RW_Linking Sheet'!P111</f>
        <v>#DIV/0!</v>
      </c>
      <c r="P88" s="95" t="e">
        <f>'RW_Linking Sheet'!Q111</f>
        <v>#DIV/0!</v>
      </c>
      <c r="Q88" s="95" t="e">
        <f>'RW_Linking Sheet'!R111</f>
        <v>#DIV/0!</v>
      </c>
      <c r="R88" s="95" t="e">
        <f>'RW_Linking Sheet'!S111</f>
        <v>#DIV/0!</v>
      </c>
      <c r="S88" s="95" t="e">
        <f>'RW_Linking Sheet'!T111</f>
        <v>#DIV/0!</v>
      </c>
      <c r="T88" s="95" t="e">
        <f>'RW_Linking Sheet'!U111</f>
        <v>#DIV/0!</v>
      </c>
      <c r="U88" s="95" t="e">
        <f>'RW_Linking Sheet'!V111</f>
        <v>#DIV/0!</v>
      </c>
      <c r="V88" s="95" t="e">
        <f>'RW_Linking Sheet'!W111</f>
        <v>#DIV/0!</v>
      </c>
      <c r="W88" s="95" t="e">
        <f>'RW_Linking Sheet'!X111</f>
        <v>#DIV/0!</v>
      </c>
      <c r="X88" s="95" t="e">
        <f>'RW_Linking Sheet'!Y111</f>
        <v>#DIV/0!</v>
      </c>
      <c r="Y88" s="95" t="e">
        <f>'RW_Linking Sheet'!Z111</f>
        <v>#DIV/0!</v>
      </c>
      <c r="Z88" s="95"/>
      <c r="AA88" s="95"/>
      <c r="AB88" s="95"/>
      <c r="AC88" s="95"/>
      <c r="AD88" s="95"/>
      <c r="AE88" s="95"/>
      <c r="AF88" s="95"/>
      <c r="AG88" s="95"/>
      <c r="AH88" s="95"/>
      <c r="AI88" s="95"/>
      <c r="AJ88" s="95"/>
      <c r="AK88" s="95"/>
      <c r="AL88" s="95"/>
    </row>
    <row r="89" spans="1:38">
      <c r="A89" s="4"/>
      <c r="B89" t="s">
        <v>144</v>
      </c>
      <c r="D89" s="4" t="s">
        <v>219</v>
      </c>
      <c r="E89" t="s">
        <v>197</v>
      </c>
      <c r="F89" s="4" t="s">
        <v>198</v>
      </c>
      <c r="G89" s="4"/>
      <c r="H89" s="4"/>
      <c r="I89" s="95" t="e">
        <f>'RW_Linking Sheet'!J112</f>
        <v>#DIV/0!</v>
      </c>
      <c r="J89" s="95" t="e">
        <f>'RW_Linking Sheet'!K112</f>
        <v>#DIV/0!</v>
      </c>
      <c r="K89" s="95" t="e">
        <f>'RW_Linking Sheet'!L112</f>
        <v>#DIV/0!</v>
      </c>
      <c r="L89" s="95" t="e">
        <f>'RW_Linking Sheet'!M112</f>
        <v>#DIV/0!</v>
      </c>
      <c r="M89" s="95" t="e">
        <f>'RW_Linking Sheet'!N112</f>
        <v>#DIV/0!</v>
      </c>
      <c r="N89" s="95" t="e">
        <f>'RW_Linking Sheet'!O112</f>
        <v>#DIV/0!</v>
      </c>
      <c r="O89" s="95" t="e">
        <f>'RW_Linking Sheet'!P112</f>
        <v>#DIV/0!</v>
      </c>
      <c r="P89" s="95" t="e">
        <f>'RW_Linking Sheet'!Q112</f>
        <v>#DIV/0!</v>
      </c>
      <c r="Q89" s="95" t="e">
        <f>'RW_Linking Sheet'!R112</f>
        <v>#DIV/0!</v>
      </c>
      <c r="R89" s="95" t="e">
        <f>'RW_Linking Sheet'!S112</f>
        <v>#DIV/0!</v>
      </c>
      <c r="S89" s="95" t="e">
        <f>'RW_Linking Sheet'!T112</f>
        <v>#DIV/0!</v>
      </c>
      <c r="T89" s="95" t="e">
        <f>'RW_Linking Sheet'!U112</f>
        <v>#DIV/0!</v>
      </c>
      <c r="U89" s="95" t="e">
        <f>'RW_Linking Sheet'!V112</f>
        <v>#DIV/0!</v>
      </c>
      <c r="V89" s="95" t="e">
        <f>'RW_Linking Sheet'!W112</f>
        <v>#DIV/0!</v>
      </c>
      <c r="W89" s="95" t="e">
        <f>'RW_Linking Sheet'!X112</f>
        <v>#DIV/0!</v>
      </c>
      <c r="X89" s="95" t="e">
        <f>'RW_Linking Sheet'!Y112</f>
        <v>#DIV/0!</v>
      </c>
      <c r="Y89" s="95" t="e">
        <f>'RW_Linking Sheet'!Z112</f>
        <v>#DIV/0!</v>
      </c>
      <c r="Z89" s="95"/>
      <c r="AA89" s="95"/>
      <c r="AB89" s="95"/>
      <c r="AC89" s="95"/>
      <c r="AD89" s="95"/>
      <c r="AE89" s="95"/>
      <c r="AF89" s="95"/>
      <c r="AG89" s="95"/>
      <c r="AH89" s="95"/>
      <c r="AI89" s="95"/>
      <c r="AJ89" s="95"/>
      <c r="AK89" s="95"/>
      <c r="AL89" s="95"/>
    </row>
    <row r="91" spans="1:38">
      <c r="A91" s="4"/>
      <c r="B91" t="s">
        <v>135</v>
      </c>
      <c r="D91" s="4" t="s">
        <v>219</v>
      </c>
      <c r="E91" t="s">
        <v>199</v>
      </c>
      <c r="F91" t="s">
        <v>150</v>
      </c>
      <c r="G91" s="4"/>
      <c r="H91" s="4"/>
      <c r="I91" s="94" t="e">
        <f t="shared" ref="I91:Y91" si="42">I7/I$16</f>
        <v>#DIV/0!</v>
      </c>
      <c r="J91" s="94" t="e">
        <f t="shared" si="42"/>
        <v>#DIV/0!</v>
      </c>
      <c r="K91" s="94" t="e">
        <f t="shared" si="42"/>
        <v>#DIV/0!</v>
      </c>
      <c r="L91" s="94" t="e">
        <f t="shared" si="42"/>
        <v>#DIV/0!</v>
      </c>
      <c r="M91" s="94" t="e">
        <f t="shared" si="42"/>
        <v>#DIV/0!</v>
      </c>
      <c r="N91" s="94" t="e">
        <f t="shared" si="42"/>
        <v>#DIV/0!</v>
      </c>
      <c r="O91" s="94" t="e">
        <f t="shared" si="42"/>
        <v>#DIV/0!</v>
      </c>
      <c r="P91" s="94" t="e">
        <f t="shared" si="42"/>
        <v>#DIV/0!</v>
      </c>
      <c r="Q91" s="94" t="e">
        <f t="shared" si="42"/>
        <v>#DIV/0!</v>
      </c>
      <c r="R91" s="94" t="e">
        <f t="shared" si="42"/>
        <v>#DIV/0!</v>
      </c>
      <c r="S91" s="94" t="e">
        <f t="shared" si="42"/>
        <v>#DIV/0!</v>
      </c>
      <c r="T91" s="94" t="e">
        <f t="shared" si="42"/>
        <v>#DIV/0!</v>
      </c>
      <c r="U91" s="94" t="e">
        <f t="shared" si="42"/>
        <v>#DIV/0!</v>
      </c>
      <c r="V91" s="94" t="e">
        <f t="shared" si="42"/>
        <v>#DIV/0!</v>
      </c>
      <c r="W91" s="94" t="e">
        <f t="shared" si="42"/>
        <v>#DIV/0!</v>
      </c>
      <c r="X91" s="94" t="e">
        <f t="shared" si="42"/>
        <v>#DIV/0!</v>
      </c>
      <c r="Y91" s="94" t="e">
        <f t="shared" si="42"/>
        <v>#DIV/0!</v>
      </c>
      <c r="Z91" s="94"/>
      <c r="AA91" s="94"/>
      <c r="AB91" s="94"/>
      <c r="AC91" s="94"/>
      <c r="AD91" s="94"/>
      <c r="AE91" s="94"/>
      <c r="AF91" s="94"/>
      <c r="AG91" s="94"/>
      <c r="AH91" s="94"/>
      <c r="AI91" s="94"/>
      <c r="AJ91" s="94"/>
      <c r="AK91" s="94"/>
      <c r="AL91" s="94"/>
    </row>
    <row r="92" spans="1:38">
      <c r="A92" s="4"/>
      <c r="B92" t="s">
        <v>137</v>
      </c>
      <c r="D92" s="4" t="s">
        <v>219</v>
      </c>
      <c r="E92" t="s">
        <v>199</v>
      </c>
      <c r="F92" t="s">
        <v>150</v>
      </c>
      <c r="G92" s="4"/>
      <c r="H92" s="4"/>
      <c r="I92" s="94" t="e">
        <f t="shared" ref="I92:Y92" si="43">I8/I$16</f>
        <v>#DIV/0!</v>
      </c>
      <c r="J92" s="94" t="e">
        <f t="shared" si="43"/>
        <v>#DIV/0!</v>
      </c>
      <c r="K92" s="94" t="e">
        <f t="shared" si="43"/>
        <v>#DIV/0!</v>
      </c>
      <c r="L92" s="94" t="e">
        <f t="shared" si="43"/>
        <v>#DIV/0!</v>
      </c>
      <c r="M92" s="94" t="e">
        <f t="shared" si="43"/>
        <v>#DIV/0!</v>
      </c>
      <c r="N92" s="94" t="e">
        <f t="shared" si="43"/>
        <v>#DIV/0!</v>
      </c>
      <c r="O92" s="94" t="e">
        <f t="shared" si="43"/>
        <v>#DIV/0!</v>
      </c>
      <c r="P92" s="94" t="e">
        <f t="shared" si="43"/>
        <v>#DIV/0!</v>
      </c>
      <c r="Q92" s="94" t="e">
        <f t="shared" si="43"/>
        <v>#DIV/0!</v>
      </c>
      <c r="R92" s="94" t="e">
        <f t="shared" si="43"/>
        <v>#DIV/0!</v>
      </c>
      <c r="S92" s="94" t="e">
        <f t="shared" si="43"/>
        <v>#DIV/0!</v>
      </c>
      <c r="T92" s="94" t="e">
        <f t="shared" si="43"/>
        <v>#DIV/0!</v>
      </c>
      <c r="U92" s="94" t="e">
        <f t="shared" si="43"/>
        <v>#DIV/0!</v>
      </c>
      <c r="V92" s="94" t="e">
        <f t="shared" si="43"/>
        <v>#DIV/0!</v>
      </c>
      <c r="W92" s="94" t="e">
        <f t="shared" si="43"/>
        <v>#DIV/0!</v>
      </c>
      <c r="X92" s="94" t="e">
        <f t="shared" si="43"/>
        <v>#DIV/0!</v>
      </c>
      <c r="Y92" s="94" t="e">
        <f t="shared" si="43"/>
        <v>#DIV/0!</v>
      </c>
      <c r="Z92" s="94"/>
      <c r="AA92" s="94"/>
      <c r="AB92" s="94"/>
      <c r="AC92" s="94"/>
      <c r="AD92" s="94"/>
      <c r="AE92" s="94"/>
      <c r="AF92" s="94"/>
      <c r="AG92" s="94"/>
      <c r="AH92" s="94"/>
      <c r="AI92" s="94"/>
      <c r="AJ92" s="94"/>
      <c r="AK92" s="94"/>
      <c r="AL92" s="94"/>
    </row>
    <row r="93" spans="1:38">
      <c r="A93" s="4"/>
      <c r="B93" t="s">
        <v>138</v>
      </c>
      <c r="D93" s="4" t="s">
        <v>219</v>
      </c>
      <c r="E93" t="s">
        <v>199</v>
      </c>
      <c r="F93" t="s">
        <v>150</v>
      </c>
      <c r="G93" s="4"/>
      <c r="H93" s="4"/>
      <c r="I93" s="94" t="e">
        <f t="shared" ref="I93:Y93" si="44">I9/I$16</f>
        <v>#DIV/0!</v>
      </c>
      <c r="J93" s="94" t="e">
        <f t="shared" si="44"/>
        <v>#DIV/0!</v>
      </c>
      <c r="K93" s="94" t="e">
        <f t="shared" si="44"/>
        <v>#DIV/0!</v>
      </c>
      <c r="L93" s="94" t="e">
        <f t="shared" si="44"/>
        <v>#DIV/0!</v>
      </c>
      <c r="M93" s="94" t="e">
        <f t="shared" si="44"/>
        <v>#DIV/0!</v>
      </c>
      <c r="N93" s="94" t="e">
        <f t="shared" si="44"/>
        <v>#DIV/0!</v>
      </c>
      <c r="O93" s="94" t="e">
        <f t="shared" si="44"/>
        <v>#DIV/0!</v>
      </c>
      <c r="P93" s="94" t="e">
        <f t="shared" si="44"/>
        <v>#DIV/0!</v>
      </c>
      <c r="Q93" s="94" t="e">
        <f t="shared" si="44"/>
        <v>#DIV/0!</v>
      </c>
      <c r="R93" s="94" t="e">
        <f t="shared" si="44"/>
        <v>#DIV/0!</v>
      </c>
      <c r="S93" s="94" t="e">
        <f t="shared" si="44"/>
        <v>#DIV/0!</v>
      </c>
      <c r="T93" s="94" t="e">
        <f t="shared" si="44"/>
        <v>#DIV/0!</v>
      </c>
      <c r="U93" s="94" t="e">
        <f t="shared" si="44"/>
        <v>#DIV/0!</v>
      </c>
      <c r="V93" s="94" t="e">
        <f t="shared" si="44"/>
        <v>#DIV/0!</v>
      </c>
      <c r="W93" s="94" t="e">
        <f t="shared" si="44"/>
        <v>#DIV/0!</v>
      </c>
      <c r="X93" s="94" t="e">
        <f t="shared" si="44"/>
        <v>#DIV/0!</v>
      </c>
      <c r="Y93" s="94" t="e">
        <f t="shared" si="44"/>
        <v>#DIV/0!</v>
      </c>
      <c r="Z93" s="94"/>
      <c r="AA93" s="94"/>
      <c r="AB93" s="94"/>
      <c r="AC93" s="94"/>
      <c r="AD93" s="94"/>
      <c r="AE93" s="94"/>
      <c r="AF93" s="94"/>
      <c r="AG93" s="94"/>
      <c r="AH93" s="94"/>
      <c r="AI93" s="94"/>
      <c r="AJ93" s="94"/>
      <c r="AK93" s="94"/>
      <c r="AL93" s="94"/>
    </row>
    <row r="94" spans="1:38">
      <c r="A94" s="4"/>
      <c r="B94" t="s">
        <v>139</v>
      </c>
      <c r="D94" s="4" t="s">
        <v>219</v>
      </c>
      <c r="E94" t="s">
        <v>199</v>
      </c>
      <c r="F94" t="s">
        <v>150</v>
      </c>
      <c r="G94" s="4"/>
      <c r="H94" s="4"/>
      <c r="I94" s="94" t="e">
        <f t="shared" ref="I94:Y94" si="45">I10/I$16</f>
        <v>#DIV/0!</v>
      </c>
      <c r="J94" s="94" t="e">
        <f t="shared" si="45"/>
        <v>#DIV/0!</v>
      </c>
      <c r="K94" s="94" t="e">
        <f t="shared" si="45"/>
        <v>#DIV/0!</v>
      </c>
      <c r="L94" s="94" t="e">
        <f t="shared" si="45"/>
        <v>#DIV/0!</v>
      </c>
      <c r="M94" s="94" t="e">
        <f t="shared" si="45"/>
        <v>#DIV/0!</v>
      </c>
      <c r="N94" s="94" t="e">
        <f t="shared" si="45"/>
        <v>#DIV/0!</v>
      </c>
      <c r="O94" s="94" t="e">
        <f t="shared" si="45"/>
        <v>#DIV/0!</v>
      </c>
      <c r="P94" s="94" t="e">
        <f t="shared" si="45"/>
        <v>#DIV/0!</v>
      </c>
      <c r="Q94" s="94" t="e">
        <f t="shared" si="45"/>
        <v>#DIV/0!</v>
      </c>
      <c r="R94" s="94" t="e">
        <f t="shared" si="45"/>
        <v>#DIV/0!</v>
      </c>
      <c r="S94" s="94" t="e">
        <f t="shared" si="45"/>
        <v>#DIV/0!</v>
      </c>
      <c r="T94" s="94" t="e">
        <f t="shared" si="45"/>
        <v>#DIV/0!</v>
      </c>
      <c r="U94" s="94" t="e">
        <f t="shared" si="45"/>
        <v>#DIV/0!</v>
      </c>
      <c r="V94" s="94" t="e">
        <f t="shared" si="45"/>
        <v>#DIV/0!</v>
      </c>
      <c r="W94" s="94" t="e">
        <f t="shared" si="45"/>
        <v>#DIV/0!</v>
      </c>
      <c r="X94" s="94" t="e">
        <f t="shared" si="45"/>
        <v>#DIV/0!</v>
      </c>
      <c r="Y94" s="94" t="e">
        <f t="shared" si="45"/>
        <v>#DIV/0!</v>
      </c>
      <c r="Z94" s="94"/>
      <c r="AA94" s="94"/>
      <c r="AB94" s="94"/>
      <c r="AC94" s="94"/>
      <c r="AD94" s="94"/>
      <c r="AE94" s="94"/>
      <c r="AF94" s="94"/>
      <c r="AG94" s="94"/>
      <c r="AH94" s="94"/>
      <c r="AI94" s="94"/>
      <c r="AJ94" s="94"/>
      <c r="AK94" s="94"/>
      <c r="AL94" s="94"/>
    </row>
    <row r="95" spans="1:38">
      <c r="A95" s="4"/>
      <c r="B95" t="s">
        <v>140</v>
      </c>
      <c r="D95" s="4" t="s">
        <v>219</v>
      </c>
      <c r="E95" t="s">
        <v>199</v>
      </c>
      <c r="F95" t="s">
        <v>150</v>
      </c>
      <c r="G95" s="4"/>
      <c r="H95" s="4"/>
      <c r="I95" s="94" t="e">
        <f t="shared" ref="I95:Y95" si="46">I11/I$16</f>
        <v>#DIV/0!</v>
      </c>
      <c r="J95" s="94" t="e">
        <f t="shared" si="46"/>
        <v>#DIV/0!</v>
      </c>
      <c r="K95" s="94" t="e">
        <f t="shared" si="46"/>
        <v>#DIV/0!</v>
      </c>
      <c r="L95" s="94" t="e">
        <f t="shared" si="46"/>
        <v>#DIV/0!</v>
      </c>
      <c r="M95" s="94" t="e">
        <f t="shared" si="46"/>
        <v>#DIV/0!</v>
      </c>
      <c r="N95" s="94" t="e">
        <f t="shared" si="46"/>
        <v>#DIV/0!</v>
      </c>
      <c r="O95" s="94" t="e">
        <f t="shared" si="46"/>
        <v>#DIV/0!</v>
      </c>
      <c r="P95" s="94" t="e">
        <f t="shared" si="46"/>
        <v>#DIV/0!</v>
      </c>
      <c r="Q95" s="94" t="e">
        <f t="shared" si="46"/>
        <v>#DIV/0!</v>
      </c>
      <c r="R95" s="94" t="e">
        <f t="shared" si="46"/>
        <v>#DIV/0!</v>
      </c>
      <c r="S95" s="94" t="e">
        <f t="shared" si="46"/>
        <v>#DIV/0!</v>
      </c>
      <c r="T95" s="94" t="e">
        <f t="shared" si="46"/>
        <v>#DIV/0!</v>
      </c>
      <c r="U95" s="94" t="e">
        <f t="shared" si="46"/>
        <v>#DIV/0!</v>
      </c>
      <c r="V95" s="94" t="e">
        <f t="shared" si="46"/>
        <v>#DIV/0!</v>
      </c>
      <c r="W95" s="94" t="e">
        <f t="shared" si="46"/>
        <v>#DIV/0!</v>
      </c>
      <c r="X95" s="94" t="e">
        <f t="shared" si="46"/>
        <v>#DIV/0!</v>
      </c>
      <c r="Y95" s="94" t="e">
        <f t="shared" si="46"/>
        <v>#DIV/0!</v>
      </c>
      <c r="Z95" s="94"/>
      <c r="AA95" s="94"/>
      <c r="AB95" s="94"/>
      <c r="AC95" s="94"/>
      <c r="AD95" s="94"/>
      <c r="AE95" s="94"/>
      <c r="AF95" s="94"/>
      <c r="AG95" s="94"/>
      <c r="AH95" s="94"/>
      <c r="AI95" s="94"/>
      <c r="AJ95" s="94"/>
      <c r="AK95" s="94"/>
      <c r="AL95" s="94"/>
    </row>
    <row r="96" spans="1:38">
      <c r="A96" s="4"/>
      <c r="B96" t="s">
        <v>141</v>
      </c>
      <c r="D96" s="4" t="s">
        <v>219</v>
      </c>
      <c r="E96" t="s">
        <v>199</v>
      </c>
      <c r="F96" t="s">
        <v>150</v>
      </c>
      <c r="G96" s="4"/>
      <c r="H96" s="4"/>
      <c r="I96" s="94" t="e">
        <f t="shared" ref="I96:Y96" si="47">I12/I$16</f>
        <v>#DIV/0!</v>
      </c>
      <c r="J96" s="94" t="e">
        <f t="shared" si="47"/>
        <v>#DIV/0!</v>
      </c>
      <c r="K96" s="94" t="e">
        <f t="shared" si="47"/>
        <v>#DIV/0!</v>
      </c>
      <c r="L96" s="94" t="e">
        <f t="shared" si="47"/>
        <v>#DIV/0!</v>
      </c>
      <c r="M96" s="94" t="e">
        <f t="shared" si="47"/>
        <v>#DIV/0!</v>
      </c>
      <c r="N96" s="94" t="e">
        <f t="shared" si="47"/>
        <v>#DIV/0!</v>
      </c>
      <c r="O96" s="94" t="e">
        <f t="shared" si="47"/>
        <v>#DIV/0!</v>
      </c>
      <c r="P96" s="94" t="e">
        <f t="shared" si="47"/>
        <v>#DIV/0!</v>
      </c>
      <c r="Q96" s="94" t="e">
        <f t="shared" si="47"/>
        <v>#DIV/0!</v>
      </c>
      <c r="R96" s="94" t="e">
        <f t="shared" si="47"/>
        <v>#DIV/0!</v>
      </c>
      <c r="S96" s="94" t="e">
        <f t="shared" si="47"/>
        <v>#DIV/0!</v>
      </c>
      <c r="T96" s="94" t="e">
        <f t="shared" si="47"/>
        <v>#DIV/0!</v>
      </c>
      <c r="U96" s="94" t="e">
        <f t="shared" si="47"/>
        <v>#DIV/0!</v>
      </c>
      <c r="V96" s="94" t="e">
        <f t="shared" si="47"/>
        <v>#DIV/0!</v>
      </c>
      <c r="W96" s="94" t="e">
        <f t="shared" si="47"/>
        <v>#DIV/0!</v>
      </c>
      <c r="X96" s="94" t="e">
        <f t="shared" si="47"/>
        <v>#DIV/0!</v>
      </c>
      <c r="Y96" s="94" t="e">
        <f t="shared" si="47"/>
        <v>#DIV/0!</v>
      </c>
      <c r="Z96" s="94"/>
      <c r="AA96" s="94"/>
      <c r="AB96" s="94"/>
      <c r="AC96" s="94"/>
      <c r="AD96" s="94"/>
      <c r="AE96" s="94"/>
      <c r="AF96" s="94"/>
      <c r="AG96" s="94"/>
      <c r="AH96" s="94"/>
      <c r="AI96" s="94"/>
      <c r="AJ96" s="94"/>
      <c r="AK96" s="94"/>
      <c r="AL96" s="94"/>
    </row>
    <row r="97" spans="1:38">
      <c r="A97" s="4"/>
      <c r="B97" t="s">
        <v>142</v>
      </c>
      <c r="D97" s="4" t="s">
        <v>219</v>
      </c>
      <c r="E97" t="s">
        <v>199</v>
      </c>
      <c r="F97" t="s">
        <v>150</v>
      </c>
      <c r="G97" s="4"/>
      <c r="H97" s="4"/>
      <c r="I97" s="94" t="e">
        <f t="shared" ref="I97:Y97" si="48">I13/I$16</f>
        <v>#DIV/0!</v>
      </c>
      <c r="J97" s="94" t="e">
        <f t="shared" si="48"/>
        <v>#DIV/0!</v>
      </c>
      <c r="K97" s="94" t="e">
        <f t="shared" si="48"/>
        <v>#DIV/0!</v>
      </c>
      <c r="L97" s="94" t="e">
        <f t="shared" si="48"/>
        <v>#DIV/0!</v>
      </c>
      <c r="M97" s="94" t="e">
        <f t="shared" si="48"/>
        <v>#DIV/0!</v>
      </c>
      <c r="N97" s="94" t="e">
        <f t="shared" si="48"/>
        <v>#DIV/0!</v>
      </c>
      <c r="O97" s="94" t="e">
        <f t="shared" si="48"/>
        <v>#DIV/0!</v>
      </c>
      <c r="P97" s="94" t="e">
        <f t="shared" si="48"/>
        <v>#DIV/0!</v>
      </c>
      <c r="Q97" s="94" t="e">
        <f t="shared" si="48"/>
        <v>#DIV/0!</v>
      </c>
      <c r="R97" s="94" t="e">
        <f t="shared" si="48"/>
        <v>#DIV/0!</v>
      </c>
      <c r="S97" s="94" t="e">
        <f t="shared" si="48"/>
        <v>#DIV/0!</v>
      </c>
      <c r="T97" s="94" t="e">
        <f t="shared" si="48"/>
        <v>#DIV/0!</v>
      </c>
      <c r="U97" s="94" t="e">
        <f t="shared" si="48"/>
        <v>#DIV/0!</v>
      </c>
      <c r="V97" s="94" t="e">
        <f t="shared" si="48"/>
        <v>#DIV/0!</v>
      </c>
      <c r="W97" s="94" t="e">
        <f t="shared" si="48"/>
        <v>#DIV/0!</v>
      </c>
      <c r="X97" s="94" t="e">
        <f t="shared" si="48"/>
        <v>#DIV/0!</v>
      </c>
      <c r="Y97" s="94" t="e">
        <f t="shared" si="48"/>
        <v>#DIV/0!</v>
      </c>
      <c r="Z97" s="94"/>
      <c r="AA97" s="94"/>
      <c r="AB97" s="94"/>
      <c r="AC97" s="94"/>
      <c r="AD97" s="94"/>
      <c r="AE97" s="94"/>
      <c r="AF97" s="94"/>
      <c r="AG97" s="94"/>
      <c r="AH97" s="94"/>
      <c r="AI97" s="94"/>
      <c r="AJ97" s="94"/>
      <c r="AK97" s="94"/>
      <c r="AL97" s="94"/>
    </row>
    <row r="98" spans="1:38">
      <c r="A98" s="4"/>
      <c r="B98" t="s">
        <v>143</v>
      </c>
      <c r="D98" s="4" t="s">
        <v>219</v>
      </c>
      <c r="E98" t="s">
        <v>199</v>
      </c>
      <c r="F98" t="s">
        <v>150</v>
      </c>
      <c r="G98" s="4"/>
      <c r="H98" s="4"/>
      <c r="I98" s="94" t="e">
        <f t="shared" ref="I98:Y98" si="49">I14/I$16</f>
        <v>#DIV/0!</v>
      </c>
      <c r="J98" s="94" t="e">
        <f t="shared" si="49"/>
        <v>#DIV/0!</v>
      </c>
      <c r="K98" s="94" t="e">
        <f t="shared" si="49"/>
        <v>#DIV/0!</v>
      </c>
      <c r="L98" s="94" t="e">
        <f t="shared" si="49"/>
        <v>#DIV/0!</v>
      </c>
      <c r="M98" s="94" t="e">
        <f t="shared" si="49"/>
        <v>#DIV/0!</v>
      </c>
      <c r="N98" s="94" t="e">
        <f t="shared" si="49"/>
        <v>#DIV/0!</v>
      </c>
      <c r="O98" s="94" t="e">
        <f t="shared" si="49"/>
        <v>#DIV/0!</v>
      </c>
      <c r="P98" s="94" t="e">
        <f t="shared" si="49"/>
        <v>#DIV/0!</v>
      </c>
      <c r="Q98" s="94" t="e">
        <f t="shared" si="49"/>
        <v>#DIV/0!</v>
      </c>
      <c r="R98" s="94" t="e">
        <f t="shared" si="49"/>
        <v>#DIV/0!</v>
      </c>
      <c r="S98" s="94" t="e">
        <f t="shared" si="49"/>
        <v>#DIV/0!</v>
      </c>
      <c r="T98" s="94" t="e">
        <f t="shared" si="49"/>
        <v>#DIV/0!</v>
      </c>
      <c r="U98" s="94" t="e">
        <f t="shared" si="49"/>
        <v>#DIV/0!</v>
      </c>
      <c r="V98" s="94" t="e">
        <f t="shared" si="49"/>
        <v>#DIV/0!</v>
      </c>
      <c r="W98" s="94" t="e">
        <f t="shared" si="49"/>
        <v>#DIV/0!</v>
      </c>
      <c r="X98" s="94" t="e">
        <f t="shared" si="49"/>
        <v>#DIV/0!</v>
      </c>
      <c r="Y98" s="94" t="e">
        <f t="shared" si="49"/>
        <v>#DIV/0!</v>
      </c>
      <c r="Z98" s="94"/>
      <c r="AA98" s="94"/>
      <c r="AB98" s="94"/>
      <c r="AC98" s="94"/>
      <c r="AD98" s="94"/>
      <c r="AE98" s="94"/>
      <c r="AF98" s="94"/>
      <c r="AG98" s="94"/>
      <c r="AH98" s="94"/>
      <c r="AI98" s="94"/>
      <c r="AJ98" s="94"/>
      <c r="AK98" s="94"/>
      <c r="AL98" s="94"/>
    </row>
    <row r="99" spans="1:38">
      <c r="A99" s="4"/>
      <c r="B99" t="s">
        <v>144</v>
      </c>
      <c r="D99" s="4" t="s">
        <v>219</v>
      </c>
      <c r="E99" t="s">
        <v>199</v>
      </c>
      <c r="F99" t="s">
        <v>150</v>
      </c>
      <c r="H99" s="4"/>
      <c r="I99" s="94" t="e">
        <f t="shared" ref="I99:Y99" si="50">I15/I$16</f>
        <v>#DIV/0!</v>
      </c>
      <c r="J99" s="94" t="e">
        <f t="shared" si="50"/>
        <v>#DIV/0!</v>
      </c>
      <c r="K99" s="94" t="e">
        <f t="shared" si="50"/>
        <v>#DIV/0!</v>
      </c>
      <c r="L99" s="94" t="e">
        <f t="shared" si="50"/>
        <v>#DIV/0!</v>
      </c>
      <c r="M99" s="94" t="e">
        <f t="shared" si="50"/>
        <v>#DIV/0!</v>
      </c>
      <c r="N99" s="94" t="e">
        <f t="shared" si="50"/>
        <v>#DIV/0!</v>
      </c>
      <c r="O99" s="94" t="e">
        <f t="shared" si="50"/>
        <v>#DIV/0!</v>
      </c>
      <c r="P99" s="94" t="e">
        <f t="shared" si="50"/>
        <v>#DIV/0!</v>
      </c>
      <c r="Q99" s="94" t="e">
        <f t="shared" si="50"/>
        <v>#DIV/0!</v>
      </c>
      <c r="R99" s="94" t="e">
        <f t="shared" si="50"/>
        <v>#DIV/0!</v>
      </c>
      <c r="S99" s="94" t="e">
        <f t="shared" si="50"/>
        <v>#DIV/0!</v>
      </c>
      <c r="T99" s="94" t="e">
        <f t="shared" si="50"/>
        <v>#DIV/0!</v>
      </c>
      <c r="U99" s="94" t="e">
        <f t="shared" si="50"/>
        <v>#DIV/0!</v>
      </c>
      <c r="V99" s="94" t="e">
        <f t="shared" si="50"/>
        <v>#DIV/0!</v>
      </c>
      <c r="W99" s="94" t="e">
        <f t="shared" si="50"/>
        <v>#DIV/0!</v>
      </c>
      <c r="X99" s="94" t="e">
        <f t="shared" si="50"/>
        <v>#DIV/0!</v>
      </c>
      <c r="Y99" s="94" t="e">
        <f t="shared" si="50"/>
        <v>#DIV/0!</v>
      </c>
      <c r="Z99" s="94"/>
      <c r="AA99" s="94"/>
      <c r="AB99" s="94"/>
      <c r="AC99" s="94"/>
      <c r="AD99" s="94"/>
      <c r="AE99" s="94"/>
      <c r="AF99" s="94"/>
      <c r="AG99" s="94"/>
      <c r="AH99" s="94"/>
      <c r="AI99" s="94"/>
      <c r="AJ99" s="94"/>
      <c r="AK99" s="94"/>
      <c r="AL99" s="94"/>
    </row>
    <row r="100" spans="1:38">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row>
    <row r="101" spans="1:38">
      <c r="B101" t="s">
        <v>272</v>
      </c>
      <c r="I101" s="91" t="e" cm="1">
        <f t="array" ref="I101">SUM(I81:I89*I91:I99)</f>
        <v>#DIV/0!</v>
      </c>
      <c r="J101" s="91" t="e" cm="1">
        <f t="array" ref="J101">SUM(J81:J89*J91:J99)</f>
        <v>#DIV/0!</v>
      </c>
      <c r="K101" s="91" t="e" cm="1">
        <f t="array" ref="K101">SUM(K81:K89*K91:K99)</f>
        <v>#DIV/0!</v>
      </c>
      <c r="L101" s="91" t="e" cm="1">
        <f t="array" ref="L101">SUM(L81:L89*L91:L99)</f>
        <v>#DIV/0!</v>
      </c>
      <c r="M101" s="91" t="e" cm="1">
        <f t="array" ref="M101">SUM(M81:M89*M91:M99)</f>
        <v>#DIV/0!</v>
      </c>
      <c r="N101" s="91" t="e" cm="1">
        <f t="array" ref="N101">SUM(N81:N89*N91:N99)</f>
        <v>#DIV/0!</v>
      </c>
      <c r="O101" s="91" t="e" cm="1">
        <f t="array" ref="O101">SUM(O81:O89*O91:O99)</f>
        <v>#DIV/0!</v>
      </c>
      <c r="P101" s="91" t="e" cm="1">
        <f t="array" ref="P101">SUM(P81:P89*P91:P99)</f>
        <v>#DIV/0!</v>
      </c>
      <c r="Q101" s="91" t="e" cm="1">
        <f t="array" ref="Q101">SUM(Q81:Q89*Q91:Q99)</f>
        <v>#DIV/0!</v>
      </c>
      <c r="R101" s="91" t="e" cm="1">
        <f t="array" ref="R101">SUM(R81:R89*R91:R99)</f>
        <v>#DIV/0!</v>
      </c>
      <c r="S101" s="91" t="e" cm="1">
        <f t="array" ref="S101">SUM(S81:S89*S91:S99)</f>
        <v>#DIV/0!</v>
      </c>
      <c r="T101" s="91" t="e" cm="1">
        <f t="array" ref="T101">SUM(T81:T89*T91:T99)</f>
        <v>#DIV/0!</v>
      </c>
      <c r="U101" s="91" t="e" cm="1">
        <f t="array" ref="U101">SUM(U81:U89*U91:U99)</f>
        <v>#DIV/0!</v>
      </c>
      <c r="V101" s="91" t="e" cm="1">
        <f t="array" ref="V101">SUM(V81:V89*V91:V99)</f>
        <v>#DIV/0!</v>
      </c>
      <c r="W101" s="91" t="e" cm="1">
        <f t="array" ref="W101">SUM(W81:W89*W91:W99)</f>
        <v>#DIV/0!</v>
      </c>
      <c r="X101" s="91" t="e" cm="1">
        <f t="array" ref="X101">SUM(X81:X89*X91:X99)</f>
        <v>#DIV/0!</v>
      </c>
      <c r="Y101" s="91" t="e" cm="1">
        <f t="array" ref="Y101">SUM(Y81:Y89*Y91:Y99)</f>
        <v>#DIV/0!</v>
      </c>
      <c r="Z101" s="91" cm="1">
        <f t="array" ref="Z101">SUM(Z81:Z89*Z91:Z99)</f>
        <v>0</v>
      </c>
      <c r="AA101" s="91" cm="1">
        <f t="array" ref="AA101">SUM(AA81:AA89*AA91:AA99)</f>
        <v>0</v>
      </c>
      <c r="AB101" s="91" cm="1">
        <f t="array" ref="AB101">SUM(AB81:AB89*AB91:AB99)</f>
        <v>0</v>
      </c>
      <c r="AC101" s="91" cm="1">
        <f t="array" ref="AC101">SUM(AC81:AC89*AC91:AC99)</f>
        <v>0</v>
      </c>
      <c r="AD101" s="91" cm="1">
        <f t="array" ref="AD101">SUM(AD81:AD89*AD91:AD99)</f>
        <v>0</v>
      </c>
      <c r="AE101" s="91" cm="1">
        <f t="array" ref="AE101">SUM(AE81:AE89*AE91:AE99)</f>
        <v>0</v>
      </c>
      <c r="AF101" s="91" cm="1">
        <f t="array" ref="AF101">SUM(AF81:AF89*AF91:AF99)</f>
        <v>0</v>
      </c>
      <c r="AG101" s="91" cm="1">
        <f t="array" ref="AG101">SUM(AG81:AG89*AG91:AG99)</f>
        <v>0</v>
      </c>
      <c r="AH101" s="91" cm="1">
        <f t="array" ref="AH101">SUM(AH81:AH89*AH91:AH99)</f>
        <v>0</v>
      </c>
      <c r="AI101" s="91" cm="1">
        <f t="array" ref="AI101">SUM(AI81:AI89*AI91:AI99)</f>
        <v>0</v>
      </c>
      <c r="AJ101" s="91" cm="1">
        <f t="array" ref="AJ101">SUM(AJ81:AJ89*AJ91:AJ99)</f>
        <v>0</v>
      </c>
      <c r="AK101" s="91" cm="1">
        <f t="array" ref="AK101">SUM(AK81:AK89*AK91:AK99)</f>
        <v>0</v>
      </c>
      <c r="AL101" s="91" cm="1">
        <f t="array" ref="AL101">SUM(AL81:AL89*AL91:AL99)</f>
        <v>0</v>
      </c>
    </row>
    <row r="104" spans="1:38">
      <c r="B104" s="205" t="s">
        <v>215</v>
      </c>
      <c r="C104" s="204"/>
      <c r="D104" s="204"/>
      <c r="E104" s="204"/>
      <c r="F104" s="204"/>
      <c r="G104" s="204"/>
      <c r="H104" s="204"/>
      <c r="I104" s="204"/>
    </row>
    <row r="105" spans="1:38">
      <c r="B105" s="220"/>
      <c r="C105" s="221"/>
      <c r="D105" s="221"/>
      <c r="E105" s="221"/>
      <c r="F105" s="221"/>
      <c r="G105" s="206"/>
      <c r="H105" s="206"/>
      <c r="I105" s="207"/>
    </row>
    <row r="106" spans="1:38">
      <c r="B106" s="208"/>
      <c r="C106" s="209"/>
      <c r="D106" s="210"/>
      <c r="E106" s="211"/>
      <c r="F106" s="211"/>
      <c r="G106" s="211"/>
      <c r="H106" s="211"/>
      <c r="I106" s="212"/>
    </row>
    <row r="107" spans="1:38">
      <c r="B107" s="208"/>
      <c r="C107" s="209"/>
      <c r="D107" s="210"/>
      <c r="E107" s="211"/>
      <c r="F107" s="211"/>
      <c r="G107" s="211"/>
      <c r="H107" s="211"/>
      <c r="I107" s="212"/>
    </row>
    <row r="108" spans="1:38">
      <c r="B108" s="208"/>
      <c r="C108" s="209"/>
      <c r="D108" s="210"/>
      <c r="E108" s="211"/>
      <c r="F108" s="211"/>
      <c r="G108" s="211"/>
      <c r="H108" s="211"/>
      <c r="I108" s="212"/>
    </row>
    <row r="109" spans="1:38">
      <c r="B109" s="208"/>
      <c r="C109" s="209"/>
      <c r="D109" s="210"/>
      <c r="E109" s="211"/>
      <c r="F109" s="211"/>
      <c r="G109" s="211"/>
      <c r="H109" s="211"/>
      <c r="I109" s="212"/>
    </row>
    <row r="110" spans="1:38">
      <c r="B110" s="213"/>
      <c r="C110" s="214"/>
      <c r="D110" s="215"/>
      <c r="E110" s="216"/>
      <c r="F110" s="216"/>
      <c r="G110" s="216"/>
      <c r="H110" s="216"/>
      <c r="I110" s="217"/>
    </row>
    <row r="112" spans="1:38">
      <c r="A112" s="62" t="s">
        <v>216</v>
      </c>
      <c r="B112" s="63"/>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61F01-579F-4742-BCA6-F02109C47D57}">
  <sheetPr codeName="Sheet10">
    <tabColor theme="9" tint="0.79998168889431442"/>
    <pageSetUpPr autoPageBreaks="0"/>
  </sheetPr>
  <dimension ref="A1:CY23"/>
  <sheetViews>
    <sheetView zoomScaleNormal="100" workbookViewId="0">
      <selection activeCell="I13" sqref="I13"/>
    </sheetView>
  </sheetViews>
  <sheetFormatPr defaultColWidth="0" defaultRowHeight="14.25"/>
  <cols>
    <col min="1" max="1" width="3.1328125" style="4" customWidth="1"/>
    <col min="2" max="2" width="38.59765625" style="4" customWidth="1"/>
    <col min="3" max="3" width="4.73046875" style="4" customWidth="1"/>
    <col min="4" max="4" width="21" style="4" customWidth="1"/>
    <col min="5" max="5" width="15.59765625" style="4" customWidth="1"/>
    <col min="6" max="6" width="22.3984375" style="4" customWidth="1"/>
    <col min="7" max="7" width="12.3984375" style="4" customWidth="1"/>
    <col min="8" max="8" width="4.73046875" style="4" customWidth="1"/>
    <col min="9" max="11" width="11.73046875" style="4" bestFit="1" customWidth="1"/>
    <col min="12" max="14" width="10.1328125" style="4" customWidth="1"/>
    <col min="15" max="38" width="10.1328125" customWidth="1"/>
    <col min="39" max="103" width="0" hidden="1" customWidth="1"/>
    <col min="104" max="16384" width="8.73046875" hidden="1"/>
  </cols>
  <sheetData>
    <row r="1" spans="1:38">
      <c r="A1" s="72" t="str">
        <f>'Cover Sheet'!$C$9</f>
        <v>Sizewell C</v>
      </c>
      <c r="B1" s="23"/>
      <c r="C1" s="23"/>
      <c r="D1" s="23"/>
      <c r="E1" s="23"/>
      <c r="F1" s="23"/>
      <c r="G1" s="23"/>
      <c r="H1" s="23"/>
      <c r="I1" s="287" t="str">
        <f>_xlfn.XLOOKUP(I$2,'Cover Sheet'!$B$67:$B$106,'Cover Sheet'!$E$67:$E$106)</f>
        <v>Previous Year</v>
      </c>
      <c r="J1" s="287" t="str">
        <f>_xlfn.XLOOKUP(J$2,'Cover Sheet'!$B$67:$B$106,'Cover Sheet'!$E$67:$E$106)</f>
        <v>Previous Year</v>
      </c>
      <c r="K1" s="287" t="str">
        <f>_xlfn.XLOOKUP(K$2,'Cover Sheet'!$B$67:$B$106,'Cover Sheet'!$E$67:$E$106)</f>
        <v>Previous Year</v>
      </c>
      <c r="L1" s="287" t="str">
        <f>_xlfn.XLOOKUP(L$2,'Cover Sheet'!$B$67:$B$106,'Cover Sheet'!$E$67:$E$106)</f>
        <v>Base Year</v>
      </c>
      <c r="M1" s="287" t="str">
        <f>_xlfn.XLOOKUP(M$2,'Cover Sheet'!$B$67:$B$106,'Cover Sheet'!$E$67:$E$106)</f>
        <v>Current year</v>
      </c>
      <c r="N1" s="287" t="str">
        <f>_xlfn.XLOOKUP(N$2,'Cover Sheet'!$B$67:$B$106,'Cover Sheet'!$E$67:$E$106)</f>
        <v>Forecast</v>
      </c>
      <c r="O1" s="287" t="str">
        <f>_xlfn.XLOOKUP(O$2,'Cover Sheet'!$B$67:$B$106,'Cover Sheet'!$E$67:$E$106)</f>
        <v>Forecast</v>
      </c>
      <c r="P1" s="287" t="str">
        <f>_xlfn.XLOOKUP(P$2,'Cover Sheet'!$B$67:$B$106,'Cover Sheet'!$E$67:$E$106)</f>
        <v>Forecast</v>
      </c>
      <c r="Q1" s="287" t="str">
        <f>_xlfn.XLOOKUP(Q$2,'Cover Sheet'!$B$67:$B$106,'Cover Sheet'!$E$67:$E$106)</f>
        <v>Forecast</v>
      </c>
      <c r="R1" s="287" t="str">
        <f>_xlfn.XLOOKUP(R$2,'Cover Sheet'!$B$67:$B$106,'Cover Sheet'!$E$67:$E$106)</f>
        <v>Forecast</v>
      </c>
      <c r="S1" s="287" t="str">
        <f>_xlfn.XLOOKUP(S$2,'Cover Sheet'!$B$67:$B$106,'Cover Sheet'!$E$67:$E$106)</f>
        <v>Forecast</v>
      </c>
      <c r="T1" s="287" t="str">
        <f>_xlfn.XLOOKUP(T$2,'Cover Sheet'!$B$67:$B$106,'Cover Sheet'!$E$67:$E$106)</f>
        <v>Forecast</v>
      </c>
      <c r="U1" s="287" t="str">
        <f>_xlfn.XLOOKUP(U$2,'Cover Sheet'!$B$67:$B$106,'Cover Sheet'!$E$67:$E$106)</f>
        <v>Forecast</v>
      </c>
      <c r="V1" s="287" t="str">
        <f>_xlfn.XLOOKUP(V$2,'Cover Sheet'!$B$67:$B$106,'Cover Sheet'!$E$67:$E$106)</f>
        <v>Forecast</v>
      </c>
      <c r="W1" s="287" t="str">
        <f>_xlfn.XLOOKUP(W$2,'Cover Sheet'!$B$67:$B$106,'Cover Sheet'!$E$67:$E$106)</f>
        <v>Forecast</v>
      </c>
      <c r="X1" s="287" t="str">
        <f>_xlfn.XLOOKUP(X$2,'Cover Sheet'!$B$67:$B$106,'Cover Sheet'!$E$67:$E$106)</f>
        <v>Forecast</v>
      </c>
      <c r="Y1" s="287" t="str">
        <f>_xlfn.XLOOKUP(Y$2,'Cover Sheet'!$B$67:$B$106,'Cover Sheet'!$E$67:$E$106)</f>
        <v>Forecast</v>
      </c>
      <c r="Z1" s="287" t="str">
        <f>_xlfn.XLOOKUP(Z$2,'Cover Sheet'!$B$67:$B$106,'Cover Sheet'!$E$67:$E$106)</f>
        <v>Forecast</v>
      </c>
      <c r="AA1" s="287" t="str">
        <f>_xlfn.XLOOKUP(AA$2,'Cover Sheet'!$B$67:$B$106,'Cover Sheet'!$E$67:$E$106)</f>
        <v>Forecast</v>
      </c>
      <c r="AB1" s="287" t="str">
        <f>_xlfn.XLOOKUP(AB$2,'Cover Sheet'!$B$67:$B$106,'Cover Sheet'!$E$67:$E$106)</f>
        <v>Forecast</v>
      </c>
      <c r="AC1" s="287" t="str">
        <f>_xlfn.XLOOKUP(AC$2,'Cover Sheet'!$B$67:$B$106,'Cover Sheet'!$E$67:$E$106)</f>
        <v>Forecast</v>
      </c>
      <c r="AD1" s="287" t="str">
        <f>_xlfn.XLOOKUP(AD$2,'Cover Sheet'!$B$67:$B$106,'Cover Sheet'!$E$67:$E$106)</f>
        <v>Forecast</v>
      </c>
      <c r="AE1" s="287" t="str">
        <f>_xlfn.XLOOKUP(AE$2,'Cover Sheet'!$B$67:$B$106,'Cover Sheet'!$E$67:$E$106)</f>
        <v>Forecast</v>
      </c>
      <c r="AF1" s="287" t="str">
        <f>_xlfn.XLOOKUP(AF$2,'Cover Sheet'!$B$67:$B$106,'Cover Sheet'!$E$67:$E$106)</f>
        <v>Forecast</v>
      </c>
      <c r="AG1" s="287" t="str">
        <f>_xlfn.XLOOKUP(AG$2,'Cover Sheet'!$B$67:$B$106,'Cover Sheet'!$E$67:$E$106)</f>
        <v>Forecast</v>
      </c>
      <c r="AH1" s="287" t="str">
        <f>_xlfn.XLOOKUP(AH$2,'Cover Sheet'!$B$67:$B$106,'Cover Sheet'!$E$67:$E$106)</f>
        <v>Forecast</v>
      </c>
      <c r="AI1" s="287" t="str">
        <f>_xlfn.XLOOKUP(AI$2,'Cover Sheet'!$B$67:$B$106,'Cover Sheet'!$E$67:$E$106)</f>
        <v>Forecast</v>
      </c>
      <c r="AJ1" s="287" t="str">
        <f>_xlfn.XLOOKUP(AJ$2,'Cover Sheet'!$B$67:$B$106,'Cover Sheet'!$E$67:$E$106)</f>
        <v>Forecast</v>
      </c>
      <c r="AK1" s="287" t="str">
        <f>_xlfn.XLOOKUP(AK$2,'Cover Sheet'!$B$67:$B$106,'Cover Sheet'!$E$67:$E$106)</f>
        <v>Forecast</v>
      </c>
      <c r="AL1" s="287" t="str">
        <f>_xlfn.XLOOKUP(AL$2,'Cover Sheet'!$B$67:$B$106,'Cover Sheet'!$E$67:$E$106)</f>
        <v>Forecast</v>
      </c>
    </row>
    <row r="2" spans="1:38">
      <c r="A2" s="72" t="str" cm="1">
        <f t="array" aca="1" ref="A2" ca="1">SUBSTITUTE(RIGHT(SUBSTITUTE(CELL("Filename",$FUY$999358), "]",REPT("?", 999)), 999),"?","")</f>
        <v>R3_Pass-through</v>
      </c>
      <c r="B2" s="23"/>
      <c r="C2" s="23"/>
      <c r="D2" s="23"/>
      <c r="E2" s="23"/>
      <c r="F2" s="23"/>
      <c r="G2" s="23"/>
      <c r="H2" s="23"/>
      <c r="I2" s="24">
        <f t="shared" ref="I2:AL2" si="0">DATE(I4-1,4,1)</f>
        <v>44287</v>
      </c>
      <c r="J2" s="24">
        <f t="shared" si="0"/>
        <v>44652</v>
      </c>
      <c r="K2" s="24">
        <f t="shared" si="0"/>
        <v>45017</v>
      </c>
      <c r="L2" s="24">
        <f t="shared" si="0"/>
        <v>45383</v>
      </c>
      <c r="M2" s="24">
        <f t="shared" si="0"/>
        <v>45748</v>
      </c>
      <c r="N2" s="24">
        <f t="shared" si="0"/>
        <v>46113</v>
      </c>
      <c r="O2" s="24">
        <f t="shared" si="0"/>
        <v>46478</v>
      </c>
      <c r="P2" s="24">
        <f t="shared" si="0"/>
        <v>46844</v>
      </c>
      <c r="Q2" s="24">
        <f t="shared" si="0"/>
        <v>47209</v>
      </c>
      <c r="R2" s="24">
        <f t="shared" si="0"/>
        <v>47574</v>
      </c>
      <c r="S2" s="24">
        <f t="shared" si="0"/>
        <v>47939</v>
      </c>
      <c r="T2" s="24">
        <f t="shared" si="0"/>
        <v>48305</v>
      </c>
      <c r="U2" s="24">
        <f t="shared" si="0"/>
        <v>48670</v>
      </c>
      <c r="V2" s="24">
        <f t="shared" si="0"/>
        <v>49035</v>
      </c>
      <c r="W2" s="24">
        <f t="shared" si="0"/>
        <v>49400</v>
      </c>
      <c r="X2" s="24">
        <f t="shared" si="0"/>
        <v>49766</v>
      </c>
      <c r="Y2" s="24">
        <f t="shared" si="0"/>
        <v>50131</v>
      </c>
      <c r="Z2" s="24">
        <f t="shared" si="0"/>
        <v>50496</v>
      </c>
      <c r="AA2" s="24">
        <f t="shared" si="0"/>
        <v>50861</v>
      </c>
      <c r="AB2" s="24">
        <f t="shared" si="0"/>
        <v>51227</v>
      </c>
      <c r="AC2" s="24">
        <f t="shared" si="0"/>
        <v>51592</v>
      </c>
      <c r="AD2" s="24">
        <f t="shared" si="0"/>
        <v>51957</v>
      </c>
      <c r="AE2" s="24">
        <f t="shared" si="0"/>
        <v>52322</v>
      </c>
      <c r="AF2" s="24">
        <f t="shared" si="0"/>
        <v>52688</v>
      </c>
      <c r="AG2" s="24">
        <f t="shared" si="0"/>
        <v>53053</v>
      </c>
      <c r="AH2" s="24">
        <f t="shared" si="0"/>
        <v>53418</v>
      </c>
      <c r="AI2" s="24">
        <f t="shared" si="0"/>
        <v>53783</v>
      </c>
      <c r="AJ2" s="24">
        <f t="shared" si="0"/>
        <v>54149</v>
      </c>
      <c r="AK2" s="24">
        <f t="shared" si="0"/>
        <v>54514</v>
      </c>
      <c r="AL2" s="24">
        <f t="shared" si="0"/>
        <v>54879</v>
      </c>
    </row>
    <row r="3" spans="1:38">
      <c r="A3" s="76" t="s">
        <v>273</v>
      </c>
      <c r="B3" s="23"/>
      <c r="C3" s="23"/>
      <c r="D3" s="23"/>
      <c r="E3" s="23"/>
      <c r="F3" s="23"/>
      <c r="G3" s="23"/>
      <c r="H3" s="23"/>
      <c r="I3" s="24">
        <f t="shared" ref="I3:AL3" si="1">DATE(I4,3,31)</f>
        <v>44651</v>
      </c>
      <c r="J3" s="24">
        <f t="shared" si="1"/>
        <v>45016</v>
      </c>
      <c r="K3" s="24">
        <f t="shared" si="1"/>
        <v>45382</v>
      </c>
      <c r="L3" s="24">
        <f t="shared" si="1"/>
        <v>45747</v>
      </c>
      <c r="M3" s="24">
        <f t="shared" si="1"/>
        <v>46112</v>
      </c>
      <c r="N3" s="24">
        <f t="shared" si="1"/>
        <v>46477</v>
      </c>
      <c r="O3" s="24">
        <f t="shared" si="1"/>
        <v>46843</v>
      </c>
      <c r="P3" s="24">
        <f t="shared" si="1"/>
        <v>47208</v>
      </c>
      <c r="Q3" s="24">
        <f t="shared" si="1"/>
        <v>47573</v>
      </c>
      <c r="R3" s="24">
        <f t="shared" si="1"/>
        <v>47938</v>
      </c>
      <c r="S3" s="24">
        <f t="shared" si="1"/>
        <v>48304</v>
      </c>
      <c r="T3" s="24">
        <f t="shared" si="1"/>
        <v>48669</v>
      </c>
      <c r="U3" s="24">
        <f t="shared" si="1"/>
        <v>49034</v>
      </c>
      <c r="V3" s="24">
        <f t="shared" si="1"/>
        <v>49399</v>
      </c>
      <c r="W3" s="24">
        <f t="shared" si="1"/>
        <v>49765</v>
      </c>
      <c r="X3" s="24">
        <f t="shared" si="1"/>
        <v>50130</v>
      </c>
      <c r="Y3" s="24">
        <f t="shared" si="1"/>
        <v>50495</v>
      </c>
      <c r="Z3" s="24">
        <f t="shared" si="1"/>
        <v>50860</v>
      </c>
      <c r="AA3" s="24">
        <f t="shared" si="1"/>
        <v>51226</v>
      </c>
      <c r="AB3" s="24">
        <f t="shared" si="1"/>
        <v>51591</v>
      </c>
      <c r="AC3" s="24">
        <f t="shared" si="1"/>
        <v>51956</v>
      </c>
      <c r="AD3" s="24">
        <f t="shared" si="1"/>
        <v>52321</v>
      </c>
      <c r="AE3" s="24">
        <f t="shared" si="1"/>
        <v>52687</v>
      </c>
      <c r="AF3" s="24">
        <f t="shared" si="1"/>
        <v>53052</v>
      </c>
      <c r="AG3" s="24">
        <f t="shared" si="1"/>
        <v>53417</v>
      </c>
      <c r="AH3" s="24">
        <f t="shared" si="1"/>
        <v>53782</v>
      </c>
      <c r="AI3" s="24">
        <f t="shared" si="1"/>
        <v>54148</v>
      </c>
      <c r="AJ3" s="24">
        <f t="shared" si="1"/>
        <v>54513</v>
      </c>
      <c r="AK3" s="24">
        <f t="shared" si="1"/>
        <v>54878</v>
      </c>
      <c r="AL3" s="24">
        <f t="shared" si="1"/>
        <v>55243</v>
      </c>
    </row>
    <row r="4" spans="1:38">
      <c r="A4" s="23"/>
      <c r="B4" s="23"/>
      <c r="C4" s="23"/>
      <c r="D4" s="23" t="s">
        <v>163</v>
      </c>
      <c r="E4" s="23" t="s">
        <v>164</v>
      </c>
      <c r="F4" s="23" t="s">
        <v>120</v>
      </c>
      <c r="G4" s="23"/>
      <c r="H4" s="127"/>
      <c r="I4" s="127">
        <v>2022</v>
      </c>
      <c r="J4" s="127">
        <f>I4+1</f>
        <v>2023</v>
      </c>
      <c r="K4" s="127">
        <f t="shared" ref="K4:AL4" si="2">J4+1</f>
        <v>2024</v>
      </c>
      <c r="L4" s="127">
        <f t="shared" si="2"/>
        <v>2025</v>
      </c>
      <c r="M4" s="127">
        <f t="shared" si="2"/>
        <v>2026</v>
      </c>
      <c r="N4" s="127">
        <f t="shared" si="2"/>
        <v>2027</v>
      </c>
      <c r="O4" s="127">
        <f t="shared" si="2"/>
        <v>2028</v>
      </c>
      <c r="P4" s="127">
        <f t="shared" si="2"/>
        <v>2029</v>
      </c>
      <c r="Q4" s="127">
        <f t="shared" si="2"/>
        <v>2030</v>
      </c>
      <c r="R4" s="127">
        <f t="shared" si="2"/>
        <v>2031</v>
      </c>
      <c r="S4" s="127">
        <f t="shared" si="2"/>
        <v>2032</v>
      </c>
      <c r="T4" s="127">
        <f t="shared" si="2"/>
        <v>2033</v>
      </c>
      <c r="U4" s="127">
        <f t="shared" si="2"/>
        <v>2034</v>
      </c>
      <c r="V4" s="127">
        <f t="shared" si="2"/>
        <v>2035</v>
      </c>
      <c r="W4" s="127">
        <f t="shared" si="2"/>
        <v>2036</v>
      </c>
      <c r="X4" s="127">
        <f t="shared" si="2"/>
        <v>2037</v>
      </c>
      <c r="Y4" s="127">
        <f t="shared" si="2"/>
        <v>2038</v>
      </c>
      <c r="Z4" s="127">
        <f t="shared" si="2"/>
        <v>2039</v>
      </c>
      <c r="AA4" s="127">
        <f t="shared" si="2"/>
        <v>2040</v>
      </c>
      <c r="AB4" s="127">
        <f t="shared" si="2"/>
        <v>2041</v>
      </c>
      <c r="AC4" s="127">
        <f t="shared" si="2"/>
        <v>2042</v>
      </c>
      <c r="AD4" s="127">
        <f t="shared" si="2"/>
        <v>2043</v>
      </c>
      <c r="AE4" s="127">
        <f t="shared" si="2"/>
        <v>2044</v>
      </c>
      <c r="AF4" s="127">
        <f t="shared" si="2"/>
        <v>2045</v>
      </c>
      <c r="AG4" s="127">
        <f t="shared" si="2"/>
        <v>2046</v>
      </c>
      <c r="AH4" s="127">
        <f t="shared" si="2"/>
        <v>2047</v>
      </c>
      <c r="AI4" s="127">
        <f t="shared" si="2"/>
        <v>2048</v>
      </c>
      <c r="AJ4" s="127">
        <f t="shared" si="2"/>
        <v>2049</v>
      </c>
      <c r="AK4" s="127">
        <f t="shared" si="2"/>
        <v>2050</v>
      </c>
      <c r="AL4" s="127">
        <f t="shared" si="2"/>
        <v>2051</v>
      </c>
    </row>
    <row r="5" spans="1:38" ht="15.4">
      <c r="A5" s="37" t="s">
        <v>274</v>
      </c>
      <c r="B5" s="37"/>
      <c r="C5" s="37"/>
      <c r="D5" s="37"/>
      <c r="E5" s="37"/>
      <c r="F5" s="37"/>
      <c r="G5" s="37"/>
      <c r="H5" s="42"/>
      <c r="I5" s="42"/>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row>
    <row r="6" spans="1:38">
      <c r="A6" s="62" t="s">
        <v>275</v>
      </c>
      <c r="B6" s="63"/>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row>
    <row r="7" spans="1:38">
      <c r="B7" t="s">
        <v>276</v>
      </c>
      <c r="D7" t="s">
        <v>277</v>
      </c>
      <c r="E7" t="s">
        <v>278</v>
      </c>
      <c r="F7" s="4" t="s">
        <v>279</v>
      </c>
      <c r="I7" s="86"/>
      <c r="J7" s="86"/>
      <c r="K7" s="86"/>
      <c r="L7" s="86"/>
      <c r="M7" s="86"/>
      <c r="N7" s="86"/>
      <c r="O7" s="86"/>
      <c r="P7" s="86"/>
      <c r="Q7" s="86"/>
      <c r="R7" s="86"/>
      <c r="S7" s="86"/>
      <c r="T7" s="86"/>
      <c r="U7" s="86"/>
      <c r="V7" s="86"/>
      <c r="W7" s="86"/>
      <c r="X7" s="86"/>
      <c r="Y7" s="86"/>
      <c r="Z7" s="86"/>
      <c r="AA7" s="86"/>
      <c r="AB7" s="86"/>
      <c r="AC7" s="86"/>
      <c r="AD7" s="86"/>
      <c r="AE7" s="86"/>
      <c r="AF7" s="36"/>
      <c r="AG7" s="36"/>
      <c r="AH7" s="36"/>
      <c r="AI7" s="36"/>
      <c r="AJ7" s="36"/>
      <c r="AK7" s="36"/>
      <c r="AL7" s="36"/>
    </row>
    <row r="8" spans="1:38">
      <c r="B8" t="s">
        <v>280</v>
      </c>
      <c r="D8" t="s">
        <v>277</v>
      </c>
      <c r="E8" t="s">
        <v>281</v>
      </c>
      <c r="F8" s="4" t="s">
        <v>279</v>
      </c>
      <c r="I8" s="86"/>
      <c r="J8" s="86"/>
      <c r="K8" s="86"/>
      <c r="L8" s="86"/>
      <c r="M8" s="86"/>
      <c r="N8" s="86"/>
      <c r="O8" s="86"/>
      <c r="P8" s="86"/>
      <c r="Q8" s="86"/>
      <c r="R8" s="86"/>
      <c r="S8" s="86"/>
      <c r="T8" s="86"/>
      <c r="U8" s="86"/>
      <c r="V8" s="86"/>
      <c r="W8" s="86"/>
      <c r="X8" s="86"/>
      <c r="Y8" s="86"/>
      <c r="Z8" s="86"/>
      <c r="AA8" s="86"/>
      <c r="AB8" s="86"/>
      <c r="AC8" s="86"/>
      <c r="AD8" s="86"/>
      <c r="AE8" s="86"/>
      <c r="AF8" s="36"/>
      <c r="AG8" s="36"/>
      <c r="AH8" s="36"/>
      <c r="AI8" s="36"/>
      <c r="AJ8" s="36"/>
      <c r="AK8" s="36"/>
      <c r="AL8" s="36"/>
    </row>
    <row r="9" spans="1:38">
      <c r="B9" t="s">
        <v>282</v>
      </c>
      <c r="D9" t="s">
        <v>277</v>
      </c>
      <c r="E9" t="s">
        <v>283</v>
      </c>
      <c r="F9" s="4" t="s">
        <v>279</v>
      </c>
      <c r="I9" s="88"/>
      <c r="J9" s="88"/>
      <c r="K9" s="88"/>
      <c r="L9" s="88"/>
      <c r="M9" s="88"/>
      <c r="N9" s="88"/>
      <c r="O9" s="88"/>
      <c r="P9" s="88"/>
      <c r="Q9" s="88"/>
      <c r="R9" s="88"/>
      <c r="S9" s="88"/>
      <c r="T9" s="88"/>
      <c r="U9" s="88"/>
      <c r="V9" s="88"/>
      <c r="W9" s="88"/>
      <c r="X9" s="88"/>
      <c r="Y9" s="88"/>
      <c r="Z9" s="88"/>
      <c r="AA9" s="88"/>
      <c r="AB9" s="88"/>
      <c r="AC9" s="88"/>
      <c r="AD9" s="88"/>
      <c r="AE9" s="88"/>
      <c r="AF9" s="36"/>
      <c r="AG9" s="36"/>
      <c r="AH9" s="36"/>
      <c r="AI9" s="36"/>
      <c r="AJ9" s="36"/>
      <c r="AK9" s="36"/>
      <c r="AL9" s="36"/>
    </row>
    <row r="10" spans="1:38">
      <c r="B10" t="s">
        <v>284</v>
      </c>
      <c r="D10" t="s">
        <v>277</v>
      </c>
      <c r="E10" t="s">
        <v>285</v>
      </c>
      <c r="F10" s="4" t="s">
        <v>279</v>
      </c>
      <c r="I10" s="86"/>
      <c r="J10" s="86"/>
      <c r="K10" s="86"/>
      <c r="L10" s="86"/>
      <c r="M10" s="86"/>
      <c r="N10" s="86"/>
      <c r="O10" s="86"/>
      <c r="P10" s="86"/>
      <c r="Q10" s="86"/>
      <c r="R10" s="86"/>
      <c r="S10" s="86"/>
      <c r="T10" s="86"/>
      <c r="U10" s="86"/>
      <c r="V10" s="86"/>
      <c r="W10" s="86"/>
      <c r="X10" s="86"/>
      <c r="Y10" s="86"/>
      <c r="Z10" s="86"/>
      <c r="AA10" s="86"/>
      <c r="AB10" s="86"/>
      <c r="AC10" s="86"/>
      <c r="AD10" s="86"/>
      <c r="AE10" s="86"/>
      <c r="AF10" s="36"/>
      <c r="AG10" s="36"/>
      <c r="AH10" s="36"/>
      <c r="AI10" s="36"/>
      <c r="AJ10" s="36"/>
      <c r="AK10" s="36"/>
      <c r="AL10" s="36"/>
    </row>
    <row r="11" spans="1:38">
      <c r="B11" t="s">
        <v>286</v>
      </c>
      <c r="D11" t="s">
        <v>277</v>
      </c>
      <c r="E11" t="s">
        <v>287</v>
      </c>
      <c r="F11" s="4" t="s">
        <v>279</v>
      </c>
      <c r="I11" s="87">
        <f t="shared" ref="I11:AL11" si="3">SUM(I7:I10)</f>
        <v>0</v>
      </c>
      <c r="J11" s="87">
        <f t="shared" ref="J11:AE11" si="4">SUM(J7:J10)</f>
        <v>0</v>
      </c>
      <c r="K11" s="87">
        <f t="shared" si="4"/>
        <v>0</v>
      </c>
      <c r="L11" s="87">
        <f t="shared" si="4"/>
        <v>0</v>
      </c>
      <c r="M11" s="87">
        <f t="shared" si="4"/>
        <v>0</v>
      </c>
      <c r="N11" s="87">
        <f t="shared" si="4"/>
        <v>0</v>
      </c>
      <c r="O11" s="87">
        <f t="shared" si="4"/>
        <v>0</v>
      </c>
      <c r="P11" s="87">
        <f t="shared" si="4"/>
        <v>0</v>
      </c>
      <c r="Q11" s="87">
        <f t="shared" si="4"/>
        <v>0</v>
      </c>
      <c r="R11" s="87">
        <f t="shared" si="4"/>
        <v>0</v>
      </c>
      <c r="S11" s="87">
        <f t="shared" si="4"/>
        <v>0</v>
      </c>
      <c r="T11" s="87">
        <f t="shared" si="4"/>
        <v>0</v>
      </c>
      <c r="U11" s="87">
        <f t="shared" si="4"/>
        <v>0</v>
      </c>
      <c r="V11" s="87">
        <f t="shared" si="4"/>
        <v>0</v>
      </c>
      <c r="W11" s="87">
        <f t="shared" si="4"/>
        <v>0</v>
      </c>
      <c r="X11" s="87">
        <f t="shared" si="4"/>
        <v>0</v>
      </c>
      <c r="Y11" s="87">
        <f t="shared" si="4"/>
        <v>0</v>
      </c>
      <c r="Z11" s="87">
        <f t="shared" si="4"/>
        <v>0</v>
      </c>
      <c r="AA11" s="87">
        <f t="shared" si="4"/>
        <v>0</v>
      </c>
      <c r="AB11" s="87">
        <f t="shared" si="4"/>
        <v>0</v>
      </c>
      <c r="AC11" s="87">
        <f t="shared" si="4"/>
        <v>0</v>
      </c>
      <c r="AD11" s="87">
        <f t="shared" si="4"/>
        <v>0</v>
      </c>
      <c r="AE11" s="87">
        <f t="shared" si="4"/>
        <v>0</v>
      </c>
      <c r="AF11" s="87">
        <f t="shared" si="3"/>
        <v>0</v>
      </c>
      <c r="AG11" s="87">
        <f t="shared" si="3"/>
        <v>0</v>
      </c>
      <c r="AH11" s="87">
        <f t="shared" si="3"/>
        <v>0</v>
      </c>
      <c r="AI11" s="87">
        <f t="shared" si="3"/>
        <v>0</v>
      </c>
      <c r="AJ11" s="87">
        <f t="shared" si="3"/>
        <v>0</v>
      </c>
      <c r="AK11" s="87">
        <f t="shared" si="3"/>
        <v>0</v>
      </c>
      <c r="AL11" s="87">
        <f t="shared" si="3"/>
        <v>0</v>
      </c>
    </row>
    <row r="12" spans="1:38">
      <c r="B12"/>
      <c r="D12"/>
      <c r="E12"/>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row>
    <row r="13" spans="1:38" ht="18">
      <c r="B13" s="3" t="s">
        <v>288</v>
      </c>
      <c r="D13" s="201" t="s">
        <v>289</v>
      </c>
    </row>
    <row r="15" spans="1:38">
      <c r="B15" s="205" t="s">
        <v>215</v>
      </c>
      <c r="C15" s="204"/>
      <c r="D15" s="204"/>
      <c r="E15" s="204"/>
      <c r="F15" s="204"/>
      <c r="G15" s="204"/>
      <c r="H15" s="204"/>
      <c r="I15" s="204"/>
    </row>
    <row r="16" spans="1:38">
      <c r="B16" s="220"/>
      <c r="C16" s="221"/>
      <c r="D16" s="221"/>
      <c r="E16" s="221"/>
      <c r="F16" s="221"/>
      <c r="G16" s="206"/>
      <c r="H16" s="206"/>
      <c r="I16" s="207"/>
    </row>
    <row r="17" spans="1:38">
      <c r="B17" s="208"/>
      <c r="C17" s="209"/>
      <c r="D17" s="210"/>
      <c r="E17" s="211"/>
      <c r="F17" s="211"/>
      <c r="G17" s="211"/>
      <c r="H17" s="211"/>
      <c r="I17" s="212"/>
    </row>
    <row r="18" spans="1:38">
      <c r="B18" s="208"/>
      <c r="C18" s="209"/>
      <c r="D18" s="210"/>
      <c r="E18" s="211"/>
      <c r="F18" s="211"/>
      <c r="G18" s="211"/>
      <c r="H18" s="211"/>
      <c r="I18" s="212"/>
    </row>
    <row r="19" spans="1:38">
      <c r="B19" s="208"/>
      <c r="C19" s="209"/>
      <c r="D19" s="210"/>
      <c r="E19" s="211"/>
      <c r="F19" s="211"/>
      <c r="G19" s="211"/>
      <c r="H19" s="211"/>
      <c r="I19" s="212"/>
    </row>
    <row r="20" spans="1:38">
      <c r="B20" s="208"/>
      <c r="C20" s="209"/>
      <c r="D20" s="210"/>
      <c r="E20" s="211"/>
      <c r="F20" s="211"/>
      <c r="G20" s="211"/>
      <c r="H20" s="211"/>
      <c r="I20" s="212"/>
    </row>
    <row r="21" spans="1:38">
      <c r="B21" s="213"/>
      <c r="C21" s="214"/>
      <c r="D21" s="215"/>
      <c r="E21" s="216"/>
      <c r="F21" s="216"/>
      <c r="G21" s="216"/>
      <c r="H21" s="216"/>
      <c r="I21" s="217"/>
    </row>
    <row r="23" spans="1:38">
      <c r="A23" s="62" t="s">
        <v>216</v>
      </c>
      <c r="B23" s="63"/>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D4D1C-1D1F-4CF9-B22B-11FAF3C1421B}">
  <sheetPr codeName="Sheet11">
    <tabColor theme="9" tint="0.79998168889431442"/>
    <pageSetUpPr autoPageBreaks="0"/>
  </sheetPr>
  <dimension ref="A1:AL24"/>
  <sheetViews>
    <sheetView workbookViewId="0">
      <selection activeCell="B5" sqref="B5"/>
    </sheetView>
  </sheetViews>
  <sheetFormatPr defaultRowHeight="14.25"/>
  <cols>
    <col min="1" max="1" width="3.1328125" customWidth="1"/>
    <col min="2" max="2" width="46.3984375" bestFit="1" customWidth="1"/>
    <col min="3" max="3" width="4.73046875" customWidth="1"/>
    <col min="4" max="4" width="21" customWidth="1"/>
    <col min="5" max="5" width="15.59765625" customWidth="1"/>
    <col min="6" max="6" width="22.3984375" customWidth="1"/>
    <col min="7" max="7" width="12.3984375" customWidth="1"/>
    <col min="8" max="8" width="4.73046875" customWidth="1"/>
    <col min="9" max="11" width="11.73046875" bestFit="1" customWidth="1"/>
    <col min="12" max="12" width="10.3984375" bestFit="1" customWidth="1"/>
    <col min="13" max="13" width="10.73046875" bestFit="1" customWidth="1"/>
    <col min="14" max="38" width="10.3984375" bestFit="1" customWidth="1"/>
  </cols>
  <sheetData>
    <row r="1" spans="1:38">
      <c r="A1" s="72" t="str">
        <f>'Cover Sheet'!$C$9</f>
        <v>Sizewell C</v>
      </c>
      <c r="B1" s="23"/>
      <c r="C1" s="23"/>
      <c r="D1" s="23"/>
      <c r="E1" s="23"/>
      <c r="F1" s="23"/>
      <c r="G1" s="23"/>
      <c r="H1" s="23"/>
      <c r="I1" s="23" t="str">
        <f>_xlfn.XLOOKUP(I$2,'Cover Sheet'!$B$67:$B$106,'Cover Sheet'!$E$67:$E$106)</f>
        <v>Previous Year</v>
      </c>
      <c r="J1" s="23" t="str">
        <f>_xlfn.XLOOKUP(J$2,'Cover Sheet'!$B$67:$B$106,'Cover Sheet'!$E$67:$E$106)</f>
        <v>Previous Year</v>
      </c>
      <c r="K1" s="23" t="str">
        <f>_xlfn.XLOOKUP(K$2,'Cover Sheet'!$B$67:$B$106,'Cover Sheet'!$E$67:$E$106)</f>
        <v>Previous Year</v>
      </c>
      <c r="L1" s="23" t="str">
        <f>_xlfn.XLOOKUP(L$2,'Cover Sheet'!$B$67:$B$106,'Cover Sheet'!$E$67:$E$106)</f>
        <v>Base Year</v>
      </c>
      <c r="M1" s="23" t="str">
        <f>_xlfn.XLOOKUP(M$2,'Cover Sheet'!$B$67:$B$106,'Cover Sheet'!$E$67:$E$106)</f>
        <v>Current year</v>
      </c>
      <c r="N1" s="23" t="str">
        <f>_xlfn.XLOOKUP(N$2,'Cover Sheet'!$B$67:$B$106,'Cover Sheet'!$E$67:$E$106)</f>
        <v>Forecast</v>
      </c>
      <c r="O1" s="23" t="str">
        <f>_xlfn.XLOOKUP(O$2,'Cover Sheet'!$B$67:$B$106,'Cover Sheet'!$E$67:$E$106)</f>
        <v>Forecast</v>
      </c>
      <c r="P1" s="23" t="str">
        <f>_xlfn.XLOOKUP(P$2,'Cover Sheet'!$B$67:$B$106,'Cover Sheet'!$E$67:$E$106)</f>
        <v>Forecast</v>
      </c>
      <c r="Q1" s="23" t="str">
        <f>_xlfn.XLOOKUP(Q$2,'Cover Sheet'!$B$67:$B$106,'Cover Sheet'!$E$67:$E$106)</f>
        <v>Forecast</v>
      </c>
      <c r="R1" s="23" t="str">
        <f>_xlfn.XLOOKUP(R$2,'Cover Sheet'!$B$67:$B$106,'Cover Sheet'!$E$67:$E$106)</f>
        <v>Forecast</v>
      </c>
      <c r="S1" s="23" t="str">
        <f>_xlfn.XLOOKUP(S$2,'Cover Sheet'!$B$67:$B$106,'Cover Sheet'!$E$67:$E$106)</f>
        <v>Forecast</v>
      </c>
      <c r="T1" s="23" t="str">
        <f>_xlfn.XLOOKUP(T$2,'Cover Sheet'!$B$67:$B$106,'Cover Sheet'!$E$67:$E$106)</f>
        <v>Forecast</v>
      </c>
      <c r="U1" s="23" t="str">
        <f>_xlfn.XLOOKUP(U$2,'Cover Sheet'!$B$67:$B$106,'Cover Sheet'!$E$67:$E$106)</f>
        <v>Forecast</v>
      </c>
      <c r="V1" s="23" t="str">
        <f>_xlfn.XLOOKUP(V$2,'Cover Sheet'!$B$67:$B$106,'Cover Sheet'!$E$67:$E$106)</f>
        <v>Forecast</v>
      </c>
      <c r="W1" s="23" t="str">
        <f>_xlfn.XLOOKUP(W$2,'Cover Sheet'!$B$67:$B$106,'Cover Sheet'!$E$67:$E$106)</f>
        <v>Forecast</v>
      </c>
      <c r="X1" s="23" t="str">
        <f>_xlfn.XLOOKUP(X$2,'Cover Sheet'!$B$67:$B$106,'Cover Sheet'!$E$67:$E$106)</f>
        <v>Forecast</v>
      </c>
      <c r="Y1" s="23" t="str">
        <f>_xlfn.XLOOKUP(Y$2,'Cover Sheet'!$B$67:$B$106,'Cover Sheet'!$E$67:$E$106)</f>
        <v>Forecast</v>
      </c>
      <c r="Z1" s="23" t="str">
        <f>_xlfn.XLOOKUP(Z$2,'Cover Sheet'!$B$67:$B$106,'Cover Sheet'!$E$67:$E$106)</f>
        <v>Forecast</v>
      </c>
      <c r="AA1" s="23" t="str">
        <f>_xlfn.XLOOKUP(AA$2,'Cover Sheet'!$B$67:$B$106,'Cover Sheet'!$E$67:$E$106)</f>
        <v>Forecast</v>
      </c>
      <c r="AB1" s="23" t="str">
        <f>_xlfn.XLOOKUP(AB$2,'Cover Sheet'!$B$67:$B$106,'Cover Sheet'!$E$67:$E$106)</f>
        <v>Forecast</v>
      </c>
      <c r="AC1" s="23" t="str">
        <f>_xlfn.XLOOKUP(AC$2,'Cover Sheet'!$B$67:$B$106,'Cover Sheet'!$E$67:$E$106)</f>
        <v>Forecast</v>
      </c>
      <c r="AD1" s="23" t="str">
        <f>_xlfn.XLOOKUP(AD$2,'Cover Sheet'!$B$67:$B$106,'Cover Sheet'!$E$67:$E$106)</f>
        <v>Forecast</v>
      </c>
      <c r="AE1" s="23" t="str">
        <f>_xlfn.XLOOKUP(AE$2,'Cover Sheet'!$B$67:$B$106,'Cover Sheet'!$E$67:$E$106)</f>
        <v>Forecast</v>
      </c>
      <c r="AF1" s="23" t="str">
        <f>_xlfn.XLOOKUP(AF$2,'Cover Sheet'!$B$67:$B$106,'Cover Sheet'!$E$67:$E$106)</f>
        <v>Forecast</v>
      </c>
      <c r="AG1" s="23" t="str">
        <f>_xlfn.XLOOKUP(AG$2,'Cover Sheet'!$B$67:$B$106,'Cover Sheet'!$E$67:$E$106)</f>
        <v>Forecast</v>
      </c>
      <c r="AH1" s="23" t="str">
        <f>_xlfn.XLOOKUP(AH$2,'Cover Sheet'!$B$67:$B$106,'Cover Sheet'!$E$67:$E$106)</f>
        <v>Forecast</v>
      </c>
      <c r="AI1" s="23" t="str">
        <f>_xlfn.XLOOKUP(AI$2,'Cover Sheet'!$B$67:$B$106,'Cover Sheet'!$E$67:$E$106)</f>
        <v>Forecast</v>
      </c>
      <c r="AJ1" s="23" t="str">
        <f>_xlfn.XLOOKUP(AJ$2,'Cover Sheet'!$B$67:$B$106,'Cover Sheet'!$E$67:$E$106)</f>
        <v>Forecast</v>
      </c>
      <c r="AK1" s="23" t="str">
        <f>_xlfn.XLOOKUP(AK$2,'Cover Sheet'!$B$67:$B$106,'Cover Sheet'!$E$67:$E$106)</f>
        <v>Forecast</v>
      </c>
      <c r="AL1" s="23" t="str">
        <f>_xlfn.XLOOKUP(AL$2,'Cover Sheet'!$B$67:$B$106,'Cover Sheet'!$E$67:$E$106)</f>
        <v>Forecast</v>
      </c>
    </row>
    <row r="2" spans="1:38">
      <c r="A2" s="72" t="str" cm="1">
        <f t="array" aca="1" ref="A2" ca="1">SUBSTITUTE(RIGHT(SUBSTITUTE(CELL("Filename",$FUY$999334), "]",REPT("?", 999)), 999),"?","")</f>
        <v>R4_CapacityIncentives</v>
      </c>
      <c r="B2" s="23"/>
      <c r="C2" s="23"/>
      <c r="D2" s="23"/>
      <c r="E2" s="23"/>
      <c r="F2" s="23"/>
      <c r="G2" s="23"/>
      <c r="H2" s="23"/>
      <c r="I2" s="24">
        <f t="shared" ref="I2:AL2" si="0">DATE(I4-1,4,1)</f>
        <v>44287</v>
      </c>
      <c r="J2" s="24">
        <f t="shared" si="0"/>
        <v>44652</v>
      </c>
      <c r="K2" s="24">
        <f t="shared" si="0"/>
        <v>45017</v>
      </c>
      <c r="L2" s="24">
        <f t="shared" si="0"/>
        <v>45383</v>
      </c>
      <c r="M2" s="24">
        <f t="shared" si="0"/>
        <v>45748</v>
      </c>
      <c r="N2" s="24">
        <f t="shared" si="0"/>
        <v>46113</v>
      </c>
      <c r="O2" s="24">
        <f t="shared" si="0"/>
        <v>46478</v>
      </c>
      <c r="P2" s="24">
        <f t="shared" si="0"/>
        <v>46844</v>
      </c>
      <c r="Q2" s="24">
        <f t="shared" si="0"/>
        <v>47209</v>
      </c>
      <c r="R2" s="24">
        <f t="shared" si="0"/>
        <v>47574</v>
      </c>
      <c r="S2" s="24">
        <f t="shared" si="0"/>
        <v>47939</v>
      </c>
      <c r="T2" s="24">
        <f t="shared" si="0"/>
        <v>48305</v>
      </c>
      <c r="U2" s="24">
        <f t="shared" si="0"/>
        <v>48670</v>
      </c>
      <c r="V2" s="24">
        <f t="shared" si="0"/>
        <v>49035</v>
      </c>
      <c r="W2" s="24">
        <f t="shared" si="0"/>
        <v>49400</v>
      </c>
      <c r="X2" s="24">
        <f t="shared" si="0"/>
        <v>49766</v>
      </c>
      <c r="Y2" s="24">
        <f t="shared" si="0"/>
        <v>50131</v>
      </c>
      <c r="Z2" s="24">
        <f t="shared" si="0"/>
        <v>50496</v>
      </c>
      <c r="AA2" s="24">
        <f t="shared" si="0"/>
        <v>50861</v>
      </c>
      <c r="AB2" s="24">
        <f t="shared" si="0"/>
        <v>51227</v>
      </c>
      <c r="AC2" s="24">
        <f t="shared" si="0"/>
        <v>51592</v>
      </c>
      <c r="AD2" s="24">
        <f t="shared" si="0"/>
        <v>51957</v>
      </c>
      <c r="AE2" s="24">
        <f t="shared" si="0"/>
        <v>52322</v>
      </c>
      <c r="AF2" s="24">
        <f t="shared" si="0"/>
        <v>52688</v>
      </c>
      <c r="AG2" s="24">
        <f t="shared" si="0"/>
        <v>53053</v>
      </c>
      <c r="AH2" s="24">
        <f t="shared" si="0"/>
        <v>53418</v>
      </c>
      <c r="AI2" s="24">
        <f t="shared" si="0"/>
        <v>53783</v>
      </c>
      <c r="AJ2" s="24">
        <f t="shared" si="0"/>
        <v>54149</v>
      </c>
      <c r="AK2" s="24">
        <f t="shared" si="0"/>
        <v>54514</v>
      </c>
      <c r="AL2" s="24">
        <f t="shared" si="0"/>
        <v>54879</v>
      </c>
    </row>
    <row r="3" spans="1:38">
      <c r="A3" s="76" t="s">
        <v>290</v>
      </c>
      <c r="B3" s="23"/>
      <c r="C3" s="23"/>
      <c r="D3" s="23"/>
      <c r="E3" s="23"/>
      <c r="F3" s="23"/>
      <c r="G3" s="23"/>
      <c r="H3" s="23"/>
      <c r="I3" s="24">
        <f t="shared" ref="I3:AL3" si="1">DATE(I4,3,31)</f>
        <v>44651</v>
      </c>
      <c r="J3" s="24">
        <f t="shared" si="1"/>
        <v>45016</v>
      </c>
      <c r="K3" s="24">
        <f t="shared" si="1"/>
        <v>45382</v>
      </c>
      <c r="L3" s="24">
        <f t="shared" si="1"/>
        <v>45747</v>
      </c>
      <c r="M3" s="24">
        <f t="shared" si="1"/>
        <v>46112</v>
      </c>
      <c r="N3" s="24">
        <f t="shared" si="1"/>
        <v>46477</v>
      </c>
      <c r="O3" s="24">
        <f t="shared" si="1"/>
        <v>46843</v>
      </c>
      <c r="P3" s="24">
        <f t="shared" si="1"/>
        <v>47208</v>
      </c>
      <c r="Q3" s="24">
        <f t="shared" si="1"/>
        <v>47573</v>
      </c>
      <c r="R3" s="24">
        <f t="shared" si="1"/>
        <v>47938</v>
      </c>
      <c r="S3" s="24">
        <f t="shared" si="1"/>
        <v>48304</v>
      </c>
      <c r="T3" s="24">
        <f t="shared" si="1"/>
        <v>48669</v>
      </c>
      <c r="U3" s="24">
        <f t="shared" si="1"/>
        <v>49034</v>
      </c>
      <c r="V3" s="24">
        <f t="shared" si="1"/>
        <v>49399</v>
      </c>
      <c r="W3" s="24">
        <f t="shared" si="1"/>
        <v>49765</v>
      </c>
      <c r="X3" s="24">
        <f t="shared" si="1"/>
        <v>50130</v>
      </c>
      <c r="Y3" s="24">
        <f t="shared" si="1"/>
        <v>50495</v>
      </c>
      <c r="Z3" s="24">
        <f t="shared" si="1"/>
        <v>50860</v>
      </c>
      <c r="AA3" s="24">
        <f t="shared" si="1"/>
        <v>51226</v>
      </c>
      <c r="AB3" s="24">
        <f t="shared" si="1"/>
        <v>51591</v>
      </c>
      <c r="AC3" s="24">
        <f t="shared" si="1"/>
        <v>51956</v>
      </c>
      <c r="AD3" s="24">
        <f t="shared" si="1"/>
        <v>52321</v>
      </c>
      <c r="AE3" s="24">
        <f t="shared" si="1"/>
        <v>52687</v>
      </c>
      <c r="AF3" s="24">
        <f t="shared" si="1"/>
        <v>53052</v>
      </c>
      <c r="AG3" s="24">
        <f t="shared" si="1"/>
        <v>53417</v>
      </c>
      <c r="AH3" s="24">
        <f t="shared" si="1"/>
        <v>53782</v>
      </c>
      <c r="AI3" s="24">
        <f t="shared" si="1"/>
        <v>54148</v>
      </c>
      <c r="AJ3" s="24">
        <f t="shared" si="1"/>
        <v>54513</v>
      </c>
      <c r="AK3" s="24">
        <f t="shared" si="1"/>
        <v>54878</v>
      </c>
      <c r="AL3" s="24">
        <f t="shared" si="1"/>
        <v>55243</v>
      </c>
    </row>
    <row r="4" spans="1:38">
      <c r="A4" s="23"/>
      <c r="B4" s="23"/>
      <c r="C4" s="23"/>
      <c r="D4" s="23" t="s">
        <v>163</v>
      </c>
      <c r="E4" s="23" t="s">
        <v>164</v>
      </c>
      <c r="F4" s="23" t="s">
        <v>120</v>
      </c>
      <c r="G4" s="127"/>
      <c r="H4" s="127"/>
      <c r="I4" s="127">
        <v>2022</v>
      </c>
      <c r="J4" s="127">
        <f>I4+1</f>
        <v>2023</v>
      </c>
      <c r="K4" s="127">
        <f t="shared" ref="K4:AL4" si="2">J4+1</f>
        <v>2024</v>
      </c>
      <c r="L4" s="127">
        <f t="shared" si="2"/>
        <v>2025</v>
      </c>
      <c r="M4" s="127">
        <f t="shared" si="2"/>
        <v>2026</v>
      </c>
      <c r="N4" s="127">
        <f t="shared" si="2"/>
        <v>2027</v>
      </c>
      <c r="O4" s="127">
        <f t="shared" si="2"/>
        <v>2028</v>
      </c>
      <c r="P4" s="127">
        <f t="shared" si="2"/>
        <v>2029</v>
      </c>
      <c r="Q4" s="127">
        <f t="shared" si="2"/>
        <v>2030</v>
      </c>
      <c r="R4" s="127">
        <f t="shared" si="2"/>
        <v>2031</v>
      </c>
      <c r="S4" s="127">
        <f t="shared" si="2"/>
        <v>2032</v>
      </c>
      <c r="T4" s="127">
        <f t="shared" si="2"/>
        <v>2033</v>
      </c>
      <c r="U4" s="127">
        <f t="shared" si="2"/>
        <v>2034</v>
      </c>
      <c r="V4" s="127">
        <f t="shared" si="2"/>
        <v>2035</v>
      </c>
      <c r="W4" s="127">
        <f t="shared" si="2"/>
        <v>2036</v>
      </c>
      <c r="X4" s="127">
        <f t="shared" si="2"/>
        <v>2037</v>
      </c>
      <c r="Y4" s="127">
        <f t="shared" si="2"/>
        <v>2038</v>
      </c>
      <c r="Z4" s="127">
        <f t="shared" si="2"/>
        <v>2039</v>
      </c>
      <c r="AA4" s="127">
        <f t="shared" si="2"/>
        <v>2040</v>
      </c>
      <c r="AB4" s="127">
        <f t="shared" si="2"/>
        <v>2041</v>
      </c>
      <c r="AC4" s="127">
        <f t="shared" si="2"/>
        <v>2042</v>
      </c>
      <c r="AD4" s="127">
        <f t="shared" si="2"/>
        <v>2043</v>
      </c>
      <c r="AE4" s="127">
        <f t="shared" si="2"/>
        <v>2044</v>
      </c>
      <c r="AF4" s="127">
        <f t="shared" si="2"/>
        <v>2045</v>
      </c>
      <c r="AG4" s="127">
        <f t="shared" si="2"/>
        <v>2046</v>
      </c>
      <c r="AH4" s="127">
        <f t="shared" si="2"/>
        <v>2047</v>
      </c>
      <c r="AI4" s="127">
        <f t="shared" si="2"/>
        <v>2048</v>
      </c>
      <c r="AJ4" s="127">
        <f t="shared" si="2"/>
        <v>2049</v>
      </c>
      <c r="AK4" s="127">
        <f t="shared" si="2"/>
        <v>2050</v>
      </c>
      <c r="AL4" s="127">
        <f t="shared" si="2"/>
        <v>2051</v>
      </c>
    </row>
    <row r="5" spans="1:38" ht="15.4">
      <c r="A5" s="37" t="s">
        <v>291</v>
      </c>
      <c r="B5" s="37"/>
      <c r="C5" s="37"/>
      <c r="D5" s="37"/>
      <c r="E5" s="37"/>
      <c r="F5" s="37"/>
      <c r="G5" s="42"/>
      <c r="H5" s="42"/>
      <c r="I5" s="42"/>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row>
    <row r="6" spans="1:38">
      <c r="A6" s="62" t="s">
        <v>292</v>
      </c>
      <c r="B6" s="63"/>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row>
    <row r="7" spans="1:38">
      <c r="B7" t="s">
        <v>293</v>
      </c>
      <c r="D7" t="s">
        <v>294</v>
      </c>
      <c r="E7" t="s">
        <v>295</v>
      </c>
      <c r="F7" t="s">
        <v>296</v>
      </c>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row>
    <row r="8" spans="1:38">
      <c r="B8" t="s">
        <v>297</v>
      </c>
      <c r="D8" t="s">
        <v>294</v>
      </c>
      <c r="E8" t="s">
        <v>298</v>
      </c>
      <c r="F8" t="s">
        <v>296</v>
      </c>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row>
    <row r="10" spans="1:38">
      <c r="B10" t="s">
        <v>299</v>
      </c>
      <c r="D10" t="s">
        <v>294</v>
      </c>
      <c r="E10" t="s">
        <v>300</v>
      </c>
      <c r="F10" t="s">
        <v>296</v>
      </c>
      <c r="I10" s="87">
        <f t="shared" ref="I10:AL10" si="3">SUM(I7:I8)</f>
        <v>0</v>
      </c>
      <c r="J10" s="87">
        <f t="shared" si="3"/>
        <v>0</v>
      </c>
      <c r="K10" s="87">
        <f t="shared" si="3"/>
        <v>0</v>
      </c>
      <c r="L10" s="87">
        <f t="shared" si="3"/>
        <v>0</v>
      </c>
      <c r="M10" s="87">
        <f t="shared" si="3"/>
        <v>0</v>
      </c>
      <c r="N10" s="87">
        <f t="shared" si="3"/>
        <v>0</v>
      </c>
      <c r="O10" s="87">
        <f t="shared" si="3"/>
        <v>0</v>
      </c>
      <c r="P10" s="87">
        <f t="shared" si="3"/>
        <v>0</v>
      </c>
      <c r="Q10" s="87">
        <f t="shared" si="3"/>
        <v>0</v>
      </c>
      <c r="R10" s="87">
        <f t="shared" si="3"/>
        <v>0</v>
      </c>
      <c r="S10" s="87">
        <f t="shared" si="3"/>
        <v>0</v>
      </c>
      <c r="T10" s="87">
        <f t="shared" si="3"/>
        <v>0</v>
      </c>
      <c r="U10" s="87">
        <f t="shared" si="3"/>
        <v>0</v>
      </c>
      <c r="V10" s="87">
        <f t="shared" si="3"/>
        <v>0</v>
      </c>
      <c r="W10" s="87">
        <f t="shared" si="3"/>
        <v>0</v>
      </c>
      <c r="X10" s="87">
        <f t="shared" si="3"/>
        <v>0</v>
      </c>
      <c r="Y10" s="87">
        <f t="shared" si="3"/>
        <v>0</v>
      </c>
      <c r="Z10" s="87">
        <f t="shared" si="3"/>
        <v>0</v>
      </c>
      <c r="AA10" s="87">
        <f t="shared" si="3"/>
        <v>0</v>
      </c>
      <c r="AB10" s="87">
        <f t="shared" si="3"/>
        <v>0</v>
      </c>
      <c r="AC10" s="87">
        <f t="shared" si="3"/>
        <v>0</v>
      </c>
      <c r="AD10" s="87">
        <f t="shared" si="3"/>
        <v>0</v>
      </c>
      <c r="AE10" s="87">
        <f t="shared" si="3"/>
        <v>0</v>
      </c>
      <c r="AF10" s="87">
        <f t="shared" si="3"/>
        <v>0</v>
      </c>
      <c r="AG10" s="87">
        <f t="shared" si="3"/>
        <v>0</v>
      </c>
      <c r="AH10" s="87">
        <f t="shared" si="3"/>
        <v>0</v>
      </c>
      <c r="AI10" s="87">
        <f t="shared" si="3"/>
        <v>0</v>
      </c>
      <c r="AJ10" s="87">
        <f t="shared" si="3"/>
        <v>0</v>
      </c>
      <c r="AK10" s="87">
        <f t="shared" si="3"/>
        <v>0</v>
      </c>
      <c r="AL10" s="87">
        <f t="shared" si="3"/>
        <v>0</v>
      </c>
    </row>
    <row r="12" spans="1:38">
      <c r="B12" t="s">
        <v>301</v>
      </c>
      <c r="D12" t="s">
        <v>294</v>
      </c>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row>
    <row r="14" spans="1:38">
      <c r="B14" t="s">
        <v>302</v>
      </c>
      <c r="D14" t="s">
        <v>294</v>
      </c>
      <c r="E14" t="s">
        <v>303</v>
      </c>
      <c r="F14" t="s">
        <v>304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row>
    <row r="16" spans="1:38">
      <c r="B16" s="205" t="s">
        <v>215</v>
      </c>
      <c r="C16" s="204"/>
      <c r="D16" s="204"/>
      <c r="E16" s="204"/>
      <c r="F16" s="204"/>
      <c r="G16" s="204"/>
      <c r="H16" s="204"/>
      <c r="I16" s="204"/>
    </row>
    <row r="17" spans="1:38">
      <c r="B17" s="220"/>
      <c r="C17" s="221"/>
      <c r="D17" s="221"/>
      <c r="E17" s="221"/>
      <c r="F17" s="221"/>
      <c r="G17" s="206"/>
      <c r="H17" s="206"/>
      <c r="I17" s="207"/>
    </row>
    <row r="18" spans="1:38">
      <c r="B18" s="208"/>
      <c r="C18" s="209"/>
      <c r="D18" s="210"/>
      <c r="E18" s="211"/>
      <c r="F18" s="211"/>
      <c r="G18" s="211"/>
      <c r="H18" s="211"/>
      <c r="I18" s="212"/>
    </row>
    <row r="19" spans="1:38">
      <c r="B19" s="208"/>
      <c r="C19" s="209"/>
      <c r="D19" s="210"/>
      <c r="E19" s="211"/>
      <c r="F19" s="211"/>
      <c r="G19" s="211"/>
      <c r="H19" s="211"/>
      <c r="I19" s="212"/>
    </row>
    <row r="20" spans="1:38">
      <c r="B20" s="208"/>
      <c r="C20" s="209"/>
      <c r="D20" s="210"/>
      <c r="E20" s="211"/>
      <c r="F20" s="211"/>
      <c r="G20" s="211"/>
      <c r="H20" s="211"/>
      <c r="I20" s="212"/>
    </row>
    <row r="21" spans="1:38">
      <c r="B21" s="208"/>
      <c r="C21" s="209"/>
      <c r="D21" s="210"/>
      <c r="E21" s="211"/>
      <c r="F21" s="211"/>
      <c r="G21" s="211"/>
      <c r="H21" s="211"/>
      <c r="I21" s="212"/>
    </row>
    <row r="22" spans="1:38">
      <c r="B22" s="213"/>
      <c r="C22" s="214"/>
      <c r="D22" s="215"/>
      <c r="E22" s="216"/>
      <c r="F22" s="216"/>
      <c r="G22" s="216"/>
      <c r="H22" s="216"/>
      <c r="I22" s="217"/>
    </row>
    <row r="24" spans="1:38">
      <c r="A24" s="62" t="s">
        <v>216</v>
      </c>
      <c r="B24" s="63"/>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7296B-3AEE-4FCC-963D-B6FC7F8BF666}">
  <sheetPr>
    <tabColor theme="9" tint="0.79998168889431442"/>
  </sheetPr>
  <dimension ref="A1:AM79"/>
  <sheetViews>
    <sheetView topLeftCell="A49" zoomScaleNormal="100" workbookViewId="0">
      <selection activeCell="A7" sqref="A7"/>
    </sheetView>
  </sheetViews>
  <sheetFormatPr defaultRowHeight="14.25"/>
  <cols>
    <col min="2" max="2" width="47.73046875" bestFit="1" customWidth="1"/>
    <col min="6" max="6" width="12.1328125" bestFit="1" customWidth="1"/>
    <col min="8" max="8" width="13.3984375" customWidth="1"/>
    <col min="9" max="38" width="11.1328125" customWidth="1"/>
  </cols>
  <sheetData>
    <row r="1" spans="1:39">
      <c r="A1" s="72" t="s">
        <v>5</v>
      </c>
      <c r="B1" s="23"/>
      <c r="C1" s="23"/>
      <c r="D1" s="23"/>
      <c r="E1" s="23"/>
      <c r="F1" s="23"/>
      <c r="G1" s="23"/>
      <c r="H1" s="23"/>
      <c r="I1" s="287" t="str">
        <f>_xlfn.XLOOKUP(I$2,'Cover Sheet'!$B$67:$B$106,'Cover Sheet'!$E$67:$E$106)</f>
        <v>Previous Year</v>
      </c>
      <c r="J1" s="287" t="str">
        <f>_xlfn.XLOOKUP(J$2,'Cover Sheet'!$B$67:$B$106,'Cover Sheet'!$E$67:$E$106)</f>
        <v>Previous Year</v>
      </c>
      <c r="K1" s="287" t="str">
        <f>_xlfn.XLOOKUP(K$2,'Cover Sheet'!$B$67:$B$106,'Cover Sheet'!$E$67:$E$106)</f>
        <v>Previous Year</v>
      </c>
      <c r="L1" s="287" t="str">
        <f>_xlfn.XLOOKUP(L$2,'Cover Sheet'!$B$67:$B$106,'Cover Sheet'!$E$67:$E$106)</f>
        <v>Base Year</v>
      </c>
      <c r="M1" s="287" t="str">
        <f>_xlfn.XLOOKUP(M$2,'Cover Sheet'!$B$67:$B$106,'Cover Sheet'!$E$67:$E$106)</f>
        <v>Current year</v>
      </c>
      <c r="N1" s="287" t="str">
        <f>_xlfn.XLOOKUP(N$2,'Cover Sheet'!$B$67:$B$106,'Cover Sheet'!$E$67:$E$106)</f>
        <v>Forecast</v>
      </c>
      <c r="O1" s="287" t="str">
        <f>_xlfn.XLOOKUP(O$2,'Cover Sheet'!$B$67:$B$106,'Cover Sheet'!$E$67:$E$106)</f>
        <v>Forecast</v>
      </c>
      <c r="P1" s="287" t="str">
        <f>_xlfn.XLOOKUP(P$2,'Cover Sheet'!$B$67:$B$106,'Cover Sheet'!$E$67:$E$106)</f>
        <v>Forecast</v>
      </c>
      <c r="Q1" s="287" t="str">
        <f>_xlfn.XLOOKUP(Q$2,'Cover Sheet'!$B$67:$B$106,'Cover Sheet'!$E$67:$E$106)</f>
        <v>Forecast</v>
      </c>
      <c r="R1" s="287" t="str">
        <f>_xlfn.XLOOKUP(R$2,'Cover Sheet'!$B$67:$B$106,'Cover Sheet'!$E$67:$E$106)</f>
        <v>Forecast</v>
      </c>
      <c r="S1" s="287" t="str">
        <f>_xlfn.XLOOKUP(S$2,'Cover Sheet'!$B$67:$B$106,'Cover Sheet'!$E$67:$E$106)</f>
        <v>Forecast</v>
      </c>
      <c r="T1" s="287" t="str">
        <f>_xlfn.XLOOKUP(T$2,'Cover Sheet'!$B$67:$B$106,'Cover Sheet'!$E$67:$E$106)</f>
        <v>Forecast</v>
      </c>
      <c r="U1" s="287" t="str">
        <f>_xlfn.XLOOKUP(U$2,'Cover Sheet'!$B$67:$B$106,'Cover Sheet'!$E$67:$E$106)</f>
        <v>Forecast</v>
      </c>
      <c r="V1" s="287" t="str">
        <f>_xlfn.XLOOKUP(V$2,'Cover Sheet'!$B$67:$B$106,'Cover Sheet'!$E$67:$E$106)</f>
        <v>Forecast</v>
      </c>
      <c r="W1" s="287" t="str">
        <f>_xlfn.XLOOKUP(W$2,'Cover Sheet'!$B$67:$B$106,'Cover Sheet'!$E$67:$E$106)</f>
        <v>Forecast</v>
      </c>
      <c r="X1" s="287" t="str">
        <f>_xlfn.XLOOKUP(X$2,'Cover Sheet'!$B$67:$B$106,'Cover Sheet'!$E$67:$E$106)</f>
        <v>Forecast</v>
      </c>
      <c r="Y1" s="287" t="str">
        <f>_xlfn.XLOOKUP(Y$2,'Cover Sheet'!$B$67:$B$106,'Cover Sheet'!$E$67:$E$106)</f>
        <v>Forecast</v>
      </c>
      <c r="Z1" s="287" t="str">
        <f>_xlfn.XLOOKUP(Z$2,'Cover Sheet'!$B$67:$B$106,'Cover Sheet'!$E$67:$E$106)</f>
        <v>Forecast</v>
      </c>
      <c r="AA1" s="287" t="str">
        <f>_xlfn.XLOOKUP(AA$2,'Cover Sheet'!$B$67:$B$106,'Cover Sheet'!$E$67:$E$106)</f>
        <v>Forecast</v>
      </c>
      <c r="AB1" s="287" t="str">
        <f>_xlfn.XLOOKUP(AB$2,'Cover Sheet'!$B$67:$B$106,'Cover Sheet'!$E$67:$E$106)</f>
        <v>Forecast</v>
      </c>
      <c r="AC1" s="287" t="str">
        <f>_xlfn.XLOOKUP(AC$2,'Cover Sheet'!$B$67:$B$106,'Cover Sheet'!$E$67:$E$106)</f>
        <v>Forecast</v>
      </c>
      <c r="AD1" s="287" t="str">
        <f>_xlfn.XLOOKUP(AD$2,'Cover Sheet'!$B$67:$B$106,'Cover Sheet'!$E$67:$E$106)</f>
        <v>Forecast</v>
      </c>
      <c r="AE1" s="287" t="str">
        <f>_xlfn.XLOOKUP(AE$2,'Cover Sheet'!$B$67:$B$106,'Cover Sheet'!$E$67:$E$106)</f>
        <v>Forecast</v>
      </c>
      <c r="AF1" s="287" t="str">
        <f>_xlfn.XLOOKUP(AF$2,'Cover Sheet'!$B$67:$B$106,'Cover Sheet'!$E$67:$E$106)</f>
        <v>Forecast</v>
      </c>
      <c r="AG1" s="287" t="str">
        <f>_xlfn.XLOOKUP(AG$2,'Cover Sheet'!$B$67:$B$106,'Cover Sheet'!$E$67:$E$106)</f>
        <v>Forecast</v>
      </c>
      <c r="AH1" s="287" t="str">
        <f>_xlfn.XLOOKUP(AH$2,'Cover Sheet'!$B$67:$B$106,'Cover Sheet'!$E$67:$E$106)</f>
        <v>Forecast</v>
      </c>
      <c r="AI1" s="287" t="str">
        <f>_xlfn.XLOOKUP(AI$2,'Cover Sheet'!$B$67:$B$106,'Cover Sheet'!$E$67:$E$106)</f>
        <v>Forecast</v>
      </c>
      <c r="AJ1" s="287" t="str">
        <f>_xlfn.XLOOKUP(AJ$2,'Cover Sheet'!$B$67:$B$106,'Cover Sheet'!$E$67:$E$106)</f>
        <v>Forecast</v>
      </c>
      <c r="AK1" s="287" t="str">
        <f>_xlfn.XLOOKUP(AK$2,'Cover Sheet'!$B$67:$B$106,'Cover Sheet'!$E$67:$E$106)</f>
        <v>Forecast</v>
      </c>
      <c r="AL1" s="287" t="str">
        <f>_xlfn.XLOOKUP(AL$2,'Cover Sheet'!$B$67:$B$106,'Cover Sheet'!$E$67:$E$106)</f>
        <v>Forecast</v>
      </c>
    </row>
    <row r="2" spans="1:39">
      <c r="A2" s="72" t="str" cm="1">
        <f t="array" aca="1" ref="A2" ca="1">SUBSTITUTE(RIGHT(SUBSTITUTE(CELL("Filename",$FUY$999367), "]",REPT("?", 999)), 999),"?","")</f>
        <v>R5_SocialBenefits&amp;Communication</v>
      </c>
      <c r="B2" s="23"/>
      <c r="C2" s="23"/>
      <c r="D2" s="23"/>
      <c r="E2" s="23"/>
      <c r="F2" s="23"/>
      <c r="G2" s="23"/>
      <c r="H2" s="23"/>
      <c r="I2" s="24">
        <f t="shared" ref="I2:AL2" si="0">DATE(I4-1,4,1)</f>
        <v>44287</v>
      </c>
      <c r="J2" s="24">
        <f t="shared" si="0"/>
        <v>44652</v>
      </c>
      <c r="K2" s="24">
        <f t="shared" si="0"/>
        <v>45017</v>
      </c>
      <c r="L2" s="24">
        <f t="shared" si="0"/>
        <v>45383</v>
      </c>
      <c r="M2" s="24">
        <f t="shared" si="0"/>
        <v>45748</v>
      </c>
      <c r="N2" s="24">
        <f t="shared" si="0"/>
        <v>46113</v>
      </c>
      <c r="O2" s="24">
        <f t="shared" si="0"/>
        <v>46478</v>
      </c>
      <c r="P2" s="24">
        <f t="shared" si="0"/>
        <v>46844</v>
      </c>
      <c r="Q2" s="24">
        <f t="shared" si="0"/>
        <v>47209</v>
      </c>
      <c r="R2" s="24">
        <f t="shared" si="0"/>
        <v>47574</v>
      </c>
      <c r="S2" s="24">
        <f t="shared" si="0"/>
        <v>47939</v>
      </c>
      <c r="T2" s="24">
        <f t="shared" si="0"/>
        <v>48305</v>
      </c>
      <c r="U2" s="24">
        <f t="shared" si="0"/>
        <v>48670</v>
      </c>
      <c r="V2" s="24">
        <f t="shared" si="0"/>
        <v>49035</v>
      </c>
      <c r="W2" s="24">
        <f t="shared" si="0"/>
        <v>49400</v>
      </c>
      <c r="X2" s="24">
        <f t="shared" si="0"/>
        <v>49766</v>
      </c>
      <c r="Y2" s="24">
        <f t="shared" si="0"/>
        <v>50131</v>
      </c>
      <c r="Z2" s="24">
        <f t="shared" si="0"/>
        <v>50496</v>
      </c>
      <c r="AA2" s="24">
        <f t="shared" si="0"/>
        <v>50861</v>
      </c>
      <c r="AB2" s="24">
        <f t="shared" si="0"/>
        <v>51227</v>
      </c>
      <c r="AC2" s="24">
        <f t="shared" si="0"/>
        <v>51592</v>
      </c>
      <c r="AD2" s="24">
        <f t="shared" si="0"/>
        <v>51957</v>
      </c>
      <c r="AE2" s="24">
        <f t="shared" si="0"/>
        <v>52322</v>
      </c>
      <c r="AF2" s="24">
        <f t="shared" si="0"/>
        <v>52688</v>
      </c>
      <c r="AG2" s="24">
        <f t="shared" si="0"/>
        <v>53053</v>
      </c>
      <c r="AH2" s="24">
        <f t="shared" si="0"/>
        <v>53418</v>
      </c>
      <c r="AI2" s="24">
        <f t="shared" si="0"/>
        <v>53783</v>
      </c>
      <c r="AJ2" s="24">
        <f t="shared" si="0"/>
        <v>54149</v>
      </c>
      <c r="AK2" s="24">
        <f t="shared" si="0"/>
        <v>54514</v>
      </c>
      <c r="AL2" s="24">
        <f t="shared" si="0"/>
        <v>54879</v>
      </c>
    </row>
    <row r="3" spans="1:39">
      <c r="A3" s="76" t="s">
        <v>305</v>
      </c>
      <c r="B3" s="23"/>
      <c r="C3" s="23"/>
      <c r="D3" s="23"/>
      <c r="E3" s="23"/>
      <c r="F3" s="23"/>
      <c r="G3" s="23"/>
      <c r="H3" s="23"/>
      <c r="I3" s="24">
        <f t="shared" ref="I3:AL3" si="1">DATE(I4,3,31)</f>
        <v>44651</v>
      </c>
      <c r="J3" s="24">
        <f t="shared" si="1"/>
        <v>45016</v>
      </c>
      <c r="K3" s="24">
        <f t="shared" si="1"/>
        <v>45382</v>
      </c>
      <c r="L3" s="24">
        <f t="shared" si="1"/>
        <v>45747</v>
      </c>
      <c r="M3" s="24">
        <f t="shared" si="1"/>
        <v>46112</v>
      </c>
      <c r="N3" s="24">
        <f t="shared" si="1"/>
        <v>46477</v>
      </c>
      <c r="O3" s="24">
        <f t="shared" si="1"/>
        <v>46843</v>
      </c>
      <c r="P3" s="24">
        <f t="shared" si="1"/>
        <v>47208</v>
      </c>
      <c r="Q3" s="24">
        <f t="shared" si="1"/>
        <v>47573</v>
      </c>
      <c r="R3" s="24">
        <f t="shared" si="1"/>
        <v>47938</v>
      </c>
      <c r="S3" s="24">
        <f t="shared" si="1"/>
        <v>48304</v>
      </c>
      <c r="T3" s="24">
        <f t="shared" si="1"/>
        <v>48669</v>
      </c>
      <c r="U3" s="24">
        <f t="shared" si="1"/>
        <v>49034</v>
      </c>
      <c r="V3" s="24">
        <f t="shared" si="1"/>
        <v>49399</v>
      </c>
      <c r="W3" s="24">
        <f t="shared" si="1"/>
        <v>49765</v>
      </c>
      <c r="X3" s="24">
        <f t="shared" si="1"/>
        <v>50130</v>
      </c>
      <c r="Y3" s="24">
        <f t="shared" si="1"/>
        <v>50495</v>
      </c>
      <c r="Z3" s="24">
        <f t="shared" si="1"/>
        <v>50860</v>
      </c>
      <c r="AA3" s="24">
        <f t="shared" si="1"/>
        <v>51226</v>
      </c>
      <c r="AB3" s="24">
        <f t="shared" si="1"/>
        <v>51591</v>
      </c>
      <c r="AC3" s="24">
        <f t="shared" si="1"/>
        <v>51956</v>
      </c>
      <c r="AD3" s="24">
        <f t="shared" si="1"/>
        <v>52321</v>
      </c>
      <c r="AE3" s="24">
        <f t="shared" si="1"/>
        <v>52687</v>
      </c>
      <c r="AF3" s="24">
        <f t="shared" si="1"/>
        <v>53052</v>
      </c>
      <c r="AG3" s="24">
        <f t="shared" si="1"/>
        <v>53417</v>
      </c>
      <c r="AH3" s="24">
        <f t="shared" si="1"/>
        <v>53782</v>
      </c>
      <c r="AI3" s="24">
        <f t="shared" si="1"/>
        <v>54148</v>
      </c>
      <c r="AJ3" s="24">
        <f t="shared" si="1"/>
        <v>54513</v>
      </c>
      <c r="AK3" s="24">
        <f t="shared" si="1"/>
        <v>54878</v>
      </c>
      <c r="AL3" s="24">
        <f t="shared" si="1"/>
        <v>55243</v>
      </c>
    </row>
    <row r="4" spans="1:39">
      <c r="A4" s="23"/>
      <c r="B4" s="23"/>
      <c r="C4" s="23"/>
      <c r="D4" s="23" t="s">
        <v>163</v>
      </c>
      <c r="E4" s="23" t="s">
        <v>164</v>
      </c>
      <c r="F4" s="23" t="s">
        <v>120</v>
      </c>
      <c r="G4" s="127"/>
      <c r="H4" s="127"/>
      <c r="I4" s="127">
        <v>2022</v>
      </c>
      <c r="J4" s="127">
        <f>I4+1</f>
        <v>2023</v>
      </c>
      <c r="K4" s="127">
        <f t="shared" ref="K4:AL4" si="2">J4+1</f>
        <v>2024</v>
      </c>
      <c r="L4" s="127">
        <f t="shared" si="2"/>
        <v>2025</v>
      </c>
      <c r="M4" s="127">
        <f t="shared" si="2"/>
        <v>2026</v>
      </c>
      <c r="N4" s="127">
        <f t="shared" si="2"/>
        <v>2027</v>
      </c>
      <c r="O4" s="127">
        <f t="shared" si="2"/>
        <v>2028</v>
      </c>
      <c r="P4" s="127">
        <f t="shared" si="2"/>
        <v>2029</v>
      </c>
      <c r="Q4" s="127">
        <f t="shared" si="2"/>
        <v>2030</v>
      </c>
      <c r="R4" s="127">
        <f t="shared" si="2"/>
        <v>2031</v>
      </c>
      <c r="S4" s="127">
        <f t="shared" si="2"/>
        <v>2032</v>
      </c>
      <c r="T4" s="127">
        <f t="shared" si="2"/>
        <v>2033</v>
      </c>
      <c r="U4" s="127">
        <f t="shared" si="2"/>
        <v>2034</v>
      </c>
      <c r="V4" s="127">
        <f t="shared" si="2"/>
        <v>2035</v>
      </c>
      <c r="W4" s="127">
        <f t="shared" si="2"/>
        <v>2036</v>
      </c>
      <c r="X4" s="127">
        <f t="shared" si="2"/>
        <v>2037</v>
      </c>
      <c r="Y4" s="127">
        <f t="shared" si="2"/>
        <v>2038</v>
      </c>
      <c r="Z4" s="127">
        <f t="shared" si="2"/>
        <v>2039</v>
      </c>
      <c r="AA4" s="127">
        <f t="shared" si="2"/>
        <v>2040</v>
      </c>
      <c r="AB4" s="127">
        <f t="shared" si="2"/>
        <v>2041</v>
      </c>
      <c r="AC4" s="127">
        <f t="shared" si="2"/>
        <v>2042</v>
      </c>
      <c r="AD4" s="127">
        <f t="shared" si="2"/>
        <v>2043</v>
      </c>
      <c r="AE4" s="127">
        <f t="shared" si="2"/>
        <v>2044</v>
      </c>
      <c r="AF4" s="127">
        <f t="shared" si="2"/>
        <v>2045</v>
      </c>
      <c r="AG4" s="127">
        <f t="shared" si="2"/>
        <v>2046</v>
      </c>
      <c r="AH4" s="127">
        <f t="shared" si="2"/>
        <v>2047</v>
      </c>
      <c r="AI4" s="127">
        <f t="shared" si="2"/>
        <v>2048</v>
      </c>
      <c r="AJ4" s="127">
        <f t="shared" si="2"/>
        <v>2049</v>
      </c>
      <c r="AK4" s="127">
        <f t="shared" si="2"/>
        <v>2050</v>
      </c>
      <c r="AL4" s="127">
        <f t="shared" si="2"/>
        <v>2051</v>
      </c>
    </row>
    <row r="5" spans="1:39" ht="15.4">
      <c r="A5" s="37" t="s">
        <v>306</v>
      </c>
      <c r="B5" s="37"/>
      <c r="C5" s="37"/>
      <c r="D5" s="37"/>
      <c r="E5" s="37"/>
      <c r="F5" s="37"/>
      <c r="G5" s="42"/>
      <c r="H5" s="42"/>
      <c r="I5" s="42"/>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row>
    <row r="6" spans="1:39">
      <c r="A6" s="62" t="s">
        <v>306</v>
      </c>
      <c r="B6" s="63"/>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row>
    <row r="7" spans="1:39">
      <c r="B7" t="s">
        <v>307</v>
      </c>
      <c r="D7" t="s">
        <v>294</v>
      </c>
      <c r="E7" t="s">
        <v>308</v>
      </c>
      <c r="F7" s="4" t="s">
        <v>279</v>
      </c>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row>
    <row r="8" spans="1:39">
      <c r="B8" t="s">
        <v>309</v>
      </c>
      <c r="D8" t="s">
        <v>294</v>
      </c>
      <c r="E8" t="s">
        <v>310</v>
      </c>
      <c r="F8" s="4" t="s">
        <v>279</v>
      </c>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row>
    <row r="10" spans="1:39">
      <c r="B10" t="s">
        <v>311</v>
      </c>
      <c r="I10" s="87">
        <f>I7-I8</f>
        <v>0</v>
      </c>
      <c r="J10" s="87">
        <f>J7-J8</f>
        <v>0</v>
      </c>
      <c r="K10" s="87">
        <f t="shared" ref="K10:AL10" si="3">K7-K8</f>
        <v>0</v>
      </c>
      <c r="L10" s="87">
        <f t="shared" si="3"/>
        <v>0</v>
      </c>
      <c r="M10" s="87">
        <f t="shared" si="3"/>
        <v>0</v>
      </c>
      <c r="N10" s="87">
        <f t="shared" si="3"/>
        <v>0</v>
      </c>
      <c r="O10" s="87">
        <f t="shared" si="3"/>
        <v>0</v>
      </c>
      <c r="P10" s="87">
        <f t="shared" si="3"/>
        <v>0</v>
      </c>
      <c r="Q10" s="87">
        <f t="shared" si="3"/>
        <v>0</v>
      </c>
      <c r="R10" s="87">
        <f t="shared" si="3"/>
        <v>0</v>
      </c>
      <c r="S10" s="87">
        <f t="shared" si="3"/>
        <v>0</v>
      </c>
      <c r="T10" s="87">
        <f t="shared" si="3"/>
        <v>0</v>
      </c>
      <c r="U10" s="87">
        <f t="shared" si="3"/>
        <v>0</v>
      </c>
      <c r="V10" s="87">
        <f t="shared" si="3"/>
        <v>0</v>
      </c>
      <c r="W10" s="87">
        <f t="shared" si="3"/>
        <v>0</v>
      </c>
      <c r="X10" s="87">
        <f t="shared" si="3"/>
        <v>0</v>
      </c>
      <c r="Y10" s="87">
        <f t="shared" si="3"/>
        <v>0</v>
      </c>
      <c r="Z10" s="87">
        <f t="shared" si="3"/>
        <v>0</v>
      </c>
      <c r="AA10" s="87">
        <f t="shared" si="3"/>
        <v>0</v>
      </c>
      <c r="AB10" s="87">
        <f t="shared" si="3"/>
        <v>0</v>
      </c>
      <c r="AC10" s="87">
        <f>AC7-AC8</f>
        <v>0</v>
      </c>
      <c r="AD10" s="87">
        <f>AD7-AD8</f>
        <v>0</v>
      </c>
      <c r="AE10" s="87">
        <f>AE7-AE8</f>
        <v>0</v>
      </c>
      <c r="AF10" s="87">
        <f t="shared" si="3"/>
        <v>0</v>
      </c>
      <c r="AG10" s="87">
        <f t="shared" si="3"/>
        <v>0</v>
      </c>
      <c r="AH10" s="87">
        <f t="shared" si="3"/>
        <v>0</v>
      </c>
      <c r="AI10" s="87">
        <f t="shared" si="3"/>
        <v>0</v>
      </c>
      <c r="AJ10" s="87">
        <f t="shared" si="3"/>
        <v>0</v>
      </c>
      <c r="AK10" s="87">
        <f t="shared" si="3"/>
        <v>0</v>
      </c>
      <c r="AL10" s="87">
        <f t="shared" si="3"/>
        <v>0</v>
      </c>
    </row>
    <row r="12" spans="1:39" s="40" customFormat="1" ht="15.4">
      <c r="A12" s="38"/>
      <c r="B12" s="38" t="s">
        <v>312</v>
      </c>
      <c r="C12" s="38"/>
      <c r="D12" s="38"/>
      <c r="E12" s="38"/>
      <c r="F12" s="38"/>
      <c r="G12" s="38"/>
      <c r="H12" s="38"/>
      <c r="I12" s="38"/>
      <c r="J12" s="38"/>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row>
    <row r="14" spans="1:39">
      <c r="B14" t="s">
        <v>307</v>
      </c>
      <c r="D14" t="s">
        <v>294</v>
      </c>
      <c r="E14" t="s">
        <v>313</v>
      </c>
      <c r="F14" s="4" t="s">
        <v>279</v>
      </c>
      <c r="I14" s="225">
        <f>G7</f>
        <v>0</v>
      </c>
      <c r="J14" s="225">
        <f>H7</f>
        <v>0</v>
      </c>
      <c r="K14" s="225">
        <f>I7</f>
        <v>0</v>
      </c>
      <c r="L14" s="225">
        <f t="shared" ref="L14:AL14" si="4">J7</f>
        <v>0</v>
      </c>
      <c r="M14" s="225">
        <f t="shared" si="4"/>
        <v>0</v>
      </c>
      <c r="N14" s="225">
        <f t="shared" si="4"/>
        <v>0</v>
      </c>
      <c r="O14" s="225">
        <f t="shared" si="4"/>
        <v>0</v>
      </c>
      <c r="P14" s="225">
        <f t="shared" si="4"/>
        <v>0</v>
      </c>
      <c r="Q14" s="225">
        <f t="shared" si="4"/>
        <v>0</v>
      </c>
      <c r="R14" s="225">
        <f t="shared" si="4"/>
        <v>0</v>
      </c>
      <c r="S14" s="225">
        <f t="shared" si="4"/>
        <v>0</v>
      </c>
      <c r="T14" s="225">
        <f t="shared" si="4"/>
        <v>0</v>
      </c>
      <c r="U14" s="225">
        <f t="shared" si="4"/>
        <v>0</v>
      </c>
      <c r="V14" s="225">
        <f t="shared" si="4"/>
        <v>0</v>
      </c>
      <c r="W14" s="225">
        <f t="shared" si="4"/>
        <v>0</v>
      </c>
      <c r="X14" s="225">
        <f t="shared" si="4"/>
        <v>0</v>
      </c>
      <c r="Y14" s="225">
        <f t="shared" si="4"/>
        <v>0</v>
      </c>
      <c r="Z14" s="225">
        <f t="shared" si="4"/>
        <v>0</v>
      </c>
      <c r="AA14" s="225">
        <f t="shared" si="4"/>
        <v>0</v>
      </c>
      <c r="AB14" s="225">
        <f t="shared" si="4"/>
        <v>0</v>
      </c>
      <c r="AC14" s="225">
        <f t="shared" si="4"/>
        <v>0</v>
      </c>
      <c r="AD14" s="225">
        <f t="shared" si="4"/>
        <v>0</v>
      </c>
      <c r="AE14" s="225">
        <f t="shared" si="4"/>
        <v>0</v>
      </c>
      <c r="AF14" s="225">
        <f t="shared" si="4"/>
        <v>0</v>
      </c>
      <c r="AG14" s="225">
        <f t="shared" si="4"/>
        <v>0</v>
      </c>
      <c r="AH14" s="225">
        <f t="shared" si="4"/>
        <v>0</v>
      </c>
      <c r="AI14" s="225">
        <f t="shared" si="4"/>
        <v>0</v>
      </c>
      <c r="AJ14" s="225">
        <f t="shared" si="4"/>
        <v>0</v>
      </c>
      <c r="AK14" s="225">
        <f t="shared" si="4"/>
        <v>0</v>
      </c>
      <c r="AL14" s="225">
        <f t="shared" si="4"/>
        <v>0</v>
      </c>
    </row>
    <row r="15" spans="1:39">
      <c r="B15" t="s">
        <v>314</v>
      </c>
      <c r="D15" t="s">
        <v>294</v>
      </c>
      <c r="E15" t="s">
        <v>315</v>
      </c>
      <c r="F15" s="4" t="s">
        <v>279</v>
      </c>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row>
    <row r="16" spans="1:39">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row>
    <row r="17" spans="1:39">
      <c r="B17" t="s">
        <v>311</v>
      </c>
      <c r="I17" s="87">
        <f>I14-I15</f>
        <v>0</v>
      </c>
      <c r="J17" s="87">
        <f t="shared" ref="J17:AL17" si="5">J14-J15</f>
        <v>0</v>
      </c>
      <c r="K17" s="87">
        <f t="shared" si="5"/>
        <v>0</v>
      </c>
      <c r="L17" s="87">
        <f t="shared" si="5"/>
        <v>0</v>
      </c>
      <c r="M17" s="87">
        <f t="shared" si="5"/>
        <v>0</v>
      </c>
      <c r="N17" s="87">
        <f t="shared" si="5"/>
        <v>0</v>
      </c>
      <c r="O17" s="87">
        <f t="shared" si="5"/>
        <v>0</v>
      </c>
      <c r="P17" s="87">
        <f t="shared" si="5"/>
        <v>0</v>
      </c>
      <c r="Q17" s="87">
        <f t="shared" si="5"/>
        <v>0</v>
      </c>
      <c r="R17" s="87">
        <f t="shared" si="5"/>
        <v>0</v>
      </c>
      <c r="S17" s="87">
        <f t="shared" si="5"/>
        <v>0</v>
      </c>
      <c r="T17" s="87">
        <f t="shared" si="5"/>
        <v>0</v>
      </c>
      <c r="U17" s="87">
        <f t="shared" si="5"/>
        <v>0</v>
      </c>
      <c r="V17" s="87">
        <f t="shared" si="5"/>
        <v>0</v>
      </c>
      <c r="W17" s="87">
        <f t="shared" si="5"/>
        <v>0</v>
      </c>
      <c r="X17" s="87">
        <f t="shared" si="5"/>
        <v>0</v>
      </c>
      <c r="Y17" s="87">
        <f t="shared" si="5"/>
        <v>0</v>
      </c>
      <c r="Z17" s="87">
        <f t="shared" si="5"/>
        <v>0</v>
      </c>
      <c r="AA17" s="87">
        <f t="shared" si="5"/>
        <v>0</v>
      </c>
      <c r="AB17" s="87">
        <f t="shared" si="5"/>
        <v>0</v>
      </c>
      <c r="AC17" s="87">
        <f t="shared" si="5"/>
        <v>0</v>
      </c>
      <c r="AD17" s="87">
        <f t="shared" si="5"/>
        <v>0</v>
      </c>
      <c r="AE17" s="87">
        <f t="shared" si="5"/>
        <v>0</v>
      </c>
      <c r="AF17" s="87">
        <f t="shared" si="5"/>
        <v>0</v>
      </c>
      <c r="AG17" s="87">
        <f t="shared" si="5"/>
        <v>0</v>
      </c>
      <c r="AH17" s="87">
        <f t="shared" si="5"/>
        <v>0</v>
      </c>
      <c r="AI17" s="87">
        <f t="shared" si="5"/>
        <v>0</v>
      </c>
      <c r="AJ17" s="87">
        <f t="shared" si="5"/>
        <v>0</v>
      </c>
      <c r="AK17" s="87">
        <f t="shared" si="5"/>
        <v>0</v>
      </c>
      <c r="AL17" s="87">
        <f t="shared" si="5"/>
        <v>0</v>
      </c>
    </row>
    <row r="20" spans="1:39">
      <c r="A20" s="62"/>
      <c r="B20" s="63" t="s">
        <v>316</v>
      </c>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row>
    <row r="21" spans="1:39" s="40" customFormat="1" ht="15.4">
      <c r="A21" s="38"/>
      <c r="B21" s="38" t="s">
        <v>317</v>
      </c>
      <c r="C21" s="38"/>
      <c r="D21" s="38"/>
      <c r="E21" s="38"/>
      <c r="F21" s="38"/>
      <c r="G21" s="38"/>
      <c r="H21" s="38"/>
      <c r="I21" s="38"/>
      <c r="J21" s="38"/>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row>
    <row r="23" spans="1:39">
      <c r="B23" t="s">
        <v>92</v>
      </c>
      <c r="D23" s="85"/>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row>
    <row r="25" spans="1:39">
      <c r="B25" t="s">
        <v>318</v>
      </c>
      <c r="D25" s="85"/>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row>
    <row r="26" spans="1:39">
      <c r="B26" t="s">
        <v>319</v>
      </c>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row>
    <row r="27" spans="1:39">
      <c r="B27" t="s">
        <v>320</v>
      </c>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row>
    <row r="29" spans="1:39">
      <c r="B29" t="s">
        <v>321</v>
      </c>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row>
    <row r="30" spans="1:39">
      <c r="B30" t="s">
        <v>322</v>
      </c>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row>
    <row r="31" spans="1:39">
      <c r="B31" t="s">
        <v>322</v>
      </c>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row>
    <row r="33" spans="1:39">
      <c r="B33" t="s">
        <v>323</v>
      </c>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row>
    <row r="35" spans="1:39" ht="89.25" customHeight="1">
      <c r="B35" s="4" t="s">
        <v>324</v>
      </c>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row>
    <row r="38" spans="1:39" s="40" customFormat="1" ht="15.4">
      <c r="A38" s="38"/>
      <c r="B38" s="38" t="s">
        <v>325</v>
      </c>
      <c r="C38" s="38"/>
      <c r="D38" s="38"/>
      <c r="E38" s="38"/>
      <c r="F38" s="38"/>
      <c r="G38" s="38"/>
      <c r="H38" s="38"/>
      <c r="I38" s="38"/>
      <c r="J38" s="38"/>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row>
    <row r="40" spans="1:39">
      <c r="B40" t="s">
        <v>92</v>
      </c>
      <c r="D40" s="85"/>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row>
    <row r="42" spans="1:39">
      <c r="B42" t="s">
        <v>318</v>
      </c>
      <c r="D42" s="85"/>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row>
    <row r="43" spans="1:39">
      <c r="B43" t="s">
        <v>319</v>
      </c>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row>
    <row r="44" spans="1:39">
      <c r="B44" t="s">
        <v>320</v>
      </c>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row>
    <row r="46" spans="1:39">
      <c r="B46" t="s">
        <v>321</v>
      </c>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row>
    <row r="47" spans="1:39">
      <c r="B47" t="s">
        <v>322</v>
      </c>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row>
    <row r="48" spans="1:39">
      <c r="B48" t="s">
        <v>322</v>
      </c>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row>
    <row r="50" spans="1:39">
      <c r="B50" t="s">
        <v>323</v>
      </c>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row>
    <row r="52" spans="1:39" ht="89.25" customHeight="1">
      <c r="B52" s="4" t="s">
        <v>324</v>
      </c>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row>
    <row r="54" spans="1:39" s="40" customFormat="1" ht="15.4">
      <c r="A54" s="38"/>
      <c r="B54" s="38" t="s">
        <v>326</v>
      </c>
      <c r="C54" s="38"/>
      <c r="D54" s="38"/>
      <c r="E54" s="38"/>
      <c r="F54" s="38"/>
      <c r="G54" s="38"/>
      <c r="H54" s="38"/>
      <c r="I54" s="38"/>
      <c r="J54" s="38"/>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row>
    <row r="56" spans="1:39">
      <c r="B56" t="s">
        <v>92</v>
      </c>
      <c r="D56" s="85"/>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row>
    <row r="58" spans="1:39">
      <c r="B58" t="s">
        <v>318</v>
      </c>
      <c r="D58" s="85"/>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row>
    <row r="59" spans="1:39">
      <c r="B59" t="s">
        <v>319</v>
      </c>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row>
    <row r="60" spans="1:39">
      <c r="B60" t="s">
        <v>320</v>
      </c>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row>
    <row r="62" spans="1:39">
      <c r="B62" t="s">
        <v>321</v>
      </c>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row>
    <row r="63" spans="1:39">
      <c r="B63" t="s">
        <v>322</v>
      </c>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row>
    <row r="64" spans="1:39">
      <c r="B64" t="s">
        <v>322</v>
      </c>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row>
    <row r="66" spans="1:38">
      <c r="B66" t="s">
        <v>323</v>
      </c>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row>
    <row r="68" spans="1:38">
      <c r="B68" s="4" t="s">
        <v>324</v>
      </c>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row>
    <row r="71" spans="1:38">
      <c r="B71" s="205" t="s">
        <v>215</v>
      </c>
      <c r="C71" s="204"/>
      <c r="D71" s="204"/>
      <c r="E71" s="204"/>
      <c r="F71" s="204"/>
      <c r="G71" s="204"/>
      <c r="H71" s="204"/>
      <c r="I71" s="204"/>
    </row>
    <row r="72" spans="1:38">
      <c r="B72" s="220"/>
      <c r="C72" s="221"/>
      <c r="D72" s="221"/>
      <c r="E72" s="221"/>
      <c r="F72" s="221"/>
      <c r="G72" s="206"/>
      <c r="H72" s="206"/>
      <c r="I72" s="207"/>
    </row>
    <row r="73" spans="1:38">
      <c r="B73" s="208"/>
      <c r="C73" s="209"/>
      <c r="D73" s="210"/>
      <c r="E73" s="211"/>
      <c r="F73" s="211"/>
      <c r="G73" s="211"/>
      <c r="H73" s="211"/>
      <c r="I73" s="212"/>
    </row>
    <row r="74" spans="1:38">
      <c r="B74" s="208"/>
      <c r="C74" s="209"/>
      <c r="D74" s="210"/>
      <c r="E74" s="211"/>
      <c r="F74" s="211"/>
      <c r="G74" s="211"/>
      <c r="H74" s="211"/>
      <c r="I74" s="212"/>
    </row>
    <row r="75" spans="1:38">
      <c r="B75" s="208"/>
      <c r="C75" s="209"/>
      <c r="D75" s="210"/>
      <c r="E75" s="211"/>
      <c r="F75" s="211"/>
      <c r="G75" s="211"/>
      <c r="H75" s="211"/>
      <c r="I75" s="212"/>
    </row>
    <row r="76" spans="1:38">
      <c r="B76" s="208"/>
      <c r="C76" s="209"/>
      <c r="D76" s="210"/>
      <c r="E76" s="211"/>
      <c r="F76" s="211"/>
      <c r="G76" s="211"/>
      <c r="H76" s="211"/>
      <c r="I76" s="212"/>
    </row>
    <row r="77" spans="1:38">
      <c r="B77" s="213"/>
      <c r="C77" s="214"/>
      <c r="D77" s="215"/>
      <c r="E77" s="216"/>
      <c r="F77" s="216"/>
      <c r="G77" s="216"/>
      <c r="H77" s="216"/>
      <c r="I77" s="217"/>
    </row>
    <row r="79" spans="1:38">
      <c r="A79" s="62"/>
      <c r="B79" s="63" t="s">
        <v>216</v>
      </c>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D0D51-89DD-4A47-974E-6495BAF5BB7B}">
  <sheetPr>
    <tabColor theme="9" tint="0.79998168889431442"/>
    <pageSetUpPr autoPageBreaks="0"/>
  </sheetPr>
  <dimension ref="A1:AH53"/>
  <sheetViews>
    <sheetView zoomScale="110" zoomScaleNormal="110" workbookViewId="0">
      <selection activeCell="J39" sqref="J39"/>
    </sheetView>
  </sheetViews>
  <sheetFormatPr defaultRowHeight="14.25"/>
  <cols>
    <col min="1" max="1" width="37" customWidth="1"/>
    <col min="2" max="2" width="34.59765625" customWidth="1"/>
    <col min="3" max="3" width="12.86328125" bestFit="1" customWidth="1"/>
    <col min="5" max="5" width="11.265625" customWidth="1"/>
    <col min="6" max="6" width="9.86328125" bestFit="1" customWidth="1"/>
    <col min="7" max="18" width="10.59765625" customWidth="1"/>
    <col min="19" max="31" width="10.1328125" customWidth="1"/>
    <col min="32" max="32" width="10.59765625" customWidth="1"/>
    <col min="33" max="33" width="11.86328125" customWidth="1"/>
    <col min="34" max="34" width="10.3984375" bestFit="1" customWidth="1"/>
  </cols>
  <sheetData>
    <row r="1" spans="1:34">
      <c r="A1" s="72" t="s">
        <v>5</v>
      </c>
      <c r="B1" s="28"/>
      <c r="C1" s="28"/>
      <c r="D1" s="28"/>
      <c r="E1" s="72" t="str">
        <f>_xlfn.XLOOKUP(E$2,'Cover Sheet'!$B$67:$B$106,'Cover Sheet'!$E$67:$E$106)</f>
        <v>Previous Year</v>
      </c>
      <c r="F1" s="72" t="str">
        <f>_xlfn.XLOOKUP(F$2,'Cover Sheet'!$B$67:$B$106,'Cover Sheet'!$E$67:$E$106)</f>
        <v>Previous Year</v>
      </c>
      <c r="G1" s="72" t="str">
        <f>_xlfn.XLOOKUP(G$2,'Cover Sheet'!$B$67:$B$106,'Cover Sheet'!$E$67:$E$106)</f>
        <v>Previous Year</v>
      </c>
      <c r="H1" s="72" t="str">
        <f>_xlfn.XLOOKUP(H$2,'Cover Sheet'!$B$67:$B$106,'Cover Sheet'!$E$67:$E$106)</f>
        <v>Base Year</v>
      </c>
      <c r="I1" s="72" t="str">
        <f>_xlfn.XLOOKUP(I$2,'Cover Sheet'!$B$67:$B$106,'Cover Sheet'!$E$67:$E$106)</f>
        <v>Current year</v>
      </c>
      <c r="J1" s="72" t="str">
        <f>_xlfn.XLOOKUP(J$2,'Cover Sheet'!$B$67:$B$106,'Cover Sheet'!$E$67:$E$106)</f>
        <v>Forecast</v>
      </c>
      <c r="K1" s="72" t="str">
        <f>_xlfn.XLOOKUP(K$2,'Cover Sheet'!$B$67:$B$106,'Cover Sheet'!$E$67:$E$106)</f>
        <v>Forecast</v>
      </c>
      <c r="L1" s="72" t="str">
        <f>_xlfn.XLOOKUP(L$2,'Cover Sheet'!$B$67:$B$106,'Cover Sheet'!$E$67:$E$106)</f>
        <v>Forecast</v>
      </c>
      <c r="M1" s="72" t="str">
        <f>_xlfn.XLOOKUP(M$2,'Cover Sheet'!$B$67:$B$106,'Cover Sheet'!$E$67:$E$106)</f>
        <v>Forecast</v>
      </c>
      <c r="N1" s="72" t="str">
        <f>_xlfn.XLOOKUP(N$2,'Cover Sheet'!$B$67:$B$106,'Cover Sheet'!$E$67:$E$106)</f>
        <v>Forecast</v>
      </c>
      <c r="O1" s="72" t="str">
        <f>_xlfn.XLOOKUP(O$2,'Cover Sheet'!$B$67:$B$106,'Cover Sheet'!$E$67:$E$106)</f>
        <v>Forecast</v>
      </c>
      <c r="P1" s="72" t="str">
        <f>_xlfn.XLOOKUP(P$2,'Cover Sheet'!$B$67:$B$106,'Cover Sheet'!$E$67:$E$106)</f>
        <v>Forecast</v>
      </c>
      <c r="Q1" s="72" t="str">
        <f>_xlfn.XLOOKUP(Q$2,'Cover Sheet'!$B$67:$B$106,'Cover Sheet'!$E$67:$E$106)</f>
        <v>Forecast</v>
      </c>
      <c r="R1" s="72" t="str">
        <f>_xlfn.XLOOKUP(R$2,'Cover Sheet'!$B$67:$B$106,'Cover Sheet'!$E$67:$E$106)</f>
        <v>Forecast</v>
      </c>
      <c r="S1" s="72" t="str">
        <f>_xlfn.XLOOKUP(S$2,'Cover Sheet'!$B$67:$B$106,'Cover Sheet'!$E$67:$E$106)</f>
        <v>Forecast</v>
      </c>
      <c r="T1" s="72" t="str">
        <f>_xlfn.XLOOKUP(T$2,'Cover Sheet'!$B$67:$B$106,'Cover Sheet'!$E$67:$E$106)</f>
        <v>Forecast</v>
      </c>
      <c r="U1" s="72" t="str">
        <f>_xlfn.XLOOKUP(U$2,'Cover Sheet'!$B$67:$B$106,'Cover Sheet'!$E$67:$E$106)</f>
        <v>Forecast</v>
      </c>
      <c r="V1" s="72" t="str">
        <f>_xlfn.XLOOKUP(V$2,'Cover Sheet'!$B$67:$B$106,'Cover Sheet'!$E$67:$E$106)</f>
        <v>Forecast</v>
      </c>
      <c r="W1" s="72" t="str">
        <f>_xlfn.XLOOKUP(W$2,'Cover Sheet'!$B$67:$B$106,'Cover Sheet'!$E$67:$E$106)</f>
        <v>Forecast</v>
      </c>
      <c r="X1" s="72" t="str">
        <f>_xlfn.XLOOKUP(X$2,'Cover Sheet'!$B$67:$B$106,'Cover Sheet'!$E$67:$E$106)</f>
        <v>Forecast</v>
      </c>
      <c r="Y1" s="72" t="str">
        <f>_xlfn.XLOOKUP(Y$2,'Cover Sheet'!$B$67:$B$106,'Cover Sheet'!$E$67:$E$106)</f>
        <v>Forecast</v>
      </c>
      <c r="Z1" s="72" t="str">
        <f>_xlfn.XLOOKUP(Z$2,'Cover Sheet'!$B$67:$B$106,'Cover Sheet'!$E$67:$E$106)</f>
        <v>Forecast</v>
      </c>
      <c r="AA1" s="72" t="str">
        <f>_xlfn.XLOOKUP(AA$2,'Cover Sheet'!$B$67:$B$106,'Cover Sheet'!$E$67:$E$106)</f>
        <v>Forecast</v>
      </c>
      <c r="AB1" s="72" t="str">
        <f>_xlfn.XLOOKUP(AB$2,'Cover Sheet'!$B$67:$B$106,'Cover Sheet'!$E$67:$E$106)</f>
        <v>Forecast</v>
      </c>
      <c r="AC1" s="72" t="str">
        <f>_xlfn.XLOOKUP(AC$2,'Cover Sheet'!$B$67:$B$106,'Cover Sheet'!$E$67:$E$106)</f>
        <v>Forecast</v>
      </c>
      <c r="AD1" s="72" t="str">
        <f>_xlfn.XLOOKUP(AD$2,'Cover Sheet'!$B$67:$B$106,'Cover Sheet'!$E$67:$E$106)</f>
        <v>Forecast</v>
      </c>
      <c r="AE1" s="72" t="str">
        <f>_xlfn.XLOOKUP(AE$2,'Cover Sheet'!$B$67:$B$106,'Cover Sheet'!$E$67:$E$106)</f>
        <v>Forecast</v>
      </c>
      <c r="AF1" s="72" t="str">
        <f>_xlfn.XLOOKUP(AF$2,'Cover Sheet'!$B$67:$B$106,'Cover Sheet'!$E$67:$E$106)</f>
        <v>Forecast</v>
      </c>
      <c r="AG1" s="72" t="str">
        <f>_xlfn.XLOOKUP(AG$2,'Cover Sheet'!$B$67:$B$106,'Cover Sheet'!$E$67:$E$106)</f>
        <v>Forecast</v>
      </c>
      <c r="AH1" s="72" t="str">
        <f>_xlfn.XLOOKUP(AH$2,'Cover Sheet'!$B$67:$B$106,'Cover Sheet'!$E$67:$E$106)</f>
        <v>Forecast</v>
      </c>
    </row>
    <row r="2" spans="1:34">
      <c r="A2" s="72" t="s">
        <v>77</v>
      </c>
      <c r="B2" s="28"/>
      <c r="C2" s="28"/>
      <c r="D2" s="28"/>
      <c r="E2" s="24">
        <f t="shared" ref="E2:F2" si="0">DATE(E4-1,4,1)</f>
        <v>44287</v>
      </c>
      <c r="F2" s="24">
        <f t="shared" si="0"/>
        <v>44652</v>
      </c>
      <c r="G2" s="24">
        <f t="shared" ref="G2:P2" si="1">DATE(G4-1,4,1)</f>
        <v>45017</v>
      </c>
      <c r="H2" s="24">
        <f t="shared" si="1"/>
        <v>45383</v>
      </c>
      <c r="I2" s="24">
        <f t="shared" si="1"/>
        <v>45748</v>
      </c>
      <c r="J2" s="24">
        <f t="shared" si="1"/>
        <v>46113</v>
      </c>
      <c r="K2" s="24">
        <f t="shared" si="1"/>
        <v>46478</v>
      </c>
      <c r="L2" s="24">
        <f t="shared" si="1"/>
        <v>46844</v>
      </c>
      <c r="M2" s="24">
        <f t="shared" si="1"/>
        <v>47209</v>
      </c>
      <c r="N2" s="24">
        <f t="shared" si="1"/>
        <v>47574</v>
      </c>
      <c r="O2" s="24">
        <f t="shared" si="1"/>
        <v>47939</v>
      </c>
      <c r="P2" s="24">
        <f t="shared" si="1"/>
        <v>48305</v>
      </c>
      <c r="Q2" s="24">
        <f t="shared" ref="Q2:AA2" si="2">DATE(Q4-1,4,1)</f>
        <v>48670</v>
      </c>
      <c r="R2" s="24">
        <f t="shared" ref="R2:S2" si="3">DATE(R4-1,4,1)</f>
        <v>49035</v>
      </c>
      <c r="S2" s="24">
        <f t="shared" si="3"/>
        <v>49400</v>
      </c>
      <c r="T2" s="24">
        <f t="shared" si="2"/>
        <v>49766</v>
      </c>
      <c r="U2" s="24">
        <f t="shared" si="2"/>
        <v>50131</v>
      </c>
      <c r="V2" s="24">
        <f t="shared" si="2"/>
        <v>50496</v>
      </c>
      <c r="W2" s="24">
        <f t="shared" si="2"/>
        <v>50861</v>
      </c>
      <c r="X2" s="24">
        <f t="shared" si="2"/>
        <v>51227</v>
      </c>
      <c r="Y2" s="24">
        <f t="shared" si="2"/>
        <v>51592</v>
      </c>
      <c r="Z2" s="24">
        <f t="shared" si="2"/>
        <v>51957</v>
      </c>
      <c r="AA2" s="24">
        <f t="shared" si="2"/>
        <v>52322</v>
      </c>
      <c r="AB2" s="24">
        <f t="shared" ref="AB2:AC2" si="4">DATE(AB4-1,4,1)</f>
        <v>52688</v>
      </c>
      <c r="AC2" s="24">
        <f t="shared" si="4"/>
        <v>53053</v>
      </c>
      <c r="AD2" s="24">
        <f t="shared" ref="AD2:AE2" si="5">DATE(AD4-1,4,1)</f>
        <v>53418</v>
      </c>
      <c r="AE2" s="24">
        <f t="shared" si="5"/>
        <v>53783</v>
      </c>
      <c r="AF2" s="24">
        <f t="shared" ref="AF2:AG2" si="6">DATE(AF4-1,4,1)</f>
        <v>54149</v>
      </c>
      <c r="AG2" s="24">
        <f t="shared" si="6"/>
        <v>54514</v>
      </c>
      <c r="AH2" s="24">
        <f t="shared" ref="AH2" si="7">DATE(AH4-1,4,1)</f>
        <v>54879</v>
      </c>
    </row>
    <row r="3" spans="1:34">
      <c r="A3" s="28" t="s">
        <v>327</v>
      </c>
      <c r="B3" s="28"/>
      <c r="C3" s="28"/>
      <c r="D3" s="28"/>
      <c r="E3" s="24">
        <f t="shared" ref="E3:AH3" si="8">DATE(E4,3,31)</f>
        <v>44651</v>
      </c>
      <c r="F3" s="24">
        <f t="shared" si="8"/>
        <v>45016</v>
      </c>
      <c r="G3" s="24">
        <f t="shared" si="8"/>
        <v>45382</v>
      </c>
      <c r="H3" s="24">
        <f t="shared" si="8"/>
        <v>45747</v>
      </c>
      <c r="I3" s="24">
        <f t="shared" si="8"/>
        <v>46112</v>
      </c>
      <c r="J3" s="24">
        <f t="shared" si="8"/>
        <v>46477</v>
      </c>
      <c r="K3" s="24">
        <f t="shared" si="8"/>
        <v>46843</v>
      </c>
      <c r="L3" s="24">
        <f t="shared" si="8"/>
        <v>47208</v>
      </c>
      <c r="M3" s="24">
        <f t="shared" si="8"/>
        <v>47573</v>
      </c>
      <c r="N3" s="24">
        <f t="shared" si="8"/>
        <v>47938</v>
      </c>
      <c r="O3" s="24">
        <f t="shared" si="8"/>
        <v>48304</v>
      </c>
      <c r="P3" s="24">
        <f t="shared" si="8"/>
        <v>48669</v>
      </c>
      <c r="Q3" s="24">
        <f t="shared" si="8"/>
        <v>49034</v>
      </c>
      <c r="R3" s="24">
        <f t="shared" si="8"/>
        <v>49399</v>
      </c>
      <c r="S3" s="24">
        <f t="shared" si="8"/>
        <v>49765</v>
      </c>
      <c r="T3" s="24">
        <f t="shared" si="8"/>
        <v>50130</v>
      </c>
      <c r="U3" s="24">
        <f t="shared" si="8"/>
        <v>50495</v>
      </c>
      <c r="V3" s="24">
        <f t="shared" si="8"/>
        <v>50860</v>
      </c>
      <c r="W3" s="24">
        <f t="shared" si="8"/>
        <v>51226</v>
      </c>
      <c r="X3" s="24">
        <f t="shared" si="8"/>
        <v>51591</v>
      </c>
      <c r="Y3" s="24">
        <f t="shared" si="8"/>
        <v>51956</v>
      </c>
      <c r="Z3" s="24">
        <f t="shared" si="8"/>
        <v>52321</v>
      </c>
      <c r="AA3" s="24">
        <f t="shared" si="8"/>
        <v>52687</v>
      </c>
      <c r="AB3" s="24">
        <f t="shared" si="8"/>
        <v>53052</v>
      </c>
      <c r="AC3" s="24">
        <f t="shared" si="8"/>
        <v>53417</v>
      </c>
      <c r="AD3" s="24">
        <f t="shared" si="8"/>
        <v>53782</v>
      </c>
      <c r="AE3" s="24">
        <f t="shared" si="8"/>
        <v>54148</v>
      </c>
      <c r="AF3" s="24">
        <f t="shared" si="8"/>
        <v>54513</v>
      </c>
      <c r="AG3" s="24">
        <f t="shared" si="8"/>
        <v>54878</v>
      </c>
      <c r="AH3" s="24">
        <f t="shared" si="8"/>
        <v>55243</v>
      </c>
    </row>
    <row r="4" spans="1:34">
      <c r="A4" s="28"/>
      <c r="B4" s="28"/>
      <c r="C4" s="28" t="s">
        <v>120</v>
      </c>
      <c r="D4" s="28"/>
      <c r="E4" s="23">
        <v>2022</v>
      </c>
      <c r="F4" s="23">
        <f>E4+1</f>
        <v>2023</v>
      </c>
      <c r="G4" s="23">
        <f t="shared" ref="G4:AG4" si="9">F4+1</f>
        <v>2024</v>
      </c>
      <c r="H4" s="23">
        <f t="shared" si="9"/>
        <v>2025</v>
      </c>
      <c r="I4" s="23">
        <f t="shared" si="9"/>
        <v>2026</v>
      </c>
      <c r="J4" s="23">
        <f t="shared" si="9"/>
        <v>2027</v>
      </c>
      <c r="K4" s="23">
        <f t="shared" si="9"/>
        <v>2028</v>
      </c>
      <c r="L4" s="23">
        <f t="shared" si="9"/>
        <v>2029</v>
      </c>
      <c r="M4" s="23">
        <f t="shared" si="9"/>
        <v>2030</v>
      </c>
      <c r="N4" s="23">
        <f t="shared" si="9"/>
        <v>2031</v>
      </c>
      <c r="O4" s="23">
        <f t="shared" si="9"/>
        <v>2032</v>
      </c>
      <c r="P4" s="23">
        <f t="shared" si="9"/>
        <v>2033</v>
      </c>
      <c r="Q4" s="23">
        <f t="shared" si="9"/>
        <v>2034</v>
      </c>
      <c r="R4" s="23">
        <f t="shared" si="9"/>
        <v>2035</v>
      </c>
      <c r="S4" s="23">
        <f t="shared" si="9"/>
        <v>2036</v>
      </c>
      <c r="T4" s="23">
        <f t="shared" si="9"/>
        <v>2037</v>
      </c>
      <c r="U4" s="23">
        <f t="shared" si="9"/>
        <v>2038</v>
      </c>
      <c r="V4" s="23">
        <f t="shared" si="9"/>
        <v>2039</v>
      </c>
      <c r="W4" s="23">
        <f t="shared" si="9"/>
        <v>2040</v>
      </c>
      <c r="X4" s="23">
        <f t="shared" si="9"/>
        <v>2041</v>
      </c>
      <c r="Y4" s="23">
        <f t="shared" si="9"/>
        <v>2042</v>
      </c>
      <c r="Z4" s="23">
        <f t="shared" si="9"/>
        <v>2043</v>
      </c>
      <c r="AA4" s="23">
        <f t="shared" si="9"/>
        <v>2044</v>
      </c>
      <c r="AB4" s="23">
        <f t="shared" si="9"/>
        <v>2045</v>
      </c>
      <c r="AC4" s="23">
        <f t="shared" si="9"/>
        <v>2046</v>
      </c>
      <c r="AD4" s="23">
        <f t="shared" si="9"/>
        <v>2047</v>
      </c>
      <c r="AE4" s="23">
        <f t="shared" si="9"/>
        <v>2048</v>
      </c>
      <c r="AF4" s="23">
        <f t="shared" si="9"/>
        <v>2049</v>
      </c>
      <c r="AG4" s="23">
        <f t="shared" si="9"/>
        <v>2050</v>
      </c>
      <c r="AH4" s="23">
        <f t="shared" ref="AH4" si="10">AG4+1</f>
        <v>2051</v>
      </c>
    </row>
    <row r="5" spans="1:34" ht="15.4">
      <c r="A5" s="37" t="s">
        <v>328</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row>
    <row r="6" spans="1:34">
      <c r="A6" s="62" t="s">
        <v>329</v>
      </c>
      <c r="B6" s="63"/>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row>
    <row r="7" spans="1:34">
      <c r="A7" s="2" t="s">
        <v>330</v>
      </c>
      <c r="E7" s="2"/>
    </row>
    <row r="9" spans="1:34">
      <c r="A9" t="s">
        <v>331</v>
      </c>
      <c r="C9" s="4" t="s">
        <v>279</v>
      </c>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row>
    <row r="10" spans="1:34">
      <c r="A10" t="s">
        <v>332</v>
      </c>
      <c r="C10" s="4" t="s">
        <v>279</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row>
    <row r="11" spans="1:34">
      <c r="A11" s="2" t="s">
        <v>333</v>
      </c>
      <c r="C11" s="4" t="s">
        <v>279</v>
      </c>
      <c r="E11" s="80">
        <f t="shared" ref="E11:L11" si="11">SUM(E9:E10)</f>
        <v>0</v>
      </c>
      <c r="F11" s="80">
        <f t="shared" si="11"/>
        <v>0</v>
      </c>
      <c r="G11" s="80">
        <f t="shared" si="11"/>
        <v>0</v>
      </c>
      <c r="H11" s="80">
        <f t="shared" si="11"/>
        <v>0</v>
      </c>
      <c r="I11" s="80">
        <f t="shared" si="11"/>
        <v>0</v>
      </c>
      <c r="J11" s="80">
        <f t="shared" si="11"/>
        <v>0</v>
      </c>
      <c r="K11" s="80">
        <f t="shared" si="11"/>
        <v>0</v>
      </c>
      <c r="L11" s="80">
        <f t="shared" si="11"/>
        <v>0</v>
      </c>
      <c r="M11" s="80">
        <f t="shared" ref="M11:P11" si="12">SUM(M9:M10)</f>
        <v>0</v>
      </c>
      <c r="N11" s="80">
        <f t="shared" si="12"/>
        <v>0</v>
      </c>
      <c r="O11" s="80">
        <f t="shared" si="12"/>
        <v>0</v>
      </c>
      <c r="P11" s="80">
        <f t="shared" si="12"/>
        <v>0</v>
      </c>
      <c r="Q11" s="80">
        <f t="shared" ref="Q11:AA11" si="13">SUM(Q9:Q10)</f>
        <v>0</v>
      </c>
      <c r="R11" s="80">
        <f t="shared" ref="R11:S11" si="14">SUM(R9:R10)</f>
        <v>0</v>
      </c>
      <c r="S11" s="80">
        <f t="shared" si="14"/>
        <v>0</v>
      </c>
      <c r="T11" s="80">
        <f t="shared" si="13"/>
        <v>0</v>
      </c>
      <c r="U11" s="80">
        <f t="shared" si="13"/>
        <v>0</v>
      </c>
      <c r="V11" s="80">
        <f t="shared" si="13"/>
        <v>0</v>
      </c>
      <c r="W11" s="80">
        <f t="shared" si="13"/>
        <v>0</v>
      </c>
      <c r="X11" s="80">
        <f t="shared" si="13"/>
        <v>0</v>
      </c>
      <c r="Y11" s="80">
        <f t="shared" si="13"/>
        <v>0</v>
      </c>
      <c r="Z11" s="80">
        <f t="shared" si="13"/>
        <v>0</v>
      </c>
      <c r="AA11" s="80">
        <f t="shared" si="13"/>
        <v>0</v>
      </c>
      <c r="AB11" s="80">
        <f t="shared" ref="AB11:AC11" si="15">SUM(AB9:AB10)</f>
        <v>0</v>
      </c>
      <c r="AC11" s="80">
        <f t="shared" si="15"/>
        <v>0</v>
      </c>
      <c r="AD11" s="80">
        <f t="shared" ref="AD11:AE11" si="16">SUM(AD9:AD10)</f>
        <v>0</v>
      </c>
      <c r="AE11" s="80">
        <f t="shared" si="16"/>
        <v>0</v>
      </c>
      <c r="AF11" s="80">
        <f t="shared" ref="AF11:AG11" si="17">SUM(AF9:AF10)</f>
        <v>0</v>
      </c>
      <c r="AG11" s="80">
        <f t="shared" si="17"/>
        <v>0</v>
      </c>
      <c r="AH11" s="80">
        <f t="shared" ref="AH11" si="18">SUM(AH9:AH10)</f>
        <v>0</v>
      </c>
    </row>
    <row r="12" spans="1:34">
      <c r="A12" s="82" t="s">
        <v>334</v>
      </c>
      <c r="C12" s="4" t="s">
        <v>279</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row>
    <row r="13" spans="1:34">
      <c r="A13" t="s">
        <v>335</v>
      </c>
      <c r="C13" s="4" t="s">
        <v>279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row>
    <row r="14" spans="1:34">
      <c r="A14" s="2" t="s">
        <v>336</v>
      </c>
      <c r="C14" s="4" t="s">
        <v>279</v>
      </c>
      <c r="E14" s="80">
        <f t="shared" ref="E14:L14" si="19">SUM(E11:E13)</f>
        <v>0</v>
      </c>
      <c r="F14" s="80">
        <f t="shared" si="19"/>
        <v>0</v>
      </c>
      <c r="G14" s="80">
        <f t="shared" si="19"/>
        <v>0</v>
      </c>
      <c r="H14" s="80">
        <f t="shared" si="19"/>
        <v>0</v>
      </c>
      <c r="I14" s="80">
        <f t="shared" si="19"/>
        <v>0</v>
      </c>
      <c r="J14" s="80">
        <f t="shared" si="19"/>
        <v>0</v>
      </c>
      <c r="K14" s="80">
        <f t="shared" si="19"/>
        <v>0</v>
      </c>
      <c r="L14" s="80">
        <f t="shared" si="19"/>
        <v>0</v>
      </c>
      <c r="M14" s="80">
        <f t="shared" ref="M14:P14" si="20">SUM(M11:M13)</f>
        <v>0</v>
      </c>
      <c r="N14" s="80">
        <f t="shared" si="20"/>
        <v>0</v>
      </c>
      <c r="O14" s="80">
        <f t="shared" si="20"/>
        <v>0</v>
      </c>
      <c r="P14" s="80">
        <f t="shared" si="20"/>
        <v>0</v>
      </c>
      <c r="Q14" s="80">
        <f t="shared" ref="Q14:AA14" si="21">SUM(Q11:Q13)</f>
        <v>0</v>
      </c>
      <c r="R14" s="80">
        <f t="shared" ref="R14:S14" si="22">SUM(R11:R13)</f>
        <v>0</v>
      </c>
      <c r="S14" s="80">
        <f t="shared" si="22"/>
        <v>0</v>
      </c>
      <c r="T14" s="80">
        <f t="shared" si="21"/>
        <v>0</v>
      </c>
      <c r="U14" s="80">
        <f t="shared" si="21"/>
        <v>0</v>
      </c>
      <c r="V14" s="80">
        <f t="shared" si="21"/>
        <v>0</v>
      </c>
      <c r="W14" s="80">
        <f t="shared" si="21"/>
        <v>0</v>
      </c>
      <c r="X14" s="80">
        <f t="shared" si="21"/>
        <v>0</v>
      </c>
      <c r="Y14" s="80">
        <f t="shared" si="21"/>
        <v>0</v>
      </c>
      <c r="Z14" s="80">
        <f t="shared" si="21"/>
        <v>0</v>
      </c>
      <c r="AA14" s="80">
        <f t="shared" si="21"/>
        <v>0</v>
      </c>
      <c r="AB14" s="80">
        <f t="shared" ref="AB14:AC14" si="23">SUM(AB11:AB13)</f>
        <v>0</v>
      </c>
      <c r="AC14" s="80">
        <f t="shared" si="23"/>
        <v>0</v>
      </c>
      <c r="AD14" s="80">
        <f t="shared" ref="AD14:AE14" si="24">SUM(AD11:AD13)</f>
        <v>0</v>
      </c>
      <c r="AE14" s="80">
        <f t="shared" si="24"/>
        <v>0</v>
      </c>
      <c r="AF14" s="80">
        <f t="shared" ref="AF14:AG14" si="25">SUM(AF11:AF13)</f>
        <v>0</v>
      </c>
      <c r="AG14" s="80">
        <f t="shared" si="25"/>
        <v>0</v>
      </c>
      <c r="AH14" s="80">
        <f t="shared" ref="AH14" si="26">SUM(AH11:AH13)</f>
        <v>0</v>
      </c>
    </row>
    <row r="16" spans="1:34">
      <c r="A16" t="s">
        <v>337</v>
      </c>
      <c r="C16" s="4" t="s">
        <v>279</v>
      </c>
      <c r="E16" s="81" t="str">
        <f>IF(ABS((E11-SUM(E9:E10)))&lt;0.01,"OK","ERROR")</f>
        <v>OK</v>
      </c>
      <c r="F16" s="81" t="str">
        <f t="shared" ref="F16:L16" si="27">IF(ABS(F11)&lt;0.01,"OK","ERROR")</f>
        <v>OK</v>
      </c>
      <c r="G16" s="81" t="str">
        <f t="shared" si="27"/>
        <v>OK</v>
      </c>
      <c r="H16" s="81" t="str">
        <f t="shared" si="27"/>
        <v>OK</v>
      </c>
      <c r="I16" s="81" t="str">
        <f t="shared" si="27"/>
        <v>OK</v>
      </c>
      <c r="J16" s="81" t="str">
        <f t="shared" si="27"/>
        <v>OK</v>
      </c>
      <c r="K16" s="81" t="str">
        <f t="shared" si="27"/>
        <v>OK</v>
      </c>
      <c r="L16" s="81" t="str">
        <f t="shared" si="27"/>
        <v>OK</v>
      </c>
      <c r="M16" s="81" t="str">
        <f t="shared" ref="M16:P16" si="28">IF(ABS(M11)&lt;0.01,"OK","ERROR")</f>
        <v>OK</v>
      </c>
      <c r="N16" s="81" t="str">
        <f t="shared" si="28"/>
        <v>OK</v>
      </c>
      <c r="O16" s="81" t="str">
        <f t="shared" si="28"/>
        <v>OK</v>
      </c>
      <c r="P16" s="81" t="str">
        <f t="shared" si="28"/>
        <v>OK</v>
      </c>
      <c r="Q16" s="81" t="str">
        <f t="shared" ref="Q16:AA16" si="29">IF(ABS(Q11)&lt;0.01,"OK","ERROR")</f>
        <v>OK</v>
      </c>
      <c r="R16" s="81" t="str">
        <f t="shared" ref="R16:S16" si="30">IF(ABS(R11)&lt;0.01,"OK","ERROR")</f>
        <v>OK</v>
      </c>
      <c r="S16" s="81" t="str">
        <f t="shared" si="30"/>
        <v>OK</v>
      </c>
      <c r="T16" s="81" t="str">
        <f t="shared" si="29"/>
        <v>OK</v>
      </c>
      <c r="U16" s="81" t="str">
        <f t="shared" si="29"/>
        <v>OK</v>
      </c>
      <c r="V16" s="81" t="str">
        <f t="shared" si="29"/>
        <v>OK</v>
      </c>
      <c r="W16" s="81" t="str">
        <f t="shared" si="29"/>
        <v>OK</v>
      </c>
      <c r="X16" s="81" t="str">
        <f t="shared" si="29"/>
        <v>OK</v>
      </c>
      <c r="Y16" s="81" t="str">
        <f t="shared" si="29"/>
        <v>OK</v>
      </c>
      <c r="Z16" s="81" t="str">
        <f t="shared" si="29"/>
        <v>OK</v>
      </c>
      <c r="AA16" s="81" t="str">
        <f t="shared" si="29"/>
        <v>OK</v>
      </c>
      <c r="AB16" s="81" t="str">
        <f t="shared" ref="AB16:AC16" si="31">IF(ABS(AB11)&lt;0.01,"OK","ERROR")</f>
        <v>OK</v>
      </c>
      <c r="AC16" s="81" t="str">
        <f t="shared" si="31"/>
        <v>OK</v>
      </c>
      <c r="AD16" s="81" t="str">
        <f t="shared" ref="AD16:AE16" si="32">IF(ABS(AD11)&lt;0.01,"OK","ERROR")</f>
        <v>OK</v>
      </c>
      <c r="AE16" s="81" t="str">
        <f t="shared" si="32"/>
        <v>OK</v>
      </c>
      <c r="AF16" s="81" t="str">
        <f t="shared" ref="AF16:AG16" si="33">IF(ABS(AF11)&lt;0.01,"OK","ERROR")</f>
        <v>OK</v>
      </c>
      <c r="AG16" s="81" t="str">
        <f t="shared" si="33"/>
        <v>OK</v>
      </c>
      <c r="AH16" s="81" t="str">
        <f t="shared" ref="AH16" si="34">IF(ABS(AH11)&lt;0.01,"OK","ERROR")</f>
        <v>OK</v>
      </c>
    </row>
    <row r="17" spans="1:34">
      <c r="A17" t="s">
        <v>338</v>
      </c>
      <c r="C17" s="4" t="s">
        <v>279</v>
      </c>
      <c r="E17" s="81" t="str">
        <f t="shared" ref="E17:L17" si="35">IF(ABS((E14-SUM(E12:E13,E9:E10)))&lt;0.01,"OK","ERROR")</f>
        <v>OK</v>
      </c>
      <c r="F17" s="81" t="str">
        <f t="shared" si="35"/>
        <v>OK</v>
      </c>
      <c r="G17" s="81" t="str">
        <f t="shared" si="35"/>
        <v>OK</v>
      </c>
      <c r="H17" s="81" t="str">
        <f t="shared" si="35"/>
        <v>OK</v>
      </c>
      <c r="I17" s="81" t="str">
        <f t="shared" si="35"/>
        <v>OK</v>
      </c>
      <c r="J17" s="81" t="str">
        <f t="shared" si="35"/>
        <v>OK</v>
      </c>
      <c r="K17" s="81" t="str">
        <f t="shared" si="35"/>
        <v>OK</v>
      </c>
      <c r="L17" s="81" t="str">
        <f t="shared" si="35"/>
        <v>OK</v>
      </c>
      <c r="M17" s="81" t="str">
        <f t="shared" ref="M17:P17" si="36">IF(ABS((M14-SUM(M12:M13,M9:M10)))&lt;0.01,"OK","ERROR")</f>
        <v>OK</v>
      </c>
      <c r="N17" s="81" t="str">
        <f t="shared" si="36"/>
        <v>OK</v>
      </c>
      <c r="O17" s="81" t="str">
        <f t="shared" si="36"/>
        <v>OK</v>
      </c>
      <c r="P17" s="81" t="str">
        <f t="shared" si="36"/>
        <v>OK</v>
      </c>
      <c r="Q17" s="81" t="str">
        <f t="shared" ref="Q17:AA17" si="37">IF(ABS((Q14-SUM(Q12:Q13,Q9:Q10)))&lt;0.01,"OK","ERROR")</f>
        <v>OK</v>
      </c>
      <c r="R17" s="81" t="str">
        <f t="shared" ref="R17:S17" si="38">IF(ABS((R14-SUM(R12:R13,R9:R10)))&lt;0.01,"OK","ERROR")</f>
        <v>OK</v>
      </c>
      <c r="S17" s="81" t="str">
        <f t="shared" si="38"/>
        <v>OK</v>
      </c>
      <c r="T17" s="81" t="str">
        <f t="shared" si="37"/>
        <v>OK</v>
      </c>
      <c r="U17" s="81" t="str">
        <f t="shared" si="37"/>
        <v>OK</v>
      </c>
      <c r="V17" s="81" t="str">
        <f t="shared" si="37"/>
        <v>OK</v>
      </c>
      <c r="W17" s="81" t="str">
        <f t="shared" si="37"/>
        <v>OK</v>
      </c>
      <c r="X17" s="81" t="str">
        <f t="shared" si="37"/>
        <v>OK</v>
      </c>
      <c r="Y17" s="81" t="str">
        <f t="shared" si="37"/>
        <v>OK</v>
      </c>
      <c r="Z17" s="81" t="str">
        <f t="shared" si="37"/>
        <v>OK</v>
      </c>
      <c r="AA17" s="81" t="str">
        <f t="shared" si="37"/>
        <v>OK</v>
      </c>
      <c r="AB17" s="81" t="str">
        <f t="shared" ref="AB17:AC17" si="39">IF(ABS((AB14-SUM(AB12:AB13,AB9:AB10)))&lt;0.01,"OK","ERROR")</f>
        <v>OK</v>
      </c>
      <c r="AC17" s="81" t="str">
        <f t="shared" si="39"/>
        <v>OK</v>
      </c>
      <c r="AD17" s="81" t="str">
        <f t="shared" ref="AD17:AE17" si="40">IF(ABS((AD14-SUM(AD12:AD13,AD9:AD10)))&lt;0.01,"OK","ERROR")</f>
        <v>OK</v>
      </c>
      <c r="AE17" s="81" t="str">
        <f t="shared" si="40"/>
        <v>OK</v>
      </c>
      <c r="AF17" s="81" t="str">
        <f t="shared" ref="AF17:AG17" si="41">IF(ABS((AF14-SUM(AF12:AF13,AF9:AF10)))&lt;0.01,"OK","ERROR")</f>
        <v>OK</v>
      </c>
      <c r="AG17" s="81" t="str">
        <f t="shared" si="41"/>
        <v>OK</v>
      </c>
      <c r="AH17" s="81" t="str">
        <f t="shared" ref="AH17" si="42">IF(ABS((AH14-SUM(AH12:AH13,AH9:AH10)))&lt;0.01,"OK","ERROR")</f>
        <v>OK</v>
      </c>
    </row>
    <row r="19" spans="1:34">
      <c r="A19" s="62" t="s">
        <v>339</v>
      </c>
      <c r="B19" s="63"/>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row>
    <row r="20" spans="1:34">
      <c r="A20" s="2" t="s">
        <v>330</v>
      </c>
      <c r="E20" s="2"/>
    </row>
    <row r="22" spans="1:34">
      <c r="A22" t="s">
        <v>331</v>
      </c>
      <c r="C22" s="4" t="s">
        <v>279</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row>
    <row r="23" spans="1:34">
      <c r="A23" t="s">
        <v>332</v>
      </c>
      <c r="C23" s="4" t="s">
        <v>279</v>
      </c>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row>
    <row r="24" spans="1:34">
      <c r="A24" s="2" t="s">
        <v>333</v>
      </c>
      <c r="C24" s="4" t="s">
        <v>279</v>
      </c>
      <c r="E24" s="80">
        <f t="shared" ref="E24:AE24" si="43">SUM(E22:E23)</f>
        <v>0</v>
      </c>
      <c r="F24" s="80">
        <f t="shared" si="43"/>
        <v>0</v>
      </c>
      <c r="G24" s="80">
        <f t="shared" si="43"/>
        <v>0</v>
      </c>
      <c r="H24" s="80">
        <f t="shared" si="43"/>
        <v>0</v>
      </c>
      <c r="I24" s="80">
        <f t="shared" si="43"/>
        <v>0</v>
      </c>
      <c r="J24" s="80">
        <f t="shared" si="43"/>
        <v>0</v>
      </c>
      <c r="K24" s="80">
        <f t="shared" si="43"/>
        <v>0</v>
      </c>
      <c r="L24" s="80">
        <f t="shared" si="43"/>
        <v>0</v>
      </c>
      <c r="M24" s="80">
        <f t="shared" si="43"/>
        <v>0</v>
      </c>
      <c r="N24" s="80">
        <f t="shared" si="43"/>
        <v>0</v>
      </c>
      <c r="O24" s="80">
        <f t="shared" si="43"/>
        <v>0</v>
      </c>
      <c r="P24" s="80">
        <f t="shared" si="43"/>
        <v>0</v>
      </c>
      <c r="Q24" s="80">
        <f t="shared" si="43"/>
        <v>0</v>
      </c>
      <c r="R24" s="80">
        <f t="shared" ref="R24:S24" si="44">SUM(R22:R23)</f>
        <v>0</v>
      </c>
      <c r="S24" s="80">
        <f t="shared" si="44"/>
        <v>0</v>
      </c>
      <c r="T24" s="80">
        <f t="shared" si="43"/>
        <v>0</v>
      </c>
      <c r="U24" s="80">
        <f t="shared" si="43"/>
        <v>0</v>
      </c>
      <c r="V24" s="80">
        <f t="shared" si="43"/>
        <v>0</v>
      </c>
      <c r="W24" s="80">
        <f t="shared" si="43"/>
        <v>0</v>
      </c>
      <c r="X24" s="80">
        <f t="shared" si="43"/>
        <v>0</v>
      </c>
      <c r="Y24" s="80">
        <f t="shared" si="43"/>
        <v>0</v>
      </c>
      <c r="Z24" s="80">
        <f t="shared" si="43"/>
        <v>0</v>
      </c>
      <c r="AA24" s="80">
        <f t="shared" si="43"/>
        <v>0</v>
      </c>
      <c r="AB24" s="80">
        <f t="shared" si="43"/>
        <v>0</v>
      </c>
      <c r="AC24" s="80">
        <f t="shared" si="43"/>
        <v>0</v>
      </c>
      <c r="AD24" s="80">
        <f t="shared" si="43"/>
        <v>0</v>
      </c>
      <c r="AE24" s="80">
        <f t="shared" si="43"/>
        <v>0</v>
      </c>
      <c r="AF24" s="80">
        <f t="shared" ref="AF24:AG24" si="45">SUM(AF22:AF23)</f>
        <v>0</v>
      </c>
      <c r="AG24" s="80">
        <f t="shared" si="45"/>
        <v>0</v>
      </c>
      <c r="AH24" s="80">
        <f t="shared" ref="AH24" si="46">SUM(AH22:AH23)</f>
        <v>0</v>
      </c>
    </row>
    <row r="25" spans="1:34">
      <c r="A25" s="82" t="s">
        <v>334</v>
      </c>
      <c r="C25" s="4" t="s">
        <v>279</v>
      </c>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row>
    <row r="26" spans="1:34">
      <c r="A26" t="s">
        <v>335</v>
      </c>
      <c r="C26" s="4" t="s">
        <v>279</v>
      </c>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row>
    <row r="27" spans="1:34">
      <c r="A27" s="2" t="s">
        <v>336</v>
      </c>
      <c r="C27" s="4" t="s">
        <v>279</v>
      </c>
      <c r="E27" s="80">
        <f t="shared" ref="E27:AE27" si="47">SUM(E24:E26)</f>
        <v>0</v>
      </c>
      <c r="F27" s="80">
        <f t="shared" si="47"/>
        <v>0</v>
      </c>
      <c r="G27" s="80">
        <f t="shared" si="47"/>
        <v>0</v>
      </c>
      <c r="H27" s="80">
        <f t="shared" si="47"/>
        <v>0</v>
      </c>
      <c r="I27" s="80">
        <f t="shared" si="47"/>
        <v>0</v>
      </c>
      <c r="J27" s="80">
        <f t="shared" si="47"/>
        <v>0</v>
      </c>
      <c r="K27" s="80">
        <f t="shared" si="47"/>
        <v>0</v>
      </c>
      <c r="L27" s="80">
        <f t="shared" si="47"/>
        <v>0</v>
      </c>
      <c r="M27" s="80">
        <f t="shared" si="47"/>
        <v>0</v>
      </c>
      <c r="N27" s="80">
        <f t="shared" si="47"/>
        <v>0</v>
      </c>
      <c r="O27" s="80">
        <f t="shared" si="47"/>
        <v>0</v>
      </c>
      <c r="P27" s="80">
        <f t="shared" si="47"/>
        <v>0</v>
      </c>
      <c r="Q27" s="80">
        <f t="shared" si="47"/>
        <v>0</v>
      </c>
      <c r="R27" s="80">
        <f t="shared" ref="R27:S27" si="48">SUM(R24:R26)</f>
        <v>0</v>
      </c>
      <c r="S27" s="80">
        <f t="shared" si="48"/>
        <v>0</v>
      </c>
      <c r="T27" s="80">
        <f t="shared" si="47"/>
        <v>0</v>
      </c>
      <c r="U27" s="80">
        <f t="shared" si="47"/>
        <v>0</v>
      </c>
      <c r="V27" s="80">
        <f t="shared" si="47"/>
        <v>0</v>
      </c>
      <c r="W27" s="80">
        <f t="shared" si="47"/>
        <v>0</v>
      </c>
      <c r="X27" s="80">
        <f t="shared" si="47"/>
        <v>0</v>
      </c>
      <c r="Y27" s="80">
        <f t="shared" si="47"/>
        <v>0</v>
      </c>
      <c r="Z27" s="80">
        <f t="shared" si="47"/>
        <v>0</v>
      </c>
      <c r="AA27" s="80">
        <f t="shared" si="47"/>
        <v>0</v>
      </c>
      <c r="AB27" s="80">
        <f t="shared" si="47"/>
        <v>0</v>
      </c>
      <c r="AC27" s="80">
        <f t="shared" si="47"/>
        <v>0</v>
      </c>
      <c r="AD27" s="80">
        <f t="shared" si="47"/>
        <v>0</v>
      </c>
      <c r="AE27" s="80">
        <f t="shared" si="47"/>
        <v>0</v>
      </c>
      <c r="AF27" s="80">
        <f t="shared" ref="AF27:AG27" si="49">SUM(AF24:AF26)</f>
        <v>0</v>
      </c>
      <c r="AG27" s="80">
        <f t="shared" si="49"/>
        <v>0</v>
      </c>
      <c r="AH27" s="80">
        <f t="shared" ref="AH27" si="50">SUM(AH24:AH26)</f>
        <v>0</v>
      </c>
    </row>
    <row r="29" spans="1:34">
      <c r="A29" t="s">
        <v>337</v>
      </c>
      <c r="E29" s="81" t="str">
        <f>IF(ABS((E24-SUM(E22:E23)))&lt;0.01,"OK","ERROR")</f>
        <v>OK</v>
      </c>
      <c r="F29" s="81" t="str">
        <f t="shared" ref="F29:AE29" si="51">IF(ABS(F24)&lt;0.01,"OK","ERROR")</f>
        <v>OK</v>
      </c>
      <c r="G29" s="81" t="str">
        <f t="shared" si="51"/>
        <v>OK</v>
      </c>
      <c r="H29" s="81" t="str">
        <f t="shared" si="51"/>
        <v>OK</v>
      </c>
      <c r="I29" s="81" t="str">
        <f t="shared" si="51"/>
        <v>OK</v>
      </c>
      <c r="J29" s="81" t="str">
        <f t="shared" si="51"/>
        <v>OK</v>
      </c>
      <c r="K29" s="81" t="str">
        <f t="shared" si="51"/>
        <v>OK</v>
      </c>
      <c r="L29" s="81" t="str">
        <f t="shared" si="51"/>
        <v>OK</v>
      </c>
      <c r="M29" s="81" t="str">
        <f t="shared" si="51"/>
        <v>OK</v>
      </c>
      <c r="N29" s="81" t="str">
        <f t="shared" si="51"/>
        <v>OK</v>
      </c>
      <c r="O29" s="81" t="str">
        <f t="shared" si="51"/>
        <v>OK</v>
      </c>
      <c r="P29" s="81" t="str">
        <f t="shared" si="51"/>
        <v>OK</v>
      </c>
      <c r="Q29" s="81" t="str">
        <f t="shared" si="51"/>
        <v>OK</v>
      </c>
      <c r="R29" s="81" t="str">
        <f t="shared" ref="R29:S29" si="52">IF(ABS(R24)&lt;0.01,"OK","ERROR")</f>
        <v>OK</v>
      </c>
      <c r="S29" s="81" t="str">
        <f t="shared" si="52"/>
        <v>OK</v>
      </c>
      <c r="T29" s="81" t="str">
        <f t="shared" si="51"/>
        <v>OK</v>
      </c>
      <c r="U29" s="81" t="str">
        <f t="shared" si="51"/>
        <v>OK</v>
      </c>
      <c r="V29" s="81" t="str">
        <f t="shared" si="51"/>
        <v>OK</v>
      </c>
      <c r="W29" s="81" t="str">
        <f t="shared" si="51"/>
        <v>OK</v>
      </c>
      <c r="X29" s="81" t="str">
        <f t="shared" si="51"/>
        <v>OK</v>
      </c>
      <c r="Y29" s="81" t="str">
        <f t="shared" si="51"/>
        <v>OK</v>
      </c>
      <c r="Z29" s="81" t="str">
        <f t="shared" si="51"/>
        <v>OK</v>
      </c>
      <c r="AA29" s="81" t="str">
        <f t="shared" si="51"/>
        <v>OK</v>
      </c>
      <c r="AB29" s="81" t="str">
        <f t="shared" si="51"/>
        <v>OK</v>
      </c>
      <c r="AC29" s="81" t="str">
        <f t="shared" si="51"/>
        <v>OK</v>
      </c>
      <c r="AD29" s="81" t="str">
        <f t="shared" si="51"/>
        <v>OK</v>
      </c>
      <c r="AE29" s="81" t="str">
        <f t="shared" si="51"/>
        <v>OK</v>
      </c>
      <c r="AF29" s="81" t="str">
        <f t="shared" ref="AF29:AG29" si="53">IF(ABS(AF24)&lt;0.01,"OK","ERROR")</f>
        <v>OK</v>
      </c>
      <c r="AG29" s="81" t="str">
        <f t="shared" si="53"/>
        <v>OK</v>
      </c>
      <c r="AH29" s="81" t="str">
        <f t="shared" ref="AH29" si="54">IF(ABS(AH24)&lt;0.01,"OK","ERROR")</f>
        <v>OK</v>
      </c>
    </row>
    <row r="30" spans="1:34">
      <c r="A30" t="s">
        <v>338</v>
      </c>
      <c r="E30" s="81" t="str">
        <f t="shared" ref="E30:AE30" si="55">IF(ABS((E27-SUM(E25:E26,E22:E23)))&lt;0.01,"OK","ERROR")</f>
        <v>OK</v>
      </c>
      <c r="F30" s="81" t="str">
        <f t="shared" si="55"/>
        <v>OK</v>
      </c>
      <c r="G30" s="81" t="str">
        <f t="shared" si="55"/>
        <v>OK</v>
      </c>
      <c r="H30" s="81" t="str">
        <f t="shared" si="55"/>
        <v>OK</v>
      </c>
      <c r="I30" s="81" t="str">
        <f t="shared" si="55"/>
        <v>OK</v>
      </c>
      <c r="J30" s="81" t="str">
        <f t="shared" si="55"/>
        <v>OK</v>
      </c>
      <c r="K30" s="81" t="str">
        <f t="shared" si="55"/>
        <v>OK</v>
      </c>
      <c r="L30" s="81" t="str">
        <f t="shared" si="55"/>
        <v>OK</v>
      </c>
      <c r="M30" s="81" t="str">
        <f t="shared" si="55"/>
        <v>OK</v>
      </c>
      <c r="N30" s="81" t="str">
        <f t="shared" si="55"/>
        <v>OK</v>
      </c>
      <c r="O30" s="81" t="str">
        <f t="shared" si="55"/>
        <v>OK</v>
      </c>
      <c r="P30" s="81" t="str">
        <f t="shared" si="55"/>
        <v>OK</v>
      </c>
      <c r="Q30" s="81" t="str">
        <f t="shared" si="55"/>
        <v>OK</v>
      </c>
      <c r="R30" s="81" t="str">
        <f t="shared" ref="R30:S30" si="56">IF(ABS((R27-SUM(R25:R26,R22:R23)))&lt;0.01,"OK","ERROR")</f>
        <v>OK</v>
      </c>
      <c r="S30" s="81" t="str">
        <f t="shared" si="56"/>
        <v>OK</v>
      </c>
      <c r="T30" s="81" t="str">
        <f t="shared" si="55"/>
        <v>OK</v>
      </c>
      <c r="U30" s="81" t="str">
        <f t="shared" si="55"/>
        <v>OK</v>
      </c>
      <c r="V30" s="81" t="str">
        <f t="shared" si="55"/>
        <v>OK</v>
      </c>
      <c r="W30" s="81" t="str">
        <f t="shared" si="55"/>
        <v>OK</v>
      </c>
      <c r="X30" s="81" t="str">
        <f t="shared" si="55"/>
        <v>OK</v>
      </c>
      <c r="Y30" s="81" t="str">
        <f t="shared" si="55"/>
        <v>OK</v>
      </c>
      <c r="Z30" s="81" t="str">
        <f t="shared" si="55"/>
        <v>OK</v>
      </c>
      <c r="AA30" s="81" t="str">
        <f t="shared" si="55"/>
        <v>OK</v>
      </c>
      <c r="AB30" s="81" t="str">
        <f t="shared" si="55"/>
        <v>OK</v>
      </c>
      <c r="AC30" s="81" t="str">
        <f t="shared" si="55"/>
        <v>OK</v>
      </c>
      <c r="AD30" s="81" t="str">
        <f t="shared" si="55"/>
        <v>OK</v>
      </c>
      <c r="AE30" s="81" t="str">
        <f t="shared" si="55"/>
        <v>OK</v>
      </c>
      <c r="AF30" s="81" t="str">
        <f t="shared" ref="AF30:AG30" si="57">IF(ABS((AF27-SUM(AF25:AF26,AF22:AF23)))&lt;0.01,"OK","ERROR")</f>
        <v>OK</v>
      </c>
      <c r="AG30" s="81" t="str">
        <f t="shared" si="57"/>
        <v>OK</v>
      </c>
      <c r="AH30" s="81" t="str">
        <f t="shared" ref="AH30" si="58">IF(ABS((AH27-SUM(AH25:AH26,AH22:AH23)))&lt;0.01,"OK","ERROR")</f>
        <v>OK</v>
      </c>
    </row>
    <row r="32" spans="1:34">
      <c r="A32" s="62" t="s">
        <v>340</v>
      </c>
      <c r="B32" s="63"/>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row>
    <row r="33" spans="1:34">
      <c r="A33" t="s">
        <v>340</v>
      </c>
      <c r="C33" s="4" t="s">
        <v>279</v>
      </c>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row>
    <row r="34" spans="1:34">
      <c r="A34" t="s">
        <v>341</v>
      </c>
      <c r="C34" s="4" t="s">
        <v>279</v>
      </c>
      <c r="E34" s="80">
        <f t="shared" ref="E34:AG34" si="59">SUM(E31:E33)</f>
        <v>0</v>
      </c>
      <c r="F34" s="80">
        <f t="shared" si="59"/>
        <v>0</v>
      </c>
      <c r="G34" s="80">
        <f t="shared" si="59"/>
        <v>0</v>
      </c>
      <c r="H34" s="80">
        <f t="shared" si="59"/>
        <v>0</v>
      </c>
      <c r="I34" s="80">
        <f t="shared" si="59"/>
        <v>0</v>
      </c>
      <c r="J34" s="80">
        <f t="shared" si="59"/>
        <v>0</v>
      </c>
      <c r="K34" s="80">
        <f t="shared" si="59"/>
        <v>0</v>
      </c>
      <c r="L34" s="80">
        <f t="shared" si="59"/>
        <v>0</v>
      </c>
      <c r="M34" s="80">
        <f t="shared" si="59"/>
        <v>0</v>
      </c>
      <c r="N34" s="80">
        <f t="shared" si="59"/>
        <v>0</v>
      </c>
      <c r="O34" s="80">
        <f t="shared" si="59"/>
        <v>0</v>
      </c>
      <c r="P34" s="80">
        <f t="shared" si="59"/>
        <v>0</v>
      </c>
      <c r="Q34" s="80">
        <f t="shared" si="59"/>
        <v>0</v>
      </c>
      <c r="R34" s="80">
        <f t="shared" si="59"/>
        <v>0</v>
      </c>
      <c r="S34" s="80">
        <f t="shared" si="59"/>
        <v>0</v>
      </c>
      <c r="T34" s="80">
        <f t="shared" si="59"/>
        <v>0</v>
      </c>
      <c r="U34" s="80">
        <f t="shared" si="59"/>
        <v>0</v>
      </c>
      <c r="V34" s="80">
        <f t="shared" si="59"/>
        <v>0</v>
      </c>
      <c r="W34" s="80">
        <f t="shared" si="59"/>
        <v>0</v>
      </c>
      <c r="X34" s="80">
        <f t="shared" si="59"/>
        <v>0</v>
      </c>
      <c r="Y34" s="80">
        <f t="shared" si="59"/>
        <v>0</v>
      </c>
      <c r="Z34" s="80">
        <f t="shared" si="59"/>
        <v>0</v>
      </c>
      <c r="AA34" s="80">
        <f t="shared" si="59"/>
        <v>0</v>
      </c>
      <c r="AB34" s="80">
        <f t="shared" si="59"/>
        <v>0</v>
      </c>
      <c r="AC34" s="80">
        <f t="shared" si="59"/>
        <v>0</v>
      </c>
      <c r="AD34" s="80">
        <f t="shared" si="59"/>
        <v>0</v>
      </c>
      <c r="AE34" s="80">
        <f t="shared" si="59"/>
        <v>0</v>
      </c>
      <c r="AF34" s="80">
        <f t="shared" si="59"/>
        <v>0</v>
      </c>
      <c r="AG34" s="80">
        <f t="shared" si="59"/>
        <v>0</v>
      </c>
      <c r="AH34" s="80">
        <f t="shared" ref="AH34" si="60">SUM(AH31:AH33)</f>
        <v>0</v>
      </c>
    </row>
    <row r="36" spans="1:34">
      <c r="A36" t="s">
        <v>342</v>
      </c>
    </row>
    <row r="38" spans="1:34">
      <c r="A38" s="128" t="s">
        <v>343</v>
      </c>
    </row>
    <row r="39" spans="1:34">
      <c r="A39" s="128" t="s">
        <v>344</v>
      </c>
    </row>
    <row r="40" spans="1:34">
      <c r="A40" s="128" t="s">
        <v>344</v>
      </c>
    </row>
    <row r="41" spans="1:34">
      <c r="A41" s="128" t="s">
        <v>344</v>
      </c>
    </row>
    <row r="42" spans="1:34">
      <c r="A42" s="128" t="s">
        <v>344</v>
      </c>
    </row>
    <row r="43" spans="1:34">
      <c r="A43" s="128" t="s">
        <v>344</v>
      </c>
    </row>
    <row r="45" spans="1:34">
      <c r="A45" s="205" t="s">
        <v>215</v>
      </c>
      <c r="B45" s="204"/>
      <c r="C45" s="204"/>
      <c r="D45" s="204"/>
      <c r="E45" s="204"/>
      <c r="F45" s="204"/>
      <c r="G45" s="204"/>
      <c r="H45" s="204"/>
    </row>
    <row r="46" spans="1:34">
      <c r="A46" s="220"/>
      <c r="B46" s="221"/>
      <c r="C46" s="221"/>
      <c r="D46" s="221"/>
      <c r="E46" s="221"/>
      <c r="F46" s="206"/>
      <c r="G46" s="206"/>
      <c r="H46" s="207"/>
    </row>
    <row r="47" spans="1:34">
      <c r="A47" s="208"/>
      <c r="B47" s="209"/>
      <c r="C47" s="210"/>
      <c r="D47" s="211"/>
      <c r="E47" s="211"/>
      <c r="F47" s="211"/>
      <c r="G47" s="211"/>
      <c r="H47" s="212"/>
    </row>
    <row r="48" spans="1:34">
      <c r="A48" s="208"/>
      <c r="B48" s="209"/>
      <c r="C48" s="210"/>
      <c r="D48" s="211"/>
      <c r="E48" s="211"/>
      <c r="F48" s="211"/>
      <c r="G48" s="211"/>
      <c r="H48" s="212"/>
    </row>
    <row r="49" spans="1:33">
      <c r="A49" s="208"/>
      <c r="B49" s="209"/>
      <c r="C49" s="210"/>
      <c r="D49" s="211"/>
      <c r="E49" s="211"/>
      <c r="F49" s="211"/>
      <c r="G49" s="211"/>
      <c r="H49" s="212"/>
    </row>
    <row r="50" spans="1:33">
      <c r="A50" s="208"/>
      <c r="B50" s="209"/>
      <c r="C50" s="210"/>
      <c r="D50" s="211"/>
      <c r="E50" s="211"/>
      <c r="F50" s="211"/>
      <c r="G50" s="211"/>
      <c r="H50" s="212"/>
    </row>
    <row r="51" spans="1:33">
      <c r="A51" s="213"/>
      <c r="B51" s="214"/>
      <c r="C51" s="215"/>
      <c r="D51" s="216"/>
      <c r="E51" s="216"/>
      <c r="F51" s="216"/>
      <c r="G51" s="216"/>
      <c r="H51" s="217"/>
    </row>
    <row r="53" spans="1:33">
      <c r="A53" s="62" t="s">
        <v>216</v>
      </c>
      <c r="B53" s="63"/>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810BD-43CC-42C1-98C8-7173D50EEBC7}">
  <sheetPr>
    <tabColor theme="9" tint="0.79998168889431442"/>
  </sheetPr>
  <dimension ref="A1:AL15"/>
  <sheetViews>
    <sheetView zoomScale="90" zoomScaleNormal="90" workbookViewId="0">
      <selection activeCell="A8" sqref="A8"/>
    </sheetView>
  </sheetViews>
  <sheetFormatPr defaultRowHeight="14.25"/>
  <cols>
    <col min="1" max="1" width="3.59765625" customWidth="1"/>
    <col min="2" max="2" width="37" customWidth="1"/>
    <col min="3" max="3" width="4.59765625" customWidth="1"/>
    <col min="4" max="4" width="14.1328125" bestFit="1" customWidth="1"/>
    <col min="5" max="5" width="10.59765625" bestFit="1" customWidth="1"/>
    <col min="6" max="6" width="14.1328125" bestFit="1" customWidth="1"/>
    <col min="7" max="7" width="9.59765625" bestFit="1" customWidth="1"/>
    <col min="9" max="9" width="13.1328125" customWidth="1"/>
    <col min="10" max="10" width="12.86328125" customWidth="1"/>
    <col min="11" max="11" width="14.1328125" customWidth="1"/>
    <col min="12" max="12" width="11.73046875" customWidth="1"/>
    <col min="13" max="13" width="12.59765625" customWidth="1"/>
    <col min="14" max="14" width="11.86328125" customWidth="1"/>
    <col min="15" max="38" width="9.73046875" customWidth="1"/>
  </cols>
  <sheetData>
    <row r="1" spans="1:38">
      <c r="A1" s="72" t="s">
        <v>5</v>
      </c>
      <c r="B1" s="23"/>
      <c r="C1" s="23"/>
      <c r="D1" s="23"/>
      <c r="E1" s="23"/>
      <c r="F1" s="23"/>
      <c r="G1" s="23"/>
      <c r="H1" s="23"/>
      <c r="I1" s="23" t="str">
        <f>_xlfn.XLOOKUP(I$2,'Cover Sheet'!$B$67:$B$106,'Cover Sheet'!$E$67:$E$106)</f>
        <v>Previous Year</v>
      </c>
      <c r="J1" s="23" t="str">
        <f>_xlfn.XLOOKUP(J$2,'Cover Sheet'!$B$67:$B$106,'Cover Sheet'!$E$67:$E$106)</f>
        <v>Previous Year</v>
      </c>
      <c r="K1" s="23" t="str">
        <f>_xlfn.XLOOKUP(K$2,'Cover Sheet'!$B$67:$B$106,'Cover Sheet'!$E$67:$E$106)</f>
        <v>Previous Year</v>
      </c>
      <c r="L1" s="23" t="str">
        <f>_xlfn.XLOOKUP(L$2,'Cover Sheet'!$B$67:$B$106,'Cover Sheet'!$E$67:$E$106)</f>
        <v>Base Year</v>
      </c>
      <c r="M1" s="23" t="str">
        <f>_xlfn.XLOOKUP(M$2,'Cover Sheet'!$B$67:$B$106,'Cover Sheet'!$E$67:$E$106)</f>
        <v>Current year</v>
      </c>
      <c r="N1" s="23" t="str">
        <f>_xlfn.XLOOKUP(N$2,'Cover Sheet'!$B$67:$B$106,'Cover Sheet'!$E$67:$E$106)</f>
        <v>Forecast</v>
      </c>
      <c r="O1" s="23" t="str">
        <f>_xlfn.XLOOKUP(O$2,'Cover Sheet'!$B$67:$B$106,'Cover Sheet'!$E$67:$E$106)</f>
        <v>Forecast</v>
      </c>
      <c r="P1" s="23" t="str">
        <f>_xlfn.XLOOKUP(P$2,'Cover Sheet'!$B$67:$B$106,'Cover Sheet'!$E$67:$E$106)</f>
        <v>Forecast</v>
      </c>
      <c r="Q1" s="23" t="str">
        <f>_xlfn.XLOOKUP(Q$2,'Cover Sheet'!$B$67:$B$106,'Cover Sheet'!$E$67:$E$106)</f>
        <v>Forecast</v>
      </c>
      <c r="R1" s="23" t="str">
        <f>_xlfn.XLOOKUP(R$2,'Cover Sheet'!$B$67:$B$106,'Cover Sheet'!$E$67:$E$106)</f>
        <v>Forecast</v>
      </c>
      <c r="S1" s="23" t="str">
        <f>_xlfn.XLOOKUP(S$2,'Cover Sheet'!$B$67:$B$106,'Cover Sheet'!$E$67:$E$106)</f>
        <v>Forecast</v>
      </c>
      <c r="T1" s="23" t="str">
        <f>_xlfn.XLOOKUP(T$2,'Cover Sheet'!$B$67:$B$106,'Cover Sheet'!$E$67:$E$106)</f>
        <v>Forecast</v>
      </c>
      <c r="U1" s="23" t="str">
        <f>_xlfn.XLOOKUP(U$2,'Cover Sheet'!$B$67:$B$106,'Cover Sheet'!$E$67:$E$106)</f>
        <v>Forecast</v>
      </c>
      <c r="V1" s="23" t="str">
        <f>_xlfn.XLOOKUP(V$2,'Cover Sheet'!$B$67:$B$106,'Cover Sheet'!$E$67:$E$106)</f>
        <v>Forecast</v>
      </c>
      <c r="W1" s="23" t="str">
        <f>_xlfn.XLOOKUP(W$2,'Cover Sheet'!$B$67:$B$106,'Cover Sheet'!$E$67:$E$106)</f>
        <v>Forecast</v>
      </c>
      <c r="X1" s="23" t="str">
        <f>_xlfn.XLOOKUP(X$2,'Cover Sheet'!$B$67:$B$106,'Cover Sheet'!$E$67:$E$106)</f>
        <v>Forecast</v>
      </c>
      <c r="Y1" s="23" t="str">
        <f>_xlfn.XLOOKUP(Y$2,'Cover Sheet'!$B$67:$B$106,'Cover Sheet'!$E$67:$E$106)</f>
        <v>Forecast</v>
      </c>
      <c r="Z1" s="23" t="str">
        <f>_xlfn.XLOOKUP(Z$2,'Cover Sheet'!$B$67:$B$106,'Cover Sheet'!$E$67:$E$106)</f>
        <v>Forecast</v>
      </c>
      <c r="AA1" s="23" t="str">
        <f>_xlfn.XLOOKUP(AA$2,'Cover Sheet'!$B$67:$B$106,'Cover Sheet'!$E$67:$E$106)</f>
        <v>Forecast</v>
      </c>
      <c r="AB1" s="23" t="str">
        <f>_xlfn.XLOOKUP(AB$2,'Cover Sheet'!$B$67:$B$106,'Cover Sheet'!$E$67:$E$106)</f>
        <v>Forecast</v>
      </c>
      <c r="AC1" s="23" t="str">
        <f>_xlfn.XLOOKUP(AC$2,'Cover Sheet'!$B$67:$B$106,'Cover Sheet'!$E$67:$E$106)</f>
        <v>Forecast</v>
      </c>
      <c r="AD1" s="23" t="str">
        <f>_xlfn.XLOOKUP(AD$2,'Cover Sheet'!$B$67:$B$106,'Cover Sheet'!$E$67:$E$106)</f>
        <v>Forecast</v>
      </c>
      <c r="AE1" s="23" t="str">
        <f>_xlfn.XLOOKUP(AE$2,'Cover Sheet'!$B$67:$B$106,'Cover Sheet'!$E$67:$E$106)</f>
        <v>Forecast</v>
      </c>
      <c r="AF1" s="23" t="str">
        <f>_xlfn.XLOOKUP(AF$2,'Cover Sheet'!$B$67:$B$106,'Cover Sheet'!$E$67:$E$106)</f>
        <v>Forecast</v>
      </c>
      <c r="AG1" s="23" t="str">
        <f>_xlfn.XLOOKUP(AG$2,'Cover Sheet'!$B$67:$B$106,'Cover Sheet'!$E$67:$E$106)</f>
        <v>Forecast</v>
      </c>
      <c r="AH1" s="23" t="str">
        <f>_xlfn.XLOOKUP(AH$2,'Cover Sheet'!$B$67:$B$106,'Cover Sheet'!$E$67:$E$106)</f>
        <v>Forecast</v>
      </c>
      <c r="AI1" s="23" t="str">
        <f>_xlfn.XLOOKUP(AI$2,'Cover Sheet'!$B$67:$B$106,'Cover Sheet'!$E$67:$E$106)</f>
        <v>Forecast</v>
      </c>
      <c r="AJ1" s="23" t="str">
        <f>_xlfn.XLOOKUP(AJ$2,'Cover Sheet'!$B$67:$B$106,'Cover Sheet'!$E$67:$E$106)</f>
        <v>Forecast</v>
      </c>
      <c r="AK1" s="23" t="str">
        <f>_xlfn.XLOOKUP(AK$2,'Cover Sheet'!$B$67:$B$106,'Cover Sheet'!$E$67:$E$106)</f>
        <v>Forecast</v>
      </c>
      <c r="AL1" s="23" t="str">
        <f>_xlfn.XLOOKUP(AL$2,'Cover Sheet'!$B$67:$B$106,'Cover Sheet'!$E$67:$E$106)</f>
        <v>Forecast</v>
      </c>
    </row>
    <row r="2" spans="1:38">
      <c r="A2" s="72" t="s">
        <v>70</v>
      </c>
      <c r="B2" s="23"/>
      <c r="C2" s="23"/>
      <c r="D2" s="23"/>
      <c r="E2" s="23"/>
      <c r="F2" s="23"/>
      <c r="G2" s="23"/>
      <c r="H2" s="23"/>
      <c r="I2" s="24">
        <f t="shared" ref="I2:AL2" si="0">DATE(I4-1,4,1)</f>
        <v>44287</v>
      </c>
      <c r="J2" s="24">
        <f t="shared" si="0"/>
        <v>44652</v>
      </c>
      <c r="K2" s="24">
        <f t="shared" si="0"/>
        <v>45017</v>
      </c>
      <c r="L2" s="24">
        <f t="shared" si="0"/>
        <v>45383</v>
      </c>
      <c r="M2" s="24">
        <f t="shared" si="0"/>
        <v>45748</v>
      </c>
      <c r="N2" s="24">
        <f t="shared" si="0"/>
        <v>46113</v>
      </c>
      <c r="O2" s="24">
        <f t="shared" si="0"/>
        <v>46478</v>
      </c>
      <c r="P2" s="24">
        <f t="shared" si="0"/>
        <v>46844</v>
      </c>
      <c r="Q2" s="24">
        <f t="shared" si="0"/>
        <v>47209</v>
      </c>
      <c r="R2" s="24">
        <f t="shared" si="0"/>
        <v>47574</v>
      </c>
      <c r="S2" s="24">
        <f t="shared" si="0"/>
        <v>47939</v>
      </c>
      <c r="T2" s="24">
        <f t="shared" si="0"/>
        <v>48305</v>
      </c>
      <c r="U2" s="24">
        <f t="shared" si="0"/>
        <v>48670</v>
      </c>
      <c r="V2" s="24">
        <f t="shared" si="0"/>
        <v>49035</v>
      </c>
      <c r="W2" s="24">
        <f t="shared" si="0"/>
        <v>49400</v>
      </c>
      <c r="X2" s="24">
        <f t="shared" si="0"/>
        <v>49766</v>
      </c>
      <c r="Y2" s="24">
        <f t="shared" si="0"/>
        <v>50131</v>
      </c>
      <c r="Z2" s="24">
        <f t="shared" si="0"/>
        <v>50496</v>
      </c>
      <c r="AA2" s="24">
        <f t="shared" si="0"/>
        <v>50861</v>
      </c>
      <c r="AB2" s="24">
        <f t="shared" si="0"/>
        <v>51227</v>
      </c>
      <c r="AC2" s="24">
        <f t="shared" si="0"/>
        <v>51592</v>
      </c>
      <c r="AD2" s="24">
        <f t="shared" si="0"/>
        <v>51957</v>
      </c>
      <c r="AE2" s="24">
        <f t="shared" si="0"/>
        <v>52322</v>
      </c>
      <c r="AF2" s="24">
        <f t="shared" si="0"/>
        <v>52688</v>
      </c>
      <c r="AG2" s="24">
        <f t="shared" si="0"/>
        <v>53053</v>
      </c>
      <c r="AH2" s="24">
        <f t="shared" si="0"/>
        <v>53418</v>
      </c>
      <c r="AI2" s="24">
        <f t="shared" si="0"/>
        <v>53783</v>
      </c>
      <c r="AJ2" s="24">
        <f t="shared" si="0"/>
        <v>54149</v>
      </c>
      <c r="AK2" s="24">
        <f t="shared" si="0"/>
        <v>54514</v>
      </c>
      <c r="AL2" s="24">
        <f t="shared" si="0"/>
        <v>54879</v>
      </c>
    </row>
    <row r="3" spans="1:38">
      <c r="A3" s="76" t="s">
        <v>345</v>
      </c>
      <c r="B3" s="23"/>
      <c r="C3" s="23"/>
      <c r="D3" s="23"/>
      <c r="E3" s="23"/>
      <c r="F3" s="23"/>
      <c r="G3" s="23"/>
      <c r="H3" s="23"/>
      <c r="I3" s="24">
        <f t="shared" ref="I3:AL3" si="1">DATE(I4,3,31)</f>
        <v>44651</v>
      </c>
      <c r="J3" s="24">
        <f t="shared" si="1"/>
        <v>45016</v>
      </c>
      <c r="K3" s="24">
        <f t="shared" si="1"/>
        <v>45382</v>
      </c>
      <c r="L3" s="24">
        <f t="shared" si="1"/>
        <v>45747</v>
      </c>
      <c r="M3" s="24">
        <f t="shared" si="1"/>
        <v>46112</v>
      </c>
      <c r="N3" s="24">
        <f t="shared" si="1"/>
        <v>46477</v>
      </c>
      <c r="O3" s="24">
        <f t="shared" si="1"/>
        <v>46843</v>
      </c>
      <c r="P3" s="24">
        <f t="shared" si="1"/>
        <v>47208</v>
      </c>
      <c r="Q3" s="24">
        <f t="shared" si="1"/>
        <v>47573</v>
      </c>
      <c r="R3" s="24">
        <f t="shared" si="1"/>
        <v>47938</v>
      </c>
      <c r="S3" s="24">
        <f t="shared" si="1"/>
        <v>48304</v>
      </c>
      <c r="T3" s="24">
        <f t="shared" si="1"/>
        <v>48669</v>
      </c>
      <c r="U3" s="24">
        <f t="shared" si="1"/>
        <v>49034</v>
      </c>
      <c r="V3" s="24">
        <f t="shared" si="1"/>
        <v>49399</v>
      </c>
      <c r="W3" s="24">
        <f t="shared" si="1"/>
        <v>49765</v>
      </c>
      <c r="X3" s="24">
        <f t="shared" si="1"/>
        <v>50130</v>
      </c>
      <c r="Y3" s="24">
        <f t="shared" si="1"/>
        <v>50495</v>
      </c>
      <c r="Z3" s="24">
        <f t="shared" si="1"/>
        <v>50860</v>
      </c>
      <c r="AA3" s="24">
        <f t="shared" si="1"/>
        <v>51226</v>
      </c>
      <c r="AB3" s="24">
        <f t="shared" si="1"/>
        <v>51591</v>
      </c>
      <c r="AC3" s="24">
        <f t="shared" si="1"/>
        <v>51956</v>
      </c>
      <c r="AD3" s="24">
        <f t="shared" si="1"/>
        <v>52321</v>
      </c>
      <c r="AE3" s="24">
        <f t="shared" si="1"/>
        <v>52687</v>
      </c>
      <c r="AF3" s="24">
        <f t="shared" si="1"/>
        <v>53052</v>
      </c>
      <c r="AG3" s="24">
        <f t="shared" si="1"/>
        <v>53417</v>
      </c>
      <c r="AH3" s="24">
        <f t="shared" si="1"/>
        <v>53782</v>
      </c>
      <c r="AI3" s="24">
        <f t="shared" si="1"/>
        <v>54148</v>
      </c>
      <c r="AJ3" s="24">
        <f t="shared" si="1"/>
        <v>54513</v>
      </c>
      <c r="AK3" s="24">
        <f t="shared" si="1"/>
        <v>54878</v>
      </c>
      <c r="AL3" s="24">
        <f t="shared" si="1"/>
        <v>55243</v>
      </c>
    </row>
    <row r="4" spans="1:38">
      <c r="A4" s="23"/>
      <c r="B4" s="23"/>
      <c r="C4" s="23"/>
      <c r="D4" s="23" t="s">
        <v>163</v>
      </c>
      <c r="E4" s="23" t="s">
        <v>164</v>
      </c>
      <c r="F4" s="127" t="s">
        <v>120</v>
      </c>
      <c r="G4" s="127"/>
      <c r="H4" s="127"/>
      <c r="I4" s="127">
        <v>2022</v>
      </c>
      <c r="J4" s="127">
        <f>I4+1</f>
        <v>2023</v>
      </c>
      <c r="K4" s="127">
        <f t="shared" ref="K4:AL4" si="2">J4+1</f>
        <v>2024</v>
      </c>
      <c r="L4" s="127">
        <f t="shared" si="2"/>
        <v>2025</v>
      </c>
      <c r="M4" s="127">
        <f t="shared" si="2"/>
        <v>2026</v>
      </c>
      <c r="N4" s="127">
        <f t="shared" si="2"/>
        <v>2027</v>
      </c>
      <c r="O4" s="127">
        <f t="shared" si="2"/>
        <v>2028</v>
      </c>
      <c r="P4" s="127">
        <f t="shared" si="2"/>
        <v>2029</v>
      </c>
      <c r="Q4" s="127">
        <f t="shared" si="2"/>
        <v>2030</v>
      </c>
      <c r="R4" s="127">
        <f t="shared" si="2"/>
        <v>2031</v>
      </c>
      <c r="S4" s="127">
        <f t="shared" si="2"/>
        <v>2032</v>
      </c>
      <c r="T4" s="127">
        <f t="shared" si="2"/>
        <v>2033</v>
      </c>
      <c r="U4" s="127">
        <f t="shared" si="2"/>
        <v>2034</v>
      </c>
      <c r="V4" s="127">
        <f t="shared" si="2"/>
        <v>2035</v>
      </c>
      <c r="W4" s="127">
        <f t="shared" si="2"/>
        <v>2036</v>
      </c>
      <c r="X4" s="127">
        <f t="shared" si="2"/>
        <v>2037</v>
      </c>
      <c r="Y4" s="127">
        <f t="shared" si="2"/>
        <v>2038</v>
      </c>
      <c r="Z4" s="127">
        <f t="shared" si="2"/>
        <v>2039</v>
      </c>
      <c r="AA4" s="127">
        <f t="shared" si="2"/>
        <v>2040</v>
      </c>
      <c r="AB4" s="127">
        <f t="shared" si="2"/>
        <v>2041</v>
      </c>
      <c r="AC4" s="127">
        <f t="shared" si="2"/>
        <v>2042</v>
      </c>
      <c r="AD4" s="127">
        <f t="shared" si="2"/>
        <v>2043</v>
      </c>
      <c r="AE4" s="127">
        <f t="shared" si="2"/>
        <v>2044</v>
      </c>
      <c r="AF4" s="127">
        <f t="shared" si="2"/>
        <v>2045</v>
      </c>
      <c r="AG4" s="127">
        <f t="shared" si="2"/>
        <v>2046</v>
      </c>
      <c r="AH4" s="127">
        <f t="shared" si="2"/>
        <v>2047</v>
      </c>
      <c r="AI4" s="127">
        <f t="shared" si="2"/>
        <v>2048</v>
      </c>
      <c r="AJ4" s="127">
        <f t="shared" si="2"/>
        <v>2049</v>
      </c>
      <c r="AK4" s="127">
        <f t="shared" si="2"/>
        <v>2050</v>
      </c>
      <c r="AL4" s="127">
        <f t="shared" si="2"/>
        <v>2051</v>
      </c>
    </row>
    <row r="5" spans="1:38" ht="15.4">
      <c r="A5" s="37" t="s">
        <v>346</v>
      </c>
      <c r="B5" s="37"/>
      <c r="C5" s="37"/>
      <c r="D5" s="37"/>
      <c r="E5" s="37"/>
      <c r="F5" s="42"/>
      <c r="G5" s="42"/>
      <c r="H5" s="42"/>
      <c r="I5" s="42"/>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row>
    <row r="6" spans="1:38">
      <c r="A6" s="62" t="s">
        <v>347</v>
      </c>
      <c r="B6" s="63"/>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row>
    <row r="8" spans="1:38">
      <c r="B8" t="s">
        <v>348</v>
      </c>
      <c r="D8" t="s">
        <v>349</v>
      </c>
      <c r="E8" t="s">
        <v>350</v>
      </c>
      <c r="F8" s="4" t="s">
        <v>279</v>
      </c>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row>
    <row r="9" spans="1:38">
      <c r="B9" t="s">
        <v>351</v>
      </c>
      <c r="D9" t="s">
        <v>349</v>
      </c>
      <c r="E9" t="s">
        <v>352</v>
      </c>
      <c r="F9" s="4" t="s">
        <v>279</v>
      </c>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row>
    <row r="10" spans="1:38">
      <c r="F10" s="4"/>
    </row>
    <row r="11" spans="1:38">
      <c r="B11" t="s">
        <v>353</v>
      </c>
      <c r="D11" t="s">
        <v>349</v>
      </c>
      <c r="E11" t="s">
        <v>354</v>
      </c>
      <c r="F11" s="4" t="s">
        <v>279</v>
      </c>
      <c r="I11" s="103">
        <f t="shared" ref="I11:AL11" si="3">I8+I9</f>
        <v>0</v>
      </c>
      <c r="J11" s="103">
        <f t="shared" si="3"/>
        <v>0</v>
      </c>
      <c r="K11" s="103">
        <f t="shared" si="3"/>
        <v>0</v>
      </c>
      <c r="L11" s="103">
        <f t="shared" si="3"/>
        <v>0</v>
      </c>
      <c r="M11" s="103">
        <f t="shared" si="3"/>
        <v>0</v>
      </c>
      <c r="N11" s="103">
        <f t="shared" si="3"/>
        <v>0</v>
      </c>
      <c r="O11" s="103">
        <f t="shared" si="3"/>
        <v>0</v>
      </c>
      <c r="P11" s="103">
        <f t="shared" si="3"/>
        <v>0</v>
      </c>
      <c r="Q11" s="103">
        <f t="shared" si="3"/>
        <v>0</v>
      </c>
      <c r="R11" s="103">
        <f t="shared" si="3"/>
        <v>0</v>
      </c>
      <c r="S11" s="103">
        <f t="shared" si="3"/>
        <v>0</v>
      </c>
      <c r="T11" s="103">
        <f t="shared" si="3"/>
        <v>0</v>
      </c>
      <c r="U11" s="103">
        <f t="shared" si="3"/>
        <v>0</v>
      </c>
      <c r="V11" s="103">
        <f t="shared" si="3"/>
        <v>0</v>
      </c>
      <c r="W11" s="103">
        <f t="shared" si="3"/>
        <v>0</v>
      </c>
      <c r="X11" s="103">
        <f t="shared" si="3"/>
        <v>0</v>
      </c>
      <c r="Y11" s="103">
        <f t="shared" si="3"/>
        <v>0</v>
      </c>
      <c r="Z11" s="103">
        <f t="shared" si="3"/>
        <v>0</v>
      </c>
      <c r="AA11" s="103">
        <f t="shared" si="3"/>
        <v>0</v>
      </c>
      <c r="AB11" s="103">
        <f t="shared" si="3"/>
        <v>0</v>
      </c>
      <c r="AC11" s="103">
        <f t="shared" si="3"/>
        <v>0</v>
      </c>
      <c r="AD11" s="103">
        <f t="shared" si="3"/>
        <v>0</v>
      </c>
      <c r="AE11" s="103">
        <f t="shared" si="3"/>
        <v>0</v>
      </c>
      <c r="AF11" s="103">
        <f t="shared" si="3"/>
        <v>0</v>
      </c>
      <c r="AG11" s="103">
        <f t="shared" si="3"/>
        <v>0</v>
      </c>
      <c r="AH11" s="103">
        <f t="shared" si="3"/>
        <v>0</v>
      </c>
      <c r="AI11" s="103">
        <f t="shared" si="3"/>
        <v>0</v>
      </c>
      <c r="AJ11" s="103">
        <f t="shared" si="3"/>
        <v>0</v>
      </c>
      <c r="AK11" s="103">
        <f t="shared" si="3"/>
        <v>0</v>
      </c>
      <c r="AL11" s="103">
        <f t="shared" si="3"/>
        <v>0</v>
      </c>
    </row>
    <row r="15" spans="1:38">
      <c r="A15" s="62" t="s">
        <v>216</v>
      </c>
      <c r="B15" s="63"/>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E6264-9507-4454-8DD6-6DC9EACA5D1E}">
  <sheetPr>
    <tabColor theme="9" tint="0.79998168889431442"/>
  </sheetPr>
  <dimension ref="A1:AL92"/>
  <sheetViews>
    <sheetView topLeftCell="A27" zoomScaleNormal="100" workbookViewId="0">
      <selection activeCell="B5" sqref="B5"/>
    </sheetView>
  </sheetViews>
  <sheetFormatPr defaultRowHeight="14.25"/>
  <cols>
    <col min="1" max="1" width="4.1328125" customWidth="1"/>
    <col min="2" max="2" width="58" bestFit="1" customWidth="1"/>
    <col min="4" max="4" width="14.1328125" bestFit="1" customWidth="1"/>
    <col min="5" max="5" width="10.59765625" bestFit="1" customWidth="1"/>
    <col min="6" max="6" width="21" bestFit="1" customWidth="1"/>
    <col min="7" max="7" width="10.59765625" customWidth="1"/>
    <col min="8" max="8" width="10.265625" customWidth="1"/>
    <col min="9" max="38" width="10.1328125" customWidth="1"/>
  </cols>
  <sheetData>
    <row r="1" spans="1:38">
      <c r="A1" s="72" t="s">
        <v>5</v>
      </c>
      <c r="B1" s="23"/>
      <c r="C1" s="23"/>
      <c r="D1" s="23"/>
      <c r="E1" s="23"/>
      <c r="F1" s="23"/>
      <c r="G1" s="23"/>
      <c r="H1" s="23"/>
      <c r="I1" s="23" t="str">
        <f>_xlfn.XLOOKUP(I$2,'Cover Sheet'!$B$67:$B$106,'Cover Sheet'!$E$67:$E$106)</f>
        <v>Previous Year</v>
      </c>
      <c r="J1" s="23" t="str">
        <f>_xlfn.XLOOKUP(J$2,'Cover Sheet'!$B$67:$B$106,'Cover Sheet'!$E$67:$E$106)</f>
        <v>Previous Year</v>
      </c>
      <c r="K1" s="23" t="str">
        <f>_xlfn.XLOOKUP(K$2,'Cover Sheet'!$B$67:$B$106,'Cover Sheet'!$E$67:$E$106)</f>
        <v>Previous Year</v>
      </c>
      <c r="L1" s="23" t="str">
        <f>_xlfn.XLOOKUP(L$2,'Cover Sheet'!$B$67:$B$106,'Cover Sheet'!$E$67:$E$106)</f>
        <v>Base Year</v>
      </c>
      <c r="M1" s="23" t="str">
        <f>_xlfn.XLOOKUP(M$2,'Cover Sheet'!$B$67:$B$106,'Cover Sheet'!$E$67:$E$106)</f>
        <v>Current year</v>
      </c>
      <c r="N1" s="23" t="str">
        <f>_xlfn.XLOOKUP(N$2,'Cover Sheet'!$B$67:$B$106,'Cover Sheet'!$E$67:$E$106)</f>
        <v>Forecast</v>
      </c>
      <c r="O1" s="23" t="str">
        <f>_xlfn.XLOOKUP(O$2,'Cover Sheet'!$B$67:$B$106,'Cover Sheet'!$E$67:$E$106)</f>
        <v>Forecast</v>
      </c>
      <c r="P1" s="23" t="str">
        <f>_xlfn.XLOOKUP(P$2,'Cover Sheet'!$B$67:$B$106,'Cover Sheet'!$E$67:$E$106)</f>
        <v>Forecast</v>
      </c>
      <c r="Q1" s="23" t="str">
        <f>_xlfn.XLOOKUP(Q$2,'Cover Sheet'!$B$67:$B$106,'Cover Sheet'!$E$67:$E$106)</f>
        <v>Forecast</v>
      </c>
      <c r="R1" s="23" t="str">
        <f>_xlfn.XLOOKUP(R$2,'Cover Sheet'!$B$67:$B$106,'Cover Sheet'!$E$67:$E$106)</f>
        <v>Forecast</v>
      </c>
      <c r="S1" s="23" t="str">
        <f>_xlfn.XLOOKUP(S$2,'Cover Sheet'!$B$67:$B$106,'Cover Sheet'!$E$67:$E$106)</f>
        <v>Forecast</v>
      </c>
      <c r="T1" s="23" t="str">
        <f>_xlfn.XLOOKUP(T$2,'Cover Sheet'!$B$67:$B$106,'Cover Sheet'!$E$67:$E$106)</f>
        <v>Forecast</v>
      </c>
      <c r="U1" s="23" t="str">
        <f>_xlfn.XLOOKUP(U$2,'Cover Sheet'!$B$67:$B$106,'Cover Sheet'!$E$67:$E$106)</f>
        <v>Forecast</v>
      </c>
      <c r="V1" s="23" t="str">
        <f>_xlfn.XLOOKUP(V$2,'Cover Sheet'!$B$67:$B$106,'Cover Sheet'!$E$67:$E$106)</f>
        <v>Forecast</v>
      </c>
      <c r="W1" s="23" t="str">
        <f>_xlfn.XLOOKUP(W$2,'Cover Sheet'!$B$67:$B$106,'Cover Sheet'!$E$67:$E$106)</f>
        <v>Forecast</v>
      </c>
      <c r="X1" s="23" t="str">
        <f>_xlfn.XLOOKUP(X$2,'Cover Sheet'!$B$67:$B$106,'Cover Sheet'!$E$67:$E$106)</f>
        <v>Forecast</v>
      </c>
      <c r="Y1" s="23" t="str">
        <f>_xlfn.XLOOKUP(Y$2,'Cover Sheet'!$B$67:$B$106,'Cover Sheet'!$E$67:$E$106)</f>
        <v>Forecast</v>
      </c>
      <c r="Z1" s="23" t="str">
        <f>_xlfn.XLOOKUP(Z$2,'Cover Sheet'!$B$67:$B$106,'Cover Sheet'!$E$67:$E$106)</f>
        <v>Forecast</v>
      </c>
      <c r="AA1" s="23" t="str">
        <f>_xlfn.XLOOKUP(AA$2,'Cover Sheet'!$B$67:$B$106,'Cover Sheet'!$E$67:$E$106)</f>
        <v>Forecast</v>
      </c>
      <c r="AB1" s="23" t="str">
        <f>_xlfn.XLOOKUP(AB$2,'Cover Sheet'!$B$67:$B$106,'Cover Sheet'!$E$67:$E$106)</f>
        <v>Forecast</v>
      </c>
      <c r="AC1" s="23" t="str">
        <f>_xlfn.XLOOKUP(AC$2,'Cover Sheet'!$B$67:$B$106,'Cover Sheet'!$E$67:$E$106)</f>
        <v>Forecast</v>
      </c>
      <c r="AD1" s="23" t="str">
        <f>_xlfn.XLOOKUP(AD$2,'Cover Sheet'!$B$67:$B$106,'Cover Sheet'!$E$67:$E$106)</f>
        <v>Forecast</v>
      </c>
      <c r="AE1" s="23" t="str">
        <f>_xlfn.XLOOKUP(AE$2,'Cover Sheet'!$B$67:$B$106,'Cover Sheet'!$E$67:$E$106)</f>
        <v>Forecast</v>
      </c>
      <c r="AF1" s="23" t="str">
        <f>_xlfn.XLOOKUP(AF$2,'Cover Sheet'!$B$67:$B$106,'Cover Sheet'!$E$67:$E$106)</f>
        <v>Forecast</v>
      </c>
      <c r="AG1" s="23" t="str">
        <f>_xlfn.XLOOKUP(AG$2,'Cover Sheet'!$B$67:$B$106,'Cover Sheet'!$E$67:$E$106)</f>
        <v>Forecast</v>
      </c>
      <c r="AH1" s="23" t="str">
        <f>_xlfn.XLOOKUP(AH$2,'Cover Sheet'!$B$67:$B$106,'Cover Sheet'!$E$67:$E$106)</f>
        <v>Forecast</v>
      </c>
      <c r="AI1" s="23" t="str">
        <f>_xlfn.XLOOKUP(AI$2,'Cover Sheet'!$B$67:$B$106,'Cover Sheet'!$E$67:$E$106)</f>
        <v>Forecast</v>
      </c>
      <c r="AJ1" s="23" t="str">
        <f>_xlfn.XLOOKUP(AJ$2,'Cover Sheet'!$B$67:$B$106,'Cover Sheet'!$E$67:$E$106)</f>
        <v>Forecast</v>
      </c>
      <c r="AK1" s="23" t="str">
        <f>_xlfn.XLOOKUP(AK$2,'Cover Sheet'!$B$67:$B$106,'Cover Sheet'!$E$67:$E$106)</f>
        <v>Forecast</v>
      </c>
      <c r="AL1" s="23" t="str">
        <f>_xlfn.XLOOKUP(AL$2,'Cover Sheet'!$B$67:$B$106,'Cover Sheet'!$E$67:$E$106)</f>
        <v>Forecast</v>
      </c>
    </row>
    <row r="2" spans="1:38">
      <c r="A2" s="72" t="s">
        <v>355</v>
      </c>
      <c r="B2" s="23"/>
      <c r="C2" s="23"/>
      <c r="D2" s="23"/>
      <c r="E2" s="23"/>
      <c r="F2" s="23"/>
      <c r="G2" s="23"/>
      <c r="H2" s="23"/>
      <c r="I2" s="24">
        <f t="shared" ref="I2:AL2" si="0">DATE(I4-1,4,1)</f>
        <v>44287</v>
      </c>
      <c r="J2" s="24">
        <f t="shared" si="0"/>
        <v>44652</v>
      </c>
      <c r="K2" s="24">
        <f t="shared" si="0"/>
        <v>45017</v>
      </c>
      <c r="L2" s="24">
        <f t="shared" si="0"/>
        <v>45383</v>
      </c>
      <c r="M2" s="24">
        <f t="shared" si="0"/>
        <v>45748</v>
      </c>
      <c r="N2" s="24">
        <f t="shared" si="0"/>
        <v>46113</v>
      </c>
      <c r="O2" s="24">
        <f t="shared" si="0"/>
        <v>46478</v>
      </c>
      <c r="P2" s="24">
        <f t="shared" si="0"/>
        <v>46844</v>
      </c>
      <c r="Q2" s="24">
        <f t="shared" si="0"/>
        <v>47209</v>
      </c>
      <c r="R2" s="24">
        <f t="shared" si="0"/>
        <v>47574</v>
      </c>
      <c r="S2" s="24">
        <f t="shared" si="0"/>
        <v>47939</v>
      </c>
      <c r="T2" s="24">
        <f t="shared" si="0"/>
        <v>48305</v>
      </c>
      <c r="U2" s="24">
        <f t="shared" si="0"/>
        <v>48670</v>
      </c>
      <c r="V2" s="24">
        <f t="shared" si="0"/>
        <v>49035</v>
      </c>
      <c r="W2" s="24">
        <f t="shared" si="0"/>
        <v>49400</v>
      </c>
      <c r="X2" s="24">
        <f t="shared" si="0"/>
        <v>49766</v>
      </c>
      <c r="Y2" s="24">
        <f t="shared" si="0"/>
        <v>50131</v>
      </c>
      <c r="Z2" s="24">
        <f t="shared" si="0"/>
        <v>50496</v>
      </c>
      <c r="AA2" s="24">
        <f t="shared" si="0"/>
        <v>50861</v>
      </c>
      <c r="AB2" s="24">
        <f t="shared" si="0"/>
        <v>51227</v>
      </c>
      <c r="AC2" s="24">
        <f t="shared" si="0"/>
        <v>51592</v>
      </c>
      <c r="AD2" s="24">
        <f t="shared" si="0"/>
        <v>51957</v>
      </c>
      <c r="AE2" s="24">
        <f t="shared" si="0"/>
        <v>52322</v>
      </c>
      <c r="AF2" s="24">
        <f t="shared" si="0"/>
        <v>52688</v>
      </c>
      <c r="AG2" s="24">
        <f t="shared" si="0"/>
        <v>53053</v>
      </c>
      <c r="AH2" s="24">
        <f t="shared" si="0"/>
        <v>53418</v>
      </c>
      <c r="AI2" s="24">
        <f t="shared" si="0"/>
        <v>53783</v>
      </c>
      <c r="AJ2" s="24">
        <f t="shared" si="0"/>
        <v>54149</v>
      </c>
      <c r="AK2" s="24">
        <f t="shared" si="0"/>
        <v>54514</v>
      </c>
      <c r="AL2" s="24">
        <f t="shared" si="0"/>
        <v>54879</v>
      </c>
    </row>
    <row r="3" spans="1:38">
      <c r="A3" s="76" t="s">
        <v>356</v>
      </c>
      <c r="B3" s="23"/>
      <c r="C3" s="23"/>
      <c r="D3" s="23"/>
      <c r="E3" s="23"/>
      <c r="F3" s="23"/>
      <c r="G3" s="23"/>
      <c r="H3" s="23"/>
      <c r="I3" s="24">
        <f t="shared" ref="I3:AL3" si="1">DATE(I4,3,31)</f>
        <v>44651</v>
      </c>
      <c r="J3" s="24">
        <f t="shared" si="1"/>
        <v>45016</v>
      </c>
      <c r="K3" s="24">
        <f t="shared" si="1"/>
        <v>45382</v>
      </c>
      <c r="L3" s="24">
        <f t="shared" si="1"/>
        <v>45747</v>
      </c>
      <c r="M3" s="24">
        <f t="shared" si="1"/>
        <v>46112</v>
      </c>
      <c r="N3" s="24">
        <f t="shared" si="1"/>
        <v>46477</v>
      </c>
      <c r="O3" s="24">
        <f t="shared" si="1"/>
        <v>46843</v>
      </c>
      <c r="P3" s="24">
        <f t="shared" si="1"/>
        <v>47208</v>
      </c>
      <c r="Q3" s="24">
        <f t="shared" si="1"/>
        <v>47573</v>
      </c>
      <c r="R3" s="24">
        <f t="shared" si="1"/>
        <v>47938</v>
      </c>
      <c r="S3" s="24">
        <f t="shared" si="1"/>
        <v>48304</v>
      </c>
      <c r="T3" s="24">
        <f t="shared" si="1"/>
        <v>48669</v>
      </c>
      <c r="U3" s="24">
        <f t="shared" si="1"/>
        <v>49034</v>
      </c>
      <c r="V3" s="24">
        <f t="shared" si="1"/>
        <v>49399</v>
      </c>
      <c r="W3" s="24">
        <f t="shared" si="1"/>
        <v>49765</v>
      </c>
      <c r="X3" s="24">
        <f t="shared" si="1"/>
        <v>50130</v>
      </c>
      <c r="Y3" s="24">
        <f t="shared" si="1"/>
        <v>50495</v>
      </c>
      <c r="Z3" s="24">
        <f t="shared" si="1"/>
        <v>50860</v>
      </c>
      <c r="AA3" s="24">
        <f t="shared" si="1"/>
        <v>51226</v>
      </c>
      <c r="AB3" s="24">
        <f t="shared" si="1"/>
        <v>51591</v>
      </c>
      <c r="AC3" s="24">
        <f t="shared" si="1"/>
        <v>51956</v>
      </c>
      <c r="AD3" s="24">
        <f t="shared" si="1"/>
        <v>52321</v>
      </c>
      <c r="AE3" s="24">
        <f t="shared" si="1"/>
        <v>52687</v>
      </c>
      <c r="AF3" s="24">
        <f t="shared" si="1"/>
        <v>53052</v>
      </c>
      <c r="AG3" s="24">
        <f t="shared" si="1"/>
        <v>53417</v>
      </c>
      <c r="AH3" s="24">
        <f t="shared" si="1"/>
        <v>53782</v>
      </c>
      <c r="AI3" s="24">
        <f t="shared" si="1"/>
        <v>54148</v>
      </c>
      <c r="AJ3" s="24">
        <f t="shared" si="1"/>
        <v>54513</v>
      </c>
      <c r="AK3" s="24">
        <f t="shared" si="1"/>
        <v>54878</v>
      </c>
      <c r="AL3" s="24">
        <f t="shared" si="1"/>
        <v>55243</v>
      </c>
    </row>
    <row r="4" spans="1:38">
      <c r="A4" s="23"/>
      <c r="B4" s="23"/>
      <c r="C4" s="23"/>
      <c r="D4" s="23" t="s">
        <v>163</v>
      </c>
      <c r="E4" s="23" t="s">
        <v>164</v>
      </c>
      <c r="F4" s="23" t="s">
        <v>120</v>
      </c>
      <c r="G4" s="23"/>
      <c r="H4" s="23"/>
      <c r="I4" s="23">
        <v>2022</v>
      </c>
      <c r="J4" s="23">
        <f>I4+1</f>
        <v>2023</v>
      </c>
      <c r="K4" s="23">
        <f t="shared" ref="K4:AL4" si="2">J4+1</f>
        <v>2024</v>
      </c>
      <c r="L4" s="23">
        <f t="shared" si="2"/>
        <v>2025</v>
      </c>
      <c r="M4" s="23">
        <f t="shared" si="2"/>
        <v>2026</v>
      </c>
      <c r="N4" s="23">
        <f t="shared" si="2"/>
        <v>2027</v>
      </c>
      <c r="O4" s="23">
        <f t="shared" si="2"/>
        <v>2028</v>
      </c>
      <c r="P4" s="23">
        <f t="shared" si="2"/>
        <v>2029</v>
      </c>
      <c r="Q4" s="23">
        <f t="shared" si="2"/>
        <v>2030</v>
      </c>
      <c r="R4" s="23">
        <f t="shared" si="2"/>
        <v>2031</v>
      </c>
      <c r="S4" s="23">
        <f t="shared" si="2"/>
        <v>2032</v>
      </c>
      <c r="T4" s="23">
        <f t="shared" si="2"/>
        <v>2033</v>
      </c>
      <c r="U4" s="23">
        <f t="shared" si="2"/>
        <v>2034</v>
      </c>
      <c r="V4" s="23">
        <f t="shared" si="2"/>
        <v>2035</v>
      </c>
      <c r="W4" s="23">
        <f t="shared" si="2"/>
        <v>2036</v>
      </c>
      <c r="X4" s="23">
        <f t="shared" si="2"/>
        <v>2037</v>
      </c>
      <c r="Y4" s="23">
        <f t="shared" si="2"/>
        <v>2038</v>
      </c>
      <c r="Z4" s="23">
        <f t="shared" si="2"/>
        <v>2039</v>
      </c>
      <c r="AA4" s="23">
        <f t="shared" si="2"/>
        <v>2040</v>
      </c>
      <c r="AB4" s="23">
        <f t="shared" si="2"/>
        <v>2041</v>
      </c>
      <c r="AC4" s="23">
        <f t="shared" si="2"/>
        <v>2042</v>
      </c>
      <c r="AD4" s="23">
        <f t="shared" si="2"/>
        <v>2043</v>
      </c>
      <c r="AE4" s="23">
        <f t="shared" si="2"/>
        <v>2044</v>
      </c>
      <c r="AF4" s="23">
        <f t="shared" si="2"/>
        <v>2045</v>
      </c>
      <c r="AG4" s="23">
        <f t="shared" si="2"/>
        <v>2046</v>
      </c>
      <c r="AH4" s="23">
        <f t="shared" si="2"/>
        <v>2047</v>
      </c>
      <c r="AI4" s="23">
        <f t="shared" si="2"/>
        <v>2048</v>
      </c>
      <c r="AJ4" s="23">
        <f t="shared" si="2"/>
        <v>2049</v>
      </c>
      <c r="AK4" s="23">
        <f t="shared" si="2"/>
        <v>2050</v>
      </c>
      <c r="AL4" s="23">
        <f t="shared" si="2"/>
        <v>2051</v>
      </c>
    </row>
    <row r="5" spans="1:38" ht="15.4">
      <c r="A5" s="37" t="s">
        <v>357</v>
      </c>
      <c r="B5" s="37"/>
      <c r="C5" s="37"/>
      <c r="D5" s="37"/>
      <c r="E5" s="37"/>
      <c r="F5" s="42"/>
      <c r="G5" s="42"/>
      <c r="H5" s="42"/>
      <c r="I5" s="42"/>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row>
    <row r="6" spans="1:38">
      <c r="A6" s="62" t="s">
        <v>358</v>
      </c>
      <c r="B6" s="63"/>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row>
    <row r="8" spans="1:38">
      <c r="B8" t="s">
        <v>359</v>
      </c>
      <c r="D8" t="s">
        <v>360</v>
      </c>
      <c r="E8" t="s">
        <v>361</v>
      </c>
      <c r="F8" s="4" t="s">
        <v>279</v>
      </c>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row>
    <row r="9" spans="1:38">
      <c r="B9" t="s">
        <v>362</v>
      </c>
      <c r="D9" t="s">
        <v>360</v>
      </c>
      <c r="E9" t="s">
        <v>363</v>
      </c>
      <c r="F9" s="4" t="s">
        <v>279</v>
      </c>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row>
    <row r="10" spans="1:38">
      <c r="B10" t="s">
        <v>358</v>
      </c>
      <c r="D10" t="s">
        <v>360</v>
      </c>
      <c r="E10" t="s">
        <v>364</v>
      </c>
      <c r="F10" s="4" t="s">
        <v>279</v>
      </c>
      <c r="I10" s="99">
        <f t="shared" ref="I10:P10" si="3">SUM(I8:I9)</f>
        <v>0</v>
      </c>
      <c r="J10" s="99">
        <f t="shared" si="3"/>
        <v>0</v>
      </c>
      <c r="K10" s="99">
        <f t="shared" si="3"/>
        <v>0</v>
      </c>
      <c r="L10" s="99">
        <f t="shared" si="3"/>
        <v>0</v>
      </c>
      <c r="M10" s="99">
        <f t="shared" si="3"/>
        <v>0</v>
      </c>
      <c r="N10" s="99">
        <f t="shared" si="3"/>
        <v>0</v>
      </c>
      <c r="O10" s="99">
        <f t="shared" si="3"/>
        <v>0</v>
      </c>
      <c r="P10" s="99">
        <f t="shared" si="3"/>
        <v>0</v>
      </c>
      <c r="Q10" s="99">
        <f t="shared" ref="Q10:AL10" si="4">SUM(Q8:Q9)</f>
        <v>0</v>
      </c>
      <c r="R10" s="99">
        <f t="shared" si="4"/>
        <v>0</v>
      </c>
      <c r="S10" s="99">
        <f t="shared" si="4"/>
        <v>0</v>
      </c>
      <c r="T10" s="99">
        <f t="shared" si="4"/>
        <v>0</v>
      </c>
      <c r="U10" s="99">
        <f t="shared" si="4"/>
        <v>0</v>
      </c>
      <c r="V10" s="99">
        <f t="shared" si="4"/>
        <v>0</v>
      </c>
      <c r="W10" s="99">
        <f t="shared" si="4"/>
        <v>0</v>
      </c>
      <c r="X10" s="99">
        <f t="shared" si="4"/>
        <v>0</v>
      </c>
      <c r="Y10" s="99">
        <f t="shared" si="4"/>
        <v>0</v>
      </c>
      <c r="Z10" s="99">
        <f t="shared" si="4"/>
        <v>0</v>
      </c>
      <c r="AA10" s="99">
        <f t="shared" si="4"/>
        <v>0</v>
      </c>
      <c r="AB10" s="99">
        <f t="shared" si="4"/>
        <v>0</v>
      </c>
      <c r="AC10" s="99">
        <f t="shared" si="4"/>
        <v>0</v>
      </c>
      <c r="AD10" s="99">
        <f t="shared" si="4"/>
        <v>0</v>
      </c>
      <c r="AE10" s="99">
        <f t="shared" si="4"/>
        <v>0</v>
      </c>
      <c r="AF10" s="99">
        <f t="shared" si="4"/>
        <v>0</v>
      </c>
      <c r="AG10" s="99">
        <f t="shared" si="4"/>
        <v>0</v>
      </c>
      <c r="AH10" s="99">
        <f t="shared" si="4"/>
        <v>0</v>
      </c>
      <c r="AI10" s="99">
        <f t="shared" si="4"/>
        <v>0</v>
      </c>
      <c r="AJ10" s="99">
        <f t="shared" si="4"/>
        <v>0</v>
      </c>
      <c r="AK10" s="99">
        <f t="shared" si="4"/>
        <v>0</v>
      </c>
      <c r="AL10" s="99">
        <f t="shared" si="4"/>
        <v>0</v>
      </c>
    </row>
    <row r="15" spans="1:38">
      <c r="A15" s="62" t="s">
        <v>365</v>
      </c>
      <c r="B15" s="63"/>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row>
    <row r="16" spans="1:38">
      <c r="A16" s="40" t="s">
        <v>366</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8" spans="1:38">
      <c r="B18" t="s">
        <v>367</v>
      </c>
      <c r="F18" t="s">
        <v>150</v>
      </c>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row>
    <row r="19" spans="1:38">
      <c r="B19" s="96" t="s">
        <v>368</v>
      </c>
      <c r="F19" t="s">
        <v>150</v>
      </c>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row>
    <row r="20" spans="1:38">
      <c r="B20" s="96" t="s">
        <v>369</v>
      </c>
      <c r="F20" t="s">
        <v>150</v>
      </c>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row>
    <row r="21" spans="1:38">
      <c r="B21" s="96" t="s">
        <v>370</v>
      </c>
      <c r="F21" t="s">
        <v>150</v>
      </c>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row>
    <row r="22" spans="1:38">
      <c r="B22" s="96" t="s">
        <v>371</v>
      </c>
      <c r="F22" t="s">
        <v>150</v>
      </c>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row>
    <row r="24" spans="1:38">
      <c r="A24" s="40" t="s">
        <v>372</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row>
    <row r="26" spans="1:38">
      <c r="B26" s="98" t="s">
        <v>373</v>
      </c>
      <c r="F26" t="s">
        <v>150</v>
      </c>
      <c r="I26" s="100"/>
    </row>
    <row r="27" spans="1:38">
      <c r="B27" s="98" t="s">
        <v>374</v>
      </c>
      <c r="F27" t="s">
        <v>150</v>
      </c>
      <c r="I27" s="100"/>
    </row>
    <row r="28" spans="1:38">
      <c r="B28" s="98" t="s">
        <v>375</v>
      </c>
      <c r="F28" t="s">
        <v>150</v>
      </c>
      <c r="I28" s="100"/>
    </row>
    <row r="29" spans="1:38">
      <c r="B29" s="98" t="s">
        <v>376</v>
      </c>
      <c r="F29" t="s">
        <v>150</v>
      </c>
      <c r="I29" s="100"/>
      <c r="K29" t="s">
        <v>377</v>
      </c>
    </row>
    <row r="30" spans="1:38">
      <c r="B30" s="98" t="s">
        <v>378</v>
      </c>
      <c r="F30" t="s">
        <v>150</v>
      </c>
      <c r="I30" s="100"/>
    </row>
    <row r="31" spans="1:38">
      <c r="B31" s="98" t="s">
        <v>379</v>
      </c>
      <c r="F31" t="s">
        <v>150</v>
      </c>
      <c r="I31" s="100"/>
    </row>
    <row r="32" spans="1:38">
      <c r="B32" s="98" t="s">
        <v>380</v>
      </c>
      <c r="F32" t="s">
        <v>150</v>
      </c>
      <c r="I32" s="100"/>
    </row>
    <row r="33" spans="1:38">
      <c r="B33" s="98" t="s">
        <v>381</v>
      </c>
      <c r="F33" t="s">
        <v>150</v>
      </c>
      <c r="I33" s="100"/>
    </row>
    <row r="35" spans="1:38">
      <c r="B35" s="96" t="s">
        <v>382</v>
      </c>
      <c r="F35" t="s">
        <v>150</v>
      </c>
      <c r="I35" s="129"/>
    </row>
    <row r="36" spans="1:38">
      <c r="B36" s="96" t="s">
        <v>383</v>
      </c>
      <c r="F36" t="s">
        <v>150</v>
      </c>
      <c r="I36" s="129"/>
    </row>
    <row r="37" spans="1:38">
      <c r="B37" s="96" t="s">
        <v>384</v>
      </c>
      <c r="F37" t="s">
        <v>150</v>
      </c>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row>
    <row r="38" spans="1:38" ht="16.149999999999999" customHeight="1">
      <c r="B38" s="96" t="s">
        <v>385</v>
      </c>
      <c r="F38" t="s">
        <v>150</v>
      </c>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row>
    <row r="39" spans="1:38">
      <c r="B39" t="s">
        <v>386</v>
      </c>
      <c r="F39" t="s">
        <v>150</v>
      </c>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row>
    <row r="42" spans="1:38">
      <c r="A42" s="40" t="s">
        <v>387</v>
      </c>
      <c r="B42" s="40"/>
      <c r="C42" s="40"/>
      <c r="D42" s="40"/>
      <c r="E42" s="40"/>
      <c r="F42" s="40"/>
      <c r="G42" s="40" t="s">
        <v>388</v>
      </c>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row>
    <row r="44" spans="1:38">
      <c r="B44" s="96" t="s">
        <v>389</v>
      </c>
      <c r="F44" t="s">
        <v>150</v>
      </c>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row>
    <row r="45" spans="1:38">
      <c r="B45" s="96" t="s">
        <v>390</v>
      </c>
      <c r="F45" t="s">
        <v>150</v>
      </c>
      <c r="G45" s="121"/>
      <c r="I45" s="117"/>
      <c r="K45" t="s">
        <v>377</v>
      </c>
    </row>
    <row r="46" spans="1:38">
      <c r="B46" s="96" t="s">
        <v>391</v>
      </c>
      <c r="F46" t="s">
        <v>150</v>
      </c>
      <c r="I46" s="117"/>
    </row>
    <row r="47" spans="1:38">
      <c r="B47" s="96" t="s">
        <v>392</v>
      </c>
      <c r="F47" t="s">
        <v>150</v>
      </c>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row>
    <row r="48" spans="1:38">
      <c r="B48" t="s">
        <v>393</v>
      </c>
      <c r="F48" t="s">
        <v>150</v>
      </c>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row>
    <row r="50" spans="1:38">
      <c r="B50" s="96" t="s">
        <v>394</v>
      </c>
      <c r="C50" s="96"/>
      <c r="F50" t="s">
        <v>150</v>
      </c>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row>
    <row r="51" spans="1:38">
      <c r="B51" s="96" t="s">
        <v>395</v>
      </c>
      <c r="C51" s="96"/>
      <c r="F51" t="s">
        <v>150</v>
      </c>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row>
    <row r="52" spans="1:38">
      <c r="B52" s="96" t="s">
        <v>396</v>
      </c>
      <c r="C52" s="96"/>
      <c r="F52" t="s">
        <v>150</v>
      </c>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row>
    <row r="53" spans="1:38">
      <c r="B53" s="96" t="s">
        <v>397</v>
      </c>
      <c r="C53" s="96"/>
      <c r="F53" t="s">
        <v>150</v>
      </c>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row>
    <row r="54" spans="1:38">
      <c r="B54" t="s">
        <v>398</v>
      </c>
      <c r="F54" t="s">
        <v>150</v>
      </c>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row>
    <row r="55" spans="1:38">
      <c r="B55" t="s">
        <v>399</v>
      </c>
      <c r="F55" t="s">
        <v>150</v>
      </c>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row>
    <row r="57" spans="1:38">
      <c r="B57" t="s">
        <v>400</v>
      </c>
      <c r="F57" t="s">
        <v>136</v>
      </c>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row>
    <row r="58" spans="1:38">
      <c r="B58" t="s">
        <v>401</v>
      </c>
      <c r="F58" t="s">
        <v>136</v>
      </c>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row>
    <row r="59" spans="1:38">
      <c r="B59" s="96" t="s">
        <v>402</v>
      </c>
      <c r="F59" t="s">
        <v>136</v>
      </c>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row>
    <row r="60" spans="1:38">
      <c r="B60" s="96" t="s">
        <v>403</v>
      </c>
      <c r="F60" t="s">
        <v>136</v>
      </c>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row>
    <row r="61" spans="1:38">
      <c r="B61" s="96"/>
    </row>
    <row r="62" spans="1:38">
      <c r="A62" s="40" t="s">
        <v>404</v>
      </c>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row>
    <row r="64" spans="1:38">
      <c r="B64" s="96" t="s">
        <v>405</v>
      </c>
      <c r="F64" t="s">
        <v>150</v>
      </c>
      <c r="G64" s="85"/>
      <c r="I64" s="116"/>
      <c r="K64" t="s">
        <v>377</v>
      </c>
    </row>
    <row r="66" spans="1:38">
      <c r="A66" s="40" t="s">
        <v>406</v>
      </c>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row>
    <row r="68" spans="1:38">
      <c r="B68" s="96" t="s">
        <v>407</v>
      </c>
      <c r="F68" t="s">
        <v>150</v>
      </c>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row>
    <row r="69" spans="1:38">
      <c r="B69" s="96" t="s">
        <v>408</v>
      </c>
      <c r="F69" t="s">
        <v>150</v>
      </c>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row>
    <row r="70" spans="1:38">
      <c r="B70" t="s">
        <v>409</v>
      </c>
      <c r="F70" t="s">
        <v>150</v>
      </c>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row>
    <row r="73" spans="1:38">
      <c r="B73" t="s">
        <v>400</v>
      </c>
      <c r="F73" t="s">
        <v>136</v>
      </c>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row>
    <row r="74" spans="1:38">
      <c r="B74" t="s">
        <v>401</v>
      </c>
      <c r="F74" t="s">
        <v>136</v>
      </c>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row>
    <row r="75" spans="1:38">
      <c r="B75" s="96" t="s">
        <v>402</v>
      </c>
      <c r="F75" t="s">
        <v>136</v>
      </c>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row>
    <row r="76" spans="1:38">
      <c r="B76" s="96" t="s">
        <v>403</v>
      </c>
      <c r="F76" t="s">
        <v>136</v>
      </c>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row>
    <row r="78" spans="1:38">
      <c r="A78" s="40" t="s">
        <v>410</v>
      </c>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row>
    <row r="80" spans="1:38">
      <c r="B80" t="s">
        <v>411</v>
      </c>
      <c r="F80" t="s">
        <v>412</v>
      </c>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row>
    <row r="82" spans="1:38">
      <c r="A82" s="40" t="s">
        <v>413</v>
      </c>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row>
    <row r="84" spans="1:38" ht="15.4">
      <c r="B84" s="97" t="s">
        <v>414</v>
      </c>
      <c r="F84" t="s">
        <v>136</v>
      </c>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row>
    <row r="85" spans="1:38" ht="15.4">
      <c r="B85" s="97" t="s">
        <v>415</v>
      </c>
      <c r="F85" t="s">
        <v>136</v>
      </c>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row>
    <row r="86" spans="1:38" ht="15.4">
      <c r="B86" s="97" t="s">
        <v>416</v>
      </c>
      <c r="F86" t="s">
        <v>136</v>
      </c>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row>
    <row r="87" spans="1:38" ht="15.4">
      <c r="B87" s="97" t="s">
        <v>417</v>
      </c>
      <c r="F87" t="s">
        <v>136</v>
      </c>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row>
    <row r="88" spans="1:38" ht="15.4">
      <c r="B88" s="97" t="s">
        <v>418</v>
      </c>
      <c r="F88" t="s">
        <v>136</v>
      </c>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row>
    <row r="89" spans="1:38" ht="15.4">
      <c r="B89" s="97" t="s">
        <v>419</v>
      </c>
      <c r="F89" t="s">
        <v>136</v>
      </c>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row>
    <row r="92" spans="1:38">
      <c r="A92" s="63" t="s">
        <v>216</v>
      </c>
      <c r="B92" s="63"/>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99E7-B558-4A56-8BD7-7778E1299F15}">
  <sheetPr>
    <tabColor theme="9" tint="0.79998168889431442"/>
  </sheetPr>
  <dimension ref="A1:AL26"/>
  <sheetViews>
    <sheetView workbookViewId="0">
      <selection activeCell="B5" sqref="B5"/>
    </sheetView>
  </sheetViews>
  <sheetFormatPr defaultRowHeight="14.25"/>
  <cols>
    <col min="1" max="1" width="4.3984375" customWidth="1"/>
    <col min="2" max="2" width="45.59765625" customWidth="1"/>
    <col min="4" max="4" width="14.1328125" bestFit="1" customWidth="1"/>
    <col min="5" max="5" width="12.1328125" bestFit="1" customWidth="1"/>
    <col min="6" max="6" width="14.1328125" bestFit="1" customWidth="1"/>
    <col min="9" max="38" width="10.3984375" bestFit="1" customWidth="1"/>
  </cols>
  <sheetData>
    <row r="1" spans="1:38">
      <c r="A1" s="72" t="s">
        <v>5</v>
      </c>
      <c r="B1" s="23"/>
      <c r="C1" s="23"/>
      <c r="D1" s="23"/>
      <c r="E1" s="23"/>
      <c r="F1" s="23"/>
      <c r="G1" s="23"/>
      <c r="H1" s="23"/>
      <c r="I1" s="23" t="str">
        <f>_xlfn.XLOOKUP(I$2,'Cover Sheet'!$B$67:$B$106,'Cover Sheet'!$E$67:$E$106)</f>
        <v>Previous Year</v>
      </c>
      <c r="J1" s="23" t="str">
        <f>_xlfn.XLOOKUP(J$2,'Cover Sheet'!$B$67:$B$106,'Cover Sheet'!$E$67:$E$106)</f>
        <v>Previous Year</v>
      </c>
      <c r="K1" s="23" t="str">
        <f>_xlfn.XLOOKUP(K$2,'Cover Sheet'!$B$67:$B$106,'Cover Sheet'!$E$67:$E$106)</f>
        <v>Previous Year</v>
      </c>
      <c r="L1" s="23" t="str">
        <f>_xlfn.XLOOKUP(L$2,'Cover Sheet'!$B$67:$B$106,'Cover Sheet'!$E$67:$E$106)</f>
        <v>Base Year</v>
      </c>
      <c r="M1" s="23" t="str">
        <f>_xlfn.XLOOKUP(M$2,'Cover Sheet'!$B$67:$B$106,'Cover Sheet'!$E$67:$E$106)</f>
        <v>Current year</v>
      </c>
      <c r="N1" s="23" t="str">
        <f>_xlfn.XLOOKUP(N$2,'Cover Sheet'!$B$67:$B$106,'Cover Sheet'!$E$67:$E$106)</f>
        <v>Forecast</v>
      </c>
      <c r="O1" s="23" t="str">
        <f>_xlfn.XLOOKUP(O$2,'Cover Sheet'!$B$67:$B$106,'Cover Sheet'!$E$67:$E$106)</f>
        <v>Forecast</v>
      </c>
      <c r="P1" s="23" t="str">
        <f>_xlfn.XLOOKUP(P$2,'Cover Sheet'!$B$67:$B$106,'Cover Sheet'!$E$67:$E$106)</f>
        <v>Forecast</v>
      </c>
      <c r="Q1" s="23" t="str">
        <f>_xlfn.XLOOKUP(Q$2,'Cover Sheet'!$B$67:$B$106,'Cover Sheet'!$E$67:$E$106)</f>
        <v>Forecast</v>
      </c>
      <c r="R1" s="23" t="str">
        <f>_xlfn.XLOOKUP(R$2,'Cover Sheet'!$B$67:$B$106,'Cover Sheet'!$E$67:$E$106)</f>
        <v>Forecast</v>
      </c>
      <c r="S1" s="23" t="str">
        <f>_xlfn.XLOOKUP(S$2,'Cover Sheet'!$B$67:$B$106,'Cover Sheet'!$E$67:$E$106)</f>
        <v>Forecast</v>
      </c>
      <c r="T1" s="23" t="str">
        <f>_xlfn.XLOOKUP(T$2,'Cover Sheet'!$B$67:$B$106,'Cover Sheet'!$E$67:$E$106)</f>
        <v>Forecast</v>
      </c>
      <c r="U1" s="23" t="str">
        <f>_xlfn.XLOOKUP(U$2,'Cover Sheet'!$B$67:$B$106,'Cover Sheet'!$E$67:$E$106)</f>
        <v>Forecast</v>
      </c>
      <c r="V1" s="23" t="str">
        <f>_xlfn.XLOOKUP(V$2,'Cover Sheet'!$B$67:$B$106,'Cover Sheet'!$E$67:$E$106)</f>
        <v>Forecast</v>
      </c>
      <c r="W1" s="23" t="str">
        <f>_xlfn.XLOOKUP(W$2,'Cover Sheet'!$B$67:$B$106,'Cover Sheet'!$E$67:$E$106)</f>
        <v>Forecast</v>
      </c>
      <c r="X1" s="23" t="str">
        <f>_xlfn.XLOOKUP(X$2,'Cover Sheet'!$B$67:$B$106,'Cover Sheet'!$E$67:$E$106)</f>
        <v>Forecast</v>
      </c>
      <c r="Y1" s="23" t="str">
        <f>_xlfn.XLOOKUP(Y$2,'Cover Sheet'!$B$67:$B$106,'Cover Sheet'!$E$67:$E$106)</f>
        <v>Forecast</v>
      </c>
      <c r="Z1" s="23" t="str">
        <f>_xlfn.XLOOKUP(Z$2,'Cover Sheet'!$B$67:$B$106,'Cover Sheet'!$E$67:$E$106)</f>
        <v>Forecast</v>
      </c>
      <c r="AA1" s="23" t="str">
        <f>_xlfn.XLOOKUP(AA$2,'Cover Sheet'!$B$67:$B$106,'Cover Sheet'!$E$67:$E$106)</f>
        <v>Forecast</v>
      </c>
      <c r="AB1" s="23" t="str">
        <f>_xlfn.XLOOKUP(AB$2,'Cover Sheet'!$B$67:$B$106,'Cover Sheet'!$E$67:$E$106)</f>
        <v>Forecast</v>
      </c>
      <c r="AC1" s="23" t="str">
        <f>_xlfn.XLOOKUP(AC$2,'Cover Sheet'!$B$67:$B$106,'Cover Sheet'!$E$67:$E$106)</f>
        <v>Forecast</v>
      </c>
      <c r="AD1" s="23" t="str">
        <f>_xlfn.XLOOKUP(AD$2,'Cover Sheet'!$B$67:$B$106,'Cover Sheet'!$E$67:$E$106)</f>
        <v>Forecast</v>
      </c>
      <c r="AE1" s="23" t="str">
        <f>_xlfn.XLOOKUP(AE$2,'Cover Sheet'!$B$67:$B$106,'Cover Sheet'!$E$67:$E$106)</f>
        <v>Forecast</v>
      </c>
      <c r="AF1" s="23" t="str">
        <f>_xlfn.XLOOKUP(AF$2,'Cover Sheet'!$B$67:$B$106,'Cover Sheet'!$E$67:$E$106)</f>
        <v>Forecast</v>
      </c>
      <c r="AG1" s="23" t="str">
        <f>_xlfn.XLOOKUP(AG$2,'Cover Sheet'!$B$67:$B$106,'Cover Sheet'!$E$67:$E$106)</f>
        <v>Forecast</v>
      </c>
      <c r="AH1" s="23" t="str">
        <f>_xlfn.XLOOKUP(AH$2,'Cover Sheet'!$B$67:$B$106,'Cover Sheet'!$E$67:$E$106)</f>
        <v>Forecast</v>
      </c>
      <c r="AI1" s="23" t="str">
        <f>_xlfn.XLOOKUP(AI$2,'Cover Sheet'!$B$67:$B$106,'Cover Sheet'!$E$67:$E$106)</f>
        <v>Forecast</v>
      </c>
      <c r="AJ1" s="23" t="str">
        <f>_xlfn.XLOOKUP(AJ$2,'Cover Sheet'!$B$67:$B$106,'Cover Sheet'!$E$67:$E$106)</f>
        <v>Forecast</v>
      </c>
      <c r="AK1" s="23" t="str">
        <f>_xlfn.XLOOKUP(AK$2,'Cover Sheet'!$B$67:$B$106,'Cover Sheet'!$E$67:$E$106)</f>
        <v>Forecast</v>
      </c>
      <c r="AL1" s="23" t="str">
        <f>_xlfn.XLOOKUP(AL$2,'Cover Sheet'!$B$67:$B$106,'Cover Sheet'!$E$67:$E$106)</f>
        <v>Forecast</v>
      </c>
    </row>
    <row r="2" spans="1:38">
      <c r="A2" s="72" t="s">
        <v>420</v>
      </c>
      <c r="B2" s="23"/>
      <c r="C2" s="23"/>
      <c r="D2" s="23"/>
      <c r="E2" s="23"/>
      <c r="F2" s="23"/>
      <c r="G2" s="23"/>
      <c r="H2" s="23"/>
      <c r="I2" s="24">
        <f t="shared" ref="I2:AL2" si="0">DATE(I4-1,4,1)</f>
        <v>44287</v>
      </c>
      <c r="J2" s="24">
        <f t="shared" si="0"/>
        <v>44652</v>
      </c>
      <c r="K2" s="24">
        <f t="shared" si="0"/>
        <v>45017</v>
      </c>
      <c r="L2" s="24">
        <f t="shared" si="0"/>
        <v>45383</v>
      </c>
      <c r="M2" s="24">
        <f t="shared" si="0"/>
        <v>45748</v>
      </c>
      <c r="N2" s="24">
        <f t="shared" si="0"/>
        <v>46113</v>
      </c>
      <c r="O2" s="24">
        <f t="shared" si="0"/>
        <v>46478</v>
      </c>
      <c r="P2" s="24">
        <f t="shared" si="0"/>
        <v>46844</v>
      </c>
      <c r="Q2" s="24">
        <f t="shared" si="0"/>
        <v>47209</v>
      </c>
      <c r="R2" s="24">
        <f t="shared" si="0"/>
        <v>47574</v>
      </c>
      <c r="S2" s="24">
        <f t="shared" si="0"/>
        <v>47939</v>
      </c>
      <c r="T2" s="24">
        <f t="shared" si="0"/>
        <v>48305</v>
      </c>
      <c r="U2" s="24">
        <f t="shared" si="0"/>
        <v>48670</v>
      </c>
      <c r="V2" s="24">
        <f t="shared" si="0"/>
        <v>49035</v>
      </c>
      <c r="W2" s="24">
        <f t="shared" si="0"/>
        <v>49400</v>
      </c>
      <c r="X2" s="24">
        <f t="shared" si="0"/>
        <v>49766</v>
      </c>
      <c r="Y2" s="24">
        <f t="shared" si="0"/>
        <v>50131</v>
      </c>
      <c r="Z2" s="24">
        <f t="shared" si="0"/>
        <v>50496</v>
      </c>
      <c r="AA2" s="24">
        <f t="shared" si="0"/>
        <v>50861</v>
      </c>
      <c r="AB2" s="24">
        <f t="shared" si="0"/>
        <v>51227</v>
      </c>
      <c r="AC2" s="24">
        <f t="shared" si="0"/>
        <v>51592</v>
      </c>
      <c r="AD2" s="24">
        <f t="shared" si="0"/>
        <v>51957</v>
      </c>
      <c r="AE2" s="24">
        <f t="shared" si="0"/>
        <v>52322</v>
      </c>
      <c r="AF2" s="24">
        <f t="shared" si="0"/>
        <v>52688</v>
      </c>
      <c r="AG2" s="24">
        <f t="shared" si="0"/>
        <v>53053</v>
      </c>
      <c r="AH2" s="24">
        <f t="shared" si="0"/>
        <v>53418</v>
      </c>
      <c r="AI2" s="24">
        <f t="shared" si="0"/>
        <v>53783</v>
      </c>
      <c r="AJ2" s="24">
        <f t="shared" si="0"/>
        <v>54149</v>
      </c>
      <c r="AK2" s="24">
        <f t="shared" si="0"/>
        <v>54514</v>
      </c>
      <c r="AL2" s="24">
        <f t="shared" si="0"/>
        <v>54879</v>
      </c>
    </row>
    <row r="3" spans="1:38">
      <c r="A3" s="76" t="s">
        <v>421</v>
      </c>
      <c r="B3" s="23"/>
      <c r="C3" s="23"/>
      <c r="D3" s="23"/>
      <c r="E3" s="23"/>
      <c r="F3" s="23"/>
      <c r="G3" s="23"/>
      <c r="H3" s="23"/>
      <c r="I3" s="24">
        <f t="shared" ref="I3:AL3" si="1">DATE(I4,3,31)</f>
        <v>44651</v>
      </c>
      <c r="J3" s="24">
        <f t="shared" si="1"/>
        <v>45016</v>
      </c>
      <c r="K3" s="24">
        <f t="shared" si="1"/>
        <v>45382</v>
      </c>
      <c r="L3" s="24">
        <f t="shared" si="1"/>
        <v>45747</v>
      </c>
      <c r="M3" s="24">
        <f t="shared" si="1"/>
        <v>46112</v>
      </c>
      <c r="N3" s="24">
        <f t="shared" si="1"/>
        <v>46477</v>
      </c>
      <c r="O3" s="24">
        <f t="shared" si="1"/>
        <v>46843</v>
      </c>
      <c r="P3" s="24">
        <f t="shared" si="1"/>
        <v>47208</v>
      </c>
      <c r="Q3" s="24">
        <f t="shared" si="1"/>
        <v>47573</v>
      </c>
      <c r="R3" s="24">
        <f t="shared" si="1"/>
        <v>47938</v>
      </c>
      <c r="S3" s="24">
        <f t="shared" si="1"/>
        <v>48304</v>
      </c>
      <c r="T3" s="24">
        <f t="shared" si="1"/>
        <v>48669</v>
      </c>
      <c r="U3" s="24">
        <f t="shared" si="1"/>
        <v>49034</v>
      </c>
      <c r="V3" s="24">
        <f t="shared" si="1"/>
        <v>49399</v>
      </c>
      <c r="W3" s="24">
        <f t="shared" si="1"/>
        <v>49765</v>
      </c>
      <c r="X3" s="24">
        <f t="shared" si="1"/>
        <v>50130</v>
      </c>
      <c r="Y3" s="24">
        <f t="shared" si="1"/>
        <v>50495</v>
      </c>
      <c r="Z3" s="24">
        <f t="shared" si="1"/>
        <v>50860</v>
      </c>
      <c r="AA3" s="24">
        <f t="shared" si="1"/>
        <v>51226</v>
      </c>
      <c r="AB3" s="24">
        <f t="shared" si="1"/>
        <v>51591</v>
      </c>
      <c r="AC3" s="24">
        <f t="shared" si="1"/>
        <v>51956</v>
      </c>
      <c r="AD3" s="24">
        <f t="shared" si="1"/>
        <v>52321</v>
      </c>
      <c r="AE3" s="24">
        <f t="shared" si="1"/>
        <v>52687</v>
      </c>
      <c r="AF3" s="24">
        <f t="shared" si="1"/>
        <v>53052</v>
      </c>
      <c r="AG3" s="24">
        <f t="shared" si="1"/>
        <v>53417</v>
      </c>
      <c r="AH3" s="24">
        <f t="shared" si="1"/>
        <v>53782</v>
      </c>
      <c r="AI3" s="24">
        <f t="shared" si="1"/>
        <v>54148</v>
      </c>
      <c r="AJ3" s="24">
        <f t="shared" si="1"/>
        <v>54513</v>
      </c>
      <c r="AK3" s="24">
        <f t="shared" si="1"/>
        <v>54878</v>
      </c>
      <c r="AL3" s="24">
        <f t="shared" si="1"/>
        <v>55243</v>
      </c>
    </row>
    <row r="4" spans="1:38">
      <c r="A4" s="23"/>
      <c r="B4" s="23"/>
      <c r="C4" s="23"/>
      <c r="D4" s="23" t="s">
        <v>163</v>
      </c>
      <c r="E4" s="23" t="s">
        <v>164</v>
      </c>
      <c r="F4" s="23" t="s">
        <v>120</v>
      </c>
      <c r="G4" s="23"/>
      <c r="H4" s="23"/>
      <c r="I4" s="23">
        <v>2022</v>
      </c>
      <c r="J4" s="23">
        <f>I4+1</f>
        <v>2023</v>
      </c>
      <c r="K4" s="23">
        <f t="shared" ref="K4:AL4" si="2">J4+1</f>
        <v>2024</v>
      </c>
      <c r="L4" s="23">
        <f t="shared" si="2"/>
        <v>2025</v>
      </c>
      <c r="M4" s="23">
        <f t="shared" si="2"/>
        <v>2026</v>
      </c>
      <c r="N4" s="23">
        <f t="shared" si="2"/>
        <v>2027</v>
      </c>
      <c r="O4" s="23">
        <f t="shared" si="2"/>
        <v>2028</v>
      </c>
      <c r="P4" s="23">
        <f t="shared" si="2"/>
        <v>2029</v>
      </c>
      <c r="Q4" s="23">
        <f t="shared" si="2"/>
        <v>2030</v>
      </c>
      <c r="R4" s="23">
        <f t="shared" si="2"/>
        <v>2031</v>
      </c>
      <c r="S4" s="23">
        <f t="shared" si="2"/>
        <v>2032</v>
      </c>
      <c r="T4" s="23">
        <f t="shared" si="2"/>
        <v>2033</v>
      </c>
      <c r="U4" s="23">
        <f t="shared" si="2"/>
        <v>2034</v>
      </c>
      <c r="V4" s="23">
        <f t="shared" si="2"/>
        <v>2035</v>
      </c>
      <c r="W4" s="23">
        <f t="shared" si="2"/>
        <v>2036</v>
      </c>
      <c r="X4" s="23">
        <f t="shared" si="2"/>
        <v>2037</v>
      </c>
      <c r="Y4" s="23">
        <f t="shared" si="2"/>
        <v>2038</v>
      </c>
      <c r="Z4" s="23">
        <f t="shared" si="2"/>
        <v>2039</v>
      </c>
      <c r="AA4" s="23">
        <f t="shared" si="2"/>
        <v>2040</v>
      </c>
      <c r="AB4" s="23">
        <f t="shared" si="2"/>
        <v>2041</v>
      </c>
      <c r="AC4" s="23">
        <f t="shared" si="2"/>
        <v>2042</v>
      </c>
      <c r="AD4" s="23">
        <f t="shared" si="2"/>
        <v>2043</v>
      </c>
      <c r="AE4" s="23">
        <f t="shared" si="2"/>
        <v>2044</v>
      </c>
      <c r="AF4" s="23">
        <f t="shared" si="2"/>
        <v>2045</v>
      </c>
      <c r="AG4" s="23">
        <f t="shared" si="2"/>
        <v>2046</v>
      </c>
      <c r="AH4" s="23">
        <f t="shared" si="2"/>
        <v>2047</v>
      </c>
      <c r="AI4" s="23">
        <f t="shared" si="2"/>
        <v>2048</v>
      </c>
      <c r="AJ4" s="23">
        <f t="shared" si="2"/>
        <v>2049</v>
      </c>
      <c r="AK4" s="23">
        <f t="shared" si="2"/>
        <v>2050</v>
      </c>
      <c r="AL4" s="23">
        <f t="shared" si="2"/>
        <v>2051</v>
      </c>
    </row>
    <row r="5" spans="1:38" ht="15.4">
      <c r="A5" s="37" t="s">
        <v>422</v>
      </c>
      <c r="B5" s="37"/>
      <c r="C5" s="37"/>
      <c r="D5" s="37"/>
      <c r="E5" s="37"/>
      <c r="F5" s="42"/>
      <c r="G5" s="42"/>
      <c r="H5" s="42"/>
      <c r="I5" s="42"/>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row>
    <row r="6" spans="1:38">
      <c r="A6" s="62" t="s">
        <v>423</v>
      </c>
      <c r="B6" s="63"/>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row>
    <row r="8" spans="1:38">
      <c r="B8" t="s">
        <v>424</v>
      </c>
      <c r="D8" t="s">
        <v>425</v>
      </c>
      <c r="E8" t="s">
        <v>426</v>
      </c>
      <c r="F8" s="4" t="s">
        <v>279</v>
      </c>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row>
    <row r="9" spans="1:38">
      <c r="B9" t="s">
        <v>427</v>
      </c>
      <c r="D9" t="s">
        <v>425</v>
      </c>
      <c r="E9" t="s">
        <v>428</v>
      </c>
      <c r="F9" s="4" t="s">
        <v>279</v>
      </c>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row>
    <row r="10" spans="1:38">
      <c r="B10" t="s">
        <v>429</v>
      </c>
      <c r="D10" t="s">
        <v>425</v>
      </c>
      <c r="E10" t="s">
        <v>430</v>
      </c>
      <c r="F10" s="4" t="s">
        <v>279</v>
      </c>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row>
    <row r="12" spans="1:38">
      <c r="B12" t="s">
        <v>431</v>
      </c>
      <c r="D12" t="s">
        <v>425</v>
      </c>
      <c r="E12" t="s">
        <v>432</v>
      </c>
      <c r="F12" s="4" t="s">
        <v>279</v>
      </c>
      <c r="I12" s="99">
        <f>I8+I9+I10</f>
        <v>0</v>
      </c>
      <c r="J12" s="99">
        <f t="shared" ref="J12:AL12" si="3">J8+J9+J10</f>
        <v>0</v>
      </c>
      <c r="K12" s="99">
        <f t="shared" si="3"/>
        <v>0</v>
      </c>
      <c r="L12" s="99">
        <f t="shared" si="3"/>
        <v>0</v>
      </c>
      <c r="M12" s="99">
        <f t="shared" si="3"/>
        <v>0</v>
      </c>
      <c r="N12" s="99">
        <f t="shared" si="3"/>
        <v>0</v>
      </c>
      <c r="O12" s="99">
        <f t="shared" si="3"/>
        <v>0</v>
      </c>
      <c r="P12" s="99">
        <f t="shared" si="3"/>
        <v>0</v>
      </c>
      <c r="Q12" s="99">
        <f t="shared" si="3"/>
        <v>0</v>
      </c>
      <c r="R12" s="99">
        <f t="shared" si="3"/>
        <v>0</v>
      </c>
      <c r="S12" s="99">
        <f t="shared" si="3"/>
        <v>0</v>
      </c>
      <c r="T12" s="99">
        <f t="shared" si="3"/>
        <v>0</v>
      </c>
      <c r="U12" s="99">
        <f t="shared" si="3"/>
        <v>0</v>
      </c>
      <c r="V12" s="99">
        <f t="shared" si="3"/>
        <v>0</v>
      </c>
      <c r="W12" s="99">
        <f t="shared" si="3"/>
        <v>0</v>
      </c>
      <c r="X12" s="99">
        <f t="shared" si="3"/>
        <v>0</v>
      </c>
      <c r="Y12" s="99">
        <f t="shared" si="3"/>
        <v>0</v>
      </c>
      <c r="Z12" s="99">
        <f t="shared" si="3"/>
        <v>0</v>
      </c>
      <c r="AA12" s="99">
        <f t="shared" si="3"/>
        <v>0</v>
      </c>
      <c r="AB12" s="99">
        <f t="shared" si="3"/>
        <v>0</v>
      </c>
      <c r="AC12" s="99">
        <f t="shared" si="3"/>
        <v>0</v>
      </c>
      <c r="AD12" s="99">
        <f t="shared" si="3"/>
        <v>0</v>
      </c>
      <c r="AE12" s="99">
        <f t="shared" si="3"/>
        <v>0</v>
      </c>
      <c r="AF12" s="99">
        <f t="shared" si="3"/>
        <v>0</v>
      </c>
      <c r="AG12" s="99">
        <f t="shared" si="3"/>
        <v>0</v>
      </c>
      <c r="AH12" s="99">
        <f t="shared" si="3"/>
        <v>0</v>
      </c>
      <c r="AI12" s="99">
        <f t="shared" si="3"/>
        <v>0</v>
      </c>
      <c r="AJ12" s="99">
        <f t="shared" si="3"/>
        <v>0</v>
      </c>
      <c r="AK12" s="99">
        <f t="shared" si="3"/>
        <v>0</v>
      </c>
      <c r="AL12" s="99">
        <f t="shared" si="3"/>
        <v>0</v>
      </c>
    </row>
    <row r="18" spans="1:38">
      <c r="B18" s="205" t="s">
        <v>215</v>
      </c>
      <c r="C18" s="204"/>
      <c r="D18" s="204"/>
      <c r="E18" s="204"/>
      <c r="F18" s="204"/>
      <c r="G18" s="204"/>
      <c r="H18" s="204"/>
      <c r="I18" s="204"/>
    </row>
    <row r="19" spans="1:38">
      <c r="B19" s="220"/>
      <c r="C19" s="221"/>
      <c r="D19" s="221"/>
      <c r="E19" s="221"/>
      <c r="F19" s="221"/>
      <c r="G19" s="206"/>
      <c r="H19" s="206"/>
      <c r="I19" s="207"/>
    </row>
    <row r="20" spans="1:38">
      <c r="B20" s="208"/>
      <c r="C20" s="209"/>
      <c r="D20" s="210"/>
      <c r="E20" s="211"/>
      <c r="F20" s="211"/>
      <c r="G20" s="211"/>
      <c r="H20" s="211"/>
      <c r="I20" s="212"/>
    </row>
    <row r="21" spans="1:38">
      <c r="B21" s="208"/>
      <c r="C21" s="209"/>
      <c r="D21" s="210"/>
      <c r="E21" s="211"/>
      <c r="F21" s="211"/>
      <c r="G21" s="211"/>
      <c r="H21" s="211"/>
      <c r="I21" s="212"/>
    </row>
    <row r="22" spans="1:38">
      <c r="B22" s="208"/>
      <c r="C22" s="209"/>
      <c r="D22" s="210"/>
      <c r="E22" s="211"/>
      <c r="F22" s="211"/>
      <c r="G22" s="211"/>
      <c r="H22" s="211"/>
      <c r="I22" s="212"/>
    </row>
    <row r="23" spans="1:38">
      <c r="B23" s="208"/>
      <c r="C23" s="209"/>
      <c r="D23" s="210"/>
      <c r="E23" s="211"/>
      <c r="F23" s="211"/>
      <c r="G23" s="211"/>
      <c r="H23" s="211"/>
      <c r="I23" s="212"/>
    </row>
    <row r="24" spans="1:38">
      <c r="B24" s="213"/>
      <c r="C24" s="214"/>
      <c r="D24" s="215"/>
      <c r="E24" s="216"/>
      <c r="F24" s="216"/>
      <c r="G24" s="216"/>
      <c r="H24" s="216"/>
      <c r="I24" s="217"/>
    </row>
    <row r="26" spans="1:38">
      <c r="A26" s="63" t="s">
        <v>216</v>
      </c>
      <c r="B26" s="63"/>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row>
  </sheetData>
  <phoneticPr fontId="17"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E4F95-2F4D-4838-8FD9-D7C5F3BB99F8}">
  <sheetPr>
    <tabColor theme="9" tint="0.79998168889431442"/>
  </sheetPr>
  <dimension ref="A1:AN64"/>
  <sheetViews>
    <sheetView zoomScale="120" zoomScaleNormal="120" workbookViewId="0">
      <selection activeCell="B5" sqref="B5"/>
    </sheetView>
  </sheetViews>
  <sheetFormatPr defaultRowHeight="14.25"/>
  <cols>
    <col min="1" max="1" width="3.59765625" customWidth="1"/>
    <col min="2" max="2" width="37" customWidth="1"/>
    <col min="3" max="3" width="4.59765625" customWidth="1"/>
    <col min="4" max="4" width="14.1328125" bestFit="1" customWidth="1"/>
    <col min="5" max="5" width="10.59765625" bestFit="1" customWidth="1"/>
    <col min="6" max="6" width="14.1328125" bestFit="1" customWidth="1"/>
    <col min="7" max="7" width="9.59765625" bestFit="1" customWidth="1"/>
    <col min="9" max="9" width="11.73046875" bestFit="1" customWidth="1"/>
    <col min="10" max="38" width="10.1328125" customWidth="1"/>
  </cols>
  <sheetData>
    <row r="1" spans="1:40">
      <c r="A1" s="72" t="s">
        <v>5</v>
      </c>
      <c r="B1" s="23"/>
      <c r="C1" s="23"/>
      <c r="D1" s="23"/>
      <c r="E1" s="23"/>
      <c r="F1" s="23"/>
      <c r="G1" s="23"/>
      <c r="H1" s="23"/>
      <c r="I1" s="23" t="str">
        <f>_xlfn.XLOOKUP(I$2,'Cover Sheet'!$B$67:$B$106,'Cover Sheet'!$E$67:$E$106)</f>
        <v>Previous Year</v>
      </c>
      <c r="J1" s="23" t="str">
        <f>_xlfn.XLOOKUP(J$2,'Cover Sheet'!$B$67:$B$106,'Cover Sheet'!$E$67:$E$106)</f>
        <v>Previous Year</v>
      </c>
      <c r="K1" s="23" t="str">
        <f>_xlfn.XLOOKUP(K$2,'Cover Sheet'!$B$67:$B$106,'Cover Sheet'!$E$67:$E$106)</f>
        <v>Previous Year</v>
      </c>
      <c r="L1" s="23" t="str">
        <f>_xlfn.XLOOKUP(L$2,'Cover Sheet'!$B$67:$B$106,'Cover Sheet'!$E$67:$E$106)</f>
        <v>Base Year</v>
      </c>
      <c r="M1" s="23" t="str">
        <f>_xlfn.XLOOKUP(M$2,'Cover Sheet'!$B$67:$B$106,'Cover Sheet'!$E$67:$E$106)</f>
        <v>Current year</v>
      </c>
      <c r="N1" s="23" t="str">
        <f>_xlfn.XLOOKUP(N$2,'Cover Sheet'!$B$67:$B$106,'Cover Sheet'!$E$67:$E$106)</f>
        <v>Forecast</v>
      </c>
      <c r="O1" s="23" t="str">
        <f>_xlfn.XLOOKUP(O$2,'Cover Sheet'!$B$67:$B$106,'Cover Sheet'!$E$67:$E$106)</f>
        <v>Forecast</v>
      </c>
      <c r="P1" s="23" t="str">
        <f>_xlfn.XLOOKUP(P$2,'Cover Sheet'!$B$67:$B$106,'Cover Sheet'!$E$67:$E$106)</f>
        <v>Forecast</v>
      </c>
      <c r="Q1" s="23" t="str">
        <f>_xlfn.XLOOKUP(Q$2,'Cover Sheet'!$B$67:$B$106,'Cover Sheet'!$E$67:$E$106)</f>
        <v>Forecast</v>
      </c>
      <c r="R1" s="23" t="str">
        <f>_xlfn.XLOOKUP(R$2,'Cover Sheet'!$B$67:$B$106,'Cover Sheet'!$E$67:$E$106)</f>
        <v>Forecast</v>
      </c>
      <c r="S1" s="23" t="str">
        <f>_xlfn.XLOOKUP(S$2,'Cover Sheet'!$B$67:$B$106,'Cover Sheet'!$E$67:$E$106)</f>
        <v>Forecast</v>
      </c>
      <c r="T1" s="23" t="str">
        <f>_xlfn.XLOOKUP(T$2,'Cover Sheet'!$B$67:$B$106,'Cover Sheet'!$E$67:$E$106)</f>
        <v>Forecast</v>
      </c>
      <c r="U1" s="23" t="str">
        <f>_xlfn.XLOOKUP(U$2,'Cover Sheet'!$B$67:$B$106,'Cover Sheet'!$E$67:$E$106)</f>
        <v>Forecast</v>
      </c>
      <c r="V1" s="23" t="str">
        <f>_xlfn.XLOOKUP(V$2,'Cover Sheet'!$B$67:$B$106,'Cover Sheet'!$E$67:$E$106)</f>
        <v>Forecast</v>
      </c>
      <c r="W1" s="23" t="str">
        <f>_xlfn.XLOOKUP(W$2,'Cover Sheet'!$B$67:$B$106,'Cover Sheet'!$E$67:$E$106)</f>
        <v>Forecast</v>
      </c>
      <c r="X1" s="23" t="str">
        <f>_xlfn.XLOOKUP(X$2,'Cover Sheet'!$B$67:$B$106,'Cover Sheet'!$E$67:$E$106)</f>
        <v>Forecast</v>
      </c>
      <c r="Y1" s="23" t="str">
        <f>_xlfn.XLOOKUP(Y$2,'Cover Sheet'!$B$67:$B$106,'Cover Sheet'!$E$67:$E$106)</f>
        <v>Forecast</v>
      </c>
      <c r="Z1" s="23" t="str">
        <f>_xlfn.XLOOKUP(Z$2,'Cover Sheet'!$B$67:$B$106,'Cover Sheet'!$E$67:$E$106)</f>
        <v>Forecast</v>
      </c>
      <c r="AA1" s="23" t="str">
        <f>_xlfn.XLOOKUP(AA$2,'Cover Sheet'!$B$67:$B$106,'Cover Sheet'!$E$67:$E$106)</f>
        <v>Forecast</v>
      </c>
      <c r="AB1" s="23" t="str">
        <f>_xlfn.XLOOKUP(AB$2,'Cover Sheet'!$B$67:$B$106,'Cover Sheet'!$E$67:$E$106)</f>
        <v>Forecast</v>
      </c>
      <c r="AC1" s="23" t="str">
        <f>_xlfn.XLOOKUP(AC$2,'Cover Sheet'!$B$67:$B$106,'Cover Sheet'!$E$67:$E$106)</f>
        <v>Forecast</v>
      </c>
      <c r="AD1" s="23" t="str">
        <f>_xlfn.XLOOKUP(AD$2,'Cover Sheet'!$B$67:$B$106,'Cover Sheet'!$E$67:$E$106)</f>
        <v>Forecast</v>
      </c>
      <c r="AE1" s="23" t="str">
        <f>_xlfn.XLOOKUP(AE$2,'Cover Sheet'!$B$67:$B$106,'Cover Sheet'!$E$67:$E$106)</f>
        <v>Forecast</v>
      </c>
      <c r="AF1" s="23" t="str">
        <f>_xlfn.XLOOKUP(AF$2,'Cover Sheet'!$B$67:$B$106,'Cover Sheet'!$E$67:$E$106)</f>
        <v>Forecast</v>
      </c>
      <c r="AG1" s="23" t="str">
        <f>_xlfn.XLOOKUP(AG$2,'Cover Sheet'!$B$67:$B$106,'Cover Sheet'!$E$67:$E$106)</f>
        <v>Forecast</v>
      </c>
      <c r="AH1" s="23" t="str">
        <f>_xlfn.XLOOKUP(AH$2,'Cover Sheet'!$B$67:$B$106,'Cover Sheet'!$E$67:$E$106)</f>
        <v>Forecast</v>
      </c>
      <c r="AI1" s="23" t="str">
        <f>_xlfn.XLOOKUP(AI$2,'Cover Sheet'!$B$67:$B$106,'Cover Sheet'!$E$67:$E$106)</f>
        <v>Forecast</v>
      </c>
      <c r="AJ1" s="23" t="str">
        <f>_xlfn.XLOOKUP(AJ$2,'Cover Sheet'!$B$67:$B$106,'Cover Sheet'!$E$67:$E$106)</f>
        <v>Forecast</v>
      </c>
      <c r="AK1" s="23" t="str">
        <f>_xlfn.XLOOKUP(AK$2,'Cover Sheet'!$B$67:$B$106,'Cover Sheet'!$E$67:$E$106)</f>
        <v>Forecast</v>
      </c>
      <c r="AL1" s="23" t="str">
        <f>_xlfn.XLOOKUP(AL$2,'Cover Sheet'!$B$67:$B$106,'Cover Sheet'!$E$67:$E$106)</f>
        <v>Forecast</v>
      </c>
    </row>
    <row r="2" spans="1:40">
      <c r="A2" s="72" t="s">
        <v>433</v>
      </c>
      <c r="B2" s="23"/>
      <c r="C2" s="23"/>
      <c r="D2" s="23"/>
      <c r="E2" s="23"/>
      <c r="F2" s="23"/>
      <c r="G2" s="23"/>
      <c r="H2" s="23"/>
      <c r="I2" s="24">
        <f t="shared" ref="I2:AL2" si="0">DATE(I4-1,4,1)</f>
        <v>44287</v>
      </c>
      <c r="J2" s="24">
        <f t="shared" si="0"/>
        <v>44652</v>
      </c>
      <c r="K2" s="24">
        <f t="shared" si="0"/>
        <v>45017</v>
      </c>
      <c r="L2" s="24">
        <f t="shared" si="0"/>
        <v>45383</v>
      </c>
      <c r="M2" s="24">
        <f t="shared" si="0"/>
        <v>45748</v>
      </c>
      <c r="N2" s="24">
        <f t="shared" si="0"/>
        <v>46113</v>
      </c>
      <c r="O2" s="24">
        <f t="shared" si="0"/>
        <v>46478</v>
      </c>
      <c r="P2" s="24">
        <f t="shared" si="0"/>
        <v>46844</v>
      </c>
      <c r="Q2" s="24">
        <f t="shared" si="0"/>
        <v>47209</v>
      </c>
      <c r="R2" s="24">
        <f t="shared" si="0"/>
        <v>47574</v>
      </c>
      <c r="S2" s="24">
        <f t="shared" si="0"/>
        <v>47939</v>
      </c>
      <c r="T2" s="24">
        <f t="shared" si="0"/>
        <v>48305</v>
      </c>
      <c r="U2" s="24">
        <f t="shared" si="0"/>
        <v>48670</v>
      </c>
      <c r="V2" s="24">
        <f t="shared" si="0"/>
        <v>49035</v>
      </c>
      <c r="W2" s="24">
        <f t="shared" si="0"/>
        <v>49400</v>
      </c>
      <c r="X2" s="24">
        <f t="shared" si="0"/>
        <v>49766</v>
      </c>
      <c r="Y2" s="24">
        <f t="shared" si="0"/>
        <v>50131</v>
      </c>
      <c r="Z2" s="24">
        <f t="shared" si="0"/>
        <v>50496</v>
      </c>
      <c r="AA2" s="24">
        <f t="shared" si="0"/>
        <v>50861</v>
      </c>
      <c r="AB2" s="24">
        <f t="shared" si="0"/>
        <v>51227</v>
      </c>
      <c r="AC2" s="24">
        <f t="shared" si="0"/>
        <v>51592</v>
      </c>
      <c r="AD2" s="24">
        <f t="shared" si="0"/>
        <v>51957</v>
      </c>
      <c r="AE2" s="24">
        <f t="shared" si="0"/>
        <v>52322</v>
      </c>
      <c r="AF2" s="24">
        <f t="shared" si="0"/>
        <v>52688</v>
      </c>
      <c r="AG2" s="24">
        <f t="shared" si="0"/>
        <v>53053</v>
      </c>
      <c r="AH2" s="24">
        <f t="shared" si="0"/>
        <v>53418</v>
      </c>
      <c r="AI2" s="24">
        <f t="shared" si="0"/>
        <v>53783</v>
      </c>
      <c r="AJ2" s="24">
        <f t="shared" si="0"/>
        <v>54149</v>
      </c>
      <c r="AK2" s="24">
        <f t="shared" si="0"/>
        <v>54514</v>
      </c>
      <c r="AL2" s="24">
        <f t="shared" si="0"/>
        <v>54879</v>
      </c>
    </row>
    <row r="3" spans="1:40">
      <c r="A3" s="76" t="s">
        <v>434</v>
      </c>
      <c r="B3" s="23"/>
      <c r="C3" s="23"/>
      <c r="D3" s="23"/>
      <c r="E3" s="23"/>
      <c r="F3" s="23"/>
      <c r="G3" s="23"/>
      <c r="H3" s="23"/>
      <c r="I3" s="24">
        <f t="shared" ref="I3:AL3" si="1">DATE(I4,3,31)</f>
        <v>44651</v>
      </c>
      <c r="J3" s="24">
        <f t="shared" si="1"/>
        <v>45016</v>
      </c>
      <c r="K3" s="24">
        <f t="shared" si="1"/>
        <v>45382</v>
      </c>
      <c r="L3" s="24">
        <f t="shared" si="1"/>
        <v>45747</v>
      </c>
      <c r="M3" s="24">
        <f t="shared" si="1"/>
        <v>46112</v>
      </c>
      <c r="N3" s="24">
        <f t="shared" si="1"/>
        <v>46477</v>
      </c>
      <c r="O3" s="24">
        <f t="shared" si="1"/>
        <v>46843</v>
      </c>
      <c r="P3" s="24">
        <f t="shared" si="1"/>
        <v>47208</v>
      </c>
      <c r="Q3" s="24">
        <f t="shared" si="1"/>
        <v>47573</v>
      </c>
      <c r="R3" s="24">
        <f t="shared" si="1"/>
        <v>47938</v>
      </c>
      <c r="S3" s="24">
        <f t="shared" si="1"/>
        <v>48304</v>
      </c>
      <c r="T3" s="24">
        <f t="shared" si="1"/>
        <v>48669</v>
      </c>
      <c r="U3" s="24">
        <f t="shared" si="1"/>
        <v>49034</v>
      </c>
      <c r="V3" s="24">
        <f t="shared" si="1"/>
        <v>49399</v>
      </c>
      <c r="W3" s="24">
        <f t="shared" si="1"/>
        <v>49765</v>
      </c>
      <c r="X3" s="24">
        <f t="shared" si="1"/>
        <v>50130</v>
      </c>
      <c r="Y3" s="24">
        <f t="shared" si="1"/>
        <v>50495</v>
      </c>
      <c r="Z3" s="24">
        <f t="shared" si="1"/>
        <v>50860</v>
      </c>
      <c r="AA3" s="24">
        <f t="shared" si="1"/>
        <v>51226</v>
      </c>
      <c r="AB3" s="24">
        <f t="shared" si="1"/>
        <v>51591</v>
      </c>
      <c r="AC3" s="24">
        <f t="shared" si="1"/>
        <v>51956</v>
      </c>
      <c r="AD3" s="24">
        <f t="shared" si="1"/>
        <v>52321</v>
      </c>
      <c r="AE3" s="24">
        <f t="shared" si="1"/>
        <v>52687</v>
      </c>
      <c r="AF3" s="24">
        <f t="shared" si="1"/>
        <v>53052</v>
      </c>
      <c r="AG3" s="24">
        <f t="shared" si="1"/>
        <v>53417</v>
      </c>
      <c r="AH3" s="24">
        <f t="shared" si="1"/>
        <v>53782</v>
      </c>
      <c r="AI3" s="24">
        <f t="shared" si="1"/>
        <v>54148</v>
      </c>
      <c r="AJ3" s="24">
        <f t="shared" si="1"/>
        <v>54513</v>
      </c>
      <c r="AK3" s="24">
        <f t="shared" si="1"/>
        <v>54878</v>
      </c>
      <c r="AL3" s="24">
        <f t="shared" si="1"/>
        <v>55243</v>
      </c>
    </row>
    <row r="4" spans="1:40">
      <c r="A4" s="130" t="s">
        <v>435</v>
      </c>
      <c r="B4" s="130"/>
      <c r="C4" s="130"/>
      <c r="D4" s="130" t="s">
        <v>163</v>
      </c>
      <c r="E4" s="130" t="s">
        <v>164</v>
      </c>
      <c r="F4" s="131" t="s">
        <v>120</v>
      </c>
      <c r="G4" s="131"/>
      <c r="H4" s="131"/>
      <c r="I4" s="127">
        <v>2022</v>
      </c>
      <c r="J4" s="127">
        <f>I4+1</f>
        <v>2023</v>
      </c>
      <c r="K4" s="127">
        <f t="shared" ref="K4:AL4" si="2">J4+1</f>
        <v>2024</v>
      </c>
      <c r="L4" s="127">
        <f t="shared" si="2"/>
        <v>2025</v>
      </c>
      <c r="M4" s="127">
        <f t="shared" si="2"/>
        <v>2026</v>
      </c>
      <c r="N4" s="127">
        <f t="shared" si="2"/>
        <v>2027</v>
      </c>
      <c r="O4" s="127">
        <f t="shared" si="2"/>
        <v>2028</v>
      </c>
      <c r="P4" s="127">
        <f t="shared" si="2"/>
        <v>2029</v>
      </c>
      <c r="Q4" s="127">
        <f t="shared" si="2"/>
        <v>2030</v>
      </c>
      <c r="R4" s="127">
        <f t="shared" si="2"/>
        <v>2031</v>
      </c>
      <c r="S4" s="127">
        <f t="shared" si="2"/>
        <v>2032</v>
      </c>
      <c r="T4" s="127">
        <f t="shared" si="2"/>
        <v>2033</v>
      </c>
      <c r="U4" s="127">
        <f t="shared" si="2"/>
        <v>2034</v>
      </c>
      <c r="V4" s="127">
        <f t="shared" si="2"/>
        <v>2035</v>
      </c>
      <c r="W4" s="127">
        <f t="shared" si="2"/>
        <v>2036</v>
      </c>
      <c r="X4" s="127">
        <f t="shared" si="2"/>
        <v>2037</v>
      </c>
      <c r="Y4" s="127">
        <f t="shared" si="2"/>
        <v>2038</v>
      </c>
      <c r="Z4" s="127">
        <f t="shared" si="2"/>
        <v>2039</v>
      </c>
      <c r="AA4" s="127">
        <f t="shared" si="2"/>
        <v>2040</v>
      </c>
      <c r="AB4" s="127">
        <f t="shared" si="2"/>
        <v>2041</v>
      </c>
      <c r="AC4" s="127">
        <f t="shared" si="2"/>
        <v>2042</v>
      </c>
      <c r="AD4" s="127">
        <f t="shared" si="2"/>
        <v>2043</v>
      </c>
      <c r="AE4" s="127">
        <f t="shared" si="2"/>
        <v>2044</v>
      </c>
      <c r="AF4" s="127">
        <f t="shared" si="2"/>
        <v>2045</v>
      </c>
      <c r="AG4" s="127">
        <f t="shared" si="2"/>
        <v>2046</v>
      </c>
      <c r="AH4" s="127">
        <f t="shared" si="2"/>
        <v>2047</v>
      </c>
      <c r="AI4" s="127">
        <f t="shared" si="2"/>
        <v>2048</v>
      </c>
      <c r="AJ4" s="127">
        <f t="shared" si="2"/>
        <v>2049</v>
      </c>
      <c r="AK4" s="127">
        <f t="shared" si="2"/>
        <v>2050</v>
      </c>
      <c r="AL4" s="127">
        <f t="shared" si="2"/>
        <v>2051</v>
      </c>
    </row>
    <row r="5" spans="1:40" ht="15.4">
      <c r="A5" s="37" t="s">
        <v>436</v>
      </c>
      <c r="B5" s="37"/>
      <c r="C5" s="37"/>
      <c r="D5" s="37"/>
      <c r="E5" s="37"/>
      <c r="F5" s="42"/>
      <c r="G5" s="42"/>
      <c r="H5" s="42"/>
      <c r="I5" s="42"/>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row>
    <row r="6" spans="1:40" s="40" customFormat="1" ht="15.75" customHeight="1">
      <c r="A6" s="38" t="s">
        <v>437</v>
      </c>
      <c r="B6" s="38"/>
      <c r="C6" s="38"/>
      <c r="D6" s="38"/>
      <c r="E6" s="38"/>
      <c r="F6" s="38"/>
      <c r="G6" s="38"/>
      <c r="H6" s="38"/>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row>
    <row r="8" spans="1:40">
      <c r="B8" t="s">
        <v>438</v>
      </c>
      <c r="D8" t="s">
        <v>439</v>
      </c>
      <c r="E8" t="s">
        <v>440</v>
      </c>
      <c r="F8" s="4" t="s">
        <v>279</v>
      </c>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row>
    <row r="9" spans="1:40">
      <c r="B9" t="s">
        <v>441</v>
      </c>
      <c r="D9" t="s">
        <v>439</v>
      </c>
      <c r="E9" t="s">
        <v>442</v>
      </c>
      <c r="F9" s="4" t="s">
        <v>279</v>
      </c>
      <c r="I9" s="99">
        <f>I24+I33</f>
        <v>0</v>
      </c>
      <c r="J9" s="99">
        <f>J24+J33</f>
        <v>0</v>
      </c>
      <c r="K9" s="99">
        <f t="shared" ref="K9:T9" si="3">K24+K33</f>
        <v>0</v>
      </c>
      <c r="L9" s="99">
        <f t="shared" si="3"/>
        <v>0</v>
      </c>
      <c r="M9" s="99">
        <f t="shared" si="3"/>
        <v>0</v>
      </c>
      <c r="N9" s="99">
        <f t="shared" si="3"/>
        <v>0</v>
      </c>
      <c r="O9" s="99">
        <f t="shared" si="3"/>
        <v>0</v>
      </c>
      <c r="P9" s="99">
        <f t="shared" si="3"/>
        <v>0</v>
      </c>
      <c r="Q9" s="99">
        <f t="shared" si="3"/>
        <v>0</v>
      </c>
      <c r="R9" s="99">
        <f t="shared" si="3"/>
        <v>0</v>
      </c>
      <c r="S9" s="99">
        <f t="shared" si="3"/>
        <v>0</v>
      </c>
      <c r="T9" s="99">
        <f t="shared" si="3"/>
        <v>0</v>
      </c>
      <c r="U9" s="99">
        <f t="shared" ref="U9:AL9" si="4">U24+U33</f>
        <v>0</v>
      </c>
      <c r="V9" s="99">
        <f t="shared" si="4"/>
        <v>0</v>
      </c>
      <c r="W9" s="99">
        <f t="shared" si="4"/>
        <v>0</v>
      </c>
      <c r="X9" s="99">
        <f t="shared" si="4"/>
        <v>0</v>
      </c>
      <c r="Y9" s="99">
        <f t="shared" si="4"/>
        <v>0</v>
      </c>
      <c r="Z9" s="99">
        <f t="shared" si="4"/>
        <v>0</v>
      </c>
      <c r="AA9" s="99">
        <f t="shared" si="4"/>
        <v>0</v>
      </c>
      <c r="AB9" s="99">
        <f t="shared" si="4"/>
        <v>0</v>
      </c>
      <c r="AC9" s="99">
        <f t="shared" si="4"/>
        <v>0</v>
      </c>
      <c r="AD9" s="99">
        <f t="shared" si="4"/>
        <v>0</v>
      </c>
      <c r="AE9" s="99">
        <f t="shared" si="4"/>
        <v>0</v>
      </c>
      <c r="AF9" s="99">
        <f t="shared" si="4"/>
        <v>0</v>
      </c>
      <c r="AG9" s="99">
        <f t="shared" si="4"/>
        <v>0</v>
      </c>
      <c r="AH9" s="99">
        <f t="shared" si="4"/>
        <v>0</v>
      </c>
      <c r="AI9" s="99">
        <f t="shared" si="4"/>
        <v>0</v>
      </c>
      <c r="AJ9" s="99">
        <f t="shared" si="4"/>
        <v>0</v>
      </c>
      <c r="AK9" s="99">
        <f t="shared" si="4"/>
        <v>0</v>
      </c>
      <c r="AL9" s="99">
        <f t="shared" si="4"/>
        <v>0</v>
      </c>
    </row>
    <row r="10" spans="1:40">
      <c r="B10" t="s">
        <v>443</v>
      </c>
      <c r="D10" t="s">
        <v>439</v>
      </c>
      <c r="E10" t="s">
        <v>444</v>
      </c>
      <c r="F10" s="4" t="s">
        <v>279</v>
      </c>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row>
    <row r="11" spans="1:40">
      <c r="F11" s="4"/>
    </row>
    <row r="12" spans="1:40">
      <c r="B12" t="s">
        <v>445</v>
      </c>
      <c r="D12" t="s">
        <v>439</v>
      </c>
      <c r="E12" t="s">
        <v>446</v>
      </c>
      <c r="F12" s="4" t="s">
        <v>279</v>
      </c>
      <c r="I12" s="99">
        <f t="shared" ref="I12:J12" si="5">G8+G9-G10</f>
        <v>0</v>
      </c>
      <c r="J12" s="99">
        <f t="shared" si="5"/>
        <v>0</v>
      </c>
      <c r="K12" s="99">
        <f>I8+I9-I10</f>
        <v>0</v>
      </c>
      <c r="L12" s="99">
        <f>J8+J9-J10</f>
        <v>0</v>
      </c>
      <c r="M12" s="99">
        <f t="shared" ref="M12:AL12" si="6">K8+K9-K10</f>
        <v>0</v>
      </c>
      <c r="N12" s="99">
        <f t="shared" si="6"/>
        <v>0</v>
      </c>
      <c r="O12" s="99">
        <f t="shared" si="6"/>
        <v>0</v>
      </c>
      <c r="P12" s="99">
        <f t="shared" si="6"/>
        <v>0</v>
      </c>
      <c r="Q12" s="99">
        <f t="shared" si="6"/>
        <v>0</v>
      </c>
      <c r="R12" s="99">
        <f t="shared" si="6"/>
        <v>0</v>
      </c>
      <c r="S12" s="99">
        <f t="shared" si="6"/>
        <v>0</v>
      </c>
      <c r="T12" s="99">
        <f t="shared" si="6"/>
        <v>0</v>
      </c>
      <c r="U12" s="99">
        <f t="shared" si="6"/>
        <v>0</v>
      </c>
      <c r="V12" s="99">
        <f t="shared" si="6"/>
        <v>0</v>
      </c>
      <c r="W12" s="99">
        <f t="shared" si="6"/>
        <v>0</v>
      </c>
      <c r="X12" s="99">
        <f t="shared" si="6"/>
        <v>0</v>
      </c>
      <c r="Y12" s="99">
        <f t="shared" si="6"/>
        <v>0</v>
      </c>
      <c r="Z12" s="99">
        <f t="shared" si="6"/>
        <v>0</v>
      </c>
      <c r="AA12" s="99">
        <f t="shared" si="6"/>
        <v>0</v>
      </c>
      <c r="AB12" s="99">
        <f t="shared" si="6"/>
        <v>0</v>
      </c>
      <c r="AC12" s="99">
        <f t="shared" si="6"/>
        <v>0</v>
      </c>
      <c r="AD12" s="99">
        <f t="shared" si="6"/>
        <v>0</v>
      </c>
      <c r="AE12" s="99">
        <f t="shared" si="6"/>
        <v>0</v>
      </c>
      <c r="AF12" s="99">
        <f t="shared" si="6"/>
        <v>0</v>
      </c>
      <c r="AG12" s="99">
        <f t="shared" si="6"/>
        <v>0</v>
      </c>
      <c r="AH12" s="99">
        <f t="shared" si="6"/>
        <v>0</v>
      </c>
      <c r="AI12" s="99">
        <f t="shared" si="6"/>
        <v>0</v>
      </c>
      <c r="AJ12" s="99">
        <f t="shared" si="6"/>
        <v>0</v>
      </c>
      <c r="AK12" s="99">
        <f t="shared" si="6"/>
        <v>0</v>
      </c>
      <c r="AL12" s="99">
        <f t="shared" si="6"/>
        <v>0</v>
      </c>
    </row>
    <row r="17" spans="1:38" s="40" customFormat="1">
      <c r="A17" s="40" t="s">
        <v>447</v>
      </c>
    </row>
    <row r="18" spans="1:38" s="62" customFormat="1">
      <c r="A18" s="62" t="s">
        <v>448</v>
      </c>
    </row>
    <row r="20" spans="1:38">
      <c r="B20" t="s">
        <v>449</v>
      </c>
      <c r="F20" t="s">
        <v>450</v>
      </c>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row>
    <row r="22" spans="1:38" s="62" customFormat="1">
      <c r="A22" s="62" t="s">
        <v>451</v>
      </c>
    </row>
    <row r="24" spans="1:38">
      <c r="B24" t="s">
        <v>451</v>
      </c>
      <c r="F24" t="s">
        <v>452</v>
      </c>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row>
    <row r="26" spans="1:38" s="62" customFormat="1">
      <c r="A26" s="62" t="s">
        <v>453</v>
      </c>
    </row>
    <row r="28" spans="1:38">
      <c r="B28" t="s">
        <v>454</v>
      </c>
      <c r="F28" t="s">
        <v>455</v>
      </c>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row>
    <row r="30" spans="1:38" s="62" customFormat="1">
      <c r="A30" s="62" t="s">
        <v>456</v>
      </c>
    </row>
    <row r="32" spans="1:38">
      <c r="B32" t="s">
        <v>457</v>
      </c>
      <c r="F32" s="4" t="s">
        <v>279</v>
      </c>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row>
    <row r="33" spans="1:38">
      <c r="B33" t="s">
        <v>458</v>
      </c>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row>
    <row r="35" spans="1:38" ht="15.4">
      <c r="A35" s="37" t="s">
        <v>459</v>
      </c>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s="62" customFormat="1">
      <c r="A36" s="62" t="s">
        <v>460</v>
      </c>
    </row>
    <row r="38" spans="1:38" ht="15.4">
      <c r="B38" t="s">
        <v>461</v>
      </c>
      <c r="F38" s="125" t="s">
        <v>136</v>
      </c>
      <c r="I38" s="101"/>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row>
    <row r="39" spans="1:38">
      <c r="B39" t="s">
        <v>462</v>
      </c>
      <c r="F39" s="4" t="s">
        <v>279</v>
      </c>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row>
    <row r="41" spans="1:38" s="62" customFormat="1" ht="15.4">
      <c r="A41" s="62" t="s">
        <v>459</v>
      </c>
      <c r="F41" s="126"/>
    </row>
    <row r="42" spans="1:38">
      <c r="B42" t="s">
        <v>340</v>
      </c>
      <c r="F42" s="4" t="s">
        <v>279</v>
      </c>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row>
    <row r="43" spans="1:38">
      <c r="B43" t="s">
        <v>463</v>
      </c>
      <c r="F43" s="4" t="s">
        <v>279</v>
      </c>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row>
    <row r="44" spans="1:38">
      <c r="B44" t="s">
        <v>464</v>
      </c>
      <c r="F44" s="4" t="s">
        <v>279</v>
      </c>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row>
    <row r="45" spans="1:38">
      <c r="B45" t="s">
        <v>465</v>
      </c>
      <c r="F45" s="4" t="s">
        <v>279</v>
      </c>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row>
    <row r="46" spans="1:38" ht="15.4">
      <c r="F46" s="124"/>
    </row>
    <row r="47" spans="1:38" s="62" customFormat="1">
      <c r="A47" s="62" t="s">
        <v>466</v>
      </c>
    </row>
    <row r="48" spans="1:38">
      <c r="B48" t="s">
        <v>467</v>
      </c>
      <c r="F48" s="4" t="s">
        <v>279</v>
      </c>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row>
    <row r="50" spans="1:38" s="62" customFormat="1">
      <c r="A50" s="62" t="s">
        <v>468</v>
      </c>
    </row>
    <row r="51" spans="1:38">
      <c r="B51" t="s">
        <v>469</v>
      </c>
      <c r="F51" t="s">
        <v>150</v>
      </c>
      <c r="I51" s="116"/>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row>
    <row r="53" spans="1:38" s="62" customFormat="1">
      <c r="A53" s="62" t="s">
        <v>470</v>
      </c>
    </row>
    <row r="54" spans="1:38">
      <c r="B54" t="s">
        <v>471</v>
      </c>
      <c r="F54" t="s">
        <v>150</v>
      </c>
      <c r="I54" s="116"/>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row>
    <row r="56" spans="1:38">
      <c r="B56" s="205" t="s">
        <v>215</v>
      </c>
      <c r="C56" s="204"/>
      <c r="D56" s="204"/>
      <c r="E56" s="204"/>
      <c r="F56" s="204"/>
      <c r="G56" s="204"/>
      <c r="H56" s="204"/>
      <c r="I56" s="204"/>
    </row>
    <row r="57" spans="1:38">
      <c r="B57" s="220"/>
      <c r="C57" s="221"/>
      <c r="D57" s="221"/>
      <c r="E57" s="221"/>
      <c r="F57" s="221"/>
      <c r="G57" s="206"/>
      <c r="H57" s="206"/>
      <c r="I57" s="207"/>
    </row>
    <row r="58" spans="1:38">
      <c r="B58" s="208"/>
      <c r="C58" s="209"/>
      <c r="D58" s="210"/>
      <c r="E58" s="211"/>
      <c r="F58" s="211"/>
      <c r="G58" s="211"/>
      <c r="H58" s="211"/>
      <c r="I58" s="212"/>
    </row>
    <row r="59" spans="1:38">
      <c r="B59" s="208"/>
      <c r="C59" s="209"/>
      <c r="D59" s="210"/>
      <c r="E59" s="211"/>
      <c r="F59" s="211"/>
      <c r="G59" s="211"/>
      <c r="H59" s="211"/>
      <c r="I59" s="212"/>
    </row>
    <row r="60" spans="1:38">
      <c r="B60" s="208"/>
      <c r="C60" s="209"/>
      <c r="D60" s="210"/>
      <c r="E60" s="211"/>
      <c r="F60" s="211"/>
      <c r="G60" s="211"/>
      <c r="H60" s="211"/>
      <c r="I60" s="212"/>
    </row>
    <row r="61" spans="1:38">
      <c r="B61" s="208"/>
      <c r="C61" s="209"/>
      <c r="D61" s="210"/>
      <c r="E61" s="211"/>
      <c r="F61" s="211"/>
      <c r="G61" s="211"/>
      <c r="H61" s="211"/>
      <c r="I61" s="212"/>
    </row>
    <row r="62" spans="1:38">
      <c r="B62" s="213"/>
      <c r="C62" s="214"/>
      <c r="D62" s="215"/>
      <c r="E62" s="216"/>
      <c r="F62" s="216"/>
      <c r="G62" s="216"/>
      <c r="H62" s="216"/>
      <c r="I62" s="217"/>
    </row>
    <row r="64" spans="1:38" s="62" customFormat="1">
      <c r="A64" s="62" t="s">
        <v>216</v>
      </c>
    </row>
  </sheetData>
  <phoneticPr fontId="17"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21F8A-0AE5-4249-B3FF-DC65EF2E03B2}">
  <sheetPr>
    <tabColor theme="9" tint="0.79998168889431442"/>
  </sheetPr>
  <dimension ref="A1:AN72"/>
  <sheetViews>
    <sheetView workbookViewId="0">
      <selection activeCell="P21" sqref="P21"/>
    </sheetView>
  </sheetViews>
  <sheetFormatPr defaultRowHeight="14.25"/>
  <cols>
    <col min="2" max="2" width="27.86328125" customWidth="1"/>
    <col min="4" max="4" width="9.59765625" customWidth="1"/>
    <col min="8" max="8" width="15.1328125" customWidth="1"/>
    <col min="9" max="9" width="10.1328125" customWidth="1"/>
  </cols>
  <sheetData>
    <row r="1" spans="1:40">
      <c r="A1" s="72" t="s">
        <v>472</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row>
    <row r="2" spans="1:40">
      <c r="A2" s="72" t="s">
        <v>473</v>
      </c>
      <c r="B2" s="23"/>
      <c r="C2" s="23"/>
      <c r="D2" s="23"/>
      <c r="E2" s="23"/>
      <c r="F2" s="23"/>
      <c r="G2" s="23"/>
      <c r="H2" s="23"/>
      <c r="I2" s="23"/>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row>
    <row r="3" spans="1:40">
      <c r="A3" s="23" t="s">
        <v>474</v>
      </c>
      <c r="B3" s="23"/>
      <c r="C3" s="23"/>
      <c r="D3" s="23"/>
      <c r="E3" s="23"/>
      <c r="F3" s="23"/>
      <c r="G3" s="23"/>
      <c r="H3" s="23"/>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row>
    <row r="4" spans="1:40">
      <c r="A4" s="23"/>
      <c r="B4" s="23"/>
      <c r="C4" s="23"/>
      <c r="D4" s="23" t="s">
        <v>163</v>
      </c>
      <c r="E4" s="23" t="s">
        <v>164</v>
      </c>
      <c r="F4" s="127" t="s">
        <v>120</v>
      </c>
      <c r="G4" s="127"/>
      <c r="H4" s="127"/>
      <c r="I4" s="133" t="s">
        <v>475</v>
      </c>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row>
    <row r="5" spans="1:40" ht="15.4">
      <c r="A5" s="37" t="s">
        <v>476</v>
      </c>
      <c r="B5" s="37"/>
      <c r="C5" s="37"/>
      <c r="D5" s="37"/>
      <c r="E5" s="37"/>
      <c r="F5" s="42"/>
      <c r="G5" s="42"/>
      <c r="H5" s="42"/>
      <c r="I5" s="42"/>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row>
    <row r="6" spans="1:40" s="40" customFormat="1" ht="15.75" customHeight="1">
      <c r="A6" s="38" t="s">
        <v>477</v>
      </c>
      <c r="B6" s="38"/>
      <c r="C6" s="38"/>
      <c r="D6" s="38"/>
      <c r="E6" s="38"/>
      <c r="F6" s="38"/>
      <c r="G6" s="38"/>
      <c r="H6" s="38"/>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row>
    <row r="7" spans="1:40" s="62" customFormat="1">
      <c r="A7" s="62" t="s">
        <v>476</v>
      </c>
    </row>
    <row r="9" spans="1:40">
      <c r="B9" s="96" t="s">
        <v>478</v>
      </c>
      <c r="F9" t="s">
        <v>479</v>
      </c>
      <c r="I9" s="92"/>
    </row>
    <row r="10" spans="1:40">
      <c r="B10" s="96" t="s">
        <v>480</v>
      </c>
      <c r="F10" t="s">
        <v>481</v>
      </c>
      <c r="I10" s="92"/>
    </row>
    <row r="11" spans="1:40">
      <c r="B11" s="96" t="s">
        <v>482</v>
      </c>
      <c r="F11" t="s">
        <v>481</v>
      </c>
      <c r="I11" s="92"/>
    </row>
    <row r="12" spans="1:40">
      <c r="B12" s="96" t="s">
        <v>483</v>
      </c>
      <c r="F12" t="s">
        <v>479</v>
      </c>
      <c r="I12" s="92"/>
    </row>
    <row r="14" spans="1:40">
      <c r="B14" t="s">
        <v>484</v>
      </c>
      <c r="I14" s="92"/>
    </row>
    <row r="16" spans="1:40">
      <c r="B16" t="s">
        <v>485</v>
      </c>
      <c r="I16" s="92"/>
    </row>
    <row r="17" spans="1:40">
      <c r="B17" t="s">
        <v>486</v>
      </c>
      <c r="I17" s="92"/>
    </row>
    <row r="19" spans="1:40">
      <c r="B19" t="s">
        <v>487</v>
      </c>
      <c r="F19" t="s">
        <v>479</v>
      </c>
      <c r="I19" s="92"/>
    </row>
    <row r="21" spans="1:40">
      <c r="B21" t="s">
        <v>488</v>
      </c>
      <c r="I21" s="92"/>
    </row>
    <row r="22" spans="1:40">
      <c r="B22" t="s">
        <v>489</v>
      </c>
      <c r="I22" s="92"/>
    </row>
    <row r="24" spans="1:40">
      <c r="B24" t="s">
        <v>490</v>
      </c>
      <c r="I24" s="92"/>
    </row>
    <row r="26" spans="1:40">
      <c r="B26" t="s">
        <v>491</v>
      </c>
      <c r="I26" s="92"/>
    </row>
    <row r="27" spans="1:40">
      <c r="I27" s="132"/>
    </row>
    <row r="28" spans="1:40" s="40" customFormat="1" ht="15.75" customHeight="1">
      <c r="A28" s="38" t="s">
        <v>492</v>
      </c>
      <c r="B28" s="38"/>
      <c r="C28" s="38"/>
      <c r="D28" s="38"/>
      <c r="E28" s="38"/>
      <c r="F28" s="38"/>
      <c r="G28" s="38"/>
      <c r="H28" s="38"/>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row>
    <row r="29" spans="1:40" s="62" customFormat="1">
      <c r="A29" s="62" t="s">
        <v>493</v>
      </c>
      <c r="G29" s="62" t="s">
        <v>494</v>
      </c>
    </row>
    <row r="31" spans="1:40">
      <c r="B31" t="s">
        <v>495</v>
      </c>
      <c r="I31" s="92"/>
    </row>
    <row r="32" spans="1:40">
      <c r="B32" t="s">
        <v>496</v>
      </c>
      <c r="I32" s="92"/>
    </row>
    <row r="33" spans="2:9">
      <c r="B33" t="s">
        <v>497</v>
      </c>
      <c r="I33" s="92"/>
    </row>
    <row r="34" spans="2:9">
      <c r="B34" t="s">
        <v>498</v>
      </c>
      <c r="I34" s="92"/>
    </row>
    <row r="35" spans="2:9">
      <c r="B35" t="s">
        <v>499</v>
      </c>
      <c r="I35" s="92"/>
    </row>
    <row r="36" spans="2:9">
      <c r="B36" t="s">
        <v>500</v>
      </c>
      <c r="I36" s="92"/>
    </row>
    <row r="37" spans="2:9">
      <c r="B37" t="s">
        <v>501</v>
      </c>
      <c r="I37" s="92"/>
    </row>
    <row r="38" spans="2:9">
      <c r="B38" t="s">
        <v>502</v>
      </c>
      <c r="I38" s="92"/>
    </row>
    <row r="39" spans="2:9">
      <c r="B39" t="s">
        <v>503</v>
      </c>
      <c r="I39" s="92"/>
    </row>
    <row r="40" spans="2:9">
      <c r="B40" t="s">
        <v>504</v>
      </c>
      <c r="I40" s="92"/>
    </row>
    <row r="42" spans="2:9">
      <c r="B42" t="s">
        <v>505</v>
      </c>
      <c r="F42" t="s">
        <v>479</v>
      </c>
      <c r="G42" s="120">
        <v>1</v>
      </c>
      <c r="I42" s="92"/>
    </row>
    <row r="43" spans="2:9">
      <c r="B43" t="s">
        <v>506</v>
      </c>
      <c r="F43" t="s">
        <v>479</v>
      </c>
      <c r="G43" s="120">
        <v>1</v>
      </c>
      <c r="I43" s="92"/>
    </row>
    <row r="44" spans="2:9">
      <c r="B44" t="s">
        <v>507</v>
      </c>
      <c r="F44" t="s">
        <v>479</v>
      </c>
      <c r="G44" s="120">
        <v>1</v>
      </c>
      <c r="I44" s="92"/>
    </row>
    <row r="45" spans="2:9">
      <c r="B45" t="s">
        <v>508</v>
      </c>
      <c r="F45" t="s">
        <v>479</v>
      </c>
      <c r="G45" s="120">
        <v>1</v>
      </c>
      <c r="I45" s="92"/>
    </row>
    <row r="46" spans="2:9">
      <c r="B46" t="s">
        <v>509</v>
      </c>
      <c r="F46" t="s">
        <v>479</v>
      </c>
      <c r="G46" s="120">
        <v>1</v>
      </c>
      <c r="I46" s="92"/>
    </row>
    <row r="47" spans="2:9">
      <c r="B47" t="s">
        <v>510</v>
      </c>
      <c r="F47" t="s">
        <v>479</v>
      </c>
      <c r="G47" s="120">
        <v>1</v>
      </c>
      <c r="I47" s="92"/>
    </row>
    <row r="48" spans="2:9">
      <c r="B48" t="s">
        <v>511</v>
      </c>
      <c r="F48" t="s">
        <v>479</v>
      </c>
      <c r="G48" s="120">
        <v>1</v>
      </c>
      <c r="I48" s="92"/>
    </row>
    <row r="49" spans="2:9">
      <c r="B49" t="s">
        <v>512</v>
      </c>
      <c r="F49" t="s">
        <v>479</v>
      </c>
      <c r="G49" s="120">
        <v>1</v>
      </c>
      <c r="I49" s="92"/>
    </row>
    <row r="50" spans="2:9">
      <c r="B50" t="s">
        <v>513</v>
      </c>
      <c r="F50" t="s">
        <v>479</v>
      </c>
      <c r="G50" s="120">
        <v>1</v>
      </c>
      <c r="I50" s="92"/>
    </row>
    <row r="51" spans="2:9">
      <c r="B51" t="s">
        <v>514</v>
      </c>
      <c r="F51" t="s">
        <v>479</v>
      </c>
      <c r="G51" s="120">
        <v>1</v>
      </c>
      <c r="I51" s="92"/>
    </row>
    <row r="53" spans="2:9">
      <c r="B53" t="s">
        <v>515</v>
      </c>
      <c r="F53" t="s">
        <v>516</v>
      </c>
      <c r="I53" s="92"/>
    </row>
    <row r="54" spans="2:9">
      <c r="B54" t="s">
        <v>517</v>
      </c>
      <c r="F54" t="s">
        <v>516</v>
      </c>
      <c r="I54" s="92"/>
    </row>
    <row r="55" spans="2:9">
      <c r="B55" t="s">
        <v>518</v>
      </c>
      <c r="F55" t="s">
        <v>516</v>
      </c>
      <c r="I55" s="92"/>
    </row>
    <row r="56" spans="2:9">
      <c r="B56" t="s">
        <v>519</v>
      </c>
      <c r="F56" t="s">
        <v>516</v>
      </c>
      <c r="I56" s="92"/>
    </row>
    <row r="57" spans="2:9">
      <c r="B57" t="s">
        <v>520</v>
      </c>
      <c r="F57" t="s">
        <v>516</v>
      </c>
      <c r="I57" s="92"/>
    </row>
    <row r="58" spans="2:9">
      <c r="B58" t="s">
        <v>521</v>
      </c>
      <c r="F58" t="s">
        <v>516</v>
      </c>
      <c r="I58" s="92"/>
    </row>
    <row r="59" spans="2:9">
      <c r="B59" t="s">
        <v>522</v>
      </c>
      <c r="F59" t="s">
        <v>516</v>
      </c>
      <c r="I59" s="92"/>
    </row>
    <row r="60" spans="2:9">
      <c r="B60" t="s">
        <v>523</v>
      </c>
      <c r="F60" t="s">
        <v>516</v>
      </c>
      <c r="I60" s="92"/>
    </row>
    <row r="61" spans="2:9">
      <c r="B61" t="s">
        <v>524</v>
      </c>
      <c r="F61" t="s">
        <v>516</v>
      </c>
      <c r="I61" s="92"/>
    </row>
    <row r="62" spans="2:9">
      <c r="B62" t="s">
        <v>525</v>
      </c>
      <c r="F62" t="s">
        <v>516</v>
      </c>
      <c r="I62" s="92"/>
    </row>
    <row r="64" spans="2:9">
      <c r="B64" s="205" t="s">
        <v>215</v>
      </c>
      <c r="C64" s="204"/>
      <c r="D64" s="204"/>
      <c r="E64" s="204"/>
      <c r="F64" s="204"/>
      <c r="G64" s="204"/>
      <c r="H64" s="204"/>
      <c r="I64" s="204"/>
    </row>
    <row r="65" spans="1:9">
      <c r="B65" s="220"/>
      <c r="C65" s="221"/>
      <c r="D65" s="221"/>
      <c r="E65" s="221"/>
      <c r="F65" s="221"/>
      <c r="G65" s="206"/>
      <c r="H65" s="206"/>
      <c r="I65" s="207"/>
    </row>
    <row r="66" spans="1:9">
      <c r="B66" s="208"/>
      <c r="C66" s="209"/>
      <c r="D66" s="210"/>
      <c r="E66" s="211"/>
      <c r="F66" s="211"/>
      <c r="G66" s="211"/>
      <c r="H66" s="211"/>
      <c r="I66" s="212"/>
    </row>
    <row r="67" spans="1:9">
      <c r="B67" s="208"/>
      <c r="C67" s="209"/>
      <c r="D67" s="210"/>
      <c r="E67" s="211"/>
      <c r="F67" s="211"/>
      <c r="G67" s="211"/>
      <c r="H67" s="211"/>
      <c r="I67" s="212"/>
    </row>
    <row r="68" spans="1:9">
      <c r="B68" s="208"/>
      <c r="C68" s="209"/>
      <c r="D68" s="210"/>
      <c r="E68" s="211"/>
      <c r="F68" s="211"/>
      <c r="G68" s="211"/>
      <c r="H68" s="211"/>
      <c r="I68" s="212"/>
    </row>
    <row r="69" spans="1:9">
      <c r="B69" s="208"/>
      <c r="C69" s="209"/>
      <c r="D69" s="210"/>
      <c r="E69" s="211"/>
      <c r="F69" s="211"/>
      <c r="G69" s="211"/>
      <c r="H69" s="211"/>
      <c r="I69" s="212"/>
    </row>
    <row r="70" spans="1:9">
      <c r="B70" s="213"/>
      <c r="C70" s="214"/>
      <c r="D70" s="215"/>
      <c r="E70" s="216"/>
      <c r="F70" s="216"/>
      <c r="G70" s="216"/>
      <c r="H70" s="216"/>
      <c r="I70" s="217"/>
    </row>
    <row r="72" spans="1:9" s="62" customFormat="1">
      <c r="A72" s="62" t="s">
        <v>216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B6904-ADF5-4F81-AA6A-96B8682C8176}">
  <sheetPr>
    <tabColor theme="9" tint="0.79998168889431442"/>
  </sheetPr>
  <dimension ref="A1:AM248"/>
  <sheetViews>
    <sheetView zoomScale="120" zoomScaleNormal="120" workbookViewId="0">
      <selection activeCell="I12" sqref="H12:I17"/>
    </sheetView>
  </sheetViews>
  <sheetFormatPr defaultRowHeight="14.25"/>
  <cols>
    <col min="5" max="5" width="9" customWidth="1"/>
    <col min="6" max="6" width="22.1328125" bestFit="1" customWidth="1"/>
    <col min="10" max="12" width="13.1328125" bestFit="1" customWidth="1"/>
    <col min="13" max="13" width="10.3984375" bestFit="1" customWidth="1"/>
    <col min="14" max="14" width="12" bestFit="1" customWidth="1"/>
    <col min="15" max="39" width="10.3984375" bestFit="1" customWidth="1"/>
  </cols>
  <sheetData>
    <row r="1" spans="1:39">
      <c r="A1" s="72" t="s">
        <v>472</v>
      </c>
      <c r="B1" s="28"/>
      <c r="C1" s="28"/>
      <c r="D1" s="28"/>
      <c r="E1" s="28"/>
      <c r="F1" s="28"/>
      <c r="G1" s="28"/>
      <c r="H1" s="28"/>
      <c r="I1" s="28"/>
      <c r="J1" s="28" t="str">
        <f>_xlfn.XLOOKUP(J$2,'Cover Sheet'!$B$67:$B$106,'Cover Sheet'!$E$67:$E$106)</f>
        <v>Previous Year</v>
      </c>
      <c r="K1" s="28" t="str">
        <f>_xlfn.XLOOKUP(K$2,'Cover Sheet'!$B$67:$B$106,'Cover Sheet'!$E$67:$E$106)</f>
        <v>Previous Year</v>
      </c>
      <c r="L1" s="28" t="str">
        <f>_xlfn.XLOOKUP(L$2,'Cover Sheet'!$B$67:$B$106,'Cover Sheet'!$E$67:$E$106)</f>
        <v>Previous Year</v>
      </c>
      <c r="M1" s="28" t="str">
        <f>_xlfn.XLOOKUP(M$2,'Cover Sheet'!$B$67:$B$106,'Cover Sheet'!$E$67:$E$106)</f>
        <v>Base Year</v>
      </c>
      <c r="N1" s="28" t="str">
        <f>_xlfn.XLOOKUP(N$2,'Cover Sheet'!$B$67:$B$106,'Cover Sheet'!$E$67:$E$106)</f>
        <v>Current year</v>
      </c>
      <c r="O1" s="28" t="str">
        <f>_xlfn.XLOOKUP(O$2,'Cover Sheet'!$B$67:$B$106,'Cover Sheet'!$E$67:$E$106)</f>
        <v>Forecast</v>
      </c>
      <c r="P1" s="28" t="str">
        <f>_xlfn.XLOOKUP(P$2,'Cover Sheet'!$B$67:$B$106,'Cover Sheet'!$E$67:$E$106)</f>
        <v>Forecast</v>
      </c>
      <c r="Q1" s="28" t="str">
        <f>_xlfn.XLOOKUP(Q$2,'Cover Sheet'!$B$67:$B$106,'Cover Sheet'!$E$67:$E$106)</f>
        <v>Forecast</v>
      </c>
      <c r="R1" s="28" t="str">
        <f>_xlfn.XLOOKUP(R$2,'Cover Sheet'!$B$67:$B$106,'Cover Sheet'!$E$67:$E$106)</f>
        <v>Forecast</v>
      </c>
      <c r="S1" s="28" t="str">
        <f>_xlfn.XLOOKUP(S$2,'Cover Sheet'!$B$67:$B$106,'Cover Sheet'!$E$67:$E$106)</f>
        <v>Forecast</v>
      </c>
      <c r="T1" s="28" t="str">
        <f>_xlfn.XLOOKUP(T$2,'Cover Sheet'!$B$67:$B$106,'Cover Sheet'!$E$67:$E$106)</f>
        <v>Forecast</v>
      </c>
      <c r="U1" s="28" t="str">
        <f>_xlfn.XLOOKUP(U$2,'Cover Sheet'!$B$67:$B$106,'Cover Sheet'!$E$67:$E$106)</f>
        <v>Forecast</v>
      </c>
      <c r="V1" s="28" t="str">
        <f>_xlfn.XLOOKUP(V$2,'Cover Sheet'!$B$67:$B$106,'Cover Sheet'!$E$67:$E$106)</f>
        <v>Forecast</v>
      </c>
      <c r="W1" s="28" t="str">
        <f>_xlfn.XLOOKUP(W$2,'Cover Sheet'!$B$67:$B$106,'Cover Sheet'!$E$67:$E$106)</f>
        <v>Forecast</v>
      </c>
      <c r="X1" s="28" t="str">
        <f>_xlfn.XLOOKUP(X$2,'Cover Sheet'!$B$67:$B$106,'Cover Sheet'!$E$67:$E$106)</f>
        <v>Forecast</v>
      </c>
      <c r="Y1" s="28" t="str">
        <f>_xlfn.XLOOKUP(Y$2,'Cover Sheet'!$B$67:$B$106,'Cover Sheet'!$E$67:$E$106)</f>
        <v>Forecast</v>
      </c>
      <c r="Z1" s="28" t="str">
        <f>_xlfn.XLOOKUP(Z$2,'Cover Sheet'!$B$67:$B$106,'Cover Sheet'!$E$67:$E$106)</f>
        <v>Forecast</v>
      </c>
      <c r="AA1" s="28" t="str">
        <f>_xlfn.XLOOKUP(AA$2,'Cover Sheet'!$B$67:$B$106,'Cover Sheet'!$E$67:$E$106)</f>
        <v>Forecast</v>
      </c>
      <c r="AB1" s="28" t="str">
        <f>_xlfn.XLOOKUP(AB$2,'Cover Sheet'!$B$67:$B$106,'Cover Sheet'!$E$67:$E$106)</f>
        <v>Forecast</v>
      </c>
      <c r="AC1" s="28" t="str">
        <f>_xlfn.XLOOKUP(AC$2,'Cover Sheet'!$B$67:$B$106,'Cover Sheet'!$E$67:$E$106)</f>
        <v>Forecast</v>
      </c>
      <c r="AD1" s="28" t="str">
        <f>_xlfn.XLOOKUP(AD$2,'Cover Sheet'!$B$67:$B$106,'Cover Sheet'!$E$67:$E$106)</f>
        <v>Forecast</v>
      </c>
      <c r="AE1" s="28" t="str">
        <f>_xlfn.XLOOKUP(AE$2,'Cover Sheet'!$B$67:$B$106,'Cover Sheet'!$E$67:$E$106)</f>
        <v>Forecast</v>
      </c>
      <c r="AF1" s="28" t="str">
        <f>_xlfn.XLOOKUP(AF$2,'Cover Sheet'!$B$67:$B$106,'Cover Sheet'!$E$67:$E$106)</f>
        <v>Forecast</v>
      </c>
      <c r="AG1" s="28" t="str">
        <f>_xlfn.XLOOKUP(AG$2,'Cover Sheet'!$B$67:$B$106,'Cover Sheet'!$E$67:$E$106)</f>
        <v>Forecast</v>
      </c>
      <c r="AH1" s="28" t="str">
        <f>_xlfn.XLOOKUP(AH$2,'Cover Sheet'!$B$67:$B$106,'Cover Sheet'!$E$67:$E$106)</f>
        <v>Forecast</v>
      </c>
      <c r="AI1" s="28" t="str">
        <f>_xlfn.XLOOKUP(AI$2,'Cover Sheet'!$B$67:$B$106,'Cover Sheet'!$E$67:$E$106)</f>
        <v>Forecast</v>
      </c>
      <c r="AJ1" s="28" t="str">
        <f>_xlfn.XLOOKUP(AJ$2,'Cover Sheet'!$B$67:$B$106,'Cover Sheet'!$E$67:$E$106)</f>
        <v>Forecast</v>
      </c>
      <c r="AK1" s="28" t="str">
        <f>_xlfn.XLOOKUP(AK$2,'Cover Sheet'!$B$67:$B$106,'Cover Sheet'!$E$67:$E$106)</f>
        <v>Forecast</v>
      </c>
      <c r="AL1" s="28" t="str">
        <f>_xlfn.XLOOKUP(AL$2,'Cover Sheet'!$B$67:$B$106,'Cover Sheet'!$E$67:$E$106)</f>
        <v>Forecast</v>
      </c>
      <c r="AM1" s="28" t="str">
        <f>_xlfn.XLOOKUP(AM$2,'Cover Sheet'!$B$67:$B$106,'Cover Sheet'!$E$67:$E$106)</f>
        <v>Forecast</v>
      </c>
    </row>
    <row r="2" spans="1:39">
      <c r="A2" s="72" t="s">
        <v>526</v>
      </c>
      <c r="B2" s="23"/>
      <c r="C2" s="23"/>
      <c r="D2" s="23"/>
      <c r="E2" s="23"/>
      <c r="F2" s="23"/>
      <c r="G2" s="23"/>
      <c r="H2" s="23"/>
      <c r="I2" s="23"/>
      <c r="J2" s="24">
        <f>DATE(J4-1,4,1)</f>
        <v>44287</v>
      </c>
      <c r="K2" s="24">
        <f>DATE(K4-1,4,1)</f>
        <v>44652</v>
      </c>
      <c r="L2" s="24">
        <f t="shared" ref="L2:Z2" si="0">DATE(L4-1,4,1)</f>
        <v>45017</v>
      </c>
      <c r="M2" s="24">
        <f t="shared" si="0"/>
        <v>45383</v>
      </c>
      <c r="N2" s="24">
        <f t="shared" si="0"/>
        <v>45748</v>
      </c>
      <c r="O2" s="24">
        <f t="shared" si="0"/>
        <v>46113</v>
      </c>
      <c r="P2" s="24">
        <f t="shared" si="0"/>
        <v>46478</v>
      </c>
      <c r="Q2" s="24">
        <f t="shared" si="0"/>
        <v>46844</v>
      </c>
      <c r="R2" s="24">
        <f t="shared" si="0"/>
        <v>47209</v>
      </c>
      <c r="S2" s="24">
        <f t="shared" si="0"/>
        <v>47574</v>
      </c>
      <c r="T2" s="24">
        <f t="shared" si="0"/>
        <v>47939</v>
      </c>
      <c r="U2" s="24">
        <f t="shared" si="0"/>
        <v>48305</v>
      </c>
      <c r="V2" s="24">
        <f t="shared" si="0"/>
        <v>48670</v>
      </c>
      <c r="W2" s="24">
        <f t="shared" si="0"/>
        <v>49035</v>
      </c>
      <c r="X2" s="24">
        <f t="shared" si="0"/>
        <v>49400</v>
      </c>
      <c r="Y2" s="24">
        <f t="shared" si="0"/>
        <v>49766</v>
      </c>
      <c r="Z2" s="24">
        <f t="shared" si="0"/>
        <v>50131</v>
      </c>
      <c r="AA2" s="24">
        <f t="shared" ref="AA2:AM2" si="1">DATE(AA4-1,4,1)</f>
        <v>50496</v>
      </c>
      <c r="AB2" s="24">
        <f t="shared" si="1"/>
        <v>50861</v>
      </c>
      <c r="AC2" s="24">
        <f t="shared" si="1"/>
        <v>51227</v>
      </c>
      <c r="AD2" s="24">
        <f t="shared" si="1"/>
        <v>51592</v>
      </c>
      <c r="AE2" s="24">
        <f t="shared" si="1"/>
        <v>51957</v>
      </c>
      <c r="AF2" s="24">
        <f t="shared" si="1"/>
        <v>52322</v>
      </c>
      <c r="AG2" s="24">
        <f t="shared" si="1"/>
        <v>52688</v>
      </c>
      <c r="AH2" s="24">
        <f t="shared" si="1"/>
        <v>53053</v>
      </c>
      <c r="AI2" s="24">
        <f t="shared" si="1"/>
        <v>53418</v>
      </c>
      <c r="AJ2" s="24">
        <f t="shared" si="1"/>
        <v>53783</v>
      </c>
      <c r="AK2" s="24">
        <f t="shared" si="1"/>
        <v>54149</v>
      </c>
      <c r="AL2" s="24">
        <f t="shared" si="1"/>
        <v>54514</v>
      </c>
      <c r="AM2" s="24">
        <f t="shared" si="1"/>
        <v>54879</v>
      </c>
    </row>
    <row r="3" spans="1:39">
      <c r="A3" s="23" t="s">
        <v>527</v>
      </c>
      <c r="B3" s="23"/>
      <c r="C3" s="23"/>
      <c r="D3" s="23"/>
      <c r="E3" s="23"/>
      <c r="F3" s="23"/>
      <c r="G3" s="23"/>
      <c r="H3" s="23"/>
      <c r="I3" s="23"/>
      <c r="J3" s="24">
        <f>DATE(J4,3,31)</f>
        <v>44651</v>
      </c>
      <c r="K3" s="24">
        <f>DATE(K4,3,31)</f>
        <v>45016</v>
      </c>
      <c r="L3" s="24">
        <f t="shared" ref="L3:AM3" si="2">DATE(L4,3,31)</f>
        <v>45382</v>
      </c>
      <c r="M3" s="24">
        <f t="shared" si="2"/>
        <v>45747</v>
      </c>
      <c r="N3" s="24">
        <f t="shared" si="2"/>
        <v>46112</v>
      </c>
      <c r="O3" s="24">
        <f t="shared" si="2"/>
        <v>46477</v>
      </c>
      <c r="P3" s="24">
        <f t="shared" si="2"/>
        <v>46843</v>
      </c>
      <c r="Q3" s="24">
        <f t="shared" si="2"/>
        <v>47208</v>
      </c>
      <c r="R3" s="24">
        <f t="shared" si="2"/>
        <v>47573</v>
      </c>
      <c r="S3" s="24">
        <f t="shared" si="2"/>
        <v>47938</v>
      </c>
      <c r="T3" s="24">
        <f t="shared" si="2"/>
        <v>48304</v>
      </c>
      <c r="U3" s="24">
        <f t="shared" si="2"/>
        <v>48669</v>
      </c>
      <c r="V3" s="24">
        <f t="shared" si="2"/>
        <v>49034</v>
      </c>
      <c r="W3" s="24">
        <f t="shared" si="2"/>
        <v>49399</v>
      </c>
      <c r="X3" s="24">
        <f t="shared" si="2"/>
        <v>49765</v>
      </c>
      <c r="Y3" s="24">
        <f t="shared" si="2"/>
        <v>50130</v>
      </c>
      <c r="Z3" s="24">
        <f t="shared" si="2"/>
        <v>50495</v>
      </c>
      <c r="AA3" s="24">
        <f t="shared" si="2"/>
        <v>50860</v>
      </c>
      <c r="AB3" s="24">
        <f t="shared" si="2"/>
        <v>51226</v>
      </c>
      <c r="AC3" s="24">
        <f t="shared" si="2"/>
        <v>51591</v>
      </c>
      <c r="AD3" s="24">
        <f t="shared" si="2"/>
        <v>51956</v>
      </c>
      <c r="AE3" s="24">
        <f t="shared" si="2"/>
        <v>52321</v>
      </c>
      <c r="AF3" s="24">
        <f t="shared" si="2"/>
        <v>52687</v>
      </c>
      <c r="AG3" s="24">
        <f t="shared" si="2"/>
        <v>53052</v>
      </c>
      <c r="AH3" s="24">
        <f t="shared" si="2"/>
        <v>53417</v>
      </c>
      <c r="AI3" s="24">
        <f t="shared" si="2"/>
        <v>53782</v>
      </c>
      <c r="AJ3" s="24">
        <f t="shared" si="2"/>
        <v>54148</v>
      </c>
      <c r="AK3" s="24">
        <f t="shared" si="2"/>
        <v>54513</v>
      </c>
      <c r="AL3" s="24">
        <f t="shared" si="2"/>
        <v>54878</v>
      </c>
      <c r="AM3" s="24">
        <f t="shared" si="2"/>
        <v>55243</v>
      </c>
    </row>
    <row r="4" spans="1:39">
      <c r="A4" s="28"/>
      <c r="B4" s="23"/>
      <c r="C4" s="23"/>
      <c r="D4" s="23"/>
      <c r="E4" s="23"/>
      <c r="F4" s="23"/>
      <c r="G4" s="23"/>
      <c r="H4" s="23"/>
      <c r="I4" s="24"/>
      <c r="J4" s="23">
        <v>2022</v>
      </c>
      <c r="K4" s="23">
        <v>2023</v>
      </c>
      <c r="L4" s="23">
        <v>2024</v>
      </c>
      <c r="M4" s="23">
        <v>2025</v>
      </c>
      <c r="N4" s="23">
        <v>2026</v>
      </c>
      <c r="O4" s="23">
        <v>2027</v>
      </c>
      <c r="P4" s="23">
        <v>2028</v>
      </c>
      <c r="Q4" s="23">
        <v>2029</v>
      </c>
      <c r="R4" s="23">
        <v>2030</v>
      </c>
      <c r="S4" s="23">
        <v>2031</v>
      </c>
      <c r="T4" s="23">
        <v>2032</v>
      </c>
      <c r="U4" s="23">
        <v>2033</v>
      </c>
      <c r="V4" s="23">
        <v>2034</v>
      </c>
      <c r="W4" s="23">
        <v>2035</v>
      </c>
      <c r="X4" s="23">
        <v>2036</v>
      </c>
      <c r="Y4" s="23">
        <v>2037</v>
      </c>
      <c r="Z4" s="23">
        <v>2038</v>
      </c>
      <c r="AA4" s="23">
        <v>2039</v>
      </c>
      <c r="AB4" s="23">
        <v>2040</v>
      </c>
      <c r="AC4" s="23">
        <v>2041</v>
      </c>
      <c r="AD4" s="23">
        <v>2042</v>
      </c>
      <c r="AE4" s="23">
        <v>2043</v>
      </c>
      <c r="AF4" s="23">
        <v>2044</v>
      </c>
      <c r="AG4" s="23">
        <v>2045</v>
      </c>
      <c r="AH4" s="23">
        <v>2046</v>
      </c>
      <c r="AI4" s="23">
        <v>2047</v>
      </c>
      <c r="AJ4" s="23">
        <v>2048</v>
      </c>
      <c r="AK4" s="23">
        <v>2049</v>
      </c>
      <c r="AL4" s="23">
        <v>2050</v>
      </c>
      <c r="AM4" s="23">
        <v>2051</v>
      </c>
    </row>
    <row r="5" spans="1:39">
      <c r="A5" s="23"/>
      <c r="B5" s="23"/>
      <c r="C5" s="23"/>
      <c r="D5" s="23" t="s">
        <v>163</v>
      </c>
      <c r="E5" s="23" t="s">
        <v>164</v>
      </c>
      <c r="F5" s="127" t="s">
        <v>120</v>
      </c>
      <c r="G5" s="127"/>
      <c r="H5" s="127"/>
      <c r="I5" s="133" t="s">
        <v>475</v>
      </c>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row>
    <row r="6" spans="1:39" ht="15.4">
      <c r="A6" s="37" t="s">
        <v>528</v>
      </c>
      <c r="B6" s="37"/>
      <c r="C6" s="37"/>
      <c r="D6" s="37"/>
      <c r="E6" s="37"/>
      <c r="F6" s="42"/>
      <c r="G6" s="42"/>
      <c r="H6" s="42"/>
      <c r="I6" s="42"/>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row>
    <row r="7" spans="1:39" ht="15.75" customHeight="1">
      <c r="A7" s="38" t="s">
        <v>529</v>
      </c>
      <c r="B7" s="38"/>
      <c r="C7" s="38"/>
      <c r="D7" s="38"/>
      <c r="E7" s="38"/>
      <c r="F7" s="38"/>
      <c r="G7" s="38"/>
      <c r="H7" s="38"/>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row>
    <row r="8" spans="1:39" ht="15.75" customHeight="1">
      <c r="A8" s="6"/>
      <c r="B8" s="6"/>
      <c r="C8" s="6"/>
      <c r="D8" s="6"/>
      <c r="E8" s="6"/>
      <c r="F8" s="6"/>
      <c r="G8" s="6"/>
      <c r="H8" s="6"/>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row>
    <row r="9" spans="1:39">
      <c r="B9" t="s">
        <v>135</v>
      </c>
      <c r="F9" s="4" t="s">
        <v>279</v>
      </c>
      <c r="G9" s="44" t="e">
        <f t="shared" ref="G9:G18" si="3">SUM(J9:AO9)</f>
        <v>#DIV/0!</v>
      </c>
      <c r="J9" s="43" t="e">
        <f>'RW_Linking Sheet'!J79</f>
        <v>#DIV/0!</v>
      </c>
      <c r="K9" s="43" t="e">
        <f>'RW_Linking Sheet'!K79</f>
        <v>#DIV/0!</v>
      </c>
      <c r="L9" s="43" t="e">
        <f>'RW_Linking Sheet'!L79</f>
        <v>#DIV/0!</v>
      </c>
      <c r="M9" s="43">
        <f>'RW_Linking Sheet'!M79</f>
        <v>0</v>
      </c>
      <c r="N9" s="43" t="e">
        <f>'RW_Linking Sheet'!N79</f>
        <v>#DIV/0!</v>
      </c>
      <c r="O9" s="43" t="e">
        <f>'RW_Linking Sheet'!O79</f>
        <v>#DIV/0!</v>
      </c>
      <c r="P9" s="43" t="e">
        <f>'RW_Linking Sheet'!P79</f>
        <v>#DIV/0!</v>
      </c>
      <c r="Q9" s="43" t="e">
        <f>'RW_Linking Sheet'!Q79</f>
        <v>#DIV/0!</v>
      </c>
      <c r="R9" s="43" t="e">
        <f>'RW_Linking Sheet'!R79</f>
        <v>#DIV/0!</v>
      </c>
      <c r="S9" s="43" t="e">
        <f>'RW_Linking Sheet'!S79</f>
        <v>#DIV/0!</v>
      </c>
      <c r="T9" s="43" t="e">
        <f>'RW_Linking Sheet'!T79</f>
        <v>#DIV/0!</v>
      </c>
      <c r="U9" s="43" t="e">
        <f>'RW_Linking Sheet'!U79</f>
        <v>#DIV/0!</v>
      </c>
      <c r="V9" s="43" t="e">
        <f>'RW_Linking Sheet'!V79</f>
        <v>#DIV/0!</v>
      </c>
      <c r="W9" s="43" t="e">
        <f>'RW_Linking Sheet'!W79</f>
        <v>#DIV/0!</v>
      </c>
      <c r="X9" s="43" t="e">
        <f>'RW_Linking Sheet'!X79</f>
        <v>#DIV/0!</v>
      </c>
      <c r="Y9" s="43" t="e">
        <f>'RW_Linking Sheet'!Y79</f>
        <v>#DIV/0!</v>
      </c>
      <c r="Z9" s="43" t="e">
        <f>'RW_Linking Sheet'!Z79</f>
        <v>#DIV/0!</v>
      </c>
      <c r="AA9" s="43" t="e">
        <f>'RW_Linking Sheet'!AA79</f>
        <v>#DIV/0!</v>
      </c>
      <c r="AB9" s="43" t="e">
        <f>'RW_Linking Sheet'!AB79</f>
        <v>#DIV/0!</v>
      </c>
      <c r="AC9" s="43" t="e">
        <f>'RW_Linking Sheet'!AC79</f>
        <v>#DIV/0!</v>
      </c>
      <c r="AD9" s="43" t="e">
        <f>'RW_Linking Sheet'!AD79</f>
        <v>#DIV/0!</v>
      </c>
      <c r="AE9" s="43" t="e">
        <f>'RW_Linking Sheet'!AE79</f>
        <v>#DIV/0!</v>
      </c>
      <c r="AF9" s="43" t="e">
        <f>'RW_Linking Sheet'!AF79</f>
        <v>#DIV/0!</v>
      </c>
      <c r="AG9" s="43" t="e">
        <f>'RW_Linking Sheet'!AG79</f>
        <v>#DIV/0!</v>
      </c>
      <c r="AH9" s="43" t="e">
        <f>'RW_Linking Sheet'!AH79</f>
        <v>#DIV/0!</v>
      </c>
      <c r="AI9" s="43" t="e">
        <f>'RW_Linking Sheet'!AI79</f>
        <v>#DIV/0!</v>
      </c>
      <c r="AJ9" s="43" t="e">
        <f>'RW_Linking Sheet'!AJ79</f>
        <v>#DIV/0!</v>
      </c>
      <c r="AK9" s="43" t="e">
        <f>'RW_Linking Sheet'!AK79</f>
        <v>#DIV/0!</v>
      </c>
      <c r="AL9" s="43" t="e">
        <f>'RW_Linking Sheet'!AL79</f>
        <v>#DIV/0!</v>
      </c>
      <c r="AM9" s="43" t="e">
        <f>'RW_Linking Sheet'!AM79</f>
        <v>#DIV/0!</v>
      </c>
    </row>
    <row r="10" spans="1:39">
      <c r="B10" t="s">
        <v>137</v>
      </c>
      <c r="F10" s="4" t="s">
        <v>279</v>
      </c>
      <c r="G10" s="44" t="e">
        <f t="shared" si="3"/>
        <v>#DIV/0!</v>
      </c>
      <c r="J10" s="43" t="e">
        <f>'RW_Linking Sheet'!J80</f>
        <v>#DIV/0!</v>
      </c>
      <c r="K10" s="43" t="e">
        <f>'RW_Linking Sheet'!K80</f>
        <v>#DIV/0!</v>
      </c>
      <c r="L10" s="43" t="e">
        <f>'RW_Linking Sheet'!L80</f>
        <v>#DIV/0!</v>
      </c>
      <c r="M10" s="43">
        <f>'RW_Linking Sheet'!M80</f>
        <v>0</v>
      </c>
      <c r="N10" s="43" t="e">
        <f>'RW_Linking Sheet'!N80</f>
        <v>#DIV/0!</v>
      </c>
      <c r="O10" s="43" t="e">
        <f>'RW_Linking Sheet'!O80</f>
        <v>#DIV/0!</v>
      </c>
      <c r="P10" s="43" t="e">
        <f>'RW_Linking Sheet'!P80</f>
        <v>#DIV/0!</v>
      </c>
      <c r="Q10" s="43" t="e">
        <f>'RW_Linking Sheet'!Q80</f>
        <v>#DIV/0!</v>
      </c>
      <c r="R10" s="43" t="e">
        <f>'RW_Linking Sheet'!R80</f>
        <v>#DIV/0!</v>
      </c>
      <c r="S10" s="43" t="e">
        <f>'RW_Linking Sheet'!S80</f>
        <v>#DIV/0!</v>
      </c>
      <c r="T10" s="43" t="e">
        <f>'RW_Linking Sheet'!T80</f>
        <v>#DIV/0!</v>
      </c>
      <c r="U10" s="43" t="e">
        <f>'RW_Linking Sheet'!U80</f>
        <v>#DIV/0!</v>
      </c>
      <c r="V10" s="43" t="e">
        <f>'RW_Linking Sheet'!V80</f>
        <v>#DIV/0!</v>
      </c>
      <c r="W10" s="43" t="e">
        <f>'RW_Linking Sheet'!W80</f>
        <v>#DIV/0!</v>
      </c>
      <c r="X10" s="43" t="e">
        <f>'RW_Linking Sheet'!X80</f>
        <v>#DIV/0!</v>
      </c>
      <c r="Y10" s="43" t="e">
        <f>'RW_Linking Sheet'!Y80</f>
        <v>#DIV/0!</v>
      </c>
      <c r="Z10" s="43" t="e">
        <f>'RW_Linking Sheet'!Z80</f>
        <v>#DIV/0!</v>
      </c>
      <c r="AA10" s="43" t="e">
        <f>'RW_Linking Sheet'!AA80</f>
        <v>#DIV/0!</v>
      </c>
      <c r="AB10" s="43" t="e">
        <f>'RW_Linking Sheet'!AB80</f>
        <v>#DIV/0!</v>
      </c>
      <c r="AC10" s="43" t="e">
        <f>'RW_Linking Sheet'!AC80</f>
        <v>#DIV/0!</v>
      </c>
      <c r="AD10" s="43" t="e">
        <f>'RW_Linking Sheet'!AD80</f>
        <v>#DIV/0!</v>
      </c>
      <c r="AE10" s="43" t="e">
        <f>'RW_Linking Sheet'!AE80</f>
        <v>#DIV/0!</v>
      </c>
      <c r="AF10" s="43" t="e">
        <f>'RW_Linking Sheet'!AF80</f>
        <v>#DIV/0!</v>
      </c>
      <c r="AG10" s="43" t="e">
        <f>'RW_Linking Sheet'!AG80</f>
        <v>#DIV/0!</v>
      </c>
      <c r="AH10" s="43" t="e">
        <f>'RW_Linking Sheet'!AH80</f>
        <v>#DIV/0!</v>
      </c>
      <c r="AI10" s="43" t="e">
        <f>'RW_Linking Sheet'!AI80</f>
        <v>#DIV/0!</v>
      </c>
      <c r="AJ10" s="43" t="e">
        <f>'RW_Linking Sheet'!AJ80</f>
        <v>#DIV/0!</v>
      </c>
      <c r="AK10" s="43" t="e">
        <f>'RW_Linking Sheet'!AK80</f>
        <v>#DIV/0!</v>
      </c>
      <c r="AL10" s="43" t="e">
        <f>'RW_Linking Sheet'!AL80</f>
        <v>#DIV/0!</v>
      </c>
      <c r="AM10" s="43" t="e">
        <f>'RW_Linking Sheet'!AM80</f>
        <v>#DIV/0!</v>
      </c>
    </row>
    <row r="11" spans="1:39">
      <c r="B11" t="s">
        <v>138</v>
      </c>
      <c r="F11" s="4" t="s">
        <v>279</v>
      </c>
      <c r="G11" s="44" t="e">
        <f t="shared" si="3"/>
        <v>#DIV/0!</v>
      </c>
      <c r="J11" s="43" t="e">
        <f>'RW_Linking Sheet'!J81</f>
        <v>#DIV/0!</v>
      </c>
      <c r="K11" s="43" t="e">
        <f>'RW_Linking Sheet'!K81</f>
        <v>#DIV/0!</v>
      </c>
      <c r="L11" s="43" t="e">
        <f>'RW_Linking Sheet'!L81</f>
        <v>#DIV/0!</v>
      </c>
      <c r="M11" s="43">
        <f>'RW_Linking Sheet'!M81</f>
        <v>0</v>
      </c>
      <c r="N11" s="43" t="e">
        <f>'RW_Linking Sheet'!N81</f>
        <v>#DIV/0!</v>
      </c>
      <c r="O11" s="43" t="e">
        <f>'RW_Linking Sheet'!O81</f>
        <v>#DIV/0!</v>
      </c>
      <c r="P11" s="43" t="e">
        <f>'RW_Linking Sheet'!P81</f>
        <v>#DIV/0!</v>
      </c>
      <c r="Q11" s="43" t="e">
        <f>'RW_Linking Sheet'!Q81</f>
        <v>#DIV/0!</v>
      </c>
      <c r="R11" s="43" t="e">
        <f>'RW_Linking Sheet'!R81</f>
        <v>#DIV/0!</v>
      </c>
      <c r="S11" s="43" t="e">
        <f>'RW_Linking Sheet'!S81</f>
        <v>#DIV/0!</v>
      </c>
      <c r="T11" s="43" t="e">
        <f>'RW_Linking Sheet'!T81</f>
        <v>#DIV/0!</v>
      </c>
      <c r="U11" s="43" t="e">
        <f>'RW_Linking Sheet'!U81</f>
        <v>#DIV/0!</v>
      </c>
      <c r="V11" s="43" t="e">
        <f>'RW_Linking Sheet'!V81</f>
        <v>#DIV/0!</v>
      </c>
      <c r="W11" s="43" t="e">
        <f>'RW_Linking Sheet'!W81</f>
        <v>#DIV/0!</v>
      </c>
      <c r="X11" s="43" t="e">
        <f>'RW_Linking Sheet'!X81</f>
        <v>#DIV/0!</v>
      </c>
      <c r="Y11" s="43" t="e">
        <f>'RW_Linking Sheet'!Y81</f>
        <v>#DIV/0!</v>
      </c>
      <c r="Z11" s="43" t="e">
        <f>'RW_Linking Sheet'!Z81</f>
        <v>#DIV/0!</v>
      </c>
      <c r="AA11" s="43" t="e">
        <f>'RW_Linking Sheet'!AA81</f>
        <v>#DIV/0!</v>
      </c>
      <c r="AB11" s="43" t="e">
        <f>'RW_Linking Sheet'!AB81</f>
        <v>#DIV/0!</v>
      </c>
      <c r="AC11" s="43" t="e">
        <f>'RW_Linking Sheet'!AC81</f>
        <v>#DIV/0!</v>
      </c>
      <c r="AD11" s="43" t="e">
        <f>'RW_Linking Sheet'!AD81</f>
        <v>#DIV/0!</v>
      </c>
      <c r="AE11" s="43" t="e">
        <f>'RW_Linking Sheet'!AE81</f>
        <v>#DIV/0!</v>
      </c>
      <c r="AF11" s="43" t="e">
        <f>'RW_Linking Sheet'!AF81</f>
        <v>#DIV/0!</v>
      </c>
      <c r="AG11" s="43" t="e">
        <f>'RW_Linking Sheet'!AG81</f>
        <v>#DIV/0!</v>
      </c>
      <c r="AH11" s="43" t="e">
        <f>'RW_Linking Sheet'!AH81</f>
        <v>#DIV/0!</v>
      </c>
      <c r="AI11" s="43" t="e">
        <f>'RW_Linking Sheet'!AI81</f>
        <v>#DIV/0!</v>
      </c>
      <c r="AJ11" s="43" t="e">
        <f>'RW_Linking Sheet'!AJ81</f>
        <v>#DIV/0!</v>
      </c>
      <c r="AK11" s="43" t="e">
        <f>'RW_Linking Sheet'!AK81</f>
        <v>#DIV/0!</v>
      </c>
      <c r="AL11" s="43" t="e">
        <f>'RW_Linking Sheet'!AL81</f>
        <v>#DIV/0!</v>
      </c>
      <c r="AM11" s="43" t="e">
        <f>'RW_Linking Sheet'!AM81</f>
        <v>#DIV/0!</v>
      </c>
    </row>
    <row r="12" spans="1:39">
      <c r="B12" t="s">
        <v>139</v>
      </c>
      <c r="F12" s="4" t="s">
        <v>279</v>
      </c>
      <c r="G12" s="44" t="e">
        <f t="shared" si="3"/>
        <v>#DIV/0!</v>
      </c>
      <c r="J12" s="43" t="e">
        <f>'RW_Linking Sheet'!J82</f>
        <v>#DIV/0!</v>
      </c>
      <c r="K12" s="43" t="e">
        <f>'RW_Linking Sheet'!K82</f>
        <v>#DIV/0!</v>
      </c>
      <c r="L12" s="43" t="e">
        <f>'RW_Linking Sheet'!L82</f>
        <v>#DIV/0!</v>
      </c>
      <c r="M12" s="43">
        <f>'RW_Linking Sheet'!M82</f>
        <v>0</v>
      </c>
      <c r="N12" s="43" t="e">
        <f>'RW_Linking Sheet'!N82</f>
        <v>#DIV/0!</v>
      </c>
      <c r="O12" s="43" t="e">
        <f>'RW_Linking Sheet'!O82</f>
        <v>#DIV/0!</v>
      </c>
      <c r="P12" s="43" t="e">
        <f>'RW_Linking Sheet'!P82</f>
        <v>#DIV/0!</v>
      </c>
      <c r="Q12" s="43" t="e">
        <f>'RW_Linking Sheet'!Q82</f>
        <v>#DIV/0!</v>
      </c>
      <c r="R12" s="43" t="e">
        <f>'RW_Linking Sheet'!R82</f>
        <v>#DIV/0!</v>
      </c>
      <c r="S12" s="43" t="e">
        <f>'RW_Linking Sheet'!S82</f>
        <v>#DIV/0!</v>
      </c>
      <c r="T12" s="43" t="e">
        <f>'RW_Linking Sheet'!T82</f>
        <v>#DIV/0!</v>
      </c>
      <c r="U12" s="43" t="e">
        <f>'RW_Linking Sheet'!U82</f>
        <v>#DIV/0!</v>
      </c>
      <c r="V12" s="43" t="e">
        <f>'RW_Linking Sheet'!V82</f>
        <v>#DIV/0!</v>
      </c>
      <c r="W12" s="43" t="e">
        <f>'RW_Linking Sheet'!W82</f>
        <v>#DIV/0!</v>
      </c>
      <c r="X12" s="43" t="e">
        <f>'RW_Linking Sheet'!X82</f>
        <v>#DIV/0!</v>
      </c>
      <c r="Y12" s="43" t="e">
        <f>'RW_Linking Sheet'!Y82</f>
        <v>#DIV/0!</v>
      </c>
      <c r="Z12" s="43" t="e">
        <f>'RW_Linking Sheet'!Z82</f>
        <v>#DIV/0!</v>
      </c>
      <c r="AA12" s="43" t="e">
        <f>'RW_Linking Sheet'!AA82</f>
        <v>#DIV/0!</v>
      </c>
      <c r="AB12" s="43" t="e">
        <f>'RW_Linking Sheet'!AB82</f>
        <v>#DIV/0!</v>
      </c>
      <c r="AC12" s="43" t="e">
        <f>'RW_Linking Sheet'!AC82</f>
        <v>#DIV/0!</v>
      </c>
      <c r="AD12" s="43" t="e">
        <f>'RW_Linking Sheet'!AD82</f>
        <v>#DIV/0!</v>
      </c>
      <c r="AE12" s="43" t="e">
        <f>'RW_Linking Sheet'!AE82</f>
        <v>#DIV/0!</v>
      </c>
      <c r="AF12" s="43" t="e">
        <f>'RW_Linking Sheet'!AF82</f>
        <v>#DIV/0!</v>
      </c>
      <c r="AG12" s="43" t="e">
        <f>'RW_Linking Sheet'!AG82</f>
        <v>#DIV/0!</v>
      </c>
      <c r="AH12" s="43" t="e">
        <f>'RW_Linking Sheet'!AH82</f>
        <v>#DIV/0!</v>
      </c>
      <c r="AI12" s="43" t="e">
        <f>'RW_Linking Sheet'!AI82</f>
        <v>#DIV/0!</v>
      </c>
      <c r="AJ12" s="43" t="e">
        <f>'RW_Linking Sheet'!AJ82</f>
        <v>#DIV/0!</v>
      </c>
      <c r="AK12" s="43" t="e">
        <f>'RW_Linking Sheet'!AK82</f>
        <v>#DIV/0!</v>
      </c>
      <c r="AL12" s="43" t="e">
        <f>'RW_Linking Sheet'!AL82</f>
        <v>#DIV/0!</v>
      </c>
      <c r="AM12" s="43" t="e">
        <f>'RW_Linking Sheet'!AM82</f>
        <v>#DIV/0!</v>
      </c>
    </row>
    <row r="13" spans="1:39">
      <c r="B13" t="s">
        <v>140</v>
      </c>
      <c r="F13" s="4" t="s">
        <v>279</v>
      </c>
      <c r="G13" s="44" t="e">
        <f t="shared" si="3"/>
        <v>#DIV/0!</v>
      </c>
      <c r="J13" s="43" t="e">
        <f>'RW_Linking Sheet'!J83</f>
        <v>#DIV/0!</v>
      </c>
      <c r="K13" s="43" t="e">
        <f>'RW_Linking Sheet'!K83</f>
        <v>#DIV/0!</v>
      </c>
      <c r="L13" s="43" t="e">
        <f>'RW_Linking Sheet'!L83</f>
        <v>#DIV/0!</v>
      </c>
      <c r="M13" s="43">
        <f>'RW_Linking Sheet'!M83</f>
        <v>0</v>
      </c>
      <c r="N13" s="43" t="e">
        <f>'RW_Linking Sheet'!N83</f>
        <v>#DIV/0!</v>
      </c>
      <c r="O13" s="43" t="e">
        <f>'RW_Linking Sheet'!O83</f>
        <v>#DIV/0!</v>
      </c>
      <c r="P13" s="43" t="e">
        <f>'RW_Linking Sheet'!P83</f>
        <v>#DIV/0!</v>
      </c>
      <c r="Q13" s="43" t="e">
        <f>'RW_Linking Sheet'!Q83</f>
        <v>#DIV/0!</v>
      </c>
      <c r="R13" s="43" t="e">
        <f>'RW_Linking Sheet'!R83</f>
        <v>#DIV/0!</v>
      </c>
      <c r="S13" s="43" t="e">
        <f>'RW_Linking Sheet'!S83</f>
        <v>#DIV/0!</v>
      </c>
      <c r="T13" s="43" t="e">
        <f>'RW_Linking Sheet'!T83</f>
        <v>#DIV/0!</v>
      </c>
      <c r="U13" s="43" t="e">
        <f>'RW_Linking Sheet'!U83</f>
        <v>#DIV/0!</v>
      </c>
      <c r="V13" s="43" t="e">
        <f>'RW_Linking Sheet'!V83</f>
        <v>#DIV/0!</v>
      </c>
      <c r="W13" s="43" t="e">
        <f>'RW_Linking Sheet'!W83</f>
        <v>#DIV/0!</v>
      </c>
      <c r="X13" s="43" t="e">
        <f>'RW_Linking Sheet'!X83</f>
        <v>#DIV/0!</v>
      </c>
      <c r="Y13" s="43" t="e">
        <f>'RW_Linking Sheet'!Y83</f>
        <v>#DIV/0!</v>
      </c>
      <c r="Z13" s="43" t="e">
        <f>'RW_Linking Sheet'!Z83</f>
        <v>#DIV/0!</v>
      </c>
      <c r="AA13" s="43" t="e">
        <f>'RW_Linking Sheet'!AA83</f>
        <v>#DIV/0!</v>
      </c>
      <c r="AB13" s="43" t="e">
        <f>'RW_Linking Sheet'!AB83</f>
        <v>#DIV/0!</v>
      </c>
      <c r="AC13" s="43" t="e">
        <f>'RW_Linking Sheet'!AC83</f>
        <v>#DIV/0!</v>
      </c>
      <c r="AD13" s="43" t="e">
        <f>'RW_Linking Sheet'!AD83</f>
        <v>#DIV/0!</v>
      </c>
      <c r="AE13" s="43" t="e">
        <f>'RW_Linking Sheet'!AE83</f>
        <v>#DIV/0!</v>
      </c>
      <c r="AF13" s="43" t="e">
        <f>'RW_Linking Sheet'!AF83</f>
        <v>#DIV/0!</v>
      </c>
      <c r="AG13" s="43" t="e">
        <f>'RW_Linking Sheet'!AG83</f>
        <v>#DIV/0!</v>
      </c>
      <c r="AH13" s="43" t="e">
        <f>'RW_Linking Sheet'!AH83</f>
        <v>#DIV/0!</v>
      </c>
      <c r="AI13" s="43" t="e">
        <f>'RW_Linking Sheet'!AI83</f>
        <v>#DIV/0!</v>
      </c>
      <c r="AJ13" s="43" t="e">
        <f>'RW_Linking Sheet'!AJ83</f>
        <v>#DIV/0!</v>
      </c>
      <c r="AK13" s="43" t="e">
        <f>'RW_Linking Sheet'!AK83</f>
        <v>#DIV/0!</v>
      </c>
      <c r="AL13" s="43" t="e">
        <f>'RW_Linking Sheet'!AL83</f>
        <v>#DIV/0!</v>
      </c>
      <c r="AM13" s="43" t="e">
        <f>'RW_Linking Sheet'!AM83</f>
        <v>#DIV/0!</v>
      </c>
    </row>
    <row r="14" spans="1:39">
      <c r="B14" t="s">
        <v>141</v>
      </c>
      <c r="F14" s="4" t="s">
        <v>279</v>
      </c>
      <c r="G14" s="44" t="e">
        <f t="shared" si="3"/>
        <v>#DIV/0!</v>
      </c>
      <c r="J14" s="43" t="e">
        <f>'RW_Linking Sheet'!J84</f>
        <v>#DIV/0!</v>
      </c>
      <c r="K14" s="43" t="e">
        <f>'RW_Linking Sheet'!K84</f>
        <v>#DIV/0!</v>
      </c>
      <c r="L14" s="43" t="e">
        <f>'RW_Linking Sheet'!L84</f>
        <v>#DIV/0!</v>
      </c>
      <c r="M14" s="43">
        <f>'RW_Linking Sheet'!M84</f>
        <v>0</v>
      </c>
      <c r="N14" s="43" t="e">
        <f>'RW_Linking Sheet'!N84</f>
        <v>#DIV/0!</v>
      </c>
      <c r="O14" s="43" t="e">
        <f>'RW_Linking Sheet'!O84</f>
        <v>#DIV/0!</v>
      </c>
      <c r="P14" s="43" t="e">
        <f>'RW_Linking Sheet'!P84</f>
        <v>#DIV/0!</v>
      </c>
      <c r="Q14" s="43" t="e">
        <f>'RW_Linking Sheet'!Q84</f>
        <v>#DIV/0!</v>
      </c>
      <c r="R14" s="43" t="e">
        <f>'RW_Linking Sheet'!R84</f>
        <v>#DIV/0!</v>
      </c>
      <c r="S14" s="43" t="e">
        <f>'RW_Linking Sheet'!S84</f>
        <v>#DIV/0!</v>
      </c>
      <c r="T14" s="43" t="e">
        <f>'RW_Linking Sheet'!T84</f>
        <v>#DIV/0!</v>
      </c>
      <c r="U14" s="43" t="e">
        <f>'RW_Linking Sheet'!U84</f>
        <v>#DIV/0!</v>
      </c>
      <c r="V14" s="43" t="e">
        <f>'RW_Linking Sheet'!V84</f>
        <v>#DIV/0!</v>
      </c>
      <c r="W14" s="43" t="e">
        <f>'RW_Linking Sheet'!W84</f>
        <v>#DIV/0!</v>
      </c>
      <c r="X14" s="43" t="e">
        <f>'RW_Linking Sheet'!X84</f>
        <v>#DIV/0!</v>
      </c>
      <c r="Y14" s="43" t="e">
        <f>'RW_Linking Sheet'!Y84</f>
        <v>#DIV/0!</v>
      </c>
      <c r="Z14" s="43" t="e">
        <f>'RW_Linking Sheet'!Z84</f>
        <v>#DIV/0!</v>
      </c>
      <c r="AA14" s="43" t="e">
        <f>'RW_Linking Sheet'!AA84</f>
        <v>#DIV/0!</v>
      </c>
      <c r="AB14" s="43" t="e">
        <f>'RW_Linking Sheet'!AB84</f>
        <v>#DIV/0!</v>
      </c>
      <c r="AC14" s="43" t="e">
        <f>'RW_Linking Sheet'!AC84</f>
        <v>#DIV/0!</v>
      </c>
      <c r="AD14" s="43" t="e">
        <f>'RW_Linking Sheet'!AD84</f>
        <v>#DIV/0!</v>
      </c>
      <c r="AE14" s="43" t="e">
        <f>'RW_Linking Sheet'!AE84</f>
        <v>#DIV/0!</v>
      </c>
      <c r="AF14" s="43" t="e">
        <f>'RW_Linking Sheet'!AF84</f>
        <v>#DIV/0!</v>
      </c>
      <c r="AG14" s="43" t="e">
        <f>'RW_Linking Sheet'!AG84</f>
        <v>#DIV/0!</v>
      </c>
      <c r="AH14" s="43" t="e">
        <f>'RW_Linking Sheet'!AH84</f>
        <v>#DIV/0!</v>
      </c>
      <c r="AI14" s="43" t="e">
        <f>'RW_Linking Sheet'!AI84</f>
        <v>#DIV/0!</v>
      </c>
      <c r="AJ14" s="43" t="e">
        <f>'RW_Linking Sheet'!AJ84</f>
        <v>#DIV/0!</v>
      </c>
      <c r="AK14" s="43" t="e">
        <f>'RW_Linking Sheet'!AK84</f>
        <v>#DIV/0!</v>
      </c>
      <c r="AL14" s="43" t="e">
        <f>'RW_Linking Sheet'!AL84</f>
        <v>#DIV/0!</v>
      </c>
      <c r="AM14" s="43" t="e">
        <f>'RW_Linking Sheet'!AM84</f>
        <v>#DIV/0!</v>
      </c>
    </row>
    <row r="15" spans="1:39">
      <c r="B15" t="s">
        <v>142</v>
      </c>
      <c r="F15" s="4" t="s">
        <v>279</v>
      </c>
      <c r="G15" s="44" t="e">
        <f t="shared" si="3"/>
        <v>#DIV/0!</v>
      </c>
      <c r="J15" s="43" t="e">
        <f>'RW_Linking Sheet'!J85</f>
        <v>#DIV/0!</v>
      </c>
      <c r="K15" s="43" t="e">
        <f>'RW_Linking Sheet'!K85</f>
        <v>#DIV/0!</v>
      </c>
      <c r="L15" s="43" t="e">
        <f>'RW_Linking Sheet'!L85</f>
        <v>#DIV/0!</v>
      </c>
      <c r="M15" s="43">
        <f>'RW_Linking Sheet'!M85</f>
        <v>0</v>
      </c>
      <c r="N15" s="43" t="e">
        <f>'RW_Linking Sheet'!N85</f>
        <v>#DIV/0!</v>
      </c>
      <c r="O15" s="43" t="e">
        <f>'RW_Linking Sheet'!O85</f>
        <v>#DIV/0!</v>
      </c>
      <c r="P15" s="43" t="e">
        <f>'RW_Linking Sheet'!P85</f>
        <v>#DIV/0!</v>
      </c>
      <c r="Q15" s="43" t="e">
        <f>'RW_Linking Sheet'!Q85</f>
        <v>#DIV/0!</v>
      </c>
      <c r="R15" s="43" t="e">
        <f>'RW_Linking Sheet'!R85</f>
        <v>#DIV/0!</v>
      </c>
      <c r="S15" s="43" t="e">
        <f>'RW_Linking Sheet'!S85</f>
        <v>#DIV/0!</v>
      </c>
      <c r="T15" s="43" t="e">
        <f>'RW_Linking Sheet'!T85</f>
        <v>#DIV/0!</v>
      </c>
      <c r="U15" s="43" t="e">
        <f>'RW_Linking Sheet'!U85</f>
        <v>#DIV/0!</v>
      </c>
      <c r="V15" s="43" t="e">
        <f>'RW_Linking Sheet'!V85</f>
        <v>#DIV/0!</v>
      </c>
      <c r="W15" s="43" t="e">
        <f>'RW_Linking Sheet'!W85</f>
        <v>#DIV/0!</v>
      </c>
      <c r="X15" s="43" t="e">
        <f>'RW_Linking Sheet'!X85</f>
        <v>#DIV/0!</v>
      </c>
      <c r="Y15" s="43" t="e">
        <f>'RW_Linking Sheet'!Y85</f>
        <v>#DIV/0!</v>
      </c>
      <c r="Z15" s="43" t="e">
        <f>'RW_Linking Sheet'!Z85</f>
        <v>#DIV/0!</v>
      </c>
      <c r="AA15" s="43" t="e">
        <f>'RW_Linking Sheet'!AA85</f>
        <v>#DIV/0!</v>
      </c>
      <c r="AB15" s="43" t="e">
        <f>'RW_Linking Sheet'!AB85</f>
        <v>#DIV/0!</v>
      </c>
      <c r="AC15" s="43" t="e">
        <f>'RW_Linking Sheet'!AC85</f>
        <v>#DIV/0!</v>
      </c>
      <c r="AD15" s="43" t="e">
        <f>'RW_Linking Sheet'!AD85</f>
        <v>#DIV/0!</v>
      </c>
      <c r="AE15" s="43" t="e">
        <f>'RW_Linking Sheet'!AE85</f>
        <v>#DIV/0!</v>
      </c>
      <c r="AF15" s="43" t="e">
        <f>'RW_Linking Sheet'!AF85</f>
        <v>#DIV/0!</v>
      </c>
      <c r="AG15" s="43" t="e">
        <f>'RW_Linking Sheet'!AG85</f>
        <v>#DIV/0!</v>
      </c>
      <c r="AH15" s="43" t="e">
        <f>'RW_Linking Sheet'!AH85</f>
        <v>#DIV/0!</v>
      </c>
      <c r="AI15" s="43" t="e">
        <f>'RW_Linking Sheet'!AI85</f>
        <v>#DIV/0!</v>
      </c>
      <c r="AJ15" s="43" t="e">
        <f>'RW_Linking Sheet'!AJ85</f>
        <v>#DIV/0!</v>
      </c>
      <c r="AK15" s="43" t="e">
        <f>'RW_Linking Sheet'!AK85</f>
        <v>#DIV/0!</v>
      </c>
      <c r="AL15" s="43" t="e">
        <f>'RW_Linking Sheet'!AL85</f>
        <v>#DIV/0!</v>
      </c>
      <c r="AM15" s="43" t="e">
        <f>'RW_Linking Sheet'!AM85</f>
        <v>#DIV/0!</v>
      </c>
    </row>
    <row r="16" spans="1:39">
      <c r="B16" t="s">
        <v>143</v>
      </c>
      <c r="F16" s="4" t="s">
        <v>279</v>
      </c>
      <c r="G16" s="44" t="e">
        <f t="shared" si="3"/>
        <v>#DIV/0!</v>
      </c>
      <c r="J16" s="43" t="e">
        <f>'RW_Linking Sheet'!J86</f>
        <v>#DIV/0!</v>
      </c>
      <c r="K16" s="43" t="e">
        <f>'RW_Linking Sheet'!K86</f>
        <v>#DIV/0!</v>
      </c>
      <c r="L16" s="43" t="e">
        <f>'RW_Linking Sheet'!L86</f>
        <v>#DIV/0!</v>
      </c>
      <c r="M16" s="43">
        <f>'RW_Linking Sheet'!M86</f>
        <v>0</v>
      </c>
      <c r="N16" s="43" t="e">
        <f>'RW_Linking Sheet'!N86</f>
        <v>#DIV/0!</v>
      </c>
      <c r="O16" s="43" t="e">
        <f>'RW_Linking Sheet'!O86</f>
        <v>#DIV/0!</v>
      </c>
      <c r="P16" s="43" t="e">
        <f>'RW_Linking Sheet'!P86</f>
        <v>#DIV/0!</v>
      </c>
      <c r="Q16" s="43" t="e">
        <f>'RW_Linking Sheet'!Q86</f>
        <v>#DIV/0!</v>
      </c>
      <c r="R16" s="43" t="e">
        <f>'RW_Linking Sheet'!R86</f>
        <v>#DIV/0!</v>
      </c>
      <c r="S16" s="43" t="e">
        <f>'RW_Linking Sheet'!S86</f>
        <v>#DIV/0!</v>
      </c>
      <c r="T16" s="43" t="e">
        <f>'RW_Linking Sheet'!T86</f>
        <v>#DIV/0!</v>
      </c>
      <c r="U16" s="43" t="e">
        <f>'RW_Linking Sheet'!U86</f>
        <v>#DIV/0!</v>
      </c>
      <c r="V16" s="43" t="e">
        <f>'RW_Linking Sheet'!V86</f>
        <v>#DIV/0!</v>
      </c>
      <c r="W16" s="43" t="e">
        <f>'RW_Linking Sheet'!W86</f>
        <v>#DIV/0!</v>
      </c>
      <c r="X16" s="43" t="e">
        <f>'RW_Linking Sheet'!X86</f>
        <v>#DIV/0!</v>
      </c>
      <c r="Y16" s="43" t="e">
        <f>'RW_Linking Sheet'!Y86</f>
        <v>#DIV/0!</v>
      </c>
      <c r="Z16" s="43" t="e">
        <f>'RW_Linking Sheet'!Z86</f>
        <v>#DIV/0!</v>
      </c>
      <c r="AA16" s="43" t="e">
        <f>'RW_Linking Sheet'!AA86</f>
        <v>#DIV/0!</v>
      </c>
      <c r="AB16" s="43" t="e">
        <f>'RW_Linking Sheet'!AB86</f>
        <v>#DIV/0!</v>
      </c>
      <c r="AC16" s="43" t="e">
        <f>'RW_Linking Sheet'!AC86</f>
        <v>#DIV/0!</v>
      </c>
      <c r="AD16" s="43" t="e">
        <f>'RW_Linking Sheet'!AD86</f>
        <v>#DIV/0!</v>
      </c>
      <c r="AE16" s="43" t="e">
        <f>'RW_Linking Sheet'!AE86</f>
        <v>#DIV/0!</v>
      </c>
      <c r="AF16" s="43" t="e">
        <f>'RW_Linking Sheet'!AF86</f>
        <v>#DIV/0!</v>
      </c>
      <c r="AG16" s="43" t="e">
        <f>'RW_Linking Sheet'!AG86</f>
        <v>#DIV/0!</v>
      </c>
      <c r="AH16" s="43" t="e">
        <f>'RW_Linking Sheet'!AH86</f>
        <v>#DIV/0!</v>
      </c>
      <c r="AI16" s="43" t="e">
        <f>'RW_Linking Sheet'!AI86</f>
        <v>#DIV/0!</v>
      </c>
      <c r="AJ16" s="43" t="e">
        <f>'RW_Linking Sheet'!AJ86</f>
        <v>#DIV/0!</v>
      </c>
      <c r="AK16" s="43" t="e">
        <f>'RW_Linking Sheet'!AK86</f>
        <v>#DIV/0!</v>
      </c>
      <c r="AL16" s="43" t="e">
        <f>'RW_Linking Sheet'!AL86</f>
        <v>#DIV/0!</v>
      </c>
      <c r="AM16" s="43" t="e">
        <f>'RW_Linking Sheet'!AM86</f>
        <v>#DIV/0!</v>
      </c>
    </row>
    <row r="17" spans="1:39">
      <c r="B17" t="s">
        <v>144</v>
      </c>
      <c r="F17" s="4" t="s">
        <v>279</v>
      </c>
      <c r="G17" s="44" t="e">
        <f t="shared" si="3"/>
        <v>#DIV/0!</v>
      </c>
      <c r="J17" s="43" t="e">
        <f>'RW_Linking Sheet'!J87</f>
        <v>#DIV/0!</v>
      </c>
      <c r="K17" s="43" t="e">
        <f>'RW_Linking Sheet'!K87</f>
        <v>#DIV/0!</v>
      </c>
      <c r="L17" s="43" t="e">
        <f>'RW_Linking Sheet'!L87</f>
        <v>#DIV/0!</v>
      </c>
      <c r="M17" s="43">
        <f>'RW_Linking Sheet'!M87</f>
        <v>0</v>
      </c>
      <c r="N17" s="43" t="e">
        <f>'RW_Linking Sheet'!N87</f>
        <v>#DIV/0!</v>
      </c>
      <c r="O17" s="43" t="e">
        <f>'RW_Linking Sheet'!O87</f>
        <v>#DIV/0!</v>
      </c>
      <c r="P17" s="43" t="e">
        <f>'RW_Linking Sheet'!P87</f>
        <v>#DIV/0!</v>
      </c>
      <c r="Q17" s="43" t="e">
        <f>'RW_Linking Sheet'!Q87</f>
        <v>#DIV/0!</v>
      </c>
      <c r="R17" s="43" t="e">
        <f>'RW_Linking Sheet'!R87</f>
        <v>#DIV/0!</v>
      </c>
      <c r="S17" s="43" t="e">
        <f>'RW_Linking Sheet'!S87</f>
        <v>#DIV/0!</v>
      </c>
      <c r="T17" s="43" t="e">
        <f>'RW_Linking Sheet'!T87</f>
        <v>#DIV/0!</v>
      </c>
      <c r="U17" s="43" t="e">
        <f>'RW_Linking Sheet'!U87</f>
        <v>#DIV/0!</v>
      </c>
      <c r="V17" s="43" t="e">
        <f>'RW_Linking Sheet'!V87</f>
        <v>#DIV/0!</v>
      </c>
      <c r="W17" s="43" t="e">
        <f>'RW_Linking Sheet'!W87</f>
        <v>#DIV/0!</v>
      </c>
      <c r="X17" s="43" t="e">
        <f>'RW_Linking Sheet'!X87</f>
        <v>#DIV/0!</v>
      </c>
      <c r="Y17" s="43" t="e">
        <f>'RW_Linking Sheet'!Y87</f>
        <v>#DIV/0!</v>
      </c>
      <c r="Z17" s="43" t="e">
        <f>'RW_Linking Sheet'!Z87</f>
        <v>#DIV/0!</v>
      </c>
      <c r="AA17" s="43" t="e">
        <f>'RW_Linking Sheet'!AA87</f>
        <v>#DIV/0!</v>
      </c>
      <c r="AB17" s="43" t="e">
        <f>'RW_Linking Sheet'!AB87</f>
        <v>#DIV/0!</v>
      </c>
      <c r="AC17" s="43" t="e">
        <f>'RW_Linking Sheet'!AC87</f>
        <v>#DIV/0!</v>
      </c>
      <c r="AD17" s="43" t="e">
        <f>'RW_Linking Sheet'!AD87</f>
        <v>#DIV/0!</v>
      </c>
      <c r="AE17" s="43" t="e">
        <f>'RW_Linking Sheet'!AE87</f>
        <v>#DIV/0!</v>
      </c>
      <c r="AF17" s="43" t="e">
        <f>'RW_Linking Sheet'!AF87</f>
        <v>#DIV/0!</v>
      </c>
      <c r="AG17" s="43" t="e">
        <f>'RW_Linking Sheet'!AG87</f>
        <v>#DIV/0!</v>
      </c>
      <c r="AH17" s="43" t="e">
        <f>'RW_Linking Sheet'!AH87</f>
        <v>#DIV/0!</v>
      </c>
      <c r="AI17" s="43" t="e">
        <f>'RW_Linking Sheet'!AI87</f>
        <v>#DIV/0!</v>
      </c>
      <c r="AJ17" s="43" t="e">
        <f>'RW_Linking Sheet'!AJ87</f>
        <v>#DIV/0!</v>
      </c>
      <c r="AK17" s="43" t="e">
        <f>'RW_Linking Sheet'!AK87</f>
        <v>#DIV/0!</v>
      </c>
      <c r="AL17" s="43" t="e">
        <f>'RW_Linking Sheet'!AL87</f>
        <v>#DIV/0!</v>
      </c>
      <c r="AM17" s="43" t="e">
        <f>'RW_Linking Sheet'!AM87</f>
        <v>#DIV/0!</v>
      </c>
    </row>
    <row r="18" spans="1:39">
      <c r="B18" t="s">
        <v>145</v>
      </c>
      <c r="F18" s="4" t="s">
        <v>279</v>
      </c>
      <c r="G18" s="44" t="e">
        <f t="shared" si="3"/>
        <v>#DIV/0!</v>
      </c>
      <c r="J18" s="43" t="e">
        <f>'RW_Linking Sheet'!J88</f>
        <v>#DIV/0!</v>
      </c>
      <c r="K18" s="43" t="e">
        <f>'RW_Linking Sheet'!K88</f>
        <v>#DIV/0!</v>
      </c>
      <c r="L18" s="43" t="e">
        <f>'RW_Linking Sheet'!L88</f>
        <v>#DIV/0!</v>
      </c>
      <c r="M18" s="43">
        <f>'RW_Linking Sheet'!M88</f>
        <v>0</v>
      </c>
      <c r="N18" s="43" t="e">
        <f>'RW_Linking Sheet'!N88</f>
        <v>#DIV/0!</v>
      </c>
      <c r="O18" s="43" t="e">
        <f>'RW_Linking Sheet'!O88</f>
        <v>#DIV/0!</v>
      </c>
      <c r="P18" s="43" t="e">
        <f>'RW_Linking Sheet'!P88</f>
        <v>#DIV/0!</v>
      </c>
      <c r="Q18" s="43" t="e">
        <f>'RW_Linking Sheet'!Q88</f>
        <v>#DIV/0!</v>
      </c>
      <c r="R18" s="43" t="e">
        <f>'RW_Linking Sheet'!R88</f>
        <v>#DIV/0!</v>
      </c>
      <c r="S18" s="43" t="e">
        <f>'RW_Linking Sheet'!S88</f>
        <v>#DIV/0!</v>
      </c>
      <c r="T18" s="43" t="e">
        <f>'RW_Linking Sheet'!T88</f>
        <v>#DIV/0!</v>
      </c>
      <c r="U18" s="43" t="e">
        <f>'RW_Linking Sheet'!U88</f>
        <v>#DIV/0!</v>
      </c>
      <c r="V18" s="43" t="e">
        <f>'RW_Linking Sheet'!V88</f>
        <v>#DIV/0!</v>
      </c>
      <c r="W18" s="43" t="e">
        <f>'RW_Linking Sheet'!W88</f>
        <v>#DIV/0!</v>
      </c>
      <c r="X18" s="43" t="e">
        <f>'RW_Linking Sheet'!X88</f>
        <v>#DIV/0!</v>
      </c>
      <c r="Y18" s="43" t="e">
        <f>'RW_Linking Sheet'!Y88</f>
        <v>#DIV/0!</v>
      </c>
      <c r="Z18" s="43" t="e">
        <f>'RW_Linking Sheet'!Z88</f>
        <v>#DIV/0!</v>
      </c>
      <c r="AA18" s="43" t="e">
        <f>'RW_Linking Sheet'!AA88</f>
        <v>#DIV/0!</v>
      </c>
      <c r="AB18" s="43" t="e">
        <f>'RW_Linking Sheet'!AB88</f>
        <v>#DIV/0!</v>
      </c>
      <c r="AC18" s="43" t="e">
        <f>'RW_Linking Sheet'!AC88</f>
        <v>#DIV/0!</v>
      </c>
      <c r="AD18" s="43" t="e">
        <f>'RW_Linking Sheet'!AD88</f>
        <v>#DIV/0!</v>
      </c>
      <c r="AE18" s="43" t="e">
        <f>'RW_Linking Sheet'!AE88</f>
        <v>#DIV/0!</v>
      </c>
      <c r="AF18" s="43" t="e">
        <f>'RW_Linking Sheet'!AF88</f>
        <v>#DIV/0!</v>
      </c>
      <c r="AG18" s="43" t="e">
        <f>'RW_Linking Sheet'!AG88</f>
        <v>#DIV/0!</v>
      </c>
      <c r="AH18" s="43" t="e">
        <f>'RW_Linking Sheet'!AH88</f>
        <v>#DIV/0!</v>
      </c>
      <c r="AI18" s="43" t="e">
        <f>'RW_Linking Sheet'!AI88</f>
        <v>#DIV/0!</v>
      </c>
      <c r="AJ18" s="43" t="e">
        <f>'RW_Linking Sheet'!AJ88</f>
        <v>#DIV/0!</v>
      </c>
      <c r="AK18" s="43" t="e">
        <f>'RW_Linking Sheet'!AK88</f>
        <v>#DIV/0!</v>
      </c>
      <c r="AL18" s="43" t="e">
        <f>'RW_Linking Sheet'!AL88</f>
        <v>#DIV/0!</v>
      </c>
      <c r="AM18" s="43" t="e">
        <f>'RW_Linking Sheet'!AM88</f>
        <v>#DIV/0!</v>
      </c>
    </row>
    <row r="20" spans="1:39">
      <c r="B20" t="s">
        <v>530</v>
      </c>
      <c r="G20" s="44" t="e">
        <f>G18='RW_Linking Sheet'!$G$88</f>
        <v>#DIV/0!</v>
      </c>
    </row>
    <row r="22" spans="1:39" ht="15.75" customHeight="1">
      <c r="A22" s="38" t="s">
        <v>531</v>
      </c>
      <c r="B22" s="38"/>
      <c r="C22" s="38"/>
      <c r="D22" s="38"/>
      <c r="E22" s="38"/>
      <c r="F22" s="38"/>
      <c r="G22" s="38"/>
      <c r="H22" s="38"/>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row>
    <row r="23" spans="1:39">
      <c r="A23" s="62" t="s">
        <v>135</v>
      </c>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row>
    <row r="24" spans="1:39">
      <c r="B24" t="s">
        <v>532</v>
      </c>
      <c r="F24" s="135" t="s">
        <v>150</v>
      </c>
      <c r="J24" s="116"/>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row>
    <row r="25" spans="1:39">
      <c r="B25" t="s">
        <v>374</v>
      </c>
      <c r="F25" s="135" t="s">
        <v>150</v>
      </c>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row>
    <row r="26" spans="1:39">
      <c r="B26" t="s">
        <v>375</v>
      </c>
      <c r="F26" s="135" t="s">
        <v>150</v>
      </c>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row>
    <row r="27" spans="1:39">
      <c r="B27" t="s">
        <v>376</v>
      </c>
      <c r="F27" s="135" t="s">
        <v>150</v>
      </c>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row>
    <row r="28" spans="1:39">
      <c r="B28" t="s">
        <v>378</v>
      </c>
      <c r="F28" s="135" t="s">
        <v>150</v>
      </c>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row>
    <row r="29" spans="1:39">
      <c r="B29" t="s">
        <v>379</v>
      </c>
      <c r="F29" s="135" t="s">
        <v>150</v>
      </c>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row>
    <row r="30" spans="1:39">
      <c r="B30" t="s">
        <v>533</v>
      </c>
      <c r="F30" s="135" t="s">
        <v>150</v>
      </c>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row>
    <row r="31" spans="1:39" ht="15.75" customHeight="1">
      <c r="B31" t="s">
        <v>381</v>
      </c>
      <c r="F31" s="135" t="s">
        <v>150</v>
      </c>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row>
    <row r="32" spans="1:39" ht="15.75" customHeight="1">
      <c r="B32" t="s">
        <v>145</v>
      </c>
      <c r="F32" s="135" t="s">
        <v>150</v>
      </c>
      <c r="J32" s="134">
        <f>SUM(J24:J31)</f>
        <v>0</v>
      </c>
      <c r="K32" s="134">
        <f t="shared" ref="K32:AM32" si="4">SUM(K24:K31)</f>
        <v>0</v>
      </c>
      <c r="L32" s="134">
        <f t="shared" si="4"/>
        <v>0</v>
      </c>
      <c r="M32" s="134">
        <f t="shared" si="4"/>
        <v>0</v>
      </c>
      <c r="N32" s="134">
        <f t="shared" si="4"/>
        <v>0</v>
      </c>
      <c r="O32" s="134">
        <f t="shared" si="4"/>
        <v>0</v>
      </c>
      <c r="P32" s="134">
        <f t="shared" si="4"/>
        <v>0</v>
      </c>
      <c r="Q32" s="134">
        <f t="shared" si="4"/>
        <v>0</v>
      </c>
      <c r="R32" s="134">
        <f t="shared" si="4"/>
        <v>0</v>
      </c>
      <c r="S32" s="134">
        <f t="shared" si="4"/>
        <v>0</v>
      </c>
      <c r="T32" s="134">
        <f t="shared" si="4"/>
        <v>0</v>
      </c>
      <c r="U32" s="134">
        <f t="shared" si="4"/>
        <v>0</v>
      </c>
      <c r="V32" s="134">
        <f t="shared" si="4"/>
        <v>0</v>
      </c>
      <c r="W32" s="134">
        <f t="shared" si="4"/>
        <v>0</v>
      </c>
      <c r="X32" s="134">
        <f t="shared" si="4"/>
        <v>0</v>
      </c>
      <c r="Y32" s="134">
        <f t="shared" si="4"/>
        <v>0</v>
      </c>
      <c r="Z32" s="134">
        <f t="shared" si="4"/>
        <v>0</v>
      </c>
      <c r="AA32" s="134">
        <f t="shared" si="4"/>
        <v>0</v>
      </c>
      <c r="AB32" s="134">
        <f t="shared" si="4"/>
        <v>0</v>
      </c>
      <c r="AC32" s="134">
        <f t="shared" si="4"/>
        <v>0</v>
      </c>
      <c r="AD32" s="134">
        <f t="shared" si="4"/>
        <v>0</v>
      </c>
      <c r="AE32" s="134">
        <f t="shared" si="4"/>
        <v>0</v>
      </c>
      <c r="AF32" s="134">
        <f t="shared" si="4"/>
        <v>0</v>
      </c>
      <c r="AG32" s="134">
        <f t="shared" si="4"/>
        <v>0</v>
      </c>
      <c r="AH32" s="134">
        <f t="shared" si="4"/>
        <v>0</v>
      </c>
      <c r="AI32" s="134">
        <f t="shared" si="4"/>
        <v>0</v>
      </c>
      <c r="AJ32" s="134">
        <f t="shared" si="4"/>
        <v>0</v>
      </c>
      <c r="AK32" s="134">
        <f t="shared" si="4"/>
        <v>0</v>
      </c>
      <c r="AL32" s="134">
        <f t="shared" si="4"/>
        <v>0</v>
      </c>
      <c r="AM32" s="134">
        <f t="shared" si="4"/>
        <v>0</v>
      </c>
    </row>
    <row r="33" spans="1:39" ht="15.75" customHeight="1">
      <c r="B33" s="267" t="s">
        <v>530</v>
      </c>
      <c r="J33" t="b">
        <f>J32=--TRUE</f>
        <v>0</v>
      </c>
      <c r="K33" t="b">
        <f t="shared" ref="K33:AM33" si="5">K32=--TRUE</f>
        <v>0</v>
      </c>
      <c r="L33" t="b">
        <f t="shared" si="5"/>
        <v>0</v>
      </c>
      <c r="M33" t="b">
        <f t="shared" si="5"/>
        <v>0</v>
      </c>
      <c r="N33" t="b">
        <f t="shared" si="5"/>
        <v>0</v>
      </c>
      <c r="O33" t="b">
        <f t="shared" si="5"/>
        <v>0</v>
      </c>
      <c r="P33" t="b">
        <f t="shared" si="5"/>
        <v>0</v>
      </c>
      <c r="Q33" t="b">
        <f t="shared" si="5"/>
        <v>0</v>
      </c>
      <c r="R33" t="b">
        <f t="shared" si="5"/>
        <v>0</v>
      </c>
      <c r="S33" t="b">
        <f t="shared" si="5"/>
        <v>0</v>
      </c>
      <c r="T33" t="b">
        <f t="shared" si="5"/>
        <v>0</v>
      </c>
      <c r="U33" t="b">
        <f t="shared" si="5"/>
        <v>0</v>
      </c>
      <c r="V33" t="b">
        <f t="shared" si="5"/>
        <v>0</v>
      </c>
      <c r="W33" t="b">
        <f t="shared" si="5"/>
        <v>0</v>
      </c>
      <c r="X33" t="b">
        <f t="shared" si="5"/>
        <v>0</v>
      </c>
      <c r="Y33" t="b">
        <f t="shared" si="5"/>
        <v>0</v>
      </c>
      <c r="Z33" t="b">
        <f t="shared" si="5"/>
        <v>0</v>
      </c>
      <c r="AA33" t="b">
        <f t="shared" si="5"/>
        <v>0</v>
      </c>
      <c r="AB33" t="b">
        <f t="shared" si="5"/>
        <v>0</v>
      </c>
      <c r="AC33" t="b">
        <f t="shared" si="5"/>
        <v>0</v>
      </c>
      <c r="AD33" t="b">
        <f t="shared" si="5"/>
        <v>0</v>
      </c>
      <c r="AE33" t="b">
        <f t="shared" si="5"/>
        <v>0</v>
      </c>
      <c r="AF33" t="b">
        <f t="shared" si="5"/>
        <v>0</v>
      </c>
      <c r="AG33" t="b">
        <f t="shared" si="5"/>
        <v>0</v>
      </c>
      <c r="AH33" t="b">
        <f t="shared" si="5"/>
        <v>0</v>
      </c>
      <c r="AI33" t="b">
        <f t="shared" si="5"/>
        <v>0</v>
      </c>
      <c r="AJ33" t="b">
        <f t="shared" si="5"/>
        <v>0</v>
      </c>
      <c r="AK33" t="b">
        <f t="shared" si="5"/>
        <v>0</v>
      </c>
      <c r="AL33" t="b">
        <f t="shared" si="5"/>
        <v>0</v>
      </c>
      <c r="AM33" t="b">
        <f t="shared" si="5"/>
        <v>0</v>
      </c>
    </row>
    <row r="34" spans="1:39">
      <c r="A34" s="62" t="s">
        <v>137</v>
      </c>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row>
    <row r="35" spans="1:39">
      <c r="B35" t="s">
        <v>532</v>
      </c>
      <c r="F35" s="135" t="s">
        <v>150</v>
      </c>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row>
    <row r="36" spans="1:39">
      <c r="B36" t="s">
        <v>374</v>
      </c>
      <c r="F36" s="135" t="s">
        <v>150</v>
      </c>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row>
    <row r="37" spans="1:39">
      <c r="B37" t="s">
        <v>375</v>
      </c>
      <c r="F37" s="135" t="s">
        <v>150</v>
      </c>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row>
    <row r="38" spans="1:39">
      <c r="B38" t="s">
        <v>376</v>
      </c>
      <c r="F38" s="135" t="s">
        <v>150</v>
      </c>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row>
    <row r="39" spans="1:39">
      <c r="B39" t="s">
        <v>378</v>
      </c>
      <c r="F39" s="135" t="s">
        <v>150</v>
      </c>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row>
    <row r="40" spans="1:39">
      <c r="B40" t="s">
        <v>379</v>
      </c>
      <c r="F40" s="135" t="s">
        <v>150</v>
      </c>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row>
    <row r="41" spans="1:39">
      <c r="B41" t="s">
        <v>533</v>
      </c>
      <c r="F41" s="135" t="s">
        <v>150</v>
      </c>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row>
    <row r="42" spans="1:39">
      <c r="B42" t="s">
        <v>381</v>
      </c>
      <c r="F42" s="135" t="s">
        <v>150</v>
      </c>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row>
    <row r="43" spans="1:39">
      <c r="B43" t="s">
        <v>145</v>
      </c>
      <c r="J43" s="134">
        <f>SUM(J35:J42)</f>
        <v>0</v>
      </c>
      <c r="K43" s="134">
        <f t="shared" ref="K43" si="6">SUM(K35:K42)</f>
        <v>0</v>
      </c>
      <c r="L43" s="134">
        <f t="shared" ref="L43" si="7">SUM(L35:L42)</f>
        <v>0</v>
      </c>
      <c r="M43" s="134">
        <f t="shared" ref="M43" si="8">SUM(M35:M42)</f>
        <v>0</v>
      </c>
      <c r="N43" s="134">
        <f t="shared" ref="N43" si="9">SUM(N35:N42)</f>
        <v>0</v>
      </c>
      <c r="O43" s="134">
        <f t="shared" ref="O43" si="10">SUM(O35:O42)</f>
        <v>0</v>
      </c>
      <c r="P43" s="134">
        <f t="shared" ref="P43" si="11">SUM(P35:P42)</f>
        <v>0</v>
      </c>
      <c r="Q43" s="134">
        <f t="shared" ref="Q43" si="12">SUM(Q35:Q42)</f>
        <v>0</v>
      </c>
      <c r="R43" s="134">
        <f t="shared" ref="R43" si="13">SUM(R35:R42)</f>
        <v>0</v>
      </c>
      <c r="S43" s="134">
        <f t="shared" ref="S43" si="14">SUM(S35:S42)</f>
        <v>0</v>
      </c>
      <c r="T43" s="134">
        <f t="shared" ref="T43" si="15">SUM(T35:T42)</f>
        <v>0</v>
      </c>
      <c r="U43" s="134">
        <f t="shared" ref="U43" si="16">SUM(U35:U42)</f>
        <v>0</v>
      </c>
      <c r="V43" s="134">
        <f t="shared" ref="V43" si="17">SUM(V35:V42)</f>
        <v>0</v>
      </c>
      <c r="W43" s="134">
        <f t="shared" ref="W43" si="18">SUM(W35:W42)</f>
        <v>0</v>
      </c>
      <c r="X43" s="134">
        <f t="shared" ref="X43" si="19">SUM(X35:X42)</f>
        <v>0</v>
      </c>
      <c r="Y43" s="134">
        <f t="shared" ref="Y43" si="20">SUM(Y35:Y42)</f>
        <v>0</v>
      </c>
      <c r="Z43" s="134">
        <f t="shared" ref="Z43" si="21">SUM(Z35:Z42)</f>
        <v>0</v>
      </c>
      <c r="AA43" s="134">
        <f t="shared" ref="AA43" si="22">SUM(AA35:AA42)</f>
        <v>0</v>
      </c>
      <c r="AB43" s="134">
        <f t="shared" ref="AB43" si="23">SUM(AB35:AB42)</f>
        <v>0</v>
      </c>
      <c r="AC43" s="134">
        <f t="shared" ref="AC43" si="24">SUM(AC35:AC42)</f>
        <v>0</v>
      </c>
      <c r="AD43" s="134">
        <f t="shared" ref="AD43" si="25">SUM(AD35:AD42)</f>
        <v>0</v>
      </c>
      <c r="AE43" s="134">
        <f t="shared" ref="AE43" si="26">SUM(AE35:AE42)</f>
        <v>0</v>
      </c>
      <c r="AF43" s="134">
        <f t="shared" ref="AF43" si="27">SUM(AF35:AF42)</f>
        <v>0</v>
      </c>
      <c r="AG43" s="134">
        <f t="shared" ref="AG43" si="28">SUM(AG35:AG42)</f>
        <v>0</v>
      </c>
      <c r="AH43" s="134">
        <f t="shared" ref="AH43" si="29">SUM(AH35:AH42)</f>
        <v>0</v>
      </c>
      <c r="AI43" s="134">
        <f t="shared" ref="AI43" si="30">SUM(AI35:AI42)</f>
        <v>0</v>
      </c>
      <c r="AJ43" s="134">
        <f t="shared" ref="AJ43" si="31">SUM(AJ35:AJ42)</f>
        <v>0</v>
      </c>
      <c r="AK43" s="134">
        <f t="shared" ref="AK43" si="32">SUM(AK35:AK42)</f>
        <v>0</v>
      </c>
      <c r="AL43" s="134">
        <f t="shared" ref="AL43" si="33">SUM(AL35:AL42)</f>
        <v>0</v>
      </c>
      <c r="AM43" s="134">
        <f t="shared" ref="AM43" si="34">SUM(AM35:AM42)</f>
        <v>0</v>
      </c>
    </row>
    <row r="44" spans="1:39">
      <c r="B44" s="267" t="s">
        <v>530</v>
      </c>
      <c r="J44" t="b">
        <f>J43=--TRUE</f>
        <v>0</v>
      </c>
      <c r="K44" t="b">
        <f t="shared" ref="K44" si="35">K43=--TRUE</f>
        <v>0</v>
      </c>
      <c r="L44" t="b">
        <f t="shared" ref="L44" si="36">L43=--TRUE</f>
        <v>0</v>
      </c>
      <c r="M44" t="b">
        <f t="shared" ref="M44" si="37">M43=--TRUE</f>
        <v>0</v>
      </c>
      <c r="N44" t="b">
        <f t="shared" ref="N44" si="38">N43=--TRUE</f>
        <v>0</v>
      </c>
      <c r="O44" t="b">
        <f t="shared" ref="O44" si="39">O43=--TRUE</f>
        <v>0</v>
      </c>
      <c r="P44" t="b">
        <f t="shared" ref="P44" si="40">P43=--TRUE</f>
        <v>0</v>
      </c>
      <c r="Q44" t="b">
        <f t="shared" ref="Q44" si="41">Q43=--TRUE</f>
        <v>0</v>
      </c>
      <c r="R44" t="b">
        <f t="shared" ref="R44" si="42">R43=--TRUE</f>
        <v>0</v>
      </c>
      <c r="S44" t="b">
        <f t="shared" ref="S44" si="43">S43=--TRUE</f>
        <v>0</v>
      </c>
      <c r="T44" t="b">
        <f t="shared" ref="T44" si="44">T43=--TRUE</f>
        <v>0</v>
      </c>
      <c r="U44" t="b">
        <f t="shared" ref="U44" si="45">U43=--TRUE</f>
        <v>0</v>
      </c>
      <c r="V44" t="b">
        <f t="shared" ref="V44" si="46">V43=--TRUE</f>
        <v>0</v>
      </c>
      <c r="W44" t="b">
        <f t="shared" ref="W44" si="47">W43=--TRUE</f>
        <v>0</v>
      </c>
      <c r="X44" t="b">
        <f t="shared" ref="X44" si="48">X43=--TRUE</f>
        <v>0</v>
      </c>
      <c r="Y44" t="b">
        <f t="shared" ref="Y44" si="49">Y43=--TRUE</f>
        <v>0</v>
      </c>
      <c r="Z44" t="b">
        <f t="shared" ref="Z44" si="50">Z43=--TRUE</f>
        <v>0</v>
      </c>
      <c r="AA44" t="b">
        <f t="shared" ref="AA44" si="51">AA43=--TRUE</f>
        <v>0</v>
      </c>
      <c r="AB44" t="b">
        <f t="shared" ref="AB44" si="52">AB43=--TRUE</f>
        <v>0</v>
      </c>
      <c r="AC44" t="b">
        <f t="shared" ref="AC44" si="53">AC43=--TRUE</f>
        <v>0</v>
      </c>
      <c r="AD44" t="b">
        <f t="shared" ref="AD44" si="54">AD43=--TRUE</f>
        <v>0</v>
      </c>
      <c r="AE44" t="b">
        <f t="shared" ref="AE44" si="55">AE43=--TRUE</f>
        <v>0</v>
      </c>
      <c r="AF44" t="b">
        <f t="shared" ref="AF44" si="56">AF43=--TRUE</f>
        <v>0</v>
      </c>
      <c r="AG44" t="b">
        <f t="shared" ref="AG44" si="57">AG43=--TRUE</f>
        <v>0</v>
      </c>
      <c r="AH44" t="b">
        <f t="shared" ref="AH44" si="58">AH43=--TRUE</f>
        <v>0</v>
      </c>
      <c r="AI44" t="b">
        <f t="shared" ref="AI44" si="59">AI43=--TRUE</f>
        <v>0</v>
      </c>
      <c r="AJ44" t="b">
        <f t="shared" ref="AJ44" si="60">AJ43=--TRUE</f>
        <v>0</v>
      </c>
      <c r="AK44" t="b">
        <f t="shared" ref="AK44" si="61">AK43=--TRUE</f>
        <v>0</v>
      </c>
      <c r="AL44" t="b">
        <f t="shared" ref="AL44" si="62">AL43=--TRUE</f>
        <v>0</v>
      </c>
      <c r="AM44" t="b">
        <f t="shared" ref="AM44" si="63">AM43=--TRUE</f>
        <v>0</v>
      </c>
    </row>
    <row r="45" spans="1:39">
      <c r="A45" s="62" t="s">
        <v>138</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row>
    <row r="46" spans="1:39">
      <c r="B46" t="s">
        <v>532</v>
      </c>
      <c r="F46" s="135" t="s">
        <v>150</v>
      </c>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row>
    <row r="47" spans="1:39">
      <c r="B47" t="s">
        <v>374</v>
      </c>
      <c r="F47" s="135" t="s">
        <v>150</v>
      </c>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row>
    <row r="48" spans="1:39">
      <c r="B48" t="s">
        <v>375</v>
      </c>
      <c r="F48" s="135" t="s">
        <v>150</v>
      </c>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row>
    <row r="49" spans="1:39">
      <c r="B49" t="s">
        <v>376</v>
      </c>
      <c r="F49" s="135" t="s">
        <v>150</v>
      </c>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row>
    <row r="50" spans="1:39">
      <c r="B50" t="s">
        <v>378</v>
      </c>
      <c r="F50" s="135" t="s">
        <v>150</v>
      </c>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row>
    <row r="51" spans="1:39">
      <c r="B51" t="s">
        <v>379</v>
      </c>
      <c r="F51" s="135" t="s">
        <v>150</v>
      </c>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row>
    <row r="52" spans="1:39">
      <c r="B52" t="s">
        <v>533</v>
      </c>
      <c r="F52" s="135" t="s">
        <v>150</v>
      </c>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row>
    <row r="53" spans="1:39">
      <c r="B53" t="s">
        <v>381</v>
      </c>
      <c r="F53" s="135" t="s">
        <v>150</v>
      </c>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row>
    <row r="54" spans="1:39">
      <c r="B54" t="s">
        <v>145</v>
      </c>
      <c r="J54" s="134">
        <f>SUM(J46:J53)</f>
        <v>0</v>
      </c>
      <c r="K54" s="134">
        <f t="shared" ref="K54" si="64">SUM(K46:K53)</f>
        <v>0</v>
      </c>
      <c r="L54" s="134">
        <f t="shared" ref="L54" si="65">SUM(L46:L53)</f>
        <v>0</v>
      </c>
      <c r="M54" s="134">
        <f t="shared" ref="M54" si="66">SUM(M46:M53)</f>
        <v>0</v>
      </c>
      <c r="N54" s="134">
        <f t="shared" ref="N54" si="67">SUM(N46:N53)</f>
        <v>0</v>
      </c>
      <c r="O54" s="134">
        <f t="shared" ref="O54" si="68">SUM(O46:O53)</f>
        <v>0</v>
      </c>
      <c r="P54" s="134">
        <f t="shared" ref="P54" si="69">SUM(P46:P53)</f>
        <v>0</v>
      </c>
      <c r="Q54" s="134">
        <f t="shared" ref="Q54" si="70">SUM(Q46:Q53)</f>
        <v>0</v>
      </c>
      <c r="R54" s="134">
        <f t="shared" ref="R54" si="71">SUM(R46:R53)</f>
        <v>0</v>
      </c>
      <c r="S54" s="134">
        <f t="shared" ref="S54" si="72">SUM(S46:S53)</f>
        <v>0</v>
      </c>
      <c r="T54" s="134">
        <f t="shared" ref="T54" si="73">SUM(T46:T53)</f>
        <v>0</v>
      </c>
      <c r="U54" s="134">
        <f t="shared" ref="U54" si="74">SUM(U46:U53)</f>
        <v>0</v>
      </c>
      <c r="V54" s="134">
        <f t="shared" ref="V54" si="75">SUM(V46:V53)</f>
        <v>0</v>
      </c>
      <c r="W54" s="134">
        <f t="shared" ref="W54" si="76">SUM(W46:W53)</f>
        <v>0</v>
      </c>
      <c r="X54" s="134">
        <f t="shared" ref="X54" si="77">SUM(X46:X53)</f>
        <v>0</v>
      </c>
      <c r="Y54" s="134">
        <f t="shared" ref="Y54" si="78">SUM(Y46:Y53)</f>
        <v>0</v>
      </c>
      <c r="Z54" s="134">
        <f t="shared" ref="Z54" si="79">SUM(Z46:Z53)</f>
        <v>0</v>
      </c>
      <c r="AA54" s="134">
        <f t="shared" ref="AA54" si="80">SUM(AA46:AA53)</f>
        <v>0</v>
      </c>
      <c r="AB54" s="134">
        <f t="shared" ref="AB54" si="81">SUM(AB46:AB53)</f>
        <v>0</v>
      </c>
      <c r="AC54" s="134">
        <f t="shared" ref="AC54" si="82">SUM(AC46:AC53)</f>
        <v>0</v>
      </c>
      <c r="AD54" s="134">
        <f t="shared" ref="AD54" si="83">SUM(AD46:AD53)</f>
        <v>0</v>
      </c>
      <c r="AE54" s="134">
        <f t="shared" ref="AE54" si="84">SUM(AE46:AE53)</f>
        <v>0</v>
      </c>
      <c r="AF54" s="134">
        <f t="shared" ref="AF54" si="85">SUM(AF46:AF53)</f>
        <v>0</v>
      </c>
      <c r="AG54" s="134">
        <f t="shared" ref="AG54" si="86">SUM(AG46:AG53)</f>
        <v>0</v>
      </c>
      <c r="AH54" s="134">
        <f t="shared" ref="AH54" si="87">SUM(AH46:AH53)</f>
        <v>0</v>
      </c>
      <c r="AI54" s="134">
        <f t="shared" ref="AI54" si="88">SUM(AI46:AI53)</f>
        <v>0</v>
      </c>
      <c r="AJ54" s="134">
        <f t="shared" ref="AJ54" si="89">SUM(AJ46:AJ53)</f>
        <v>0</v>
      </c>
      <c r="AK54" s="134">
        <f t="shared" ref="AK54" si="90">SUM(AK46:AK53)</f>
        <v>0</v>
      </c>
      <c r="AL54" s="134">
        <f t="shared" ref="AL54" si="91">SUM(AL46:AL53)</f>
        <v>0</v>
      </c>
      <c r="AM54" s="134">
        <f t="shared" ref="AM54" si="92">SUM(AM46:AM53)</f>
        <v>0</v>
      </c>
    </row>
    <row r="55" spans="1:39">
      <c r="B55" s="267" t="s">
        <v>530</v>
      </c>
      <c r="J55" t="b">
        <f>J54=--TRUE</f>
        <v>0</v>
      </c>
      <c r="K55" t="b">
        <f t="shared" ref="K55" si="93">K54=--TRUE</f>
        <v>0</v>
      </c>
      <c r="L55" t="b">
        <f t="shared" ref="L55" si="94">L54=--TRUE</f>
        <v>0</v>
      </c>
      <c r="M55" t="b">
        <f t="shared" ref="M55" si="95">M54=--TRUE</f>
        <v>0</v>
      </c>
      <c r="N55" t="b">
        <f t="shared" ref="N55" si="96">N54=--TRUE</f>
        <v>0</v>
      </c>
      <c r="O55" t="b">
        <f t="shared" ref="O55" si="97">O54=--TRUE</f>
        <v>0</v>
      </c>
      <c r="P55" t="b">
        <f t="shared" ref="P55" si="98">P54=--TRUE</f>
        <v>0</v>
      </c>
      <c r="Q55" t="b">
        <f t="shared" ref="Q55" si="99">Q54=--TRUE</f>
        <v>0</v>
      </c>
      <c r="R55" t="b">
        <f t="shared" ref="R55" si="100">R54=--TRUE</f>
        <v>0</v>
      </c>
      <c r="S55" t="b">
        <f t="shared" ref="S55" si="101">S54=--TRUE</f>
        <v>0</v>
      </c>
      <c r="T55" t="b">
        <f t="shared" ref="T55" si="102">T54=--TRUE</f>
        <v>0</v>
      </c>
      <c r="U55" t="b">
        <f t="shared" ref="U55" si="103">U54=--TRUE</f>
        <v>0</v>
      </c>
      <c r="V55" t="b">
        <f t="shared" ref="V55" si="104">V54=--TRUE</f>
        <v>0</v>
      </c>
      <c r="W55" t="b">
        <f t="shared" ref="W55" si="105">W54=--TRUE</f>
        <v>0</v>
      </c>
      <c r="X55" t="b">
        <f t="shared" ref="X55" si="106">X54=--TRUE</f>
        <v>0</v>
      </c>
      <c r="Y55" t="b">
        <f t="shared" ref="Y55" si="107">Y54=--TRUE</f>
        <v>0</v>
      </c>
      <c r="Z55" t="b">
        <f t="shared" ref="Z55" si="108">Z54=--TRUE</f>
        <v>0</v>
      </c>
      <c r="AA55" t="b">
        <f t="shared" ref="AA55" si="109">AA54=--TRUE</f>
        <v>0</v>
      </c>
      <c r="AB55" t="b">
        <f t="shared" ref="AB55" si="110">AB54=--TRUE</f>
        <v>0</v>
      </c>
      <c r="AC55" t="b">
        <f t="shared" ref="AC55" si="111">AC54=--TRUE</f>
        <v>0</v>
      </c>
      <c r="AD55" t="b">
        <f t="shared" ref="AD55" si="112">AD54=--TRUE</f>
        <v>0</v>
      </c>
      <c r="AE55" t="b">
        <f t="shared" ref="AE55" si="113">AE54=--TRUE</f>
        <v>0</v>
      </c>
      <c r="AF55" t="b">
        <f t="shared" ref="AF55" si="114">AF54=--TRUE</f>
        <v>0</v>
      </c>
      <c r="AG55" t="b">
        <f t="shared" ref="AG55" si="115">AG54=--TRUE</f>
        <v>0</v>
      </c>
      <c r="AH55" t="b">
        <f t="shared" ref="AH55" si="116">AH54=--TRUE</f>
        <v>0</v>
      </c>
      <c r="AI55" t="b">
        <f t="shared" ref="AI55" si="117">AI54=--TRUE</f>
        <v>0</v>
      </c>
      <c r="AJ55" t="b">
        <f t="shared" ref="AJ55" si="118">AJ54=--TRUE</f>
        <v>0</v>
      </c>
      <c r="AK55" t="b">
        <f t="shared" ref="AK55" si="119">AK54=--TRUE</f>
        <v>0</v>
      </c>
      <c r="AL55" t="b">
        <f t="shared" ref="AL55" si="120">AL54=--TRUE</f>
        <v>0</v>
      </c>
      <c r="AM55" t="b">
        <f t="shared" ref="AM55" si="121">AM54=--TRUE</f>
        <v>0</v>
      </c>
    </row>
    <row r="56" spans="1:39">
      <c r="A56" s="62" t="s">
        <v>139</v>
      </c>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row>
    <row r="57" spans="1:39">
      <c r="B57" t="s">
        <v>532</v>
      </c>
      <c r="F57" s="135" t="s">
        <v>150</v>
      </c>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row>
    <row r="58" spans="1:39">
      <c r="B58" t="s">
        <v>374</v>
      </c>
      <c r="F58" s="135" t="s">
        <v>150</v>
      </c>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row>
    <row r="59" spans="1:39">
      <c r="B59" t="s">
        <v>375</v>
      </c>
      <c r="F59" s="135" t="s">
        <v>150</v>
      </c>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row>
    <row r="60" spans="1:39">
      <c r="B60" t="s">
        <v>376</v>
      </c>
      <c r="F60" s="135" t="s">
        <v>150</v>
      </c>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row>
    <row r="61" spans="1:39">
      <c r="B61" t="s">
        <v>378</v>
      </c>
      <c r="F61" s="135" t="s">
        <v>150</v>
      </c>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row>
    <row r="62" spans="1:39">
      <c r="B62" t="s">
        <v>379</v>
      </c>
      <c r="F62" s="135" t="s">
        <v>150</v>
      </c>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row>
    <row r="63" spans="1:39">
      <c r="B63" t="s">
        <v>533</v>
      </c>
      <c r="F63" s="135" t="s">
        <v>150</v>
      </c>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row>
    <row r="64" spans="1:39">
      <c r="B64" t="s">
        <v>381</v>
      </c>
      <c r="F64" s="135" t="s">
        <v>150</v>
      </c>
      <c r="J64" s="116"/>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row>
    <row r="65" spans="1:39">
      <c r="B65" t="s">
        <v>145</v>
      </c>
      <c r="J65" s="134">
        <f>SUM(J57:J64)</f>
        <v>0</v>
      </c>
      <c r="K65" s="134">
        <f t="shared" ref="K65" si="122">SUM(K57:K64)</f>
        <v>0</v>
      </c>
      <c r="L65" s="134">
        <f t="shared" ref="L65" si="123">SUM(L57:L64)</f>
        <v>0</v>
      </c>
      <c r="M65" s="134">
        <f t="shared" ref="M65" si="124">SUM(M57:M64)</f>
        <v>0</v>
      </c>
      <c r="N65" s="134">
        <f t="shared" ref="N65" si="125">SUM(N57:N64)</f>
        <v>0</v>
      </c>
      <c r="O65" s="134">
        <f t="shared" ref="O65" si="126">SUM(O57:O64)</f>
        <v>0</v>
      </c>
      <c r="P65" s="134">
        <f t="shared" ref="P65" si="127">SUM(P57:P64)</f>
        <v>0</v>
      </c>
      <c r="Q65" s="134">
        <f t="shared" ref="Q65" si="128">SUM(Q57:Q64)</f>
        <v>0</v>
      </c>
      <c r="R65" s="134">
        <f t="shared" ref="R65" si="129">SUM(R57:R64)</f>
        <v>0</v>
      </c>
      <c r="S65" s="134">
        <f t="shared" ref="S65" si="130">SUM(S57:S64)</f>
        <v>0</v>
      </c>
      <c r="T65" s="134">
        <f t="shared" ref="T65" si="131">SUM(T57:T64)</f>
        <v>0</v>
      </c>
      <c r="U65" s="134">
        <f t="shared" ref="U65" si="132">SUM(U57:U64)</f>
        <v>0</v>
      </c>
      <c r="V65" s="134">
        <f t="shared" ref="V65" si="133">SUM(V57:V64)</f>
        <v>0</v>
      </c>
      <c r="W65" s="134">
        <f t="shared" ref="W65" si="134">SUM(W57:W64)</f>
        <v>0</v>
      </c>
      <c r="X65" s="134">
        <f t="shared" ref="X65" si="135">SUM(X57:X64)</f>
        <v>0</v>
      </c>
      <c r="Y65" s="134">
        <f t="shared" ref="Y65" si="136">SUM(Y57:Y64)</f>
        <v>0</v>
      </c>
      <c r="Z65" s="134">
        <f t="shared" ref="Z65" si="137">SUM(Z57:Z64)</f>
        <v>0</v>
      </c>
      <c r="AA65" s="134">
        <f t="shared" ref="AA65" si="138">SUM(AA57:AA64)</f>
        <v>0</v>
      </c>
      <c r="AB65" s="134">
        <f t="shared" ref="AB65" si="139">SUM(AB57:AB64)</f>
        <v>0</v>
      </c>
      <c r="AC65" s="134">
        <f t="shared" ref="AC65" si="140">SUM(AC57:AC64)</f>
        <v>0</v>
      </c>
      <c r="AD65" s="134">
        <f t="shared" ref="AD65" si="141">SUM(AD57:AD64)</f>
        <v>0</v>
      </c>
      <c r="AE65" s="134">
        <f t="shared" ref="AE65" si="142">SUM(AE57:AE64)</f>
        <v>0</v>
      </c>
      <c r="AF65" s="134">
        <f t="shared" ref="AF65" si="143">SUM(AF57:AF64)</f>
        <v>0</v>
      </c>
      <c r="AG65" s="134">
        <f t="shared" ref="AG65" si="144">SUM(AG57:AG64)</f>
        <v>0</v>
      </c>
      <c r="AH65" s="134">
        <f t="shared" ref="AH65" si="145">SUM(AH57:AH64)</f>
        <v>0</v>
      </c>
      <c r="AI65" s="134">
        <f t="shared" ref="AI65" si="146">SUM(AI57:AI64)</f>
        <v>0</v>
      </c>
      <c r="AJ65" s="134">
        <f t="shared" ref="AJ65" si="147">SUM(AJ57:AJ64)</f>
        <v>0</v>
      </c>
      <c r="AK65" s="134">
        <f t="shared" ref="AK65" si="148">SUM(AK57:AK64)</f>
        <v>0</v>
      </c>
      <c r="AL65" s="134">
        <f t="shared" ref="AL65" si="149">SUM(AL57:AL64)</f>
        <v>0</v>
      </c>
      <c r="AM65" s="134">
        <f t="shared" ref="AM65" si="150">SUM(AM57:AM64)</f>
        <v>0</v>
      </c>
    </row>
    <row r="66" spans="1:39">
      <c r="B66" s="267" t="s">
        <v>530</v>
      </c>
      <c r="J66" t="b">
        <f>J65=--TRUE</f>
        <v>0</v>
      </c>
      <c r="K66" t="b">
        <f t="shared" ref="K66" si="151">K65=--TRUE</f>
        <v>0</v>
      </c>
      <c r="L66" t="b">
        <f t="shared" ref="L66" si="152">L65=--TRUE</f>
        <v>0</v>
      </c>
      <c r="M66" t="b">
        <f t="shared" ref="M66" si="153">M65=--TRUE</f>
        <v>0</v>
      </c>
      <c r="N66" t="b">
        <f t="shared" ref="N66" si="154">N65=--TRUE</f>
        <v>0</v>
      </c>
      <c r="O66" t="b">
        <f t="shared" ref="O66" si="155">O65=--TRUE</f>
        <v>0</v>
      </c>
      <c r="P66" t="b">
        <f t="shared" ref="P66" si="156">P65=--TRUE</f>
        <v>0</v>
      </c>
      <c r="Q66" t="b">
        <f t="shared" ref="Q66" si="157">Q65=--TRUE</f>
        <v>0</v>
      </c>
      <c r="R66" t="b">
        <f t="shared" ref="R66" si="158">R65=--TRUE</f>
        <v>0</v>
      </c>
      <c r="S66" t="b">
        <f t="shared" ref="S66" si="159">S65=--TRUE</f>
        <v>0</v>
      </c>
      <c r="T66" t="b">
        <f t="shared" ref="T66" si="160">T65=--TRUE</f>
        <v>0</v>
      </c>
      <c r="U66" t="b">
        <f t="shared" ref="U66" si="161">U65=--TRUE</f>
        <v>0</v>
      </c>
      <c r="V66" t="b">
        <f t="shared" ref="V66" si="162">V65=--TRUE</f>
        <v>0</v>
      </c>
      <c r="W66" t="b">
        <f t="shared" ref="W66" si="163">W65=--TRUE</f>
        <v>0</v>
      </c>
      <c r="X66" t="b">
        <f t="shared" ref="X66" si="164">X65=--TRUE</f>
        <v>0</v>
      </c>
      <c r="Y66" t="b">
        <f t="shared" ref="Y66" si="165">Y65=--TRUE</f>
        <v>0</v>
      </c>
      <c r="Z66" t="b">
        <f t="shared" ref="Z66" si="166">Z65=--TRUE</f>
        <v>0</v>
      </c>
      <c r="AA66" t="b">
        <f t="shared" ref="AA66" si="167">AA65=--TRUE</f>
        <v>0</v>
      </c>
      <c r="AB66" t="b">
        <f t="shared" ref="AB66" si="168">AB65=--TRUE</f>
        <v>0</v>
      </c>
      <c r="AC66" t="b">
        <f t="shared" ref="AC66" si="169">AC65=--TRUE</f>
        <v>0</v>
      </c>
      <c r="AD66" t="b">
        <f t="shared" ref="AD66" si="170">AD65=--TRUE</f>
        <v>0</v>
      </c>
      <c r="AE66" t="b">
        <f t="shared" ref="AE66" si="171">AE65=--TRUE</f>
        <v>0</v>
      </c>
      <c r="AF66" t="b">
        <f t="shared" ref="AF66" si="172">AF65=--TRUE</f>
        <v>0</v>
      </c>
      <c r="AG66" t="b">
        <f t="shared" ref="AG66" si="173">AG65=--TRUE</f>
        <v>0</v>
      </c>
      <c r="AH66" t="b">
        <f t="shared" ref="AH66" si="174">AH65=--TRUE</f>
        <v>0</v>
      </c>
      <c r="AI66" t="b">
        <f t="shared" ref="AI66" si="175">AI65=--TRUE</f>
        <v>0</v>
      </c>
      <c r="AJ66" t="b">
        <f t="shared" ref="AJ66" si="176">AJ65=--TRUE</f>
        <v>0</v>
      </c>
      <c r="AK66" t="b">
        <f t="shared" ref="AK66" si="177">AK65=--TRUE</f>
        <v>0</v>
      </c>
      <c r="AL66" t="b">
        <f t="shared" ref="AL66" si="178">AL65=--TRUE</f>
        <v>0</v>
      </c>
      <c r="AM66" t="b">
        <f t="shared" ref="AM66" si="179">AM65=--TRUE</f>
        <v>0</v>
      </c>
    </row>
    <row r="67" spans="1:39">
      <c r="A67" s="62" t="s">
        <v>140</v>
      </c>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row>
    <row r="68" spans="1:39">
      <c r="B68" t="s">
        <v>532</v>
      </c>
      <c r="F68" s="135" t="s">
        <v>150</v>
      </c>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row>
    <row r="69" spans="1:39">
      <c r="B69" t="s">
        <v>374</v>
      </c>
      <c r="F69" s="135" t="s">
        <v>150</v>
      </c>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row>
    <row r="70" spans="1:39">
      <c r="B70" t="s">
        <v>375</v>
      </c>
      <c r="F70" s="135" t="s">
        <v>150</v>
      </c>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row>
    <row r="71" spans="1:39">
      <c r="B71" t="s">
        <v>376</v>
      </c>
      <c r="F71" s="135" t="s">
        <v>150</v>
      </c>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row>
    <row r="72" spans="1:39">
      <c r="B72" t="s">
        <v>378</v>
      </c>
      <c r="F72" s="135" t="s">
        <v>150</v>
      </c>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row>
    <row r="73" spans="1:39">
      <c r="B73" t="s">
        <v>379</v>
      </c>
      <c r="F73" s="135" t="s">
        <v>150</v>
      </c>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row>
    <row r="74" spans="1:39">
      <c r="B74" t="s">
        <v>533</v>
      </c>
      <c r="F74" s="135" t="s">
        <v>150</v>
      </c>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row>
    <row r="75" spans="1:39">
      <c r="B75" t="s">
        <v>381</v>
      </c>
      <c r="F75" s="135" t="s">
        <v>150</v>
      </c>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row>
    <row r="76" spans="1:39">
      <c r="B76" t="s">
        <v>145</v>
      </c>
      <c r="J76" s="134">
        <f>SUM(J68:J75)</f>
        <v>0</v>
      </c>
      <c r="K76" s="134">
        <f t="shared" ref="K76" si="180">SUM(K68:K75)</f>
        <v>0</v>
      </c>
      <c r="L76" s="134">
        <f t="shared" ref="L76" si="181">SUM(L68:L75)</f>
        <v>0</v>
      </c>
      <c r="M76" s="134">
        <f t="shared" ref="M76" si="182">SUM(M68:M75)</f>
        <v>0</v>
      </c>
      <c r="N76" s="134">
        <f t="shared" ref="N76" si="183">SUM(N68:N75)</f>
        <v>0</v>
      </c>
      <c r="O76" s="134">
        <f t="shared" ref="O76" si="184">SUM(O68:O75)</f>
        <v>0</v>
      </c>
      <c r="P76" s="134">
        <f t="shared" ref="P76" si="185">SUM(P68:P75)</f>
        <v>0</v>
      </c>
      <c r="Q76" s="134">
        <f t="shared" ref="Q76" si="186">SUM(Q68:Q75)</f>
        <v>0</v>
      </c>
      <c r="R76" s="134">
        <f t="shared" ref="R76" si="187">SUM(R68:R75)</f>
        <v>0</v>
      </c>
      <c r="S76" s="134">
        <f t="shared" ref="S76" si="188">SUM(S68:S75)</f>
        <v>0</v>
      </c>
      <c r="T76" s="134">
        <f t="shared" ref="T76" si="189">SUM(T68:T75)</f>
        <v>0</v>
      </c>
      <c r="U76" s="134">
        <f t="shared" ref="U76" si="190">SUM(U68:U75)</f>
        <v>0</v>
      </c>
      <c r="V76" s="134">
        <f t="shared" ref="V76" si="191">SUM(V68:V75)</f>
        <v>0</v>
      </c>
      <c r="W76" s="134">
        <f t="shared" ref="W76" si="192">SUM(W68:W75)</f>
        <v>0</v>
      </c>
      <c r="X76" s="134">
        <f t="shared" ref="X76" si="193">SUM(X68:X75)</f>
        <v>0</v>
      </c>
      <c r="Y76" s="134">
        <f t="shared" ref="Y76" si="194">SUM(Y68:Y75)</f>
        <v>0</v>
      </c>
      <c r="Z76" s="134">
        <f t="shared" ref="Z76" si="195">SUM(Z68:Z75)</f>
        <v>0</v>
      </c>
      <c r="AA76" s="134">
        <f t="shared" ref="AA76" si="196">SUM(AA68:AA75)</f>
        <v>0</v>
      </c>
      <c r="AB76" s="134">
        <f t="shared" ref="AB76" si="197">SUM(AB68:AB75)</f>
        <v>0</v>
      </c>
      <c r="AC76" s="134">
        <f t="shared" ref="AC76" si="198">SUM(AC68:AC75)</f>
        <v>0</v>
      </c>
      <c r="AD76" s="134">
        <f t="shared" ref="AD76" si="199">SUM(AD68:AD75)</f>
        <v>0</v>
      </c>
      <c r="AE76" s="134">
        <f t="shared" ref="AE76" si="200">SUM(AE68:AE75)</f>
        <v>0</v>
      </c>
      <c r="AF76" s="134">
        <f t="shared" ref="AF76" si="201">SUM(AF68:AF75)</f>
        <v>0</v>
      </c>
      <c r="AG76" s="134">
        <f t="shared" ref="AG76" si="202">SUM(AG68:AG75)</f>
        <v>0</v>
      </c>
      <c r="AH76" s="134">
        <f t="shared" ref="AH76" si="203">SUM(AH68:AH75)</f>
        <v>0</v>
      </c>
      <c r="AI76" s="134">
        <f t="shared" ref="AI76" si="204">SUM(AI68:AI75)</f>
        <v>0</v>
      </c>
      <c r="AJ76" s="134">
        <f t="shared" ref="AJ76" si="205">SUM(AJ68:AJ75)</f>
        <v>0</v>
      </c>
      <c r="AK76" s="134">
        <f t="shared" ref="AK76" si="206">SUM(AK68:AK75)</f>
        <v>0</v>
      </c>
      <c r="AL76" s="134">
        <f t="shared" ref="AL76" si="207">SUM(AL68:AL75)</f>
        <v>0</v>
      </c>
      <c r="AM76" s="134">
        <f t="shared" ref="AM76" si="208">SUM(AM68:AM75)</f>
        <v>0</v>
      </c>
    </row>
    <row r="77" spans="1:39">
      <c r="B77" s="267" t="s">
        <v>530</v>
      </c>
      <c r="J77" t="b">
        <f>J76=--TRUE</f>
        <v>0</v>
      </c>
      <c r="K77" t="b">
        <f t="shared" ref="K77" si="209">K76=--TRUE</f>
        <v>0</v>
      </c>
      <c r="L77" t="b">
        <f t="shared" ref="L77" si="210">L76=--TRUE</f>
        <v>0</v>
      </c>
      <c r="M77" t="b">
        <f t="shared" ref="M77" si="211">M76=--TRUE</f>
        <v>0</v>
      </c>
      <c r="N77" t="b">
        <f t="shared" ref="N77" si="212">N76=--TRUE</f>
        <v>0</v>
      </c>
      <c r="O77" t="b">
        <f t="shared" ref="O77" si="213">O76=--TRUE</f>
        <v>0</v>
      </c>
      <c r="P77" t="b">
        <f t="shared" ref="P77" si="214">P76=--TRUE</f>
        <v>0</v>
      </c>
      <c r="Q77" t="b">
        <f t="shared" ref="Q77" si="215">Q76=--TRUE</f>
        <v>0</v>
      </c>
      <c r="R77" t="b">
        <f t="shared" ref="R77" si="216">R76=--TRUE</f>
        <v>0</v>
      </c>
      <c r="S77" t="b">
        <f t="shared" ref="S77" si="217">S76=--TRUE</f>
        <v>0</v>
      </c>
      <c r="T77" t="b">
        <f t="shared" ref="T77" si="218">T76=--TRUE</f>
        <v>0</v>
      </c>
      <c r="U77" t="b">
        <f t="shared" ref="U77" si="219">U76=--TRUE</f>
        <v>0</v>
      </c>
      <c r="V77" t="b">
        <f t="shared" ref="V77" si="220">V76=--TRUE</f>
        <v>0</v>
      </c>
      <c r="W77" t="b">
        <f t="shared" ref="W77" si="221">W76=--TRUE</f>
        <v>0</v>
      </c>
      <c r="X77" t="b">
        <f t="shared" ref="X77" si="222">X76=--TRUE</f>
        <v>0</v>
      </c>
      <c r="Y77" t="b">
        <f t="shared" ref="Y77" si="223">Y76=--TRUE</f>
        <v>0</v>
      </c>
      <c r="Z77" t="b">
        <f t="shared" ref="Z77" si="224">Z76=--TRUE</f>
        <v>0</v>
      </c>
      <c r="AA77" t="b">
        <f t="shared" ref="AA77" si="225">AA76=--TRUE</f>
        <v>0</v>
      </c>
      <c r="AB77" t="b">
        <f t="shared" ref="AB77" si="226">AB76=--TRUE</f>
        <v>0</v>
      </c>
      <c r="AC77" t="b">
        <f t="shared" ref="AC77" si="227">AC76=--TRUE</f>
        <v>0</v>
      </c>
      <c r="AD77" t="b">
        <f t="shared" ref="AD77" si="228">AD76=--TRUE</f>
        <v>0</v>
      </c>
      <c r="AE77" t="b">
        <f t="shared" ref="AE77" si="229">AE76=--TRUE</f>
        <v>0</v>
      </c>
      <c r="AF77" t="b">
        <f t="shared" ref="AF77" si="230">AF76=--TRUE</f>
        <v>0</v>
      </c>
      <c r="AG77" t="b">
        <f t="shared" ref="AG77" si="231">AG76=--TRUE</f>
        <v>0</v>
      </c>
      <c r="AH77" t="b">
        <f t="shared" ref="AH77" si="232">AH76=--TRUE</f>
        <v>0</v>
      </c>
      <c r="AI77" t="b">
        <f t="shared" ref="AI77" si="233">AI76=--TRUE</f>
        <v>0</v>
      </c>
      <c r="AJ77" t="b">
        <f t="shared" ref="AJ77" si="234">AJ76=--TRUE</f>
        <v>0</v>
      </c>
      <c r="AK77" t="b">
        <f t="shared" ref="AK77" si="235">AK76=--TRUE</f>
        <v>0</v>
      </c>
      <c r="AL77" t="b">
        <f t="shared" ref="AL77" si="236">AL76=--TRUE</f>
        <v>0</v>
      </c>
      <c r="AM77" t="b">
        <f t="shared" ref="AM77" si="237">AM76=--TRUE</f>
        <v>0</v>
      </c>
    </row>
    <row r="78" spans="1:39">
      <c r="A78" s="62" t="s">
        <v>141</v>
      </c>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row>
    <row r="79" spans="1:39">
      <c r="B79" t="s">
        <v>532</v>
      </c>
      <c r="F79" s="135" t="s">
        <v>150</v>
      </c>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row>
    <row r="80" spans="1:39">
      <c r="B80" t="s">
        <v>374</v>
      </c>
      <c r="F80" s="135" t="s">
        <v>150</v>
      </c>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row>
    <row r="81" spans="1:39">
      <c r="B81" t="s">
        <v>375</v>
      </c>
      <c r="F81" s="135" t="s">
        <v>150</v>
      </c>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row>
    <row r="82" spans="1:39">
      <c r="B82" t="s">
        <v>376</v>
      </c>
      <c r="F82" s="135" t="s">
        <v>150</v>
      </c>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row>
    <row r="83" spans="1:39">
      <c r="B83" t="s">
        <v>378</v>
      </c>
      <c r="F83" s="135" t="s">
        <v>150</v>
      </c>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row>
    <row r="84" spans="1:39">
      <c r="B84" t="s">
        <v>379</v>
      </c>
      <c r="F84" s="135" t="s">
        <v>150</v>
      </c>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row>
    <row r="85" spans="1:39">
      <c r="B85" t="s">
        <v>533</v>
      </c>
      <c r="F85" s="135" t="s">
        <v>150</v>
      </c>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row>
    <row r="86" spans="1:39">
      <c r="B86" t="s">
        <v>381</v>
      </c>
      <c r="F86" s="135" t="s">
        <v>150</v>
      </c>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row>
    <row r="87" spans="1:39">
      <c r="B87" t="s">
        <v>145</v>
      </c>
      <c r="J87" s="134">
        <f>SUM(J79:J86)</f>
        <v>0</v>
      </c>
      <c r="K87" s="134">
        <f t="shared" ref="K87" si="238">SUM(K79:K86)</f>
        <v>0</v>
      </c>
      <c r="L87" s="134">
        <f t="shared" ref="L87" si="239">SUM(L79:L86)</f>
        <v>0</v>
      </c>
      <c r="M87" s="134">
        <f t="shared" ref="M87" si="240">SUM(M79:M86)</f>
        <v>0</v>
      </c>
      <c r="N87" s="134">
        <f t="shared" ref="N87" si="241">SUM(N79:N86)</f>
        <v>0</v>
      </c>
      <c r="O87" s="134">
        <f t="shared" ref="O87" si="242">SUM(O79:O86)</f>
        <v>0</v>
      </c>
      <c r="P87" s="134">
        <f t="shared" ref="P87" si="243">SUM(P79:P86)</f>
        <v>0</v>
      </c>
      <c r="Q87" s="134">
        <f t="shared" ref="Q87" si="244">SUM(Q79:Q86)</f>
        <v>0</v>
      </c>
      <c r="R87" s="134">
        <f t="shared" ref="R87" si="245">SUM(R79:R86)</f>
        <v>0</v>
      </c>
      <c r="S87" s="134">
        <f t="shared" ref="S87" si="246">SUM(S79:S86)</f>
        <v>0</v>
      </c>
      <c r="T87" s="134">
        <f t="shared" ref="T87" si="247">SUM(T79:T86)</f>
        <v>0</v>
      </c>
      <c r="U87" s="134">
        <f t="shared" ref="U87" si="248">SUM(U79:U86)</f>
        <v>0</v>
      </c>
      <c r="V87" s="134">
        <f t="shared" ref="V87" si="249">SUM(V79:V86)</f>
        <v>0</v>
      </c>
      <c r="W87" s="134">
        <f t="shared" ref="W87" si="250">SUM(W79:W86)</f>
        <v>0</v>
      </c>
      <c r="X87" s="134">
        <f t="shared" ref="X87" si="251">SUM(X79:X86)</f>
        <v>0</v>
      </c>
      <c r="Y87" s="134">
        <f t="shared" ref="Y87" si="252">SUM(Y79:Y86)</f>
        <v>0</v>
      </c>
      <c r="Z87" s="134">
        <f t="shared" ref="Z87" si="253">SUM(Z79:Z86)</f>
        <v>0</v>
      </c>
      <c r="AA87" s="134">
        <f t="shared" ref="AA87" si="254">SUM(AA79:AA86)</f>
        <v>0</v>
      </c>
      <c r="AB87" s="134">
        <f t="shared" ref="AB87" si="255">SUM(AB79:AB86)</f>
        <v>0</v>
      </c>
      <c r="AC87" s="134">
        <f t="shared" ref="AC87" si="256">SUM(AC79:AC86)</f>
        <v>0</v>
      </c>
      <c r="AD87" s="134">
        <f t="shared" ref="AD87" si="257">SUM(AD79:AD86)</f>
        <v>0</v>
      </c>
      <c r="AE87" s="134">
        <f t="shared" ref="AE87" si="258">SUM(AE79:AE86)</f>
        <v>0</v>
      </c>
      <c r="AF87" s="134">
        <f t="shared" ref="AF87" si="259">SUM(AF79:AF86)</f>
        <v>0</v>
      </c>
      <c r="AG87" s="134">
        <f t="shared" ref="AG87" si="260">SUM(AG79:AG86)</f>
        <v>0</v>
      </c>
      <c r="AH87" s="134">
        <f t="shared" ref="AH87" si="261">SUM(AH79:AH86)</f>
        <v>0</v>
      </c>
      <c r="AI87" s="134">
        <f t="shared" ref="AI87" si="262">SUM(AI79:AI86)</f>
        <v>0</v>
      </c>
      <c r="AJ87" s="134">
        <f t="shared" ref="AJ87" si="263">SUM(AJ79:AJ86)</f>
        <v>0</v>
      </c>
      <c r="AK87" s="134">
        <f t="shared" ref="AK87" si="264">SUM(AK79:AK86)</f>
        <v>0</v>
      </c>
      <c r="AL87" s="134">
        <f t="shared" ref="AL87" si="265">SUM(AL79:AL86)</f>
        <v>0</v>
      </c>
      <c r="AM87" s="134">
        <f t="shared" ref="AM87" si="266">SUM(AM79:AM86)</f>
        <v>0</v>
      </c>
    </row>
    <row r="88" spans="1:39">
      <c r="B88" s="267" t="s">
        <v>530</v>
      </c>
      <c r="J88" t="b">
        <f>J87=--TRUE</f>
        <v>0</v>
      </c>
      <c r="K88" t="b">
        <f t="shared" ref="K88" si="267">K87=--TRUE</f>
        <v>0</v>
      </c>
      <c r="L88" t="b">
        <f t="shared" ref="L88" si="268">L87=--TRUE</f>
        <v>0</v>
      </c>
      <c r="M88" t="b">
        <f t="shared" ref="M88" si="269">M87=--TRUE</f>
        <v>0</v>
      </c>
      <c r="N88" t="b">
        <f t="shared" ref="N88" si="270">N87=--TRUE</f>
        <v>0</v>
      </c>
      <c r="O88" t="b">
        <f t="shared" ref="O88" si="271">O87=--TRUE</f>
        <v>0</v>
      </c>
      <c r="P88" t="b">
        <f t="shared" ref="P88" si="272">P87=--TRUE</f>
        <v>0</v>
      </c>
      <c r="Q88" t="b">
        <f t="shared" ref="Q88" si="273">Q87=--TRUE</f>
        <v>0</v>
      </c>
      <c r="R88" t="b">
        <f t="shared" ref="R88" si="274">R87=--TRUE</f>
        <v>0</v>
      </c>
      <c r="S88" t="b">
        <f t="shared" ref="S88" si="275">S87=--TRUE</f>
        <v>0</v>
      </c>
      <c r="T88" t="b">
        <f t="shared" ref="T88" si="276">T87=--TRUE</f>
        <v>0</v>
      </c>
      <c r="U88" t="b">
        <f t="shared" ref="U88" si="277">U87=--TRUE</f>
        <v>0</v>
      </c>
      <c r="V88" t="b">
        <f t="shared" ref="V88" si="278">V87=--TRUE</f>
        <v>0</v>
      </c>
      <c r="W88" t="b">
        <f t="shared" ref="W88" si="279">W87=--TRUE</f>
        <v>0</v>
      </c>
      <c r="X88" t="b">
        <f t="shared" ref="X88" si="280">X87=--TRUE</f>
        <v>0</v>
      </c>
      <c r="Y88" t="b">
        <f t="shared" ref="Y88" si="281">Y87=--TRUE</f>
        <v>0</v>
      </c>
      <c r="Z88" t="b">
        <f t="shared" ref="Z88" si="282">Z87=--TRUE</f>
        <v>0</v>
      </c>
      <c r="AA88" t="b">
        <f t="shared" ref="AA88" si="283">AA87=--TRUE</f>
        <v>0</v>
      </c>
      <c r="AB88" t="b">
        <f t="shared" ref="AB88" si="284">AB87=--TRUE</f>
        <v>0</v>
      </c>
      <c r="AC88" t="b">
        <f t="shared" ref="AC88" si="285">AC87=--TRUE</f>
        <v>0</v>
      </c>
      <c r="AD88" t="b">
        <f t="shared" ref="AD88" si="286">AD87=--TRUE</f>
        <v>0</v>
      </c>
      <c r="AE88" t="b">
        <f t="shared" ref="AE88" si="287">AE87=--TRUE</f>
        <v>0</v>
      </c>
      <c r="AF88" t="b">
        <f t="shared" ref="AF88" si="288">AF87=--TRUE</f>
        <v>0</v>
      </c>
      <c r="AG88" t="b">
        <f t="shared" ref="AG88" si="289">AG87=--TRUE</f>
        <v>0</v>
      </c>
      <c r="AH88" t="b">
        <f t="shared" ref="AH88" si="290">AH87=--TRUE</f>
        <v>0</v>
      </c>
      <c r="AI88" t="b">
        <f t="shared" ref="AI88" si="291">AI87=--TRUE</f>
        <v>0</v>
      </c>
      <c r="AJ88" t="b">
        <f t="shared" ref="AJ88" si="292">AJ87=--TRUE</f>
        <v>0</v>
      </c>
      <c r="AK88" t="b">
        <f t="shared" ref="AK88" si="293">AK87=--TRUE</f>
        <v>0</v>
      </c>
      <c r="AL88" t="b">
        <f t="shared" ref="AL88" si="294">AL87=--TRUE</f>
        <v>0</v>
      </c>
      <c r="AM88" t="b">
        <f t="shared" ref="AM88" si="295">AM87=--TRUE</f>
        <v>0</v>
      </c>
    </row>
    <row r="89" spans="1:39">
      <c r="A89" s="62" t="s">
        <v>142</v>
      </c>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row>
    <row r="90" spans="1:39">
      <c r="B90" t="s">
        <v>532</v>
      </c>
      <c r="F90" s="135" t="s">
        <v>150</v>
      </c>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row>
    <row r="91" spans="1:39">
      <c r="B91" t="s">
        <v>374</v>
      </c>
      <c r="F91" s="135" t="s">
        <v>150</v>
      </c>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row>
    <row r="92" spans="1:39">
      <c r="B92" t="s">
        <v>375</v>
      </c>
      <c r="F92" s="135" t="s">
        <v>150</v>
      </c>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row>
    <row r="93" spans="1:39">
      <c r="B93" t="s">
        <v>376</v>
      </c>
      <c r="F93" s="135" t="s">
        <v>150</v>
      </c>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row>
    <row r="94" spans="1:39">
      <c r="B94" t="s">
        <v>378</v>
      </c>
      <c r="F94" s="135" t="s">
        <v>150</v>
      </c>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row>
    <row r="95" spans="1:39">
      <c r="B95" t="s">
        <v>379</v>
      </c>
      <c r="F95" s="135" t="s">
        <v>150</v>
      </c>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row>
    <row r="96" spans="1:39">
      <c r="B96" t="s">
        <v>533</v>
      </c>
      <c r="F96" s="135" t="s">
        <v>150</v>
      </c>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row>
    <row r="97" spans="1:39">
      <c r="B97" t="s">
        <v>381</v>
      </c>
      <c r="F97" s="135" t="s">
        <v>150</v>
      </c>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row>
    <row r="98" spans="1:39">
      <c r="B98" t="s">
        <v>145</v>
      </c>
      <c r="J98" s="134">
        <f>SUM(J90:J97)</f>
        <v>0</v>
      </c>
      <c r="K98" s="134">
        <f t="shared" ref="K98" si="296">SUM(K90:K97)</f>
        <v>0</v>
      </c>
      <c r="L98" s="134">
        <f t="shared" ref="L98" si="297">SUM(L90:L97)</f>
        <v>0</v>
      </c>
      <c r="M98" s="134">
        <f t="shared" ref="M98" si="298">SUM(M90:M97)</f>
        <v>0</v>
      </c>
      <c r="N98" s="134">
        <f t="shared" ref="N98" si="299">SUM(N90:N97)</f>
        <v>0</v>
      </c>
      <c r="O98" s="134">
        <f t="shared" ref="O98" si="300">SUM(O90:O97)</f>
        <v>0</v>
      </c>
      <c r="P98" s="134">
        <f t="shared" ref="P98" si="301">SUM(P90:P97)</f>
        <v>0</v>
      </c>
      <c r="Q98" s="134">
        <f t="shared" ref="Q98" si="302">SUM(Q90:Q97)</f>
        <v>0</v>
      </c>
      <c r="R98" s="134">
        <f t="shared" ref="R98" si="303">SUM(R90:R97)</f>
        <v>0</v>
      </c>
      <c r="S98" s="134">
        <f t="shared" ref="S98" si="304">SUM(S90:S97)</f>
        <v>0</v>
      </c>
      <c r="T98" s="134">
        <f t="shared" ref="T98" si="305">SUM(T90:T97)</f>
        <v>0</v>
      </c>
      <c r="U98" s="134">
        <f t="shared" ref="U98" si="306">SUM(U90:U97)</f>
        <v>0</v>
      </c>
      <c r="V98" s="134">
        <f t="shared" ref="V98" si="307">SUM(V90:V97)</f>
        <v>0</v>
      </c>
      <c r="W98" s="134">
        <f t="shared" ref="W98" si="308">SUM(W90:W97)</f>
        <v>0</v>
      </c>
      <c r="X98" s="134">
        <f t="shared" ref="X98" si="309">SUM(X90:X97)</f>
        <v>0</v>
      </c>
      <c r="Y98" s="134">
        <f t="shared" ref="Y98" si="310">SUM(Y90:Y97)</f>
        <v>0</v>
      </c>
      <c r="Z98" s="134">
        <f t="shared" ref="Z98" si="311">SUM(Z90:Z97)</f>
        <v>0</v>
      </c>
      <c r="AA98" s="134">
        <f t="shared" ref="AA98" si="312">SUM(AA90:AA97)</f>
        <v>0</v>
      </c>
      <c r="AB98" s="134">
        <f t="shared" ref="AB98" si="313">SUM(AB90:AB97)</f>
        <v>0</v>
      </c>
      <c r="AC98" s="134">
        <f t="shared" ref="AC98" si="314">SUM(AC90:AC97)</f>
        <v>0</v>
      </c>
      <c r="AD98" s="134">
        <f t="shared" ref="AD98" si="315">SUM(AD90:AD97)</f>
        <v>0</v>
      </c>
      <c r="AE98" s="134">
        <f t="shared" ref="AE98" si="316">SUM(AE90:AE97)</f>
        <v>0</v>
      </c>
      <c r="AF98" s="134">
        <f t="shared" ref="AF98" si="317">SUM(AF90:AF97)</f>
        <v>0</v>
      </c>
      <c r="AG98" s="134">
        <f t="shared" ref="AG98" si="318">SUM(AG90:AG97)</f>
        <v>0</v>
      </c>
      <c r="AH98" s="134">
        <f t="shared" ref="AH98" si="319">SUM(AH90:AH97)</f>
        <v>0</v>
      </c>
      <c r="AI98" s="134">
        <f t="shared" ref="AI98" si="320">SUM(AI90:AI97)</f>
        <v>0</v>
      </c>
      <c r="AJ98" s="134">
        <f t="shared" ref="AJ98" si="321">SUM(AJ90:AJ97)</f>
        <v>0</v>
      </c>
      <c r="AK98" s="134">
        <f t="shared" ref="AK98" si="322">SUM(AK90:AK97)</f>
        <v>0</v>
      </c>
      <c r="AL98" s="134">
        <f t="shared" ref="AL98" si="323">SUM(AL90:AL97)</f>
        <v>0</v>
      </c>
      <c r="AM98" s="134">
        <f t="shared" ref="AM98" si="324">SUM(AM90:AM97)</f>
        <v>0</v>
      </c>
    </row>
    <row r="99" spans="1:39">
      <c r="B99" s="267" t="s">
        <v>530</v>
      </c>
      <c r="J99" t="b">
        <f>J98=--TRUE</f>
        <v>0</v>
      </c>
      <c r="K99" t="b">
        <f t="shared" ref="K99" si="325">K98=--TRUE</f>
        <v>0</v>
      </c>
      <c r="L99" t="b">
        <f t="shared" ref="L99" si="326">L98=--TRUE</f>
        <v>0</v>
      </c>
      <c r="M99" t="b">
        <f t="shared" ref="M99" si="327">M98=--TRUE</f>
        <v>0</v>
      </c>
      <c r="N99" t="b">
        <f t="shared" ref="N99" si="328">N98=--TRUE</f>
        <v>0</v>
      </c>
      <c r="O99" t="b">
        <f t="shared" ref="O99" si="329">O98=--TRUE</f>
        <v>0</v>
      </c>
      <c r="P99" t="b">
        <f t="shared" ref="P99" si="330">P98=--TRUE</f>
        <v>0</v>
      </c>
      <c r="Q99" t="b">
        <f t="shared" ref="Q99" si="331">Q98=--TRUE</f>
        <v>0</v>
      </c>
      <c r="R99" t="b">
        <f t="shared" ref="R99" si="332">R98=--TRUE</f>
        <v>0</v>
      </c>
      <c r="S99" t="b">
        <f t="shared" ref="S99" si="333">S98=--TRUE</f>
        <v>0</v>
      </c>
      <c r="T99" t="b">
        <f t="shared" ref="T99" si="334">T98=--TRUE</f>
        <v>0</v>
      </c>
      <c r="U99" t="b">
        <f t="shared" ref="U99" si="335">U98=--TRUE</f>
        <v>0</v>
      </c>
      <c r="V99" t="b">
        <f t="shared" ref="V99" si="336">V98=--TRUE</f>
        <v>0</v>
      </c>
      <c r="W99" t="b">
        <f t="shared" ref="W99" si="337">W98=--TRUE</f>
        <v>0</v>
      </c>
      <c r="X99" t="b">
        <f t="shared" ref="X99" si="338">X98=--TRUE</f>
        <v>0</v>
      </c>
      <c r="Y99" t="b">
        <f t="shared" ref="Y99" si="339">Y98=--TRUE</f>
        <v>0</v>
      </c>
      <c r="Z99" t="b">
        <f t="shared" ref="Z99" si="340">Z98=--TRUE</f>
        <v>0</v>
      </c>
      <c r="AA99" t="b">
        <f t="shared" ref="AA99" si="341">AA98=--TRUE</f>
        <v>0</v>
      </c>
      <c r="AB99" t="b">
        <f t="shared" ref="AB99" si="342">AB98=--TRUE</f>
        <v>0</v>
      </c>
      <c r="AC99" t="b">
        <f t="shared" ref="AC99" si="343">AC98=--TRUE</f>
        <v>0</v>
      </c>
      <c r="AD99" t="b">
        <f t="shared" ref="AD99" si="344">AD98=--TRUE</f>
        <v>0</v>
      </c>
      <c r="AE99" t="b">
        <f t="shared" ref="AE99" si="345">AE98=--TRUE</f>
        <v>0</v>
      </c>
      <c r="AF99" t="b">
        <f t="shared" ref="AF99" si="346">AF98=--TRUE</f>
        <v>0</v>
      </c>
      <c r="AG99" t="b">
        <f t="shared" ref="AG99" si="347">AG98=--TRUE</f>
        <v>0</v>
      </c>
      <c r="AH99" t="b">
        <f t="shared" ref="AH99" si="348">AH98=--TRUE</f>
        <v>0</v>
      </c>
      <c r="AI99" t="b">
        <f t="shared" ref="AI99" si="349">AI98=--TRUE</f>
        <v>0</v>
      </c>
      <c r="AJ99" t="b">
        <f t="shared" ref="AJ99" si="350">AJ98=--TRUE</f>
        <v>0</v>
      </c>
      <c r="AK99" t="b">
        <f t="shared" ref="AK99" si="351">AK98=--TRUE</f>
        <v>0</v>
      </c>
      <c r="AL99" t="b">
        <f t="shared" ref="AL99" si="352">AL98=--TRUE</f>
        <v>0</v>
      </c>
      <c r="AM99" t="b">
        <f t="shared" ref="AM99" si="353">AM98=--TRUE</f>
        <v>0</v>
      </c>
    </row>
    <row r="100" spans="1:39">
      <c r="A100" s="62" t="s">
        <v>143</v>
      </c>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row>
    <row r="101" spans="1:39">
      <c r="B101" t="s">
        <v>532</v>
      </c>
      <c r="F101" s="135" t="s">
        <v>150</v>
      </c>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row>
    <row r="102" spans="1:39">
      <c r="B102" t="s">
        <v>374</v>
      </c>
      <c r="F102" s="135" t="s">
        <v>150</v>
      </c>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row>
    <row r="103" spans="1:39">
      <c r="B103" t="s">
        <v>375</v>
      </c>
      <c r="F103" s="135" t="s">
        <v>150</v>
      </c>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row>
    <row r="104" spans="1:39">
      <c r="B104" t="s">
        <v>376</v>
      </c>
      <c r="F104" s="135" t="s">
        <v>150</v>
      </c>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row>
    <row r="105" spans="1:39">
      <c r="B105" t="s">
        <v>378</v>
      </c>
      <c r="F105" s="135" t="s">
        <v>150</v>
      </c>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row>
    <row r="106" spans="1:39">
      <c r="B106" t="s">
        <v>379</v>
      </c>
      <c r="F106" s="135" t="s">
        <v>150</v>
      </c>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row>
    <row r="107" spans="1:39">
      <c r="B107" t="s">
        <v>533</v>
      </c>
      <c r="F107" s="135" t="s">
        <v>150</v>
      </c>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row>
    <row r="108" spans="1:39">
      <c r="B108" t="s">
        <v>381</v>
      </c>
      <c r="F108" s="135" t="s">
        <v>150</v>
      </c>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row>
    <row r="109" spans="1:39">
      <c r="B109" t="s">
        <v>145</v>
      </c>
      <c r="J109" s="134">
        <f>SUM(J101:J108)</f>
        <v>0</v>
      </c>
      <c r="K109" s="134">
        <f t="shared" ref="K109" si="354">SUM(K101:K108)</f>
        <v>0</v>
      </c>
      <c r="L109" s="134">
        <f t="shared" ref="L109" si="355">SUM(L101:L108)</f>
        <v>0</v>
      </c>
      <c r="M109" s="134">
        <f t="shared" ref="M109" si="356">SUM(M101:M108)</f>
        <v>0</v>
      </c>
      <c r="N109" s="134">
        <f t="shared" ref="N109" si="357">SUM(N101:N108)</f>
        <v>0</v>
      </c>
      <c r="O109" s="134">
        <f t="shared" ref="O109" si="358">SUM(O101:O108)</f>
        <v>0</v>
      </c>
      <c r="P109" s="134">
        <f t="shared" ref="P109" si="359">SUM(P101:P108)</f>
        <v>0</v>
      </c>
      <c r="Q109" s="134">
        <f t="shared" ref="Q109" si="360">SUM(Q101:Q108)</f>
        <v>0</v>
      </c>
      <c r="R109" s="134">
        <f t="shared" ref="R109" si="361">SUM(R101:R108)</f>
        <v>0</v>
      </c>
      <c r="S109" s="134">
        <f t="shared" ref="S109" si="362">SUM(S101:S108)</f>
        <v>0</v>
      </c>
      <c r="T109" s="134">
        <f t="shared" ref="T109" si="363">SUM(T101:T108)</f>
        <v>0</v>
      </c>
      <c r="U109" s="134">
        <f t="shared" ref="U109" si="364">SUM(U101:U108)</f>
        <v>0</v>
      </c>
      <c r="V109" s="134">
        <f t="shared" ref="V109" si="365">SUM(V101:V108)</f>
        <v>0</v>
      </c>
      <c r="W109" s="134">
        <f t="shared" ref="W109" si="366">SUM(W101:W108)</f>
        <v>0</v>
      </c>
      <c r="X109" s="134">
        <f t="shared" ref="X109" si="367">SUM(X101:X108)</f>
        <v>0</v>
      </c>
      <c r="Y109" s="134">
        <f t="shared" ref="Y109" si="368">SUM(Y101:Y108)</f>
        <v>0</v>
      </c>
      <c r="Z109" s="134">
        <f t="shared" ref="Z109" si="369">SUM(Z101:Z108)</f>
        <v>0</v>
      </c>
      <c r="AA109" s="134">
        <f t="shared" ref="AA109" si="370">SUM(AA101:AA108)</f>
        <v>0</v>
      </c>
      <c r="AB109" s="134">
        <f t="shared" ref="AB109" si="371">SUM(AB101:AB108)</f>
        <v>0</v>
      </c>
      <c r="AC109" s="134">
        <f t="shared" ref="AC109" si="372">SUM(AC101:AC108)</f>
        <v>0</v>
      </c>
      <c r="AD109" s="134">
        <f t="shared" ref="AD109" si="373">SUM(AD101:AD108)</f>
        <v>0</v>
      </c>
      <c r="AE109" s="134">
        <f t="shared" ref="AE109" si="374">SUM(AE101:AE108)</f>
        <v>0</v>
      </c>
      <c r="AF109" s="134">
        <f t="shared" ref="AF109" si="375">SUM(AF101:AF108)</f>
        <v>0</v>
      </c>
      <c r="AG109" s="134">
        <f t="shared" ref="AG109" si="376">SUM(AG101:AG108)</f>
        <v>0</v>
      </c>
      <c r="AH109" s="134">
        <f t="shared" ref="AH109" si="377">SUM(AH101:AH108)</f>
        <v>0</v>
      </c>
      <c r="AI109" s="134">
        <f t="shared" ref="AI109" si="378">SUM(AI101:AI108)</f>
        <v>0</v>
      </c>
      <c r="AJ109" s="134">
        <f t="shared" ref="AJ109" si="379">SUM(AJ101:AJ108)</f>
        <v>0</v>
      </c>
      <c r="AK109" s="134">
        <f t="shared" ref="AK109" si="380">SUM(AK101:AK108)</f>
        <v>0</v>
      </c>
      <c r="AL109" s="134">
        <f t="shared" ref="AL109" si="381">SUM(AL101:AL108)</f>
        <v>0</v>
      </c>
      <c r="AM109" s="134">
        <f t="shared" ref="AM109" si="382">SUM(AM101:AM108)</f>
        <v>0</v>
      </c>
    </row>
    <row r="110" spans="1:39" ht="17.25" customHeight="1">
      <c r="B110" s="267" t="s">
        <v>530</v>
      </c>
      <c r="J110" t="b">
        <f>J109=--TRUE</f>
        <v>0</v>
      </c>
      <c r="K110" t="b">
        <f t="shared" ref="K110" si="383">K109=--TRUE</f>
        <v>0</v>
      </c>
      <c r="L110" t="b">
        <f t="shared" ref="L110" si="384">L109=--TRUE</f>
        <v>0</v>
      </c>
      <c r="M110" t="b">
        <f t="shared" ref="M110" si="385">M109=--TRUE</f>
        <v>0</v>
      </c>
      <c r="N110" t="b">
        <f t="shared" ref="N110" si="386">N109=--TRUE</f>
        <v>0</v>
      </c>
      <c r="O110" t="b">
        <f t="shared" ref="O110" si="387">O109=--TRUE</f>
        <v>0</v>
      </c>
      <c r="P110" t="b">
        <f t="shared" ref="P110" si="388">P109=--TRUE</f>
        <v>0</v>
      </c>
      <c r="Q110" t="b">
        <f t="shared" ref="Q110" si="389">Q109=--TRUE</f>
        <v>0</v>
      </c>
      <c r="R110" t="b">
        <f t="shared" ref="R110" si="390">R109=--TRUE</f>
        <v>0</v>
      </c>
      <c r="S110" t="b">
        <f t="shared" ref="S110" si="391">S109=--TRUE</f>
        <v>0</v>
      </c>
      <c r="T110" t="b">
        <f t="shared" ref="T110" si="392">T109=--TRUE</f>
        <v>0</v>
      </c>
      <c r="U110" t="b">
        <f t="shared" ref="U110" si="393">U109=--TRUE</f>
        <v>0</v>
      </c>
      <c r="V110" t="b">
        <f t="shared" ref="V110" si="394">V109=--TRUE</f>
        <v>0</v>
      </c>
      <c r="W110" t="b">
        <f t="shared" ref="W110" si="395">W109=--TRUE</f>
        <v>0</v>
      </c>
      <c r="X110" t="b">
        <f t="shared" ref="X110" si="396">X109=--TRUE</f>
        <v>0</v>
      </c>
      <c r="Y110" t="b">
        <f t="shared" ref="Y110" si="397">Y109=--TRUE</f>
        <v>0</v>
      </c>
      <c r="Z110" t="b">
        <f t="shared" ref="Z110" si="398">Z109=--TRUE</f>
        <v>0</v>
      </c>
      <c r="AA110" t="b">
        <f t="shared" ref="AA110" si="399">AA109=--TRUE</f>
        <v>0</v>
      </c>
      <c r="AB110" t="b">
        <f t="shared" ref="AB110" si="400">AB109=--TRUE</f>
        <v>0</v>
      </c>
      <c r="AC110" t="b">
        <f t="shared" ref="AC110" si="401">AC109=--TRUE</f>
        <v>0</v>
      </c>
      <c r="AD110" t="b">
        <f t="shared" ref="AD110" si="402">AD109=--TRUE</f>
        <v>0</v>
      </c>
      <c r="AE110" t="b">
        <f t="shared" ref="AE110" si="403">AE109=--TRUE</f>
        <v>0</v>
      </c>
      <c r="AF110" t="b">
        <f t="shared" ref="AF110" si="404">AF109=--TRUE</f>
        <v>0</v>
      </c>
      <c r="AG110" t="b">
        <f t="shared" ref="AG110" si="405">AG109=--TRUE</f>
        <v>0</v>
      </c>
      <c r="AH110" t="b">
        <f t="shared" ref="AH110" si="406">AH109=--TRUE</f>
        <v>0</v>
      </c>
      <c r="AI110" t="b">
        <f t="shared" ref="AI110" si="407">AI109=--TRUE</f>
        <v>0</v>
      </c>
      <c r="AJ110" t="b">
        <f t="shared" ref="AJ110" si="408">AJ109=--TRUE</f>
        <v>0</v>
      </c>
      <c r="AK110" t="b">
        <f t="shared" ref="AK110" si="409">AK109=--TRUE</f>
        <v>0</v>
      </c>
      <c r="AL110" t="b">
        <f t="shared" ref="AL110" si="410">AL109=--TRUE</f>
        <v>0</v>
      </c>
      <c r="AM110" t="b">
        <f t="shared" ref="AM110" si="411">AM109=--TRUE</f>
        <v>0</v>
      </c>
    </row>
    <row r="111" spans="1:39">
      <c r="A111" s="62" t="s">
        <v>144</v>
      </c>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row>
    <row r="112" spans="1:39">
      <c r="B112" t="s">
        <v>532</v>
      </c>
      <c r="F112" s="135" t="s">
        <v>150</v>
      </c>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row>
    <row r="113" spans="1:39">
      <c r="B113" t="s">
        <v>374</v>
      </c>
      <c r="F113" s="135" t="s">
        <v>150</v>
      </c>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row>
    <row r="114" spans="1:39">
      <c r="B114" t="s">
        <v>375</v>
      </c>
      <c r="F114" s="135" t="s">
        <v>150</v>
      </c>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row>
    <row r="115" spans="1:39">
      <c r="B115" t="s">
        <v>376</v>
      </c>
      <c r="F115" s="135" t="s">
        <v>150</v>
      </c>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row>
    <row r="116" spans="1:39">
      <c r="B116" t="s">
        <v>378</v>
      </c>
      <c r="F116" s="135" t="s">
        <v>150</v>
      </c>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row>
    <row r="117" spans="1:39">
      <c r="B117" t="s">
        <v>379</v>
      </c>
      <c r="F117" s="135" t="s">
        <v>150</v>
      </c>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row>
    <row r="118" spans="1:39">
      <c r="B118" t="s">
        <v>533</v>
      </c>
      <c r="F118" s="135" t="s">
        <v>150</v>
      </c>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row>
    <row r="119" spans="1:39">
      <c r="B119" t="s">
        <v>381</v>
      </c>
      <c r="F119" s="135" t="s">
        <v>150</v>
      </c>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row>
    <row r="120" spans="1:39">
      <c r="B120" t="s">
        <v>145</v>
      </c>
      <c r="J120" s="134">
        <f>SUM(J112:J119)</f>
        <v>0</v>
      </c>
      <c r="K120" s="134">
        <f t="shared" ref="K120" si="412">SUM(K112:K119)</f>
        <v>0</v>
      </c>
      <c r="L120" s="134">
        <f t="shared" ref="L120" si="413">SUM(L112:L119)</f>
        <v>0</v>
      </c>
      <c r="M120" s="134">
        <f t="shared" ref="M120" si="414">SUM(M112:M119)</f>
        <v>0</v>
      </c>
      <c r="N120" s="134">
        <f t="shared" ref="N120" si="415">SUM(N112:N119)</f>
        <v>0</v>
      </c>
      <c r="O120" s="134">
        <f t="shared" ref="O120" si="416">SUM(O112:O119)</f>
        <v>0</v>
      </c>
      <c r="P120" s="134">
        <f t="shared" ref="P120" si="417">SUM(P112:P119)</f>
        <v>0</v>
      </c>
      <c r="Q120" s="134">
        <f t="shared" ref="Q120" si="418">SUM(Q112:Q119)</f>
        <v>0</v>
      </c>
      <c r="R120" s="134">
        <f t="shared" ref="R120" si="419">SUM(R112:R119)</f>
        <v>0</v>
      </c>
      <c r="S120" s="134">
        <f t="shared" ref="S120" si="420">SUM(S112:S119)</f>
        <v>0</v>
      </c>
      <c r="T120" s="134">
        <f t="shared" ref="T120" si="421">SUM(T112:T119)</f>
        <v>0</v>
      </c>
      <c r="U120" s="134">
        <f t="shared" ref="U120" si="422">SUM(U112:U119)</f>
        <v>0</v>
      </c>
      <c r="V120" s="134">
        <f t="shared" ref="V120" si="423">SUM(V112:V119)</f>
        <v>0</v>
      </c>
      <c r="W120" s="134">
        <f t="shared" ref="W120" si="424">SUM(W112:W119)</f>
        <v>0</v>
      </c>
      <c r="X120" s="134">
        <f t="shared" ref="X120" si="425">SUM(X112:X119)</f>
        <v>0</v>
      </c>
      <c r="Y120" s="134">
        <f t="shared" ref="Y120" si="426">SUM(Y112:Y119)</f>
        <v>0</v>
      </c>
      <c r="Z120" s="134">
        <f t="shared" ref="Z120" si="427">SUM(Z112:Z119)</f>
        <v>0</v>
      </c>
      <c r="AA120" s="134">
        <f t="shared" ref="AA120" si="428">SUM(AA112:AA119)</f>
        <v>0</v>
      </c>
      <c r="AB120" s="134">
        <f t="shared" ref="AB120" si="429">SUM(AB112:AB119)</f>
        <v>0</v>
      </c>
      <c r="AC120" s="134">
        <f t="shared" ref="AC120" si="430">SUM(AC112:AC119)</f>
        <v>0</v>
      </c>
      <c r="AD120" s="134">
        <f t="shared" ref="AD120" si="431">SUM(AD112:AD119)</f>
        <v>0</v>
      </c>
      <c r="AE120" s="134">
        <f t="shared" ref="AE120" si="432">SUM(AE112:AE119)</f>
        <v>0</v>
      </c>
      <c r="AF120" s="134">
        <f t="shared" ref="AF120" si="433">SUM(AF112:AF119)</f>
        <v>0</v>
      </c>
      <c r="AG120" s="134">
        <f t="shared" ref="AG120" si="434">SUM(AG112:AG119)</f>
        <v>0</v>
      </c>
      <c r="AH120" s="134">
        <f t="shared" ref="AH120" si="435">SUM(AH112:AH119)</f>
        <v>0</v>
      </c>
      <c r="AI120" s="134">
        <f t="shared" ref="AI120" si="436">SUM(AI112:AI119)</f>
        <v>0</v>
      </c>
      <c r="AJ120" s="134">
        <f t="shared" ref="AJ120" si="437">SUM(AJ112:AJ119)</f>
        <v>0</v>
      </c>
      <c r="AK120" s="134">
        <f t="shared" ref="AK120" si="438">SUM(AK112:AK119)</f>
        <v>0</v>
      </c>
      <c r="AL120" s="134">
        <f t="shared" ref="AL120" si="439">SUM(AL112:AL119)</f>
        <v>0</v>
      </c>
      <c r="AM120" s="134">
        <f t="shared" ref="AM120" si="440">SUM(AM112:AM119)</f>
        <v>0</v>
      </c>
    </row>
    <row r="121" spans="1:39">
      <c r="B121" s="267" t="s">
        <v>530</v>
      </c>
      <c r="J121" t="b">
        <f>J120=--TRUE</f>
        <v>0</v>
      </c>
      <c r="K121" t="b">
        <f t="shared" ref="K121" si="441">K120=--TRUE</f>
        <v>0</v>
      </c>
      <c r="L121" t="b">
        <f t="shared" ref="L121" si="442">L120=--TRUE</f>
        <v>0</v>
      </c>
      <c r="M121" t="b">
        <f t="shared" ref="M121" si="443">M120=--TRUE</f>
        <v>0</v>
      </c>
      <c r="N121" t="b">
        <f t="shared" ref="N121" si="444">N120=--TRUE</f>
        <v>0</v>
      </c>
      <c r="O121" t="b">
        <f t="shared" ref="O121" si="445">O120=--TRUE</f>
        <v>0</v>
      </c>
      <c r="P121" t="b">
        <f t="shared" ref="P121" si="446">P120=--TRUE</f>
        <v>0</v>
      </c>
      <c r="Q121" t="b">
        <f t="shared" ref="Q121" si="447">Q120=--TRUE</f>
        <v>0</v>
      </c>
      <c r="R121" t="b">
        <f t="shared" ref="R121" si="448">R120=--TRUE</f>
        <v>0</v>
      </c>
      <c r="S121" t="b">
        <f t="shared" ref="S121" si="449">S120=--TRUE</f>
        <v>0</v>
      </c>
      <c r="T121" t="b">
        <f t="shared" ref="T121" si="450">T120=--TRUE</f>
        <v>0</v>
      </c>
      <c r="U121" t="b">
        <f t="shared" ref="U121" si="451">U120=--TRUE</f>
        <v>0</v>
      </c>
      <c r="V121" t="b">
        <f t="shared" ref="V121" si="452">V120=--TRUE</f>
        <v>0</v>
      </c>
      <c r="W121" t="b">
        <f t="shared" ref="W121" si="453">W120=--TRUE</f>
        <v>0</v>
      </c>
      <c r="X121" t="b">
        <f t="shared" ref="X121" si="454">X120=--TRUE</f>
        <v>0</v>
      </c>
      <c r="Y121" t="b">
        <f t="shared" ref="Y121" si="455">Y120=--TRUE</f>
        <v>0</v>
      </c>
      <c r="Z121" t="b">
        <f t="shared" ref="Z121" si="456">Z120=--TRUE</f>
        <v>0</v>
      </c>
      <c r="AA121" t="b">
        <f t="shared" ref="AA121" si="457">AA120=--TRUE</f>
        <v>0</v>
      </c>
      <c r="AB121" t="b">
        <f t="shared" ref="AB121" si="458">AB120=--TRUE</f>
        <v>0</v>
      </c>
      <c r="AC121" t="b">
        <f t="shared" ref="AC121" si="459">AC120=--TRUE</f>
        <v>0</v>
      </c>
      <c r="AD121" t="b">
        <f t="shared" ref="AD121" si="460">AD120=--TRUE</f>
        <v>0</v>
      </c>
      <c r="AE121" t="b">
        <f t="shared" ref="AE121" si="461">AE120=--TRUE</f>
        <v>0</v>
      </c>
      <c r="AF121" t="b">
        <f t="shared" ref="AF121" si="462">AF120=--TRUE</f>
        <v>0</v>
      </c>
      <c r="AG121" t="b">
        <f t="shared" ref="AG121" si="463">AG120=--TRUE</f>
        <v>0</v>
      </c>
      <c r="AH121" t="b">
        <f t="shared" ref="AH121" si="464">AH120=--TRUE</f>
        <v>0</v>
      </c>
      <c r="AI121" t="b">
        <f t="shared" ref="AI121" si="465">AI120=--TRUE</f>
        <v>0</v>
      </c>
      <c r="AJ121" t="b">
        <f t="shared" ref="AJ121" si="466">AJ120=--TRUE</f>
        <v>0</v>
      </c>
      <c r="AK121" t="b">
        <f t="shared" ref="AK121" si="467">AK120=--TRUE</f>
        <v>0</v>
      </c>
      <c r="AL121" t="b">
        <f t="shared" ref="AL121" si="468">AL120=--TRUE</f>
        <v>0</v>
      </c>
      <c r="AM121" t="b">
        <f t="shared" ref="AM121" si="469">AM120=--TRUE</f>
        <v>0</v>
      </c>
    </row>
    <row r="122" spans="1:39">
      <c r="A122" s="62" t="s">
        <v>534</v>
      </c>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row>
    <row r="123" spans="1:39">
      <c r="J123" t="b">
        <f>((J33+J44+J55+J66+J77+J88+J99+J110+J121)/9)=--TRUE</f>
        <v>0</v>
      </c>
      <c r="K123" t="b">
        <f t="shared" ref="K123:AM123" si="470">((K33+K44+K55+K66+K77+K88+K99+K110+K121)/9)=--TRUE</f>
        <v>0</v>
      </c>
      <c r="L123" t="b">
        <f t="shared" si="470"/>
        <v>0</v>
      </c>
      <c r="M123" t="b">
        <f t="shared" si="470"/>
        <v>0</v>
      </c>
      <c r="N123" t="b">
        <f t="shared" si="470"/>
        <v>0</v>
      </c>
      <c r="O123" t="b">
        <f t="shared" si="470"/>
        <v>0</v>
      </c>
      <c r="P123" t="b">
        <f t="shared" si="470"/>
        <v>0</v>
      </c>
      <c r="Q123" t="b">
        <f t="shared" si="470"/>
        <v>0</v>
      </c>
      <c r="R123" t="b">
        <f t="shared" si="470"/>
        <v>0</v>
      </c>
      <c r="S123" t="b">
        <f t="shared" si="470"/>
        <v>0</v>
      </c>
      <c r="T123" t="b">
        <f t="shared" si="470"/>
        <v>0</v>
      </c>
      <c r="U123" t="b">
        <f t="shared" si="470"/>
        <v>0</v>
      </c>
      <c r="V123" t="b">
        <f t="shared" si="470"/>
        <v>0</v>
      </c>
      <c r="W123" t="b">
        <f t="shared" si="470"/>
        <v>0</v>
      </c>
      <c r="X123" t="b">
        <f t="shared" si="470"/>
        <v>0</v>
      </c>
      <c r="Y123" t="b">
        <f t="shared" si="470"/>
        <v>0</v>
      </c>
      <c r="Z123" t="b">
        <f t="shared" si="470"/>
        <v>0</v>
      </c>
      <c r="AA123" t="b">
        <f t="shared" si="470"/>
        <v>0</v>
      </c>
      <c r="AB123" t="b">
        <f t="shared" si="470"/>
        <v>0</v>
      </c>
      <c r="AC123" t="b">
        <f t="shared" si="470"/>
        <v>0</v>
      </c>
      <c r="AD123" t="b">
        <f t="shared" si="470"/>
        <v>0</v>
      </c>
      <c r="AE123" t="b">
        <f t="shared" si="470"/>
        <v>0</v>
      </c>
      <c r="AF123" t="b">
        <f t="shared" si="470"/>
        <v>0</v>
      </c>
      <c r="AG123" t="b">
        <f t="shared" si="470"/>
        <v>0</v>
      </c>
      <c r="AH123" t="b">
        <f t="shared" si="470"/>
        <v>0</v>
      </c>
      <c r="AI123" t="b">
        <f t="shared" si="470"/>
        <v>0</v>
      </c>
      <c r="AJ123" t="b">
        <f t="shared" si="470"/>
        <v>0</v>
      </c>
      <c r="AK123" t="b">
        <f t="shared" si="470"/>
        <v>0</v>
      </c>
      <c r="AL123" t="b">
        <f t="shared" si="470"/>
        <v>0</v>
      </c>
      <c r="AM123" t="b">
        <f t="shared" si="470"/>
        <v>0</v>
      </c>
    </row>
    <row r="125" spans="1:39">
      <c r="A125" s="62" t="s">
        <v>135</v>
      </c>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row>
    <row r="126" spans="1:39">
      <c r="B126" t="s">
        <v>532</v>
      </c>
      <c r="F126" s="4" t="s">
        <v>279</v>
      </c>
      <c r="J126" s="137" t="e">
        <f t="shared" ref="J126:AM126" si="471">J24*J$9</f>
        <v>#DIV/0!</v>
      </c>
      <c r="K126" s="137" t="e">
        <f t="shared" si="471"/>
        <v>#DIV/0!</v>
      </c>
      <c r="L126" s="137" t="e">
        <f t="shared" si="471"/>
        <v>#DIV/0!</v>
      </c>
      <c r="M126" s="137">
        <f t="shared" si="471"/>
        <v>0</v>
      </c>
      <c r="N126" s="137" t="e">
        <f t="shared" si="471"/>
        <v>#DIV/0!</v>
      </c>
      <c r="O126" s="137" t="e">
        <f t="shared" si="471"/>
        <v>#DIV/0!</v>
      </c>
      <c r="P126" s="137" t="e">
        <f t="shared" si="471"/>
        <v>#DIV/0!</v>
      </c>
      <c r="Q126" s="137" t="e">
        <f t="shared" si="471"/>
        <v>#DIV/0!</v>
      </c>
      <c r="R126" s="137" t="e">
        <f t="shared" si="471"/>
        <v>#DIV/0!</v>
      </c>
      <c r="S126" s="137" t="e">
        <f t="shared" si="471"/>
        <v>#DIV/0!</v>
      </c>
      <c r="T126" s="137" t="e">
        <f t="shared" si="471"/>
        <v>#DIV/0!</v>
      </c>
      <c r="U126" s="137" t="e">
        <f t="shared" si="471"/>
        <v>#DIV/0!</v>
      </c>
      <c r="V126" s="137" t="e">
        <f t="shared" si="471"/>
        <v>#DIV/0!</v>
      </c>
      <c r="W126" s="137" t="e">
        <f t="shared" si="471"/>
        <v>#DIV/0!</v>
      </c>
      <c r="X126" s="137" t="e">
        <f t="shared" si="471"/>
        <v>#DIV/0!</v>
      </c>
      <c r="Y126" s="137" t="e">
        <f t="shared" si="471"/>
        <v>#DIV/0!</v>
      </c>
      <c r="Z126" s="137" t="e">
        <f t="shared" si="471"/>
        <v>#DIV/0!</v>
      </c>
      <c r="AA126" s="137" t="e">
        <f t="shared" si="471"/>
        <v>#DIV/0!</v>
      </c>
      <c r="AB126" s="137" t="e">
        <f t="shared" si="471"/>
        <v>#DIV/0!</v>
      </c>
      <c r="AC126" s="137" t="e">
        <f t="shared" si="471"/>
        <v>#DIV/0!</v>
      </c>
      <c r="AD126" s="137" t="e">
        <f t="shared" si="471"/>
        <v>#DIV/0!</v>
      </c>
      <c r="AE126" s="137" t="e">
        <f t="shared" si="471"/>
        <v>#DIV/0!</v>
      </c>
      <c r="AF126" s="137" t="e">
        <f t="shared" si="471"/>
        <v>#DIV/0!</v>
      </c>
      <c r="AG126" s="137" t="e">
        <f t="shared" si="471"/>
        <v>#DIV/0!</v>
      </c>
      <c r="AH126" s="137" t="e">
        <f t="shared" si="471"/>
        <v>#DIV/0!</v>
      </c>
      <c r="AI126" s="137" t="e">
        <f t="shared" si="471"/>
        <v>#DIV/0!</v>
      </c>
      <c r="AJ126" s="137" t="e">
        <f t="shared" si="471"/>
        <v>#DIV/0!</v>
      </c>
      <c r="AK126" s="137" t="e">
        <f t="shared" si="471"/>
        <v>#DIV/0!</v>
      </c>
      <c r="AL126" s="137" t="e">
        <f t="shared" si="471"/>
        <v>#DIV/0!</v>
      </c>
      <c r="AM126" s="137" t="e">
        <f t="shared" si="471"/>
        <v>#DIV/0!</v>
      </c>
    </row>
    <row r="127" spans="1:39">
      <c r="B127" t="s">
        <v>374</v>
      </c>
      <c r="F127" s="4" t="s">
        <v>279</v>
      </c>
      <c r="J127" s="137" t="e">
        <f t="shared" ref="J127:AM127" si="472">J25*J$9</f>
        <v>#DIV/0!</v>
      </c>
      <c r="K127" s="137" t="e">
        <f t="shared" si="472"/>
        <v>#DIV/0!</v>
      </c>
      <c r="L127" s="137" t="e">
        <f t="shared" si="472"/>
        <v>#DIV/0!</v>
      </c>
      <c r="M127" s="137">
        <f t="shared" si="472"/>
        <v>0</v>
      </c>
      <c r="N127" s="137" t="e">
        <f t="shared" si="472"/>
        <v>#DIV/0!</v>
      </c>
      <c r="O127" s="137" t="e">
        <f t="shared" si="472"/>
        <v>#DIV/0!</v>
      </c>
      <c r="P127" s="137" t="e">
        <f t="shared" si="472"/>
        <v>#DIV/0!</v>
      </c>
      <c r="Q127" s="137" t="e">
        <f t="shared" si="472"/>
        <v>#DIV/0!</v>
      </c>
      <c r="R127" s="137" t="e">
        <f t="shared" si="472"/>
        <v>#DIV/0!</v>
      </c>
      <c r="S127" s="137" t="e">
        <f t="shared" si="472"/>
        <v>#DIV/0!</v>
      </c>
      <c r="T127" s="137" t="e">
        <f t="shared" si="472"/>
        <v>#DIV/0!</v>
      </c>
      <c r="U127" s="137" t="e">
        <f t="shared" si="472"/>
        <v>#DIV/0!</v>
      </c>
      <c r="V127" s="137" t="e">
        <f t="shared" si="472"/>
        <v>#DIV/0!</v>
      </c>
      <c r="W127" s="137" t="e">
        <f t="shared" si="472"/>
        <v>#DIV/0!</v>
      </c>
      <c r="X127" s="137" t="e">
        <f t="shared" si="472"/>
        <v>#DIV/0!</v>
      </c>
      <c r="Y127" s="137" t="e">
        <f t="shared" si="472"/>
        <v>#DIV/0!</v>
      </c>
      <c r="Z127" s="137" t="e">
        <f t="shared" si="472"/>
        <v>#DIV/0!</v>
      </c>
      <c r="AA127" s="137" t="e">
        <f t="shared" si="472"/>
        <v>#DIV/0!</v>
      </c>
      <c r="AB127" s="137" t="e">
        <f t="shared" si="472"/>
        <v>#DIV/0!</v>
      </c>
      <c r="AC127" s="137" t="e">
        <f t="shared" si="472"/>
        <v>#DIV/0!</v>
      </c>
      <c r="AD127" s="137" t="e">
        <f t="shared" si="472"/>
        <v>#DIV/0!</v>
      </c>
      <c r="AE127" s="137" t="e">
        <f t="shared" si="472"/>
        <v>#DIV/0!</v>
      </c>
      <c r="AF127" s="137" t="e">
        <f t="shared" si="472"/>
        <v>#DIV/0!</v>
      </c>
      <c r="AG127" s="137" t="e">
        <f t="shared" si="472"/>
        <v>#DIV/0!</v>
      </c>
      <c r="AH127" s="137" t="e">
        <f t="shared" si="472"/>
        <v>#DIV/0!</v>
      </c>
      <c r="AI127" s="137" t="e">
        <f t="shared" si="472"/>
        <v>#DIV/0!</v>
      </c>
      <c r="AJ127" s="137" t="e">
        <f t="shared" si="472"/>
        <v>#DIV/0!</v>
      </c>
      <c r="AK127" s="137" t="e">
        <f t="shared" si="472"/>
        <v>#DIV/0!</v>
      </c>
      <c r="AL127" s="137" t="e">
        <f t="shared" si="472"/>
        <v>#DIV/0!</v>
      </c>
      <c r="AM127" s="137" t="e">
        <f t="shared" si="472"/>
        <v>#DIV/0!</v>
      </c>
    </row>
    <row r="128" spans="1:39">
      <c r="B128" t="s">
        <v>375</v>
      </c>
      <c r="F128" s="4" t="s">
        <v>279</v>
      </c>
      <c r="J128" s="137" t="e">
        <f t="shared" ref="J128:AM128" si="473">J26*J$9</f>
        <v>#DIV/0!</v>
      </c>
      <c r="K128" s="137" t="e">
        <f t="shared" si="473"/>
        <v>#DIV/0!</v>
      </c>
      <c r="L128" s="137" t="e">
        <f t="shared" si="473"/>
        <v>#DIV/0!</v>
      </c>
      <c r="M128" s="137">
        <f t="shared" si="473"/>
        <v>0</v>
      </c>
      <c r="N128" s="137" t="e">
        <f t="shared" si="473"/>
        <v>#DIV/0!</v>
      </c>
      <c r="O128" s="137" t="e">
        <f t="shared" si="473"/>
        <v>#DIV/0!</v>
      </c>
      <c r="P128" s="137" t="e">
        <f t="shared" si="473"/>
        <v>#DIV/0!</v>
      </c>
      <c r="Q128" s="137" t="e">
        <f t="shared" si="473"/>
        <v>#DIV/0!</v>
      </c>
      <c r="R128" s="137" t="e">
        <f t="shared" si="473"/>
        <v>#DIV/0!</v>
      </c>
      <c r="S128" s="137" t="e">
        <f t="shared" si="473"/>
        <v>#DIV/0!</v>
      </c>
      <c r="T128" s="137" t="e">
        <f t="shared" si="473"/>
        <v>#DIV/0!</v>
      </c>
      <c r="U128" s="137" t="e">
        <f t="shared" si="473"/>
        <v>#DIV/0!</v>
      </c>
      <c r="V128" s="137" t="e">
        <f t="shared" si="473"/>
        <v>#DIV/0!</v>
      </c>
      <c r="W128" s="137" t="e">
        <f t="shared" si="473"/>
        <v>#DIV/0!</v>
      </c>
      <c r="X128" s="137" t="e">
        <f t="shared" si="473"/>
        <v>#DIV/0!</v>
      </c>
      <c r="Y128" s="137" t="e">
        <f t="shared" si="473"/>
        <v>#DIV/0!</v>
      </c>
      <c r="Z128" s="137" t="e">
        <f t="shared" si="473"/>
        <v>#DIV/0!</v>
      </c>
      <c r="AA128" s="137" t="e">
        <f t="shared" si="473"/>
        <v>#DIV/0!</v>
      </c>
      <c r="AB128" s="137" t="e">
        <f t="shared" si="473"/>
        <v>#DIV/0!</v>
      </c>
      <c r="AC128" s="137" t="e">
        <f t="shared" si="473"/>
        <v>#DIV/0!</v>
      </c>
      <c r="AD128" s="137" t="e">
        <f t="shared" si="473"/>
        <v>#DIV/0!</v>
      </c>
      <c r="AE128" s="137" t="e">
        <f t="shared" si="473"/>
        <v>#DIV/0!</v>
      </c>
      <c r="AF128" s="137" t="e">
        <f t="shared" si="473"/>
        <v>#DIV/0!</v>
      </c>
      <c r="AG128" s="137" t="e">
        <f t="shared" si="473"/>
        <v>#DIV/0!</v>
      </c>
      <c r="AH128" s="137" t="e">
        <f t="shared" si="473"/>
        <v>#DIV/0!</v>
      </c>
      <c r="AI128" s="137" t="e">
        <f t="shared" si="473"/>
        <v>#DIV/0!</v>
      </c>
      <c r="AJ128" s="137" t="e">
        <f t="shared" si="473"/>
        <v>#DIV/0!</v>
      </c>
      <c r="AK128" s="137" t="e">
        <f t="shared" si="473"/>
        <v>#DIV/0!</v>
      </c>
      <c r="AL128" s="137" t="e">
        <f t="shared" si="473"/>
        <v>#DIV/0!</v>
      </c>
      <c r="AM128" s="137" t="e">
        <f t="shared" si="473"/>
        <v>#DIV/0!</v>
      </c>
    </row>
    <row r="129" spans="1:39">
      <c r="B129" t="s">
        <v>376</v>
      </c>
      <c r="F129" s="4" t="s">
        <v>279</v>
      </c>
      <c r="J129" s="137" t="e">
        <f t="shared" ref="J129:AM129" si="474">J27*J$9</f>
        <v>#DIV/0!</v>
      </c>
      <c r="K129" s="137" t="e">
        <f t="shared" si="474"/>
        <v>#DIV/0!</v>
      </c>
      <c r="L129" s="137" t="e">
        <f t="shared" si="474"/>
        <v>#DIV/0!</v>
      </c>
      <c r="M129" s="137">
        <f t="shared" si="474"/>
        <v>0</v>
      </c>
      <c r="N129" s="137" t="e">
        <f t="shared" si="474"/>
        <v>#DIV/0!</v>
      </c>
      <c r="O129" s="137" t="e">
        <f t="shared" si="474"/>
        <v>#DIV/0!</v>
      </c>
      <c r="P129" s="137" t="e">
        <f t="shared" si="474"/>
        <v>#DIV/0!</v>
      </c>
      <c r="Q129" s="137" t="e">
        <f t="shared" si="474"/>
        <v>#DIV/0!</v>
      </c>
      <c r="R129" s="137" t="e">
        <f t="shared" si="474"/>
        <v>#DIV/0!</v>
      </c>
      <c r="S129" s="137" t="e">
        <f t="shared" si="474"/>
        <v>#DIV/0!</v>
      </c>
      <c r="T129" s="137" t="e">
        <f t="shared" si="474"/>
        <v>#DIV/0!</v>
      </c>
      <c r="U129" s="137" t="e">
        <f t="shared" si="474"/>
        <v>#DIV/0!</v>
      </c>
      <c r="V129" s="137" t="e">
        <f t="shared" si="474"/>
        <v>#DIV/0!</v>
      </c>
      <c r="W129" s="137" t="e">
        <f t="shared" si="474"/>
        <v>#DIV/0!</v>
      </c>
      <c r="X129" s="137" t="e">
        <f t="shared" si="474"/>
        <v>#DIV/0!</v>
      </c>
      <c r="Y129" s="137" t="e">
        <f t="shared" si="474"/>
        <v>#DIV/0!</v>
      </c>
      <c r="Z129" s="137" t="e">
        <f t="shared" si="474"/>
        <v>#DIV/0!</v>
      </c>
      <c r="AA129" s="137" t="e">
        <f t="shared" si="474"/>
        <v>#DIV/0!</v>
      </c>
      <c r="AB129" s="137" t="e">
        <f t="shared" si="474"/>
        <v>#DIV/0!</v>
      </c>
      <c r="AC129" s="137" t="e">
        <f t="shared" si="474"/>
        <v>#DIV/0!</v>
      </c>
      <c r="AD129" s="137" t="e">
        <f t="shared" si="474"/>
        <v>#DIV/0!</v>
      </c>
      <c r="AE129" s="137" t="e">
        <f t="shared" si="474"/>
        <v>#DIV/0!</v>
      </c>
      <c r="AF129" s="137" t="e">
        <f t="shared" si="474"/>
        <v>#DIV/0!</v>
      </c>
      <c r="AG129" s="137" t="e">
        <f t="shared" si="474"/>
        <v>#DIV/0!</v>
      </c>
      <c r="AH129" s="137" t="e">
        <f t="shared" si="474"/>
        <v>#DIV/0!</v>
      </c>
      <c r="AI129" s="137" t="e">
        <f t="shared" si="474"/>
        <v>#DIV/0!</v>
      </c>
      <c r="AJ129" s="137" t="e">
        <f t="shared" si="474"/>
        <v>#DIV/0!</v>
      </c>
      <c r="AK129" s="137" t="e">
        <f t="shared" si="474"/>
        <v>#DIV/0!</v>
      </c>
      <c r="AL129" s="137" t="e">
        <f t="shared" si="474"/>
        <v>#DIV/0!</v>
      </c>
      <c r="AM129" s="137" t="e">
        <f t="shared" si="474"/>
        <v>#DIV/0!</v>
      </c>
    </row>
    <row r="130" spans="1:39">
      <c r="B130" t="s">
        <v>378</v>
      </c>
      <c r="F130" s="4" t="s">
        <v>279</v>
      </c>
      <c r="J130" s="137" t="e">
        <f t="shared" ref="J130:AM130" si="475">J28*J$9</f>
        <v>#DIV/0!</v>
      </c>
      <c r="K130" s="137" t="e">
        <f t="shared" si="475"/>
        <v>#DIV/0!</v>
      </c>
      <c r="L130" s="137" t="e">
        <f t="shared" si="475"/>
        <v>#DIV/0!</v>
      </c>
      <c r="M130" s="137">
        <f t="shared" si="475"/>
        <v>0</v>
      </c>
      <c r="N130" s="137" t="e">
        <f t="shared" si="475"/>
        <v>#DIV/0!</v>
      </c>
      <c r="O130" s="137" t="e">
        <f t="shared" si="475"/>
        <v>#DIV/0!</v>
      </c>
      <c r="P130" s="137" t="e">
        <f t="shared" si="475"/>
        <v>#DIV/0!</v>
      </c>
      <c r="Q130" s="137" t="e">
        <f t="shared" si="475"/>
        <v>#DIV/0!</v>
      </c>
      <c r="R130" s="137" t="e">
        <f t="shared" si="475"/>
        <v>#DIV/0!</v>
      </c>
      <c r="S130" s="137" t="e">
        <f t="shared" si="475"/>
        <v>#DIV/0!</v>
      </c>
      <c r="T130" s="137" t="e">
        <f t="shared" si="475"/>
        <v>#DIV/0!</v>
      </c>
      <c r="U130" s="137" t="e">
        <f t="shared" si="475"/>
        <v>#DIV/0!</v>
      </c>
      <c r="V130" s="137" t="e">
        <f t="shared" si="475"/>
        <v>#DIV/0!</v>
      </c>
      <c r="W130" s="137" t="e">
        <f t="shared" si="475"/>
        <v>#DIV/0!</v>
      </c>
      <c r="X130" s="137" t="e">
        <f t="shared" si="475"/>
        <v>#DIV/0!</v>
      </c>
      <c r="Y130" s="137" t="e">
        <f t="shared" si="475"/>
        <v>#DIV/0!</v>
      </c>
      <c r="Z130" s="137" t="e">
        <f t="shared" si="475"/>
        <v>#DIV/0!</v>
      </c>
      <c r="AA130" s="137" t="e">
        <f t="shared" si="475"/>
        <v>#DIV/0!</v>
      </c>
      <c r="AB130" s="137" t="e">
        <f t="shared" si="475"/>
        <v>#DIV/0!</v>
      </c>
      <c r="AC130" s="137" t="e">
        <f t="shared" si="475"/>
        <v>#DIV/0!</v>
      </c>
      <c r="AD130" s="137" t="e">
        <f t="shared" si="475"/>
        <v>#DIV/0!</v>
      </c>
      <c r="AE130" s="137" t="e">
        <f t="shared" si="475"/>
        <v>#DIV/0!</v>
      </c>
      <c r="AF130" s="137" t="e">
        <f t="shared" si="475"/>
        <v>#DIV/0!</v>
      </c>
      <c r="AG130" s="137" t="e">
        <f t="shared" si="475"/>
        <v>#DIV/0!</v>
      </c>
      <c r="AH130" s="137" t="e">
        <f t="shared" si="475"/>
        <v>#DIV/0!</v>
      </c>
      <c r="AI130" s="137" t="e">
        <f t="shared" si="475"/>
        <v>#DIV/0!</v>
      </c>
      <c r="AJ130" s="137" t="e">
        <f t="shared" si="475"/>
        <v>#DIV/0!</v>
      </c>
      <c r="AK130" s="137" t="e">
        <f t="shared" si="475"/>
        <v>#DIV/0!</v>
      </c>
      <c r="AL130" s="137" t="e">
        <f t="shared" si="475"/>
        <v>#DIV/0!</v>
      </c>
      <c r="AM130" s="137" t="e">
        <f t="shared" si="475"/>
        <v>#DIV/0!</v>
      </c>
    </row>
    <row r="131" spans="1:39">
      <c r="B131" t="s">
        <v>379</v>
      </c>
      <c r="F131" s="4" t="s">
        <v>279</v>
      </c>
      <c r="J131" s="137" t="e">
        <f t="shared" ref="J131:AM131" si="476">J29*J$9</f>
        <v>#DIV/0!</v>
      </c>
      <c r="K131" s="137" t="e">
        <f t="shared" si="476"/>
        <v>#DIV/0!</v>
      </c>
      <c r="L131" s="137" t="e">
        <f t="shared" si="476"/>
        <v>#DIV/0!</v>
      </c>
      <c r="M131" s="137">
        <f t="shared" si="476"/>
        <v>0</v>
      </c>
      <c r="N131" s="137" t="e">
        <f t="shared" si="476"/>
        <v>#DIV/0!</v>
      </c>
      <c r="O131" s="137" t="e">
        <f t="shared" si="476"/>
        <v>#DIV/0!</v>
      </c>
      <c r="P131" s="137" t="e">
        <f t="shared" si="476"/>
        <v>#DIV/0!</v>
      </c>
      <c r="Q131" s="137" t="e">
        <f t="shared" si="476"/>
        <v>#DIV/0!</v>
      </c>
      <c r="R131" s="137" t="e">
        <f t="shared" si="476"/>
        <v>#DIV/0!</v>
      </c>
      <c r="S131" s="137" t="e">
        <f t="shared" si="476"/>
        <v>#DIV/0!</v>
      </c>
      <c r="T131" s="137" t="e">
        <f t="shared" si="476"/>
        <v>#DIV/0!</v>
      </c>
      <c r="U131" s="137" t="e">
        <f t="shared" si="476"/>
        <v>#DIV/0!</v>
      </c>
      <c r="V131" s="137" t="e">
        <f t="shared" si="476"/>
        <v>#DIV/0!</v>
      </c>
      <c r="W131" s="137" t="e">
        <f t="shared" si="476"/>
        <v>#DIV/0!</v>
      </c>
      <c r="X131" s="137" t="e">
        <f t="shared" si="476"/>
        <v>#DIV/0!</v>
      </c>
      <c r="Y131" s="137" t="e">
        <f t="shared" si="476"/>
        <v>#DIV/0!</v>
      </c>
      <c r="Z131" s="137" t="e">
        <f t="shared" si="476"/>
        <v>#DIV/0!</v>
      </c>
      <c r="AA131" s="137" t="e">
        <f t="shared" si="476"/>
        <v>#DIV/0!</v>
      </c>
      <c r="AB131" s="137" t="e">
        <f t="shared" si="476"/>
        <v>#DIV/0!</v>
      </c>
      <c r="AC131" s="137" t="e">
        <f t="shared" si="476"/>
        <v>#DIV/0!</v>
      </c>
      <c r="AD131" s="137" t="e">
        <f t="shared" si="476"/>
        <v>#DIV/0!</v>
      </c>
      <c r="AE131" s="137" t="e">
        <f t="shared" si="476"/>
        <v>#DIV/0!</v>
      </c>
      <c r="AF131" s="137" t="e">
        <f t="shared" si="476"/>
        <v>#DIV/0!</v>
      </c>
      <c r="AG131" s="137" t="e">
        <f t="shared" si="476"/>
        <v>#DIV/0!</v>
      </c>
      <c r="AH131" s="137" t="e">
        <f t="shared" si="476"/>
        <v>#DIV/0!</v>
      </c>
      <c r="AI131" s="137" t="e">
        <f t="shared" si="476"/>
        <v>#DIV/0!</v>
      </c>
      <c r="AJ131" s="137" t="e">
        <f t="shared" si="476"/>
        <v>#DIV/0!</v>
      </c>
      <c r="AK131" s="137" t="e">
        <f t="shared" si="476"/>
        <v>#DIV/0!</v>
      </c>
      <c r="AL131" s="137" t="e">
        <f t="shared" si="476"/>
        <v>#DIV/0!</v>
      </c>
      <c r="AM131" s="137" t="e">
        <f t="shared" si="476"/>
        <v>#DIV/0!</v>
      </c>
    </row>
    <row r="132" spans="1:39">
      <c r="B132" t="s">
        <v>533</v>
      </c>
      <c r="F132" s="4" t="s">
        <v>279</v>
      </c>
      <c r="J132" s="137" t="e">
        <f t="shared" ref="J132:AM132" si="477">J30*J$9</f>
        <v>#DIV/0!</v>
      </c>
      <c r="K132" s="137" t="e">
        <f t="shared" si="477"/>
        <v>#DIV/0!</v>
      </c>
      <c r="L132" s="137" t="e">
        <f t="shared" si="477"/>
        <v>#DIV/0!</v>
      </c>
      <c r="M132" s="137">
        <f t="shared" si="477"/>
        <v>0</v>
      </c>
      <c r="N132" s="137" t="e">
        <f t="shared" si="477"/>
        <v>#DIV/0!</v>
      </c>
      <c r="O132" s="137" t="e">
        <f t="shared" si="477"/>
        <v>#DIV/0!</v>
      </c>
      <c r="P132" s="137" t="e">
        <f t="shared" si="477"/>
        <v>#DIV/0!</v>
      </c>
      <c r="Q132" s="137" t="e">
        <f t="shared" si="477"/>
        <v>#DIV/0!</v>
      </c>
      <c r="R132" s="137" t="e">
        <f t="shared" si="477"/>
        <v>#DIV/0!</v>
      </c>
      <c r="S132" s="137" t="e">
        <f t="shared" si="477"/>
        <v>#DIV/0!</v>
      </c>
      <c r="T132" s="137" t="e">
        <f t="shared" si="477"/>
        <v>#DIV/0!</v>
      </c>
      <c r="U132" s="137" t="e">
        <f t="shared" si="477"/>
        <v>#DIV/0!</v>
      </c>
      <c r="V132" s="137" t="e">
        <f t="shared" si="477"/>
        <v>#DIV/0!</v>
      </c>
      <c r="W132" s="137" t="e">
        <f t="shared" si="477"/>
        <v>#DIV/0!</v>
      </c>
      <c r="X132" s="137" t="e">
        <f t="shared" si="477"/>
        <v>#DIV/0!</v>
      </c>
      <c r="Y132" s="137" t="e">
        <f t="shared" si="477"/>
        <v>#DIV/0!</v>
      </c>
      <c r="Z132" s="137" t="e">
        <f t="shared" si="477"/>
        <v>#DIV/0!</v>
      </c>
      <c r="AA132" s="137" t="e">
        <f t="shared" si="477"/>
        <v>#DIV/0!</v>
      </c>
      <c r="AB132" s="137" t="e">
        <f t="shared" si="477"/>
        <v>#DIV/0!</v>
      </c>
      <c r="AC132" s="137" t="e">
        <f t="shared" si="477"/>
        <v>#DIV/0!</v>
      </c>
      <c r="AD132" s="137" t="e">
        <f t="shared" si="477"/>
        <v>#DIV/0!</v>
      </c>
      <c r="AE132" s="137" t="e">
        <f t="shared" si="477"/>
        <v>#DIV/0!</v>
      </c>
      <c r="AF132" s="137" t="e">
        <f t="shared" si="477"/>
        <v>#DIV/0!</v>
      </c>
      <c r="AG132" s="137" t="e">
        <f t="shared" si="477"/>
        <v>#DIV/0!</v>
      </c>
      <c r="AH132" s="137" t="e">
        <f t="shared" si="477"/>
        <v>#DIV/0!</v>
      </c>
      <c r="AI132" s="137" t="e">
        <f t="shared" si="477"/>
        <v>#DIV/0!</v>
      </c>
      <c r="AJ132" s="137" t="e">
        <f t="shared" si="477"/>
        <v>#DIV/0!</v>
      </c>
      <c r="AK132" s="137" t="e">
        <f t="shared" si="477"/>
        <v>#DIV/0!</v>
      </c>
      <c r="AL132" s="137" t="e">
        <f t="shared" si="477"/>
        <v>#DIV/0!</v>
      </c>
      <c r="AM132" s="137" t="e">
        <f t="shared" si="477"/>
        <v>#DIV/0!</v>
      </c>
    </row>
    <row r="133" spans="1:39" ht="15.75" customHeight="1">
      <c r="B133" t="s">
        <v>381</v>
      </c>
      <c r="F133" s="4" t="s">
        <v>279</v>
      </c>
      <c r="J133" s="137" t="e">
        <f t="shared" ref="J133:AM133" si="478">J31*J$9</f>
        <v>#DIV/0!</v>
      </c>
      <c r="K133" s="137" t="e">
        <f t="shared" si="478"/>
        <v>#DIV/0!</v>
      </c>
      <c r="L133" s="137" t="e">
        <f t="shared" si="478"/>
        <v>#DIV/0!</v>
      </c>
      <c r="M133" s="137">
        <f t="shared" si="478"/>
        <v>0</v>
      </c>
      <c r="N133" s="137" t="e">
        <f t="shared" si="478"/>
        <v>#DIV/0!</v>
      </c>
      <c r="O133" s="137" t="e">
        <f t="shared" si="478"/>
        <v>#DIV/0!</v>
      </c>
      <c r="P133" s="137" t="e">
        <f t="shared" si="478"/>
        <v>#DIV/0!</v>
      </c>
      <c r="Q133" s="137" t="e">
        <f t="shared" si="478"/>
        <v>#DIV/0!</v>
      </c>
      <c r="R133" s="137" t="e">
        <f t="shared" si="478"/>
        <v>#DIV/0!</v>
      </c>
      <c r="S133" s="137" t="e">
        <f t="shared" si="478"/>
        <v>#DIV/0!</v>
      </c>
      <c r="T133" s="137" t="e">
        <f t="shared" si="478"/>
        <v>#DIV/0!</v>
      </c>
      <c r="U133" s="137" t="e">
        <f t="shared" si="478"/>
        <v>#DIV/0!</v>
      </c>
      <c r="V133" s="137" t="e">
        <f t="shared" si="478"/>
        <v>#DIV/0!</v>
      </c>
      <c r="W133" s="137" t="e">
        <f t="shared" si="478"/>
        <v>#DIV/0!</v>
      </c>
      <c r="X133" s="137" t="e">
        <f t="shared" si="478"/>
        <v>#DIV/0!</v>
      </c>
      <c r="Y133" s="137" t="e">
        <f t="shared" si="478"/>
        <v>#DIV/0!</v>
      </c>
      <c r="Z133" s="137" t="e">
        <f t="shared" si="478"/>
        <v>#DIV/0!</v>
      </c>
      <c r="AA133" s="137" t="e">
        <f t="shared" si="478"/>
        <v>#DIV/0!</v>
      </c>
      <c r="AB133" s="137" t="e">
        <f t="shared" si="478"/>
        <v>#DIV/0!</v>
      </c>
      <c r="AC133" s="137" t="e">
        <f t="shared" si="478"/>
        <v>#DIV/0!</v>
      </c>
      <c r="AD133" s="137" t="e">
        <f t="shared" si="478"/>
        <v>#DIV/0!</v>
      </c>
      <c r="AE133" s="137" t="e">
        <f t="shared" si="478"/>
        <v>#DIV/0!</v>
      </c>
      <c r="AF133" s="137" t="e">
        <f t="shared" si="478"/>
        <v>#DIV/0!</v>
      </c>
      <c r="AG133" s="137" t="e">
        <f t="shared" si="478"/>
        <v>#DIV/0!</v>
      </c>
      <c r="AH133" s="137" t="e">
        <f t="shared" si="478"/>
        <v>#DIV/0!</v>
      </c>
      <c r="AI133" s="137" t="e">
        <f t="shared" si="478"/>
        <v>#DIV/0!</v>
      </c>
      <c r="AJ133" s="137" t="e">
        <f t="shared" si="478"/>
        <v>#DIV/0!</v>
      </c>
      <c r="AK133" s="137" t="e">
        <f t="shared" si="478"/>
        <v>#DIV/0!</v>
      </c>
      <c r="AL133" s="137" t="e">
        <f t="shared" si="478"/>
        <v>#DIV/0!</v>
      </c>
      <c r="AM133" s="137" t="e">
        <f t="shared" si="478"/>
        <v>#DIV/0!</v>
      </c>
    </row>
    <row r="134" spans="1:39" ht="15.75" customHeight="1">
      <c r="B134" t="s">
        <v>145</v>
      </c>
      <c r="F134" s="4" t="s">
        <v>279</v>
      </c>
      <c r="J134" s="136" t="e">
        <f>SUM(J126:J133)</f>
        <v>#DIV/0!</v>
      </c>
      <c r="K134" s="136" t="e">
        <f t="shared" ref="K134:AM134" si="479">SUM(K126:K133)</f>
        <v>#DIV/0!</v>
      </c>
      <c r="L134" s="136" t="e">
        <f t="shared" si="479"/>
        <v>#DIV/0!</v>
      </c>
      <c r="M134" s="136">
        <f t="shared" si="479"/>
        <v>0</v>
      </c>
      <c r="N134" s="136" t="e">
        <f t="shared" si="479"/>
        <v>#DIV/0!</v>
      </c>
      <c r="O134" s="136" t="e">
        <f t="shared" si="479"/>
        <v>#DIV/0!</v>
      </c>
      <c r="P134" s="136" t="e">
        <f t="shared" si="479"/>
        <v>#DIV/0!</v>
      </c>
      <c r="Q134" s="136" t="e">
        <f t="shared" si="479"/>
        <v>#DIV/0!</v>
      </c>
      <c r="R134" s="136" t="e">
        <f t="shared" si="479"/>
        <v>#DIV/0!</v>
      </c>
      <c r="S134" s="136" t="e">
        <f t="shared" si="479"/>
        <v>#DIV/0!</v>
      </c>
      <c r="T134" s="136" t="e">
        <f t="shared" si="479"/>
        <v>#DIV/0!</v>
      </c>
      <c r="U134" s="136" t="e">
        <f t="shared" si="479"/>
        <v>#DIV/0!</v>
      </c>
      <c r="V134" s="136" t="e">
        <f t="shared" si="479"/>
        <v>#DIV/0!</v>
      </c>
      <c r="W134" s="136" t="e">
        <f t="shared" si="479"/>
        <v>#DIV/0!</v>
      </c>
      <c r="X134" s="136" t="e">
        <f t="shared" si="479"/>
        <v>#DIV/0!</v>
      </c>
      <c r="Y134" s="136" t="e">
        <f t="shared" si="479"/>
        <v>#DIV/0!</v>
      </c>
      <c r="Z134" s="136" t="e">
        <f t="shared" si="479"/>
        <v>#DIV/0!</v>
      </c>
      <c r="AA134" s="136" t="e">
        <f t="shared" si="479"/>
        <v>#DIV/0!</v>
      </c>
      <c r="AB134" s="136" t="e">
        <f t="shared" si="479"/>
        <v>#DIV/0!</v>
      </c>
      <c r="AC134" s="136" t="e">
        <f t="shared" si="479"/>
        <v>#DIV/0!</v>
      </c>
      <c r="AD134" s="136" t="e">
        <f t="shared" si="479"/>
        <v>#DIV/0!</v>
      </c>
      <c r="AE134" s="136" t="e">
        <f t="shared" si="479"/>
        <v>#DIV/0!</v>
      </c>
      <c r="AF134" s="136" t="e">
        <f t="shared" si="479"/>
        <v>#DIV/0!</v>
      </c>
      <c r="AG134" s="136" t="e">
        <f t="shared" si="479"/>
        <v>#DIV/0!</v>
      </c>
      <c r="AH134" s="136" t="e">
        <f t="shared" si="479"/>
        <v>#DIV/0!</v>
      </c>
      <c r="AI134" s="136" t="e">
        <f t="shared" si="479"/>
        <v>#DIV/0!</v>
      </c>
      <c r="AJ134" s="136" t="e">
        <f t="shared" si="479"/>
        <v>#DIV/0!</v>
      </c>
      <c r="AK134" s="136" t="e">
        <f t="shared" si="479"/>
        <v>#DIV/0!</v>
      </c>
      <c r="AL134" s="136" t="e">
        <f t="shared" si="479"/>
        <v>#DIV/0!</v>
      </c>
      <c r="AM134" s="136" t="e">
        <f t="shared" si="479"/>
        <v>#DIV/0!</v>
      </c>
    </row>
    <row r="135" spans="1:39" ht="15.75" customHeight="1">
      <c r="B135" s="267" t="s">
        <v>530</v>
      </c>
      <c r="J135" t="e">
        <f>J134=J9</f>
        <v>#DIV/0!</v>
      </c>
      <c r="K135" t="e">
        <f t="shared" ref="K135:AM135" si="480">K134=K9</f>
        <v>#DIV/0!</v>
      </c>
      <c r="L135" t="e">
        <f t="shared" si="480"/>
        <v>#DIV/0!</v>
      </c>
      <c r="M135" t="b">
        <f t="shared" si="480"/>
        <v>1</v>
      </c>
      <c r="N135" t="e">
        <f t="shared" si="480"/>
        <v>#DIV/0!</v>
      </c>
      <c r="O135" t="e">
        <f t="shared" si="480"/>
        <v>#DIV/0!</v>
      </c>
      <c r="P135" t="e">
        <f t="shared" si="480"/>
        <v>#DIV/0!</v>
      </c>
      <c r="Q135" t="e">
        <f t="shared" si="480"/>
        <v>#DIV/0!</v>
      </c>
      <c r="R135" t="e">
        <f t="shared" si="480"/>
        <v>#DIV/0!</v>
      </c>
      <c r="S135" t="e">
        <f t="shared" si="480"/>
        <v>#DIV/0!</v>
      </c>
      <c r="T135" t="e">
        <f t="shared" si="480"/>
        <v>#DIV/0!</v>
      </c>
      <c r="U135" t="e">
        <f t="shared" si="480"/>
        <v>#DIV/0!</v>
      </c>
      <c r="V135" t="e">
        <f t="shared" si="480"/>
        <v>#DIV/0!</v>
      </c>
      <c r="W135" t="e">
        <f t="shared" si="480"/>
        <v>#DIV/0!</v>
      </c>
      <c r="X135" t="e">
        <f t="shared" si="480"/>
        <v>#DIV/0!</v>
      </c>
      <c r="Y135" t="e">
        <f t="shared" si="480"/>
        <v>#DIV/0!</v>
      </c>
      <c r="Z135" t="e">
        <f t="shared" si="480"/>
        <v>#DIV/0!</v>
      </c>
      <c r="AA135" t="e">
        <f t="shared" si="480"/>
        <v>#DIV/0!</v>
      </c>
      <c r="AB135" t="e">
        <f t="shared" si="480"/>
        <v>#DIV/0!</v>
      </c>
      <c r="AC135" t="e">
        <f t="shared" si="480"/>
        <v>#DIV/0!</v>
      </c>
      <c r="AD135" t="e">
        <f t="shared" si="480"/>
        <v>#DIV/0!</v>
      </c>
      <c r="AE135" t="e">
        <f t="shared" si="480"/>
        <v>#DIV/0!</v>
      </c>
      <c r="AF135" t="e">
        <f t="shared" si="480"/>
        <v>#DIV/0!</v>
      </c>
      <c r="AG135" t="e">
        <f t="shared" si="480"/>
        <v>#DIV/0!</v>
      </c>
      <c r="AH135" t="e">
        <f t="shared" si="480"/>
        <v>#DIV/0!</v>
      </c>
      <c r="AI135" t="e">
        <f t="shared" si="480"/>
        <v>#DIV/0!</v>
      </c>
      <c r="AJ135" t="e">
        <f t="shared" si="480"/>
        <v>#DIV/0!</v>
      </c>
      <c r="AK135" t="e">
        <f t="shared" si="480"/>
        <v>#DIV/0!</v>
      </c>
      <c r="AL135" t="e">
        <f t="shared" si="480"/>
        <v>#DIV/0!</v>
      </c>
      <c r="AM135" t="e">
        <f t="shared" si="480"/>
        <v>#DIV/0!</v>
      </c>
    </row>
    <row r="136" spans="1:39">
      <c r="A136" s="62" t="s">
        <v>137</v>
      </c>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row>
    <row r="137" spans="1:39">
      <c r="B137" t="s">
        <v>532</v>
      </c>
      <c r="F137" s="4" t="s">
        <v>279</v>
      </c>
      <c r="J137" s="137" t="e">
        <f t="shared" ref="J137:AM137" si="481">J35*J$10</f>
        <v>#DIV/0!</v>
      </c>
      <c r="K137" s="137" t="e">
        <f t="shared" si="481"/>
        <v>#DIV/0!</v>
      </c>
      <c r="L137" s="137" t="e">
        <f t="shared" si="481"/>
        <v>#DIV/0!</v>
      </c>
      <c r="M137" s="137">
        <f t="shared" si="481"/>
        <v>0</v>
      </c>
      <c r="N137" s="137" t="e">
        <f t="shared" si="481"/>
        <v>#DIV/0!</v>
      </c>
      <c r="O137" s="137" t="e">
        <f t="shared" si="481"/>
        <v>#DIV/0!</v>
      </c>
      <c r="P137" s="137" t="e">
        <f t="shared" si="481"/>
        <v>#DIV/0!</v>
      </c>
      <c r="Q137" s="137" t="e">
        <f t="shared" si="481"/>
        <v>#DIV/0!</v>
      </c>
      <c r="R137" s="137" t="e">
        <f t="shared" si="481"/>
        <v>#DIV/0!</v>
      </c>
      <c r="S137" s="137" t="e">
        <f t="shared" si="481"/>
        <v>#DIV/0!</v>
      </c>
      <c r="T137" s="137" t="e">
        <f t="shared" si="481"/>
        <v>#DIV/0!</v>
      </c>
      <c r="U137" s="137" t="e">
        <f t="shared" si="481"/>
        <v>#DIV/0!</v>
      </c>
      <c r="V137" s="137" t="e">
        <f t="shared" si="481"/>
        <v>#DIV/0!</v>
      </c>
      <c r="W137" s="137" t="e">
        <f t="shared" si="481"/>
        <v>#DIV/0!</v>
      </c>
      <c r="X137" s="137" t="e">
        <f t="shared" si="481"/>
        <v>#DIV/0!</v>
      </c>
      <c r="Y137" s="137" t="e">
        <f t="shared" si="481"/>
        <v>#DIV/0!</v>
      </c>
      <c r="Z137" s="137" t="e">
        <f t="shared" si="481"/>
        <v>#DIV/0!</v>
      </c>
      <c r="AA137" s="137" t="e">
        <f t="shared" si="481"/>
        <v>#DIV/0!</v>
      </c>
      <c r="AB137" s="137" t="e">
        <f t="shared" si="481"/>
        <v>#DIV/0!</v>
      </c>
      <c r="AC137" s="137" t="e">
        <f t="shared" si="481"/>
        <v>#DIV/0!</v>
      </c>
      <c r="AD137" s="137" t="e">
        <f t="shared" si="481"/>
        <v>#DIV/0!</v>
      </c>
      <c r="AE137" s="137" t="e">
        <f t="shared" si="481"/>
        <v>#DIV/0!</v>
      </c>
      <c r="AF137" s="137" t="e">
        <f t="shared" si="481"/>
        <v>#DIV/0!</v>
      </c>
      <c r="AG137" s="137" t="e">
        <f t="shared" si="481"/>
        <v>#DIV/0!</v>
      </c>
      <c r="AH137" s="137" t="e">
        <f t="shared" si="481"/>
        <v>#DIV/0!</v>
      </c>
      <c r="AI137" s="137" t="e">
        <f t="shared" si="481"/>
        <v>#DIV/0!</v>
      </c>
      <c r="AJ137" s="137" t="e">
        <f t="shared" si="481"/>
        <v>#DIV/0!</v>
      </c>
      <c r="AK137" s="137" t="e">
        <f t="shared" si="481"/>
        <v>#DIV/0!</v>
      </c>
      <c r="AL137" s="137" t="e">
        <f t="shared" si="481"/>
        <v>#DIV/0!</v>
      </c>
      <c r="AM137" s="137" t="e">
        <f t="shared" si="481"/>
        <v>#DIV/0!</v>
      </c>
    </row>
    <row r="138" spans="1:39">
      <c r="B138" t="s">
        <v>374</v>
      </c>
      <c r="F138" s="4" t="s">
        <v>279</v>
      </c>
      <c r="J138" s="137" t="e">
        <f t="shared" ref="J138:AM138" si="482">J36*J$10</f>
        <v>#DIV/0!</v>
      </c>
      <c r="K138" s="137" t="e">
        <f t="shared" si="482"/>
        <v>#DIV/0!</v>
      </c>
      <c r="L138" s="137" t="e">
        <f t="shared" si="482"/>
        <v>#DIV/0!</v>
      </c>
      <c r="M138" s="137">
        <f t="shared" si="482"/>
        <v>0</v>
      </c>
      <c r="N138" s="137" t="e">
        <f t="shared" si="482"/>
        <v>#DIV/0!</v>
      </c>
      <c r="O138" s="137" t="e">
        <f t="shared" si="482"/>
        <v>#DIV/0!</v>
      </c>
      <c r="P138" s="137" t="e">
        <f t="shared" si="482"/>
        <v>#DIV/0!</v>
      </c>
      <c r="Q138" s="137" t="e">
        <f t="shared" si="482"/>
        <v>#DIV/0!</v>
      </c>
      <c r="R138" s="137" t="e">
        <f t="shared" si="482"/>
        <v>#DIV/0!</v>
      </c>
      <c r="S138" s="137" t="e">
        <f t="shared" si="482"/>
        <v>#DIV/0!</v>
      </c>
      <c r="T138" s="137" t="e">
        <f t="shared" si="482"/>
        <v>#DIV/0!</v>
      </c>
      <c r="U138" s="137" t="e">
        <f t="shared" si="482"/>
        <v>#DIV/0!</v>
      </c>
      <c r="V138" s="137" t="e">
        <f t="shared" si="482"/>
        <v>#DIV/0!</v>
      </c>
      <c r="W138" s="137" t="e">
        <f t="shared" si="482"/>
        <v>#DIV/0!</v>
      </c>
      <c r="X138" s="137" t="e">
        <f t="shared" si="482"/>
        <v>#DIV/0!</v>
      </c>
      <c r="Y138" s="137" t="e">
        <f t="shared" si="482"/>
        <v>#DIV/0!</v>
      </c>
      <c r="Z138" s="137" t="e">
        <f t="shared" si="482"/>
        <v>#DIV/0!</v>
      </c>
      <c r="AA138" s="137" t="e">
        <f t="shared" si="482"/>
        <v>#DIV/0!</v>
      </c>
      <c r="AB138" s="137" t="e">
        <f t="shared" si="482"/>
        <v>#DIV/0!</v>
      </c>
      <c r="AC138" s="137" t="e">
        <f t="shared" si="482"/>
        <v>#DIV/0!</v>
      </c>
      <c r="AD138" s="137" t="e">
        <f t="shared" si="482"/>
        <v>#DIV/0!</v>
      </c>
      <c r="AE138" s="137" t="e">
        <f t="shared" si="482"/>
        <v>#DIV/0!</v>
      </c>
      <c r="AF138" s="137" t="e">
        <f t="shared" si="482"/>
        <v>#DIV/0!</v>
      </c>
      <c r="AG138" s="137" t="e">
        <f t="shared" si="482"/>
        <v>#DIV/0!</v>
      </c>
      <c r="AH138" s="137" t="e">
        <f t="shared" si="482"/>
        <v>#DIV/0!</v>
      </c>
      <c r="AI138" s="137" t="e">
        <f t="shared" si="482"/>
        <v>#DIV/0!</v>
      </c>
      <c r="AJ138" s="137" t="e">
        <f t="shared" si="482"/>
        <v>#DIV/0!</v>
      </c>
      <c r="AK138" s="137" t="e">
        <f t="shared" si="482"/>
        <v>#DIV/0!</v>
      </c>
      <c r="AL138" s="137" t="e">
        <f t="shared" si="482"/>
        <v>#DIV/0!</v>
      </c>
      <c r="AM138" s="137" t="e">
        <f t="shared" si="482"/>
        <v>#DIV/0!</v>
      </c>
    </row>
    <row r="139" spans="1:39">
      <c r="B139" t="s">
        <v>375</v>
      </c>
      <c r="F139" s="4" t="s">
        <v>279</v>
      </c>
      <c r="J139" s="137" t="e">
        <f t="shared" ref="J139:AM139" si="483">J37*J$10</f>
        <v>#DIV/0!</v>
      </c>
      <c r="K139" s="137" t="e">
        <f t="shared" si="483"/>
        <v>#DIV/0!</v>
      </c>
      <c r="L139" s="137" t="e">
        <f t="shared" si="483"/>
        <v>#DIV/0!</v>
      </c>
      <c r="M139" s="137">
        <f t="shared" si="483"/>
        <v>0</v>
      </c>
      <c r="N139" s="137" t="e">
        <f t="shared" si="483"/>
        <v>#DIV/0!</v>
      </c>
      <c r="O139" s="137" t="e">
        <f t="shared" si="483"/>
        <v>#DIV/0!</v>
      </c>
      <c r="P139" s="137" t="e">
        <f t="shared" si="483"/>
        <v>#DIV/0!</v>
      </c>
      <c r="Q139" s="137" t="e">
        <f t="shared" si="483"/>
        <v>#DIV/0!</v>
      </c>
      <c r="R139" s="137" t="e">
        <f t="shared" si="483"/>
        <v>#DIV/0!</v>
      </c>
      <c r="S139" s="137" t="e">
        <f t="shared" si="483"/>
        <v>#DIV/0!</v>
      </c>
      <c r="T139" s="137" t="e">
        <f t="shared" si="483"/>
        <v>#DIV/0!</v>
      </c>
      <c r="U139" s="137" t="e">
        <f t="shared" si="483"/>
        <v>#DIV/0!</v>
      </c>
      <c r="V139" s="137" t="e">
        <f t="shared" si="483"/>
        <v>#DIV/0!</v>
      </c>
      <c r="W139" s="137" t="e">
        <f t="shared" si="483"/>
        <v>#DIV/0!</v>
      </c>
      <c r="X139" s="137" t="e">
        <f t="shared" si="483"/>
        <v>#DIV/0!</v>
      </c>
      <c r="Y139" s="137" t="e">
        <f t="shared" si="483"/>
        <v>#DIV/0!</v>
      </c>
      <c r="Z139" s="137" t="e">
        <f t="shared" si="483"/>
        <v>#DIV/0!</v>
      </c>
      <c r="AA139" s="137" t="e">
        <f t="shared" si="483"/>
        <v>#DIV/0!</v>
      </c>
      <c r="AB139" s="137" t="e">
        <f t="shared" si="483"/>
        <v>#DIV/0!</v>
      </c>
      <c r="AC139" s="137" t="e">
        <f t="shared" si="483"/>
        <v>#DIV/0!</v>
      </c>
      <c r="AD139" s="137" t="e">
        <f t="shared" si="483"/>
        <v>#DIV/0!</v>
      </c>
      <c r="AE139" s="137" t="e">
        <f t="shared" si="483"/>
        <v>#DIV/0!</v>
      </c>
      <c r="AF139" s="137" t="e">
        <f t="shared" si="483"/>
        <v>#DIV/0!</v>
      </c>
      <c r="AG139" s="137" t="e">
        <f t="shared" si="483"/>
        <v>#DIV/0!</v>
      </c>
      <c r="AH139" s="137" t="e">
        <f t="shared" si="483"/>
        <v>#DIV/0!</v>
      </c>
      <c r="AI139" s="137" t="e">
        <f t="shared" si="483"/>
        <v>#DIV/0!</v>
      </c>
      <c r="AJ139" s="137" t="e">
        <f t="shared" si="483"/>
        <v>#DIV/0!</v>
      </c>
      <c r="AK139" s="137" t="e">
        <f t="shared" si="483"/>
        <v>#DIV/0!</v>
      </c>
      <c r="AL139" s="137" t="e">
        <f t="shared" si="483"/>
        <v>#DIV/0!</v>
      </c>
      <c r="AM139" s="137" t="e">
        <f t="shared" si="483"/>
        <v>#DIV/0!</v>
      </c>
    </row>
    <row r="140" spans="1:39">
      <c r="B140" t="s">
        <v>376</v>
      </c>
      <c r="F140" s="4" t="s">
        <v>279</v>
      </c>
      <c r="J140" s="137" t="e">
        <f t="shared" ref="J140:AM140" si="484">J38*J$10</f>
        <v>#DIV/0!</v>
      </c>
      <c r="K140" s="137" t="e">
        <f t="shared" si="484"/>
        <v>#DIV/0!</v>
      </c>
      <c r="L140" s="137" t="e">
        <f t="shared" si="484"/>
        <v>#DIV/0!</v>
      </c>
      <c r="M140" s="137">
        <f t="shared" si="484"/>
        <v>0</v>
      </c>
      <c r="N140" s="137" t="e">
        <f t="shared" si="484"/>
        <v>#DIV/0!</v>
      </c>
      <c r="O140" s="137" t="e">
        <f t="shared" si="484"/>
        <v>#DIV/0!</v>
      </c>
      <c r="P140" s="137" t="e">
        <f t="shared" si="484"/>
        <v>#DIV/0!</v>
      </c>
      <c r="Q140" s="137" t="e">
        <f t="shared" si="484"/>
        <v>#DIV/0!</v>
      </c>
      <c r="R140" s="137" t="e">
        <f t="shared" si="484"/>
        <v>#DIV/0!</v>
      </c>
      <c r="S140" s="137" t="e">
        <f t="shared" si="484"/>
        <v>#DIV/0!</v>
      </c>
      <c r="T140" s="137" t="e">
        <f t="shared" si="484"/>
        <v>#DIV/0!</v>
      </c>
      <c r="U140" s="137" t="e">
        <f t="shared" si="484"/>
        <v>#DIV/0!</v>
      </c>
      <c r="V140" s="137" t="e">
        <f t="shared" si="484"/>
        <v>#DIV/0!</v>
      </c>
      <c r="W140" s="137" t="e">
        <f t="shared" si="484"/>
        <v>#DIV/0!</v>
      </c>
      <c r="X140" s="137" t="e">
        <f t="shared" si="484"/>
        <v>#DIV/0!</v>
      </c>
      <c r="Y140" s="137" t="e">
        <f t="shared" si="484"/>
        <v>#DIV/0!</v>
      </c>
      <c r="Z140" s="137" t="e">
        <f t="shared" si="484"/>
        <v>#DIV/0!</v>
      </c>
      <c r="AA140" s="137" t="e">
        <f t="shared" si="484"/>
        <v>#DIV/0!</v>
      </c>
      <c r="AB140" s="137" t="e">
        <f t="shared" si="484"/>
        <v>#DIV/0!</v>
      </c>
      <c r="AC140" s="137" t="e">
        <f t="shared" si="484"/>
        <v>#DIV/0!</v>
      </c>
      <c r="AD140" s="137" t="e">
        <f t="shared" si="484"/>
        <v>#DIV/0!</v>
      </c>
      <c r="AE140" s="137" t="e">
        <f t="shared" si="484"/>
        <v>#DIV/0!</v>
      </c>
      <c r="AF140" s="137" t="e">
        <f t="shared" si="484"/>
        <v>#DIV/0!</v>
      </c>
      <c r="AG140" s="137" t="e">
        <f t="shared" si="484"/>
        <v>#DIV/0!</v>
      </c>
      <c r="AH140" s="137" t="e">
        <f t="shared" si="484"/>
        <v>#DIV/0!</v>
      </c>
      <c r="AI140" s="137" t="e">
        <f t="shared" si="484"/>
        <v>#DIV/0!</v>
      </c>
      <c r="AJ140" s="137" t="e">
        <f t="shared" si="484"/>
        <v>#DIV/0!</v>
      </c>
      <c r="AK140" s="137" t="e">
        <f t="shared" si="484"/>
        <v>#DIV/0!</v>
      </c>
      <c r="AL140" s="137" t="e">
        <f t="shared" si="484"/>
        <v>#DIV/0!</v>
      </c>
      <c r="AM140" s="137" t="e">
        <f t="shared" si="484"/>
        <v>#DIV/0!</v>
      </c>
    </row>
    <row r="141" spans="1:39">
      <c r="B141" t="s">
        <v>378</v>
      </c>
      <c r="F141" s="4" t="s">
        <v>279</v>
      </c>
      <c r="J141" s="137" t="e">
        <f t="shared" ref="J141:AM141" si="485">J39*J$10</f>
        <v>#DIV/0!</v>
      </c>
      <c r="K141" s="137" t="e">
        <f t="shared" si="485"/>
        <v>#DIV/0!</v>
      </c>
      <c r="L141" s="137" t="e">
        <f t="shared" si="485"/>
        <v>#DIV/0!</v>
      </c>
      <c r="M141" s="137">
        <f t="shared" si="485"/>
        <v>0</v>
      </c>
      <c r="N141" s="137" t="e">
        <f t="shared" si="485"/>
        <v>#DIV/0!</v>
      </c>
      <c r="O141" s="137" t="e">
        <f t="shared" si="485"/>
        <v>#DIV/0!</v>
      </c>
      <c r="P141" s="137" t="e">
        <f t="shared" si="485"/>
        <v>#DIV/0!</v>
      </c>
      <c r="Q141" s="137" t="e">
        <f t="shared" si="485"/>
        <v>#DIV/0!</v>
      </c>
      <c r="R141" s="137" t="e">
        <f t="shared" si="485"/>
        <v>#DIV/0!</v>
      </c>
      <c r="S141" s="137" t="e">
        <f t="shared" si="485"/>
        <v>#DIV/0!</v>
      </c>
      <c r="T141" s="137" t="e">
        <f t="shared" si="485"/>
        <v>#DIV/0!</v>
      </c>
      <c r="U141" s="137" t="e">
        <f t="shared" si="485"/>
        <v>#DIV/0!</v>
      </c>
      <c r="V141" s="137" t="e">
        <f t="shared" si="485"/>
        <v>#DIV/0!</v>
      </c>
      <c r="W141" s="137" t="e">
        <f t="shared" si="485"/>
        <v>#DIV/0!</v>
      </c>
      <c r="X141" s="137" t="e">
        <f t="shared" si="485"/>
        <v>#DIV/0!</v>
      </c>
      <c r="Y141" s="137" t="e">
        <f t="shared" si="485"/>
        <v>#DIV/0!</v>
      </c>
      <c r="Z141" s="137" t="e">
        <f t="shared" si="485"/>
        <v>#DIV/0!</v>
      </c>
      <c r="AA141" s="137" t="e">
        <f t="shared" si="485"/>
        <v>#DIV/0!</v>
      </c>
      <c r="AB141" s="137" t="e">
        <f t="shared" si="485"/>
        <v>#DIV/0!</v>
      </c>
      <c r="AC141" s="137" t="e">
        <f t="shared" si="485"/>
        <v>#DIV/0!</v>
      </c>
      <c r="AD141" s="137" t="e">
        <f t="shared" si="485"/>
        <v>#DIV/0!</v>
      </c>
      <c r="AE141" s="137" t="e">
        <f t="shared" si="485"/>
        <v>#DIV/0!</v>
      </c>
      <c r="AF141" s="137" t="e">
        <f t="shared" si="485"/>
        <v>#DIV/0!</v>
      </c>
      <c r="AG141" s="137" t="e">
        <f t="shared" si="485"/>
        <v>#DIV/0!</v>
      </c>
      <c r="AH141" s="137" t="e">
        <f t="shared" si="485"/>
        <v>#DIV/0!</v>
      </c>
      <c r="AI141" s="137" t="e">
        <f t="shared" si="485"/>
        <v>#DIV/0!</v>
      </c>
      <c r="AJ141" s="137" t="e">
        <f t="shared" si="485"/>
        <v>#DIV/0!</v>
      </c>
      <c r="AK141" s="137" t="e">
        <f t="shared" si="485"/>
        <v>#DIV/0!</v>
      </c>
      <c r="AL141" s="137" t="e">
        <f t="shared" si="485"/>
        <v>#DIV/0!</v>
      </c>
      <c r="AM141" s="137" t="e">
        <f t="shared" si="485"/>
        <v>#DIV/0!</v>
      </c>
    </row>
    <row r="142" spans="1:39">
      <c r="B142" t="s">
        <v>379</v>
      </c>
      <c r="F142" s="4" t="s">
        <v>279</v>
      </c>
      <c r="J142" s="137" t="e">
        <f t="shared" ref="J142:AM142" si="486">J40*J$10</f>
        <v>#DIV/0!</v>
      </c>
      <c r="K142" s="137" t="e">
        <f t="shared" si="486"/>
        <v>#DIV/0!</v>
      </c>
      <c r="L142" s="137" t="e">
        <f t="shared" si="486"/>
        <v>#DIV/0!</v>
      </c>
      <c r="M142" s="137">
        <f t="shared" si="486"/>
        <v>0</v>
      </c>
      <c r="N142" s="137" t="e">
        <f t="shared" si="486"/>
        <v>#DIV/0!</v>
      </c>
      <c r="O142" s="137" t="e">
        <f t="shared" si="486"/>
        <v>#DIV/0!</v>
      </c>
      <c r="P142" s="137" t="e">
        <f t="shared" si="486"/>
        <v>#DIV/0!</v>
      </c>
      <c r="Q142" s="137" t="e">
        <f t="shared" si="486"/>
        <v>#DIV/0!</v>
      </c>
      <c r="R142" s="137" t="e">
        <f t="shared" si="486"/>
        <v>#DIV/0!</v>
      </c>
      <c r="S142" s="137" t="e">
        <f t="shared" si="486"/>
        <v>#DIV/0!</v>
      </c>
      <c r="T142" s="137" t="e">
        <f t="shared" si="486"/>
        <v>#DIV/0!</v>
      </c>
      <c r="U142" s="137" t="e">
        <f t="shared" si="486"/>
        <v>#DIV/0!</v>
      </c>
      <c r="V142" s="137" t="e">
        <f t="shared" si="486"/>
        <v>#DIV/0!</v>
      </c>
      <c r="W142" s="137" t="e">
        <f t="shared" si="486"/>
        <v>#DIV/0!</v>
      </c>
      <c r="X142" s="137" t="e">
        <f t="shared" si="486"/>
        <v>#DIV/0!</v>
      </c>
      <c r="Y142" s="137" t="e">
        <f t="shared" si="486"/>
        <v>#DIV/0!</v>
      </c>
      <c r="Z142" s="137" t="e">
        <f t="shared" si="486"/>
        <v>#DIV/0!</v>
      </c>
      <c r="AA142" s="137" t="e">
        <f t="shared" si="486"/>
        <v>#DIV/0!</v>
      </c>
      <c r="AB142" s="137" t="e">
        <f t="shared" si="486"/>
        <v>#DIV/0!</v>
      </c>
      <c r="AC142" s="137" t="e">
        <f t="shared" si="486"/>
        <v>#DIV/0!</v>
      </c>
      <c r="AD142" s="137" t="e">
        <f t="shared" si="486"/>
        <v>#DIV/0!</v>
      </c>
      <c r="AE142" s="137" t="e">
        <f t="shared" si="486"/>
        <v>#DIV/0!</v>
      </c>
      <c r="AF142" s="137" t="e">
        <f t="shared" si="486"/>
        <v>#DIV/0!</v>
      </c>
      <c r="AG142" s="137" t="e">
        <f t="shared" si="486"/>
        <v>#DIV/0!</v>
      </c>
      <c r="AH142" s="137" t="e">
        <f t="shared" si="486"/>
        <v>#DIV/0!</v>
      </c>
      <c r="AI142" s="137" t="e">
        <f t="shared" si="486"/>
        <v>#DIV/0!</v>
      </c>
      <c r="AJ142" s="137" t="e">
        <f t="shared" si="486"/>
        <v>#DIV/0!</v>
      </c>
      <c r="AK142" s="137" t="e">
        <f t="shared" si="486"/>
        <v>#DIV/0!</v>
      </c>
      <c r="AL142" s="137" t="e">
        <f t="shared" si="486"/>
        <v>#DIV/0!</v>
      </c>
      <c r="AM142" s="137" t="e">
        <f t="shared" si="486"/>
        <v>#DIV/0!</v>
      </c>
    </row>
    <row r="143" spans="1:39">
      <c r="B143" t="s">
        <v>533</v>
      </c>
      <c r="F143" s="4" t="s">
        <v>279</v>
      </c>
      <c r="J143" s="137" t="e">
        <f t="shared" ref="J143:AM143" si="487">J41*J$10</f>
        <v>#DIV/0!</v>
      </c>
      <c r="K143" s="137" t="e">
        <f t="shared" si="487"/>
        <v>#DIV/0!</v>
      </c>
      <c r="L143" s="137" t="e">
        <f t="shared" si="487"/>
        <v>#DIV/0!</v>
      </c>
      <c r="M143" s="137">
        <f t="shared" si="487"/>
        <v>0</v>
      </c>
      <c r="N143" s="137" t="e">
        <f t="shared" si="487"/>
        <v>#DIV/0!</v>
      </c>
      <c r="O143" s="137" t="e">
        <f t="shared" si="487"/>
        <v>#DIV/0!</v>
      </c>
      <c r="P143" s="137" t="e">
        <f t="shared" si="487"/>
        <v>#DIV/0!</v>
      </c>
      <c r="Q143" s="137" t="e">
        <f t="shared" si="487"/>
        <v>#DIV/0!</v>
      </c>
      <c r="R143" s="137" t="e">
        <f t="shared" si="487"/>
        <v>#DIV/0!</v>
      </c>
      <c r="S143" s="137" t="e">
        <f t="shared" si="487"/>
        <v>#DIV/0!</v>
      </c>
      <c r="T143" s="137" t="e">
        <f t="shared" si="487"/>
        <v>#DIV/0!</v>
      </c>
      <c r="U143" s="137" t="e">
        <f t="shared" si="487"/>
        <v>#DIV/0!</v>
      </c>
      <c r="V143" s="137" t="e">
        <f t="shared" si="487"/>
        <v>#DIV/0!</v>
      </c>
      <c r="W143" s="137" t="e">
        <f t="shared" si="487"/>
        <v>#DIV/0!</v>
      </c>
      <c r="X143" s="137" t="e">
        <f t="shared" si="487"/>
        <v>#DIV/0!</v>
      </c>
      <c r="Y143" s="137" t="e">
        <f t="shared" si="487"/>
        <v>#DIV/0!</v>
      </c>
      <c r="Z143" s="137" t="e">
        <f t="shared" si="487"/>
        <v>#DIV/0!</v>
      </c>
      <c r="AA143" s="137" t="e">
        <f t="shared" si="487"/>
        <v>#DIV/0!</v>
      </c>
      <c r="AB143" s="137" t="e">
        <f t="shared" si="487"/>
        <v>#DIV/0!</v>
      </c>
      <c r="AC143" s="137" t="e">
        <f t="shared" si="487"/>
        <v>#DIV/0!</v>
      </c>
      <c r="AD143" s="137" t="e">
        <f t="shared" si="487"/>
        <v>#DIV/0!</v>
      </c>
      <c r="AE143" s="137" t="e">
        <f t="shared" si="487"/>
        <v>#DIV/0!</v>
      </c>
      <c r="AF143" s="137" t="e">
        <f t="shared" si="487"/>
        <v>#DIV/0!</v>
      </c>
      <c r="AG143" s="137" t="e">
        <f t="shared" si="487"/>
        <v>#DIV/0!</v>
      </c>
      <c r="AH143" s="137" t="e">
        <f t="shared" si="487"/>
        <v>#DIV/0!</v>
      </c>
      <c r="AI143" s="137" t="e">
        <f t="shared" si="487"/>
        <v>#DIV/0!</v>
      </c>
      <c r="AJ143" s="137" t="e">
        <f t="shared" si="487"/>
        <v>#DIV/0!</v>
      </c>
      <c r="AK143" s="137" t="e">
        <f t="shared" si="487"/>
        <v>#DIV/0!</v>
      </c>
      <c r="AL143" s="137" t="e">
        <f t="shared" si="487"/>
        <v>#DIV/0!</v>
      </c>
      <c r="AM143" s="137" t="e">
        <f t="shared" si="487"/>
        <v>#DIV/0!</v>
      </c>
    </row>
    <row r="144" spans="1:39">
      <c r="B144" t="s">
        <v>381</v>
      </c>
      <c r="F144" s="4" t="s">
        <v>279</v>
      </c>
      <c r="J144" s="137" t="e">
        <f t="shared" ref="J144:AM144" si="488">J42*J$10</f>
        <v>#DIV/0!</v>
      </c>
      <c r="K144" s="137" t="e">
        <f t="shared" si="488"/>
        <v>#DIV/0!</v>
      </c>
      <c r="L144" s="137" t="e">
        <f t="shared" si="488"/>
        <v>#DIV/0!</v>
      </c>
      <c r="M144" s="137">
        <f t="shared" si="488"/>
        <v>0</v>
      </c>
      <c r="N144" s="137" t="e">
        <f t="shared" si="488"/>
        <v>#DIV/0!</v>
      </c>
      <c r="O144" s="137" t="e">
        <f t="shared" si="488"/>
        <v>#DIV/0!</v>
      </c>
      <c r="P144" s="137" t="e">
        <f t="shared" si="488"/>
        <v>#DIV/0!</v>
      </c>
      <c r="Q144" s="137" t="e">
        <f t="shared" si="488"/>
        <v>#DIV/0!</v>
      </c>
      <c r="R144" s="137" t="e">
        <f t="shared" si="488"/>
        <v>#DIV/0!</v>
      </c>
      <c r="S144" s="137" t="e">
        <f t="shared" si="488"/>
        <v>#DIV/0!</v>
      </c>
      <c r="T144" s="137" t="e">
        <f t="shared" si="488"/>
        <v>#DIV/0!</v>
      </c>
      <c r="U144" s="137" t="e">
        <f t="shared" si="488"/>
        <v>#DIV/0!</v>
      </c>
      <c r="V144" s="137" t="e">
        <f t="shared" si="488"/>
        <v>#DIV/0!</v>
      </c>
      <c r="W144" s="137" t="e">
        <f t="shared" si="488"/>
        <v>#DIV/0!</v>
      </c>
      <c r="X144" s="137" t="e">
        <f t="shared" si="488"/>
        <v>#DIV/0!</v>
      </c>
      <c r="Y144" s="137" t="e">
        <f t="shared" si="488"/>
        <v>#DIV/0!</v>
      </c>
      <c r="Z144" s="137" t="e">
        <f t="shared" si="488"/>
        <v>#DIV/0!</v>
      </c>
      <c r="AA144" s="137" t="e">
        <f t="shared" si="488"/>
        <v>#DIV/0!</v>
      </c>
      <c r="AB144" s="137" t="e">
        <f t="shared" si="488"/>
        <v>#DIV/0!</v>
      </c>
      <c r="AC144" s="137" t="e">
        <f t="shared" si="488"/>
        <v>#DIV/0!</v>
      </c>
      <c r="AD144" s="137" t="e">
        <f t="shared" si="488"/>
        <v>#DIV/0!</v>
      </c>
      <c r="AE144" s="137" t="e">
        <f t="shared" si="488"/>
        <v>#DIV/0!</v>
      </c>
      <c r="AF144" s="137" t="e">
        <f t="shared" si="488"/>
        <v>#DIV/0!</v>
      </c>
      <c r="AG144" s="137" t="e">
        <f t="shared" si="488"/>
        <v>#DIV/0!</v>
      </c>
      <c r="AH144" s="137" t="e">
        <f t="shared" si="488"/>
        <v>#DIV/0!</v>
      </c>
      <c r="AI144" s="137" t="e">
        <f t="shared" si="488"/>
        <v>#DIV/0!</v>
      </c>
      <c r="AJ144" s="137" t="e">
        <f t="shared" si="488"/>
        <v>#DIV/0!</v>
      </c>
      <c r="AK144" s="137" t="e">
        <f t="shared" si="488"/>
        <v>#DIV/0!</v>
      </c>
      <c r="AL144" s="137" t="e">
        <f t="shared" si="488"/>
        <v>#DIV/0!</v>
      </c>
      <c r="AM144" s="137" t="e">
        <f t="shared" si="488"/>
        <v>#DIV/0!</v>
      </c>
    </row>
    <row r="145" spans="1:39">
      <c r="B145" t="s">
        <v>145</v>
      </c>
      <c r="F145" s="4" t="s">
        <v>279</v>
      </c>
      <c r="J145" s="136" t="e">
        <f>SUM(J137:J144)</f>
        <v>#DIV/0!</v>
      </c>
      <c r="K145" s="136" t="e">
        <f t="shared" ref="K145" si="489">SUM(K137:K144)</f>
        <v>#DIV/0!</v>
      </c>
      <c r="L145" s="136" t="e">
        <f t="shared" ref="L145" si="490">SUM(L137:L144)</f>
        <v>#DIV/0!</v>
      </c>
      <c r="M145" s="136">
        <f t="shared" ref="M145" si="491">SUM(M137:M144)</f>
        <v>0</v>
      </c>
      <c r="N145" s="136" t="e">
        <f t="shared" ref="N145" si="492">SUM(N137:N144)</f>
        <v>#DIV/0!</v>
      </c>
      <c r="O145" s="136" t="e">
        <f t="shared" ref="O145" si="493">SUM(O137:O144)</f>
        <v>#DIV/0!</v>
      </c>
      <c r="P145" s="136" t="e">
        <f t="shared" ref="P145" si="494">SUM(P137:P144)</f>
        <v>#DIV/0!</v>
      </c>
      <c r="Q145" s="136" t="e">
        <f t="shared" ref="Q145" si="495">SUM(Q137:Q144)</f>
        <v>#DIV/0!</v>
      </c>
      <c r="R145" s="136" t="e">
        <f t="shared" ref="R145" si="496">SUM(R137:R144)</f>
        <v>#DIV/0!</v>
      </c>
      <c r="S145" s="136" t="e">
        <f t="shared" ref="S145" si="497">SUM(S137:S144)</f>
        <v>#DIV/0!</v>
      </c>
      <c r="T145" s="136" t="e">
        <f t="shared" ref="T145" si="498">SUM(T137:T144)</f>
        <v>#DIV/0!</v>
      </c>
      <c r="U145" s="136" t="e">
        <f t="shared" ref="U145" si="499">SUM(U137:U144)</f>
        <v>#DIV/0!</v>
      </c>
      <c r="V145" s="136" t="e">
        <f t="shared" ref="V145" si="500">SUM(V137:V144)</f>
        <v>#DIV/0!</v>
      </c>
      <c r="W145" s="136" t="e">
        <f t="shared" ref="W145" si="501">SUM(W137:W144)</f>
        <v>#DIV/0!</v>
      </c>
      <c r="X145" s="136" t="e">
        <f t="shared" ref="X145" si="502">SUM(X137:X144)</f>
        <v>#DIV/0!</v>
      </c>
      <c r="Y145" s="136" t="e">
        <f t="shared" ref="Y145" si="503">SUM(Y137:Y144)</f>
        <v>#DIV/0!</v>
      </c>
      <c r="Z145" s="136" t="e">
        <f t="shared" ref="Z145" si="504">SUM(Z137:Z144)</f>
        <v>#DIV/0!</v>
      </c>
      <c r="AA145" s="136" t="e">
        <f t="shared" ref="AA145" si="505">SUM(AA137:AA144)</f>
        <v>#DIV/0!</v>
      </c>
      <c r="AB145" s="136" t="e">
        <f t="shared" ref="AB145" si="506">SUM(AB137:AB144)</f>
        <v>#DIV/0!</v>
      </c>
      <c r="AC145" s="136" t="e">
        <f t="shared" ref="AC145" si="507">SUM(AC137:AC144)</f>
        <v>#DIV/0!</v>
      </c>
      <c r="AD145" s="136" t="e">
        <f t="shared" ref="AD145" si="508">SUM(AD137:AD144)</f>
        <v>#DIV/0!</v>
      </c>
      <c r="AE145" s="136" t="e">
        <f t="shared" ref="AE145" si="509">SUM(AE137:AE144)</f>
        <v>#DIV/0!</v>
      </c>
      <c r="AF145" s="136" t="e">
        <f t="shared" ref="AF145" si="510">SUM(AF137:AF144)</f>
        <v>#DIV/0!</v>
      </c>
      <c r="AG145" s="136" t="e">
        <f t="shared" ref="AG145" si="511">SUM(AG137:AG144)</f>
        <v>#DIV/0!</v>
      </c>
      <c r="AH145" s="136" t="e">
        <f t="shared" ref="AH145" si="512">SUM(AH137:AH144)</f>
        <v>#DIV/0!</v>
      </c>
      <c r="AI145" s="136" t="e">
        <f t="shared" ref="AI145" si="513">SUM(AI137:AI144)</f>
        <v>#DIV/0!</v>
      </c>
      <c r="AJ145" s="136" t="e">
        <f t="shared" ref="AJ145" si="514">SUM(AJ137:AJ144)</f>
        <v>#DIV/0!</v>
      </c>
      <c r="AK145" s="136" t="e">
        <f t="shared" ref="AK145" si="515">SUM(AK137:AK144)</f>
        <v>#DIV/0!</v>
      </c>
      <c r="AL145" s="136" t="e">
        <f t="shared" ref="AL145" si="516">SUM(AL137:AL144)</f>
        <v>#DIV/0!</v>
      </c>
      <c r="AM145" s="136" t="e">
        <f t="shared" ref="AM145" si="517">SUM(AM137:AM144)</f>
        <v>#DIV/0!</v>
      </c>
    </row>
    <row r="146" spans="1:39">
      <c r="B146" s="267" t="s">
        <v>530</v>
      </c>
      <c r="J146" t="e">
        <f t="shared" ref="J146:AM146" si="518">J145=J$10</f>
        <v>#DIV/0!</v>
      </c>
      <c r="K146" t="e">
        <f t="shared" si="518"/>
        <v>#DIV/0!</v>
      </c>
      <c r="L146" t="e">
        <f t="shared" si="518"/>
        <v>#DIV/0!</v>
      </c>
      <c r="M146" t="b">
        <f t="shared" si="518"/>
        <v>1</v>
      </c>
      <c r="N146" t="e">
        <f t="shared" si="518"/>
        <v>#DIV/0!</v>
      </c>
      <c r="O146" t="e">
        <f t="shared" si="518"/>
        <v>#DIV/0!</v>
      </c>
      <c r="P146" t="e">
        <f t="shared" si="518"/>
        <v>#DIV/0!</v>
      </c>
      <c r="Q146" t="e">
        <f t="shared" si="518"/>
        <v>#DIV/0!</v>
      </c>
      <c r="R146" t="e">
        <f t="shared" si="518"/>
        <v>#DIV/0!</v>
      </c>
      <c r="S146" t="e">
        <f t="shared" si="518"/>
        <v>#DIV/0!</v>
      </c>
      <c r="T146" t="e">
        <f t="shared" si="518"/>
        <v>#DIV/0!</v>
      </c>
      <c r="U146" t="e">
        <f t="shared" si="518"/>
        <v>#DIV/0!</v>
      </c>
      <c r="V146" t="e">
        <f t="shared" si="518"/>
        <v>#DIV/0!</v>
      </c>
      <c r="W146" t="e">
        <f t="shared" si="518"/>
        <v>#DIV/0!</v>
      </c>
      <c r="X146" t="e">
        <f t="shared" si="518"/>
        <v>#DIV/0!</v>
      </c>
      <c r="Y146" t="e">
        <f t="shared" si="518"/>
        <v>#DIV/0!</v>
      </c>
      <c r="Z146" t="e">
        <f t="shared" si="518"/>
        <v>#DIV/0!</v>
      </c>
      <c r="AA146" t="e">
        <f t="shared" si="518"/>
        <v>#DIV/0!</v>
      </c>
      <c r="AB146" t="e">
        <f t="shared" si="518"/>
        <v>#DIV/0!</v>
      </c>
      <c r="AC146" t="e">
        <f t="shared" si="518"/>
        <v>#DIV/0!</v>
      </c>
      <c r="AD146" t="e">
        <f t="shared" si="518"/>
        <v>#DIV/0!</v>
      </c>
      <c r="AE146" t="e">
        <f t="shared" si="518"/>
        <v>#DIV/0!</v>
      </c>
      <c r="AF146" t="e">
        <f t="shared" si="518"/>
        <v>#DIV/0!</v>
      </c>
      <c r="AG146" t="e">
        <f t="shared" si="518"/>
        <v>#DIV/0!</v>
      </c>
      <c r="AH146" t="e">
        <f t="shared" si="518"/>
        <v>#DIV/0!</v>
      </c>
      <c r="AI146" t="e">
        <f t="shared" si="518"/>
        <v>#DIV/0!</v>
      </c>
      <c r="AJ146" t="e">
        <f t="shared" si="518"/>
        <v>#DIV/0!</v>
      </c>
      <c r="AK146" t="e">
        <f t="shared" si="518"/>
        <v>#DIV/0!</v>
      </c>
      <c r="AL146" t="e">
        <f t="shared" si="518"/>
        <v>#DIV/0!</v>
      </c>
      <c r="AM146" t="e">
        <f t="shared" si="518"/>
        <v>#DIV/0!</v>
      </c>
    </row>
    <row r="147" spans="1:39">
      <c r="A147" s="62" t="s">
        <v>138</v>
      </c>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row>
    <row r="148" spans="1:39">
      <c r="B148" t="s">
        <v>532</v>
      </c>
      <c r="F148" s="4" t="s">
        <v>279</v>
      </c>
      <c r="J148" s="137" t="e">
        <f t="shared" ref="J148:AM148" si="519">J46*J$11</f>
        <v>#DIV/0!</v>
      </c>
      <c r="K148" s="137" t="e">
        <f t="shared" si="519"/>
        <v>#DIV/0!</v>
      </c>
      <c r="L148" s="137" t="e">
        <f t="shared" si="519"/>
        <v>#DIV/0!</v>
      </c>
      <c r="M148" s="137">
        <f t="shared" si="519"/>
        <v>0</v>
      </c>
      <c r="N148" s="137" t="e">
        <f t="shared" si="519"/>
        <v>#DIV/0!</v>
      </c>
      <c r="O148" s="137" t="e">
        <f t="shared" si="519"/>
        <v>#DIV/0!</v>
      </c>
      <c r="P148" s="137" t="e">
        <f t="shared" si="519"/>
        <v>#DIV/0!</v>
      </c>
      <c r="Q148" s="137" t="e">
        <f t="shared" si="519"/>
        <v>#DIV/0!</v>
      </c>
      <c r="R148" s="137" t="e">
        <f t="shared" si="519"/>
        <v>#DIV/0!</v>
      </c>
      <c r="S148" s="137" t="e">
        <f t="shared" si="519"/>
        <v>#DIV/0!</v>
      </c>
      <c r="T148" s="137" t="e">
        <f t="shared" si="519"/>
        <v>#DIV/0!</v>
      </c>
      <c r="U148" s="137" t="e">
        <f t="shared" si="519"/>
        <v>#DIV/0!</v>
      </c>
      <c r="V148" s="137" t="e">
        <f t="shared" si="519"/>
        <v>#DIV/0!</v>
      </c>
      <c r="W148" s="137" t="e">
        <f t="shared" si="519"/>
        <v>#DIV/0!</v>
      </c>
      <c r="X148" s="137" t="e">
        <f t="shared" si="519"/>
        <v>#DIV/0!</v>
      </c>
      <c r="Y148" s="137" t="e">
        <f t="shared" si="519"/>
        <v>#DIV/0!</v>
      </c>
      <c r="Z148" s="137" t="e">
        <f t="shared" si="519"/>
        <v>#DIV/0!</v>
      </c>
      <c r="AA148" s="137" t="e">
        <f t="shared" si="519"/>
        <v>#DIV/0!</v>
      </c>
      <c r="AB148" s="137" t="e">
        <f t="shared" si="519"/>
        <v>#DIV/0!</v>
      </c>
      <c r="AC148" s="137" t="e">
        <f t="shared" si="519"/>
        <v>#DIV/0!</v>
      </c>
      <c r="AD148" s="137" t="e">
        <f t="shared" si="519"/>
        <v>#DIV/0!</v>
      </c>
      <c r="AE148" s="137" t="e">
        <f t="shared" si="519"/>
        <v>#DIV/0!</v>
      </c>
      <c r="AF148" s="137" t="e">
        <f t="shared" si="519"/>
        <v>#DIV/0!</v>
      </c>
      <c r="AG148" s="137" t="e">
        <f t="shared" si="519"/>
        <v>#DIV/0!</v>
      </c>
      <c r="AH148" s="137" t="e">
        <f t="shared" si="519"/>
        <v>#DIV/0!</v>
      </c>
      <c r="AI148" s="137" t="e">
        <f t="shared" si="519"/>
        <v>#DIV/0!</v>
      </c>
      <c r="AJ148" s="137" t="e">
        <f t="shared" si="519"/>
        <v>#DIV/0!</v>
      </c>
      <c r="AK148" s="137" t="e">
        <f t="shared" si="519"/>
        <v>#DIV/0!</v>
      </c>
      <c r="AL148" s="137" t="e">
        <f t="shared" si="519"/>
        <v>#DIV/0!</v>
      </c>
      <c r="AM148" s="137" t="e">
        <f t="shared" si="519"/>
        <v>#DIV/0!</v>
      </c>
    </row>
    <row r="149" spans="1:39">
      <c r="B149" t="s">
        <v>374</v>
      </c>
      <c r="F149" s="4" t="s">
        <v>279</v>
      </c>
      <c r="J149" s="137" t="e">
        <f t="shared" ref="J149:AM149" si="520">J47*J$11</f>
        <v>#DIV/0!</v>
      </c>
      <c r="K149" s="137" t="e">
        <f t="shared" si="520"/>
        <v>#DIV/0!</v>
      </c>
      <c r="L149" s="137" t="e">
        <f t="shared" si="520"/>
        <v>#DIV/0!</v>
      </c>
      <c r="M149" s="137">
        <f t="shared" si="520"/>
        <v>0</v>
      </c>
      <c r="N149" s="137" t="e">
        <f t="shared" si="520"/>
        <v>#DIV/0!</v>
      </c>
      <c r="O149" s="137" t="e">
        <f t="shared" si="520"/>
        <v>#DIV/0!</v>
      </c>
      <c r="P149" s="137" t="e">
        <f t="shared" si="520"/>
        <v>#DIV/0!</v>
      </c>
      <c r="Q149" s="137" t="e">
        <f t="shared" si="520"/>
        <v>#DIV/0!</v>
      </c>
      <c r="R149" s="137" t="e">
        <f t="shared" si="520"/>
        <v>#DIV/0!</v>
      </c>
      <c r="S149" s="137" t="e">
        <f t="shared" si="520"/>
        <v>#DIV/0!</v>
      </c>
      <c r="T149" s="137" t="e">
        <f t="shared" si="520"/>
        <v>#DIV/0!</v>
      </c>
      <c r="U149" s="137" t="e">
        <f t="shared" si="520"/>
        <v>#DIV/0!</v>
      </c>
      <c r="V149" s="137" t="e">
        <f t="shared" si="520"/>
        <v>#DIV/0!</v>
      </c>
      <c r="W149" s="137" t="e">
        <f t="shared" si="520"/>
        <v>#DIV/0!</v>
      </c>
      <c r="X149" s="137" t="e">
        <f t="shared" si="520"/>
        <v>#DIV/0!</v>
      </c>
      <c r="Y149" s="137" t="e">
        <f t="shared" si="520"/>
        <v>#DIV/0!</v>
      </c>
      <c r="Z149" s="137" t="e">
        <f t="shared" si="520"/>
        <v>#DIV/0!</v>
      </c>
      <c r="AA149" s="137" t="e">
        <f t="shared" si="520"/>
        <v>#DIV/0!</v>
      </c>
      <c r="AB149" s="137" t="e">
        <f t="shared" si="520"/>
        <v>#DIV/0!</v>
      </c>
      <c r="AC149" s="137" t="e">
        <f t="shared" si="520"/>
        <v>#DIV/0!</v>
      </c>
      <c r="AD149" s="137" t="e">
        <f t="shared" si="520"/>
        <v>#DIV/0!</v>
      </c>
      <c r="AE149" s="137" t="e">
        <f t="shared" si="520"/>
        <v>#DIV/0!</v>
      </c>
      <c r="AF149" s="137" t="e">
        <f t="shared" si="520"/>
        <v>#DIV/0!</v>
      </c>
      <c r="AG149" s="137" t="e">
        <f t="shared" si="520"/>
        <v>#DIV/0!</v>
      </c>
      <c r="AH149" s="137" t="e">
        <f t="shared" si="520"/>
        <v>#DIV/0!</v>
      </c>
      <c r="AI149" s="137" t="e">
        <f t="shared" si="520"/>
        <v>#DIV/0!</v>
      </c>
      <c r="AJ149" s="137" t="e">
        <f t="shared" si="520"/>
        <v>#DIV/0!</v>
      </c>
      <c r="AK149" s="137" t="e">
        <f t="shared" si="520"/>
        <v>#DIV/0!</v>
      </c>
      <c r="AL149" s="137" t="e">
        <f t="shared" si="520"/>
        <v>#DIV/0!</v>
      </c>
      <c r="AM149" s="137" t="e">
        <f t="shared" si="520"/>
        <v>#DIV/0!</v>
      </c>
    </row>
    <row r="150" spans="1:39">
      <c r="B150" t="s">
        <v>375</v>
      </c>
      <c r="F150" s="4" t="s">
        <v>279</v>
      </c>
      <c r="J150" s="137" t="e">
        <f t="shared" ref="J150:AM150" si="521">J48*J$11</f>
        <v>#DIV/0!</v>
      </c>
      <c r="K150" s="137" t="e">
        <f t="shared" si="521"/>
        <v>#DIV/0!</v>
      </c>
      <c r="L150" s="137" t="e">
        <f t="shared" si="521"/>
        <v>#DIV/0!</v>
      </c>
      <c r="M150" s="137">
        <f t="shared" si="521"/>
        <v>0</v>
      </c>
      <c r="N150" s="137" t="e">
        <f t="shared" si="521"/>
        <v>#DIV/0!</v>
      </c>
      <c r="O150" s="137" t="e">
        <f t="shared" si="521"/>
        <v>#DIV/0!</v>
      </c>
      <c r="P150" s="137" t="e">
        <f t="shared" si="521"/>
        <v>#DIV/0!</v>
      </c>
      <c r="Q150" s="137" t="e">
        <f t="shared" si="521"/>
        <v>#DIV/0!</v>
      </c>
      <c r="R150" s="137" t="e">
        <f t="shared" si="521"/>
        <v>#DIV/0!</v>
      </c>
      <c r="S150" s="137" t="e">
        <f t="shared" si="521"/>
        <v>#DIV/0!</v>
      </c>
      <c r="T150" s="137" t="e">
        <f t="shared" si="521"/>
        <v>#DIV/0!</v>
      </c>
      <c r="U150" s="137" t="e">
        <f t="shared" si="521"/>
        <v>#DIV/0!</v>
      </c>
      <c r="V150" s="137" t="e">
        <f t="shared" si="521"/>
        <v>#DIV/0!</v>
      </c>
      <c r="W150" s="137" t="e">
        <f t="shared" si="521"/>
        <v>#DIV/0!</v>
      </c>
      <c r="X150" s="137" t="e">
        <f t="shared" si="521"/>
        <v>#DIV/0!</v>
      </c>
      <c r="Y150" s="137" t="e">
        <f t="shared" si="521"/>
        <v>#DIV/0!</v>
      </c>
      <c r="Z150" s="137" t="e">
        <f t="shared" si="521"/>
        <v>#DIV/0!</v>
      </c>
      <c r="AA150" s="137" t="e">
        <f t="shared" si="521"/>
        <v>#DIV/0!</v>
      </c>
      <c r="AB150" s="137" t="e">
        <f t="shared" si="521"/>
        <v>#DIV/0!</v>
      </c>
      <c r="AC150" s="137" t="e">
        <f t="shared" si="521"/>
        <v>#DIV/0!</v>
      </c>
      <c r="AD150" s="137" t="e">
        <f t="shared" si="521"/>
        <v>#DIV/0!</v>
      </c>
      <c r="AE150" s="137" t="e">
        <f t="shared" si="521"/>
        <v>#DIV/0!</v>
      </c>
      <c r="AF150" s="137" t="e">
        <f t="shared" si="521"/>
        <v>#DIV/0!</v>
      </c>
      <c r="AG150" s="137" t="e">
        <f t="shared" si="521"/>
        <v>#DIV/0!</v>
      </c>
      <c r="AH150" s="137" t="e">
        <f t="shared" si="521"/>
        <v>#DIV/0!</v>
      </c>
      <c r="AI150" s="137" t="e">
        <f t="shared" si="521"/>
        <v>#DIV/0!</v>
      </c>
      <c r="AJ150" s="137" t="e">
        <f t="shared" si="521"/>
        <v>#DIV/0!</v>
      </c>
      <c r="AK150" s="137" t="e">
        <f t="shared" si="521"/>
        <v>#DIV/0!</v>
      </c>
      <c r="AL150" s="137" t="e">
        <f t="shared" si="521"/>
        <v>#DIV/0!</v>
      </c>
      <c r="AM150" s="137" t="e">
        <f t="shared" si="521"/>
        <v>#DIV/0!</v>
      </c>
    </row>
    <row r="151" spans="1:39">
      <c r="B151" t="s">
        <v>376</v>
      </c>
      <c r="F151" s="4" t="s">
        <v>279</v>
      </c>
      <c r="J151" s="137" t="e">
        <f t="shared" ref="J151:AM151" si="522">J49*J$11</f>
        <v>#DIV/0!</v>
      </c>
      <c r="K151" s="137" t="e">
        <f t="shared" si="522"/>
        <v>#DIV/0!</v>
      </c>
      <c r="L151" s="137" t="e">
        <f t="shared" si="522"/>
        <v>#DIV/0!</v>
      </c>
      <c r="M151" s="137">
        <f t="shared" si="522"/>
        <v>0</v>
      </c>
      <c r="N151" s="137" t="e">
        <f t="shared" si="522"/>
        <v>#DIV/0!</v>
      </c>
      <c r="O151" s="137" t="e">
        <f t="shared" si="522"/>
        <v>#DIV/0!</v>
      </c>
      <c r="P151" s="137" t="e">
        <f t="shared" si="522"/>
        <v>#DIV/0!</v>
      </c>
      <c r="Q151" s="137" t="e">
        <f t="shared" si="522"/>
        <v>#DIV/0!</v>
      </c>
      <c r="R151" s="137" t="e">
        <f t="shared" si="522"/>
        <v>#DIV/0!</v>
      </c>
      <c r="S151" s="137" t="e">
        <f t="shared" si="522"/>
        <v>#DIV/0!</v>
      </c>
      <c r="T151" s="137" t="e">
        <f t="shared" si="522"/>
        <v>#DIV/0!</v>
      </c>
      <c r="U151" s="137" t="e">
        <f t="shared" si="522"/>
        <v>#DIV/0!</v>
      </c>
      <c r="V151" s="137" t="e">
        <f t="shared" si="522"/>
        <v>#DIV/0!</v>
      </c>
      <c r="W151" s="137" t="e">
        <f t="shared" si="522"/>
        <v>#DIV/0!</v>
      </c>
      <c r="X151" s="137" t="e">
        <f t="shared" si="522"/>
        <v>#DIV/0!</v>
      </c>
      <c r="Y151" s="137" t="e">
        <f t="shared" si="522"/>
        <v>#DIV/0!</v>
      </c>
      <c r="Z151" s="137" t="e">
        <f t="shared" si="522"/>
        <v>#DIV/0!</v>
      </c>
      <c r="AA151" s="137" t="e">
        <f t="shared" si="522"/>
        <v>#DIV/0!</v>
      </c>
      <c r="AB151" s="137" t="e">
        <f t="shared" si="522"/>
        <v>#DIV/0!</v>
      </c>
      <c r="AC151" s="137" t="e">
        <f t="shared" si="522"/>
        <v>#DIV/0!</v>
      </c>
      <c r="AD151" s="137" t="e">
        <f t="shared" si="522"/>
        <v>#DIV/0!</v>
      </c>
      <c r="AE151" s="137" t="e">
        <f t="shared" si="522"/>
        <v>#DIV/0!</v>
      </c>
      <c r="AF151" s="137" t="e">
        <f t="shared" si="522"/>
        <v>#DIV/0!</v>
      </c>
      <c r="AG151" s="137" t="e">
        <f t="shared" si="522"/>
        <v>#DIV/0!</v>
      </c>
      <c r="AH151" s="137" t="e">
        <f t="shared" si="522"/>
        <v>#DIV/0!</v>
      </c>
      <c r="AI151" s="137" t="e">
        <f t="shared" si="522"/>
        <v>#DIV/0!</v>
      </c>
      <c r="AJ151" s="137" t="e">
        <f t="shared" si="522"/>
        <v>#DIV/0!</v>
      </c>
      <c r="AK151" s="137" t="e">
        <f t="shared" si="522"/>
        <v>#DIV/0!</v>
      </c>
      <c r="AL151" s="137" t="e">
        <f t="shared" si="522"/>
        <v>#DIV/0!</v>
      </c>
      <c r="AM151" s="137" t="e">
        <f t="shared" si="522"/>
        <v>#DIV/0!</v>
      </c>
    </row>
    <row r="152" spans="1:39">
      <c r="B152" t="s">
        <v>378</v>
      </c>
      <c r="F152" s="4" t="s">
        <v>279</v>
      </c>
      <c r="J152" s="137" t="e">
        <f t="shared" ref="J152:AM152" si="523">J50*J$11</f>
        <v>#DIV/0!</v>
      </c>
      <c r="K152" s="137" t="e">
        <f t="shared" si="523"/>
        <v>#DIV/0!</v>
      </c>
      <c r="L152" s="137" t="e">
        <f t="shared" si="523"/>
        <v>#DIV/0!</v>
      </c>
      <c r="M152" s="137">
        <f t="shared" si="523"/>
        <v>0</v>
      </c>
      <c r="N152" s="137" t="e">
        <f t="shared" si="523"/>
        <v>#DIV/0!</v>
      </c>
      <c r="O152" s="137" t="e">
        <f t="shared" si="523"/>
        <v>#DIV/0!</v>
      </c>
      <c r="P152" s="137" t="e">
        <f t="shared" si="523"/>
        <v>#DIV/0!</v>
      </c>
      <c r="Q152" s="137" t="e">
        <f t="shared" si="523"/>
        <v>#DIV/0!</v>
      </c>
      <c r="R152" s="137" t="e">
        <f t="shared" si="523"/>
        <v>#DIV/0!</v>
      </c>
      <c r="S152" s="137" t="e">
        <f t="shared" si="523"/>
        <v>#DIV/0!</v>
      </c>
      <c r="T152" s="137" t="e">
        <f t="shared" si="523"/>
        <v>#DIV/0!</v>
      </c>
      <c r="U152" s="137" t="e">
        <f t="shared" si="523"/>
        <v>#DIV/0!</v>
      </c>
      <c r="V152" s="137" t="e">
        <f t="shared" si="523"/>
        <v>#DIV/0!</v>
      </c>
      <c r="W152" s="137" t="e">
        <f t="shared" si="523"/>
        <v>#DIV/0!</v>
      </c>
      <c r="X152" s="137" t="e">
        <f t="shared" si="523"/>
        <v>#DIV/0!</v>
      </c>
      <c r="Y152" s="137" t="e">
        <f t="shared" si="523"/>
        <v>#DIV/0!</v>
      </c>
      <c r="Z152" s="137" t="e">
        <f t="shared" si="523"/>
        <v>#DIV/0!</v>
      </c>
      <c r="AA152" s="137" t="e">
        <f t="shared" si="523"/>
        <v>#DIV/0!</v>
      </c>
      <c r="AB152" s="137" t="e">
        <f t="shared" si="523"/>
        <v>#DIV/0!</v>
      </c>
      <c r="AC152" s="137" t="e">
        <f t="shared" si="523"/>
        <v>#DIV/0!</v>
      </c>
      <c r="AD152" s="137" t="e">
        <f t="shared" si="523"/>
        <v>#DIV/0!</v>
      </c>
      <c r="AE152" s="137" t="e">
        <f t="shared" si="523"/>
        <v>#DIV/0!</v>
      </c>
      <c r="AF152" s="137" t="e">
        <f t="shared" si="523"/>
        <v>#DIV/0!</v>
      </c>
      <c r="AG152" s="137" t="e">
        <f t="shared" si="523"/>
        <v>#DIV/0!</v>
      </c>
      <c r="AH152" s="137" t="e">
        <f t="shared" si="523"/>
        <v>#DIV/0!</v>
      </c>
      <c r="AI152" s="137" t="e">
        <f t="shared" si="523"/>
        <v>#DIV/0!</v>
      </c>
      <c r="AJ152" s="137" t="e">
        <f t="shared" si="523"/>
        <v>#DIV/0!</v>
      </c>
      <c r="AK152" s="137" t="e">
        <f t="shared" si="523"/>
        <v>#DIV/0!</v>
      </c>
      <c r="AL152" s="137" t="e">
        <f t="shared" si="523"/>
        <v>#DIV/0!</v>
      </c>
      <c r="AM152" s="137" t="e">
        <f t="shared" si="523"/>
        <v>#DIV/0!</v>
      </c>
    </row>
    <row r="153" spans="1:39">
      <c r="B153" t="s">
        <v>379</v>
      </c>
      <c r="F153" s="4" t="s">
        <v>279</v>
      </c>
      <c r="J153" s="137" t="e">
        <f t="shared" ref="J153:AM153" si="524">J51*J$11</f>
        <v>#DIV/0!</v>
      </c>
      <c r="K153" s="137" t="e">
        <f t="shared" si="524"/>
        <v>#DIV/0!</v>
      </c>
      <c r="L153" s="137" t="e">
        <f t="shared" si="524"/>
        <v>#DIV/0!</v>
      </c>
      <c r="M153" s="137">
        <f t="shared" si="524"/>
        <v>0</v>
      </c>
      <c r="N153" s="137" t="e">
        <f t="shared" si="524"/>
        <v>#DIV/0!</v>
      </c>
      <c r="O153" s="137" t="e">
        <f t="shared" si="524"/>
        <v>#DIV/0!</v>
      </c>
      <c r="P153" s="137" t="e">
        <f t="shared" si="524"/>
        <v>#DIV/0!</v>
      </c>
      <c r="Q153" s="137" t="e">
        <f t="shared" si="524"/>
        <v>#DIV/0!</v>
      </c>
      <c r="R153" s="137" t="e">
        <f t="shared" si="524"/>
        <v>#DIV/0!</v>
      </c>
      <c r="S153" s="137" t="e">
        <f t="shared" si="524"/>
        <v>#DIV/0!</v>
      </c>
      <c r="T153" s="137" t="e">
        <f t="shared" si="524"/>
        <v>#DIV/0!</v>
      </c>
      <c r="U153" s="137" t="e">
        <f t="shared" si="524"/>
        <v>#DIV/0!</v>
      </c>
      <c r="V153" s="137" t="e">
        <f t="shared" si="524"/>
        <v>#DIV/0!</v>
      </c>
      <c r="W153" s="137" t="e">
        <f t="shared" si="524"/>
        <v>#DIV/0!</v>
      </c>
      <c r="X153" s="137" t="e">
        <f t="shared" si="524"/>
        <v>#DIV/0!</v>
      </c>
      <c r="Y153" s="137" t="e">
        <f t="shared" si="524"/>
        <v>#DIV/0!</v>
      </c>
      <c r="Z153" s="137" t="e">
        <f t="shared" si="524"/>
        <v>#DIV/0!</v>
      </c>
      <c r="AA153" s="137" t="e">
        <f t="shared" si="524"/>
        <v>#DIV/0!</v>
      </c>
      <c r="AB153" s="137" t="e">
        <f t="shared" si="524"/>
        <v>#DIV/0!</v>
      </c>
      <c r="AC153" s="137" t="e">
        <f t="shared" si="524"/>
        <v>#DIV/0!</v>
      </c>
      <c r="AD153" s="137" t="e">
        <f t="shared" si="524"/>
        <v>#DIV/0!</v>
      </c>
      <c r="AE153" s="137" t="e">
        <f t="shared" si="524"/>
        <v>#DIV/0!</v>
      </c>
      <c r="AF153" s="137" t="e">
        <f t="shared" si="524"/>
        <v>#DIV/0!</v>
      </c>
      <c r="AG153" s="137" t="e">
        <f t="shared" si="524"/>
        <v>#DIV/0!</v>
      </c>
      <c r="AH153" s="137" t="e">
        <f t="shared" si="524"/>
        <v>#DIV/0!</v>
      </c>
      <c r="AI153" s="137" t="e">
        <f t="shared" si="524"/>
        <v>#DIV/0!</v>
      </c>
      <c r="AJ153" s="137" t="e">
        <f t="shared" si="524"/>
        <v>#DIV/0!</v>
      </c>
      <c r="AK153" s="137" t="e">
        <f t="shared" si="524"/>
        <v>#DIV/0!</v>
      </c>
      <c r="AL153" s="137" t="e">
        <f t="shared" si="524"/>
        <v>#DIV/0!</v>
      </c>
      <c r="AM153" s="137" t="e">
        <f t="shared" si="524"/>
        <v>#DIV/0!</v>
      </c>
    </row>
    <row r="154" spans="1:39">
      <c r="B154" t="s">
        <v>533</v>
      </c>
      <c r="F154" s="4" t="s">
        <v>279</v>
      </c>
      <c r="J154" s="137" t="e">
        <f t="shared" ref="J154:AM154" si="525">J52*J$11</f>
        <v>#DIV/0!</v>
      </c>
      <c r="K154" s="137" t="e">
        <f t="shared" si="525"/>
        <v>#DIV/0!</v>
      </c>
      <c r="L154" s="137" t="e">
        <f t="shared" si="525"/>
        <v>#DIV/0!</v>
      </c>
      <c r="M154" s="137">
        <f t="shared" si="525"/>
        <v>0</v>
      </c>
      <c r="N154" s="137" t="e">
        <f t="shared" si="525"/>
        <v>#DIV/0!</v>
      </c>
      <c r="O154" s="137" t="e">
        <f t="shared" si="525"/>
        <v>#DIV/0!</v>
      </c>
      <c r="P154" s="137" t="e">
        <f t="shared" si="525"/>
        <v>#DIV/0!</v>
      </c>
      <c r="Q154" s="137" t="e">
        <f t="shared" si="525"/>
        <v>#DIV/0!</v>
      </c>
      <c r="R154" s="137" t="e">
        <f t="shared" si="525"/>
        <v>#DIV/0!</v>
      </c>
      <c r="S154" s="137" t="e">
        <f t="shared" si="525"/>
        <v>#DIV/0!</v>
      </c>
      <c r="T154" s="137" t="e">
        <f t="shared" si="525"/>
        <v>#DIV/0!</v>
      </c>
      <c r="U154" s="137" t="e">
        <f t="shared" si="525"/>
        <v>#DIV/0!</v>
      </c>
      <c r="V154" s="137" t="e">
        <f t="shared" si="525"/>
        <v>#DIV/0!</v>
      </c>
      <c r="W154" s="137" t="e">
        <f t="shared" si="525"/>
        <v>#DIV/0!</v>
      </c>
      <c r="X154" s="137" t="e">
        <f t="shared" si="525"/>
        <v>#DIV/0!</v>
      </c>
      <c r="Y154" s="137" t="e">
        <f t="shared" si="525"/>
        <v>#DIV/0!</v>
      </c>
      <c r="Z154" s="137" t="e">
        <f t="shared" si="525"/>
        <v>#DIV/0!</v>
      </c>
      <c r="AA154" s="137" t="e">
        <f t="shared" si="525"/>
        <v>#DIV/0!</v>
      </c>
      <c r="AB154" s="137" t="e">
        <f t="shared" si="525"/>
        <v>#DIV/0!</v>
      </c>
      <c r="AC154" s="137" t="e">
        <f t="shared" si="525"/>
        <v>#DIV/0!</v>
      </c>
      <c r="AD154" s="137" t="e">
        <f t="shared" si="525"/>
        <v>#DIV/0!</v>
      </c>
      <c r="AE154" s="137" t="e">
        <f t="shared" si="525"/>
        <v>#DIV/0!</v>
      </c>
      <c r="AF154" s="137" t="e">
        <f t="shared" si="525"/>
        <v>#DIV/0!</v>
      </c>
      <c r="AG154" s="137" t="e">
        <f t="shared" si="525"/>
        <v>#DIV/0!</v>
      </c>
      <c r="AH154" s="137" t="e">
        <f t="shared" si="525"/>
        <v>#DIV/0!</v>
      </c>
      <c r="AI154" s="137" t="e">
        <f t="shared" si="525"/>
        <v>#DIV/0!</v>
      </c>
      <c r="AJ154" s="137" t="e">
        <f t="shared" si="525"/>
        <v>#DIV/0!</v>
      </c>
      <c r="AK154" s="137" t="e">
        <f t="shared" si="525"/>
        <v>#DIV/0!</v>
      </c>
      <c r="AL154" s="137" t="e">
        <f t="shared" si="525"/>
        <v>#DIV/0!</v>
      </c>
      <c r="AM154" s="137" t="e">
        <f t="shared" si="525"/>
        <v>#DIV/0!</v>
      </c>
    </row>
    <row r="155" spans="1:39">
      <c r="B155" t="s">
        <v>381</v>
      </c>
      <c r="F155" s="4" t="s">
        <v>279</v>
      </c>
      <c r="J155" s="137" t="e">
        <f t="shared" ref="J155:AM155" si="526">J53*J$11</f>
        <v>#DIV/0!</v>
      </c>
      <c r="K155" s="137" t="e">
        <f t="shared" si="526"/>
        <v>#DIV/0!</v>
      </c>
      <c r="L155" s="137" t="e">
        <f t="shared" si="526"/>
        <v>#DIV/0!</v>
      </c>
      <c r="M155" s="137">
        <f t="shared" si="526"/>
        <v>0</v>
      </c>
      <c r="N155" s="137" t="e">
        <f t="shared" si="526"/>
        <v>#DIV/0!</v>
      </c>
      <c r="O155" s="137" t="e">
        <f t="shared" si="526"/>
        <v>#DIV/0!</v>
      </c>
      <c r="P155" s="137" t="e">
        <f t="shared" si="526"/>
        <v>#DIV/0!</v>
      </c>
      <c r="Q155" s="137" t="e">
        <f t="shared" si="526"/>
        <v>#DIV/0!</v>
      </c>
      <c r="R155" s="137" t="e">
        <f t="shared" si="526"/>
        <v>#DIV/0!</v>
      </c>
      <c r="S155" s="137" t="e">
        <f t="shared" si="526"/>
        <v>#DIV/0!</v>
      </c>
      <c r="T155" s="137" t="e">
        <f t="shared" si="526"/>
        <v>#DIV/0!</v>
      </c>
      <c r="U155" s="137" t="e">
        <f t="shared" si="526"/>
        <v>#DIV/0!</v>
      </c>
      <c r="V155" s="137" t="e">
        <f t="shared" si="526"/>
        <v>#DIV/0!</v>
      </c>
      <c r="W155" s="137" t="e">
        <f t="shared" si="526"/>
        <v>#DIV/0!</v>
      </c>
      <c r="X155" s="137" t="e">
        <f t="shared" si="526"/>
        <v>#DIV/0!</v>
      </c>
      <c r="Y155" s="137" t="e">
        <f t="shared" si="526"/>
        <v>#DIV/0!</v>
      </c>
      <c r="Z155" s="137" t="e">
        <f t="shared" si="526"/>
        <v>#DIV/0!</v>
      </c>
      <c r="AA155" s="137" t="e">
        <f t="shared" si="526"/>
        <v>#DIV/0!</v>
      </c>
      <c r="AB155" s="137" t="e">
        <f t="shared" si="526"/>
        <v>#DIV/0!</v>
      </c>
      <c r="AC155" s="137" t="e">
        <f t="shared" si="526"/>
        <v>#DIV/0!</v>
      </c>
      <c r="AD155" s="137" t="e">
        <f t="shared" si="526"/>
        <v>#DIV/0!</v>
      </c>
      <c r="AE155" s="137" t="e">
        <f t="shared" si="526"/>
        <v>#DIV/0!</v>
      </c>
      <c r="AF155" s="137" t="e">
        <f t="shared" si="526"/>
        <v>#DIV/0!</v>
      </c>
      <c r="AG155" s="137" t="e">
        <f t="shared" si="526"/>
        <v>#DIV/0!</v>
      </c>
      <c r="AH155" s="137" t="e">
        <f t="shared" si="526"/>
        <v>#DIV/0!</v>
      </c>
      <c r="AI155" s="137" t="e">
        <f t="shared" si="526"/>
        <v>#DIV/0!</v>
      </c>
      <c r="AJ155" s="137" t="e">
        <f t="shared" si="526"/>
        <v>#DIV/0!</v>
      </c>
      <c r="AK155" s="137" t="e">
        <f t="shared" si="526"/>
        <v>#DIV/0!</v>
      </c>
      <c r="AL155" s="137" t="e">
        <f t="shared" si="526"/>
        <v>#DIV/0!</v>
      </c>
      <c r="AM155" s="137" t="e">
        <f t="shared" si="526"/>
        <v>#DIV/0!</v>
      </c>
    </row>
    <row r="156" spans="1:39">
      <c r="B156" t="s">
        <v>145</v>
      </c>
      <c r="F156" s="4" t="s">
        <v>279</v>
      </c>
      <c r="J156" s="136" t="e">
        <f>SUM(J148:J155)</f>
        <v>#DIV/0!</v>
      </c>
      <c r="K156" s="136" t="e">
        <f t="shared" ref="K156" si="527">SUM(K148:K155)</f>
        <v>#DIV/0!</v>
      </c>
      <c r="L156" s="136" t="e">
        <f t="shared" ref="L156" si="528">SUM(L148:L155)</f>
        <v>#DIV/0!</v>
      </c>
      <c r="M156" s="136">
        <f t="shared" ref="M156" si="529">SUM(M148:M155)</f>
        <v>0</v>
      </c>
      <c r="N156" s="136" t="e">
        <f t="shared" ref="N156" si="530">SUM(N148:N155)</f>
        <v>#DIV/0!</v>
      </c>
      <c r="O156" s="136" t="e">
        <f t="shared" ref="O156" si="531">SUM(O148:O155)</f>
        <v>#DIV/0!</v>
      </c>
      <c r="P156" s="136" t="e">
        <f t="shared" ref="P156" si="532">SUM(P148:P155)</f>
        <v>#DIV/0!</v>
      </c>
      <c r="Q156" s="136" t="e">
        <f t="shared" ref="Q156" si="533">SUM(Q148:Q155)</f>
        <v>#DIV/0!</v>
      </c>
      <c r="R156" s="136" t="e">
        <f t="shared" ref="R156" si="534">SUM(R148:R155)</f>
        <v>#DIV/0!</v>
      </c>
      <c r="S156" s="136" t="e">
        <f t="shared" ref="S156" si="535">SUM(S148:S155)</f>
        <v>#DIV/0!</v>
      </c>
      <c r="T156" s="136" t="e">
        <f t="shared" ref="T156" si="536">SUM(T148:T155)</f>
        <v>#DIV/0!</v>
      </c>
      <c r="U156" s="136" t="e">
        <f t="shared" ref="U156" si="537">SUM(U148:U155)</f>
        <v>#DIV/0!</v>
      </c>
      <c r="V156" s="136" t="e">
        <f t="shared" ref="V156" si="538">SUM(V148:V155)</f>
        <v>#DIV/0!</v>
      </c>
      <c r="W156" s="136" t="e">
        <f t="shared" ref="W156" si="539">SUM(W148:W155)</f>
        <v>#DIV/0!</v>
      </c>
      <c r="X156" s="136" t="e">
        <f t="shared" ref="X156" si="540">SUM(X148:X155)</f>
        <v>#DIV/0!</v>
      </c>
      <c r="Y156" s="136" t="e">
        <f t="shared" ref="Y156" si="541">SUM(Y148:Y155)</f>
        <v>#DIV/0!</v>
      </c>
      <c r="Z156" s="136" t="e">
        <f t="shared" ref="Z156" si="542">SUM(Z148:Z155)</f>
        <v>#DIV/0!</v>
      </c>
      <c r="AA156" s="136" t="e">
        <f t="shared" ref="AA156" si="543">SUM(AA148:AA155)</f>
        <v>#DIV/0!</v>
      </c>
      <c r="AB156" s="136" t="e">
        <f t="shared" ref="AB156" si="544">SUM(AB148:AB155)</f>
        <v>#DIV/0!</v>
      </c>
      <c r="AC156" s="136" t="e">
        <f t="shared" ref="AC156" si="545">SUM(AC148:AC155)</f>
        <v>#DIV/0!</v>
      </c>
      <c r="AD156" s="136" t="e">
        <f t="shared" ref="AD156" si="546">SUM(AD148:AD155)</f>
        <v>#DIV/0!</v>
      </c>
      <c r="AE156" s="136" t="e">
        <f t="shared" ref="AE156" si="547">SUM(AE148:AE155)</f>
        <v>#DIV/0!</v>
      </c>
      <c r="AF156" s="136" t="e">
        <f t="shared" ref="AF156" si="548">SUM(AF148:AF155)</f>
        <v>#DIV/0!</v>
      </c>
      <c r="AG156" s="136" t="e">
        <f t="shared" ref="AG156" si="549">SUM(AG148:AG155)</f>
        <v>#DIV/0!</v>
      </c>
      <c r="AH156" s="136" t="e">
        <f t="shared" ref="AH156" si="550">SUM(AH148:AH155)</f>
        <v>#DIV/0!</v>
      </c>
      <c r="AI156" s="136" t="e">
        <f t="shared" ref="AI156" si="551">SUM(AI148:AI155)</f>
        <v>#DIV/0!</v>
      </c>
      <c r="AJ156" s="136" t="e">
        <f t="shared" ref="AJ156" si="552">SUM(AJ148:AJ155)</f>
        <v>#DIV/0!</v>
      </c>
      <c r="AK156" s="136" t="e">
        <f t="shared" ref="AK156" si="553">SUM(AK148:AK155)</f>
        <v>#DIV/0!</v>
      </c>
      <c r="AL156" s="136" t="e">
        <f t="shared" ref="AL156" si="554">SUM(AL148:AL155)</f>
        <v>#DIV/0!</v>
      </c>
      <c r="AM156" s="136" t="e">
        <f t="shared" ref="AM156" si="555">SUM(AM148:AM155)</f>
        <v>#DIV/0!</v>
      </c>
    </row>
    <row r="157" spans="1:39">
      <c r="B157" s="267" t="s">
        <v>530</v>
      </c>
      <c r="J157" t="e">
        <f t="shared" ref="J157:AM157" si="556">J156=J$11</f>
        <v>#DIV/0!</v>
      </c>
      <c r="K157" t="e">
        <f t="shared" si="556"/>
        <v>#DIV/0!</v>
      </c>
      <c r="L157" t="e">
        <f t="shared" si="556"/>
        <v>#DIV/0!</v>
      </c>
      <c r="M157" t="b">
        <f t="shared" si="556"/>
        <v>1</v>
      </c>
      <c r="N157" t="e">
        <f t="shared" si="556"/>
        <v>#DIV/0!</v>
      </c>
      <c r="O157" t="e">
        <f t="shared" si="556"/>
        <v>#DIV/0!</v>
      </c>
      <c r="P157" t="e">
        <f t="shared" si="556"/>
        <v>#DIV/0!</v>
      </c>
      <c r="Q157" t="e">
        <f t="shared" si="556"/>
        <v>#DIV/0!</v>
      </c>
      <c r="R157" t="e">
        <f t="shared" si="556"/>
        <v>#DIV/0!</v>
      </c>
      <c r="S157" t="e">
        <f t="shared" si="556"/>
        <v>#DIV/0!</v>
      </c>
      <c r="T157" t="e">
        <f t="shared" si="556"/>
        <v>#DIV/0!</v>
      </c>
      <c r="U157" t="e">
        <f t="shared" si="556"/>
        <v>#DIV/0!</v>
      </c>
      <c r="V157" t="e">
        <f t="shared" si="556"/>
        <v>#DIV/0!</v>
      </c>
      <c r="W157" t="e">
        <f t="shared" si="556"/>
        <v>#DIV/0!</v>
      </c>
      <c r="X157" t="e">
        <f t="shared" si="556"/>
        <v>#DIV/0!</v>
      </c>
      <c r="Y157" t="e">
        <f t="shared" si="556"/>
        <v>#DIV/0!</v>
      </c>
      <c r="Z157" t="e">
        <f t="shared" si="556"/>
        <v>#DIV/0!</v>
      </c>
      <c r="AA157" t="e">
        <f t="shared" si="556"/>
        <v>#DIV/0!</v>
      </c>
      <c r="AB157" t="e">
        <f t="shared" si="556"/>
        <v>#DIV/0!</v>
      </c>
      <c r="AC157" t="e">
        <f t="shared" si="556"/>
        <v>#DIV/0!</v>
      </c>
      <c r="AD157" t="e">
        <f t="shared" si="556"/>
        <v>#DIV/0!</v>
      </c>
      <c r="AE157" t="e">
        <f t="shared" si="556"/>
        <v>#DIV/0!</v>
      </c>
      <c r="AF157" t="e">
        <f t="shared" si="556"/>
        <v>#DIV/0!</v>
      </c>
      <c r="AG157" t="e">
        <f t="shared" si="556"/>
        <v>#DIV/0!</v>
      </c>
      <c r="AH157" t="e">
        <f t="shared" si="556"/>
        <v>#DIV/0!</v>
      </c>
      <c r="AI157" t="e">
        <f t="shared" si="556"/>
        <v>#DIV/0!</v>
      </c>
      <c r="AJ157" t="e">
        <f t="shared" si="556"/>
        <v>#DIV/0!</v>
      </c>
      <c r="AK157" t="e">
        <f t="shared" si="556"/>
        <v>#DIV/0!</v>
      </c>
      <c r="AL157" t="e">
        <f t="shared" si="556"/>
        <v>#DIV/0!</v>
      </c>
      <c r="AM157" t="e">
        <f t="shared" si="556"/>
        <v>#DIV/0!</v>
      </c>
    </row>
    <row r="158" spans="1:39">
      <c r="A158" s="62" t="s">
        <v>139</v>
      </c>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row>
    <row r="159" spans="1:39">
      <c r="B159" t="s">
        <v>532</v>
      </c>
      <c r="F159" s="4" t="s">
        <v>279</v>
      </c>
      <c r="J159" s="137" t="e">
        <f t="shared" ref="J159:AM159" si="557">J57*J$12</f>
        <v>#DIV/0!</v>
      </c>
      <c r="K159" s="137" t="e">
        <f t="shared" si="557"/>
        <v>#DIV/0!</v>
      </c>
      <c r="L159" s="137" t="e">
        <f t="shared" si="557"/>
        <v>#DIV/0!</v>
      </c>
      <c r="M159" s="137">
        <f t="shared" si="557"/>
        <v>0</v>
      </c>
      <c r="N159" s="137" t="e">
        <f t="shared" si="557"/>
        <v>#DIV/0!</v>
      </c>
      <c r="O159" s="137" t="e">
        <f t="shared" si="557"/>
        <v>#DIV/0!</v>
      </c>
      <c r="P159" s="137" t="e">
        <f t="shared" si="557"/>
        <v>#DIV/0!</v>
      </c>
      <c r="Q159" s="137" t="e">
        <f t="shared" si="557"/>
        <v>#DIV/0!</v>
      </c>
      <c r="R159" s="137" t="e">
        <f t="shared" si="557"/>
        <v>#DIV/0!</v>
      </c>
      <c r="S159" s="137" t="e">
        <f t="shared" si="557"/>
        <v>#DIV/0!</v>
      </c>
      <c r="T159" s="137" t="e">
        <f t="shared" si="557"/>
        <v>#DIV/0!</v>
      </c>
      <c r="U159" s="137" t="e">
        <f t="shared" si="557"/>
        <v>#DIV/0!</v>
      </c>
      <c r="V159" s="137" t="e">
        <f t="shared" si="557"/>
        <v>#DIV/0!</v>
      </c>
      <c r="W159" s="137" t="e">
        <f t="shared" si="557"/>
        <v>#DIV/0!</v>
      </c>
      <c r="X159" s="137" t="e">
        <f t="shared" si="557"/>
        <v>#DIV/0!</v>
      </c>
      <c r="Y159" s="137" t="e">
        <f t="shared" si="557"/>
        <v>#DIV/0!</v>
      </c>
      <c r="Z159" s="137" t="e">
        <f t="shared" si="557"/>
        <v>#DIV/0!</v>
      </c>
      <c r="AA159" s="137" t="e">
        <f t="shared" si="557"/>
        <v>#DIV/0!</v>
      </c>
      <c r="AB159" s="137" t="e">
        <f t="shared" si="557"/>
        <v>#DIV/0!</v>
      </c>
      <c r="AC159" s="137" t="e">
        <f t="shared" si="557"/>
        <v>#DIV/0!</v>
      </c>
      <c r="AD159" s="137" t="e">
        <f t="shared" si="557"/>
        <v>#DIV/0!</v>
      </c>
      <c r="AE159" s="137" t="e">
        <f t="shared" si="557"/>
        <v>#DIV/0!</v>
      </c>
      <c r="AF159" s="137" t="e">
        <f t="shared" si="557"/>
        <v>#DIV/0!</v>
      </c>
      <c r="AG159" s="137" t="e">
        <f t="shared" si="557"/>
        <v>#DIV/0!</v>
      </c>
      <c r="AH159" s="137" t="e">
        <f t="shared" si="557"/>
        <v>#DIV/0!</v>
      </c>
      <c r="AI159" s="137" t="e">
        <f t="shared" si="557"/>
        <v>#DIV/0!</v>
      </c>
      <c r="AJ159" s="137" t="e">
        <f t="shared" si="557"/>
        <v>#DIV/0!</v>
      </c>
      <c r="AK159" s="137" t="e">
        <f t="shared" si="557"/>
        <v>#DIV/0!</v>
      </c>
      <c r="AL159" s="137" t="e">
        <f t="shared" si="557"/>
        <v>#DIV/0!</v>
      </c>
      <c r="AM159" s="137" t="e">
        <f t="shared" si="557"/>
        <v>#DIV/0!</v>
      </c>
    </row>
    <row r="160" spans="1:39">
      <c r="B160" t="s">
        <v>374</v>
      </c>
      <c r="F160" s="4" t="s">
        <v>279</v>
      </c>
      <c r="J160" s="137" t="e">
        <f t="shared" ref="J160:AM160" si="558">J58*J$12</f>
        <v>#DIV/0!</v>
      </c>
      <c r="K160" s="137" t="e">
        <f t="shared" si="558"/>
        <v>#DIV/0!</v>
      </c>
      <c r="L160" s="137" t="e">
        <f t="shared" si="558"/>
        <v>#DIV/0!</v>
      </c>
      <c r="M160" s="137">
        <f t="shared" si="558"/>
        <v>0</v>
      </c>
      <c r="N160" s="137" t="e">
        <f t="shared" si="558"/>
        <v>#DIV/0!</v>
      </c>
      <c r="O160" s="137" t="e">
        <f t="shared" si="558"/>
        <v>#DIV/0!</v>
      </c>
      <c r="P160" s="137" t="e">
        <f t="shared" si="558"/>
        <v>#DIV/0!</v>
      </c>
      <c r="Q160" s="137" t="e">
        <f t="shared" si="558"/>
        <v>#DIV/0!</v>
      </c>
      <c r="R160" s="137" t="e">
        <f t="shared" si="558"/>
        <v>#DIV/0!</v>
      </c>
      <c r="S160" s="137" t="e">
        <f t="shared" si="558"/>
        <v>#DIV/0!</v>
      </c>
      <c r="T160" s="137" t="e">
        <f t="shared" si="558"/>
        <v>#DIV/0!</v>
      </c>
      <c r="U160" s="137" t="e">
        <f t="shared" si="558"/>
        <v>#DIV/0!</v>
      </c>
      <c r="V160" s="137" t="e">
        <f t="shared" si="558"/>
        <v>#DIV/0!</v>
      </c>
      <c r="W160" s="137" t="e">
        <f t="shared" si="558"/>
        <v>#DIV/0!</v>
      </c>
      <c r="X160" s="137" t="e">
        <f t="shared" si="558"/>
        <v>#DIV/0!</v>
      </c>
      <c r="Y160" s="137" t="e">
        <f t="shared" si="558"/>
        <v>#DIV/0!</v>
      </c>
      <c r="Z160" s="137" t="e">
        <f t="shared" si="558"/>
        <v>#DIV/0!</v>
      </c>
      <c r="AA160" s="137" t="e">
        <f t="shared" si="558"/>
        <v>#DIV/0!</v>
      </c>
      <c r="AB160" s="137" t="e">
        <f t="shared" si="558"/>
        <v>#DIV/0!</v>
      </c>
      <c r="AC160" s="137" t="e">
        <f t="shared" si="558"/>
        <v>#DIV/0!</v>
      </c>
      <c r="AD160" s="137" t="e">
        <f t="shared" si="558"/>
        <v>#DIV/0!</v>
      </c>
      <c r="AE160" s="137" t="e">
        <f t="shared" si="558"/>
        <v>#DIV/0!</v>
      </c>
      <c r="AF160" s="137" t="e">
        <f t="shared" si="558"/>
        <v>#DIV/0!</v>
      </c>
      <c r="AG160" s="137" t="e">
        <f t="shared" si="558"/>
        <v>#DIV/0!</v>
      </c>
      <c r="AH160" s="137" t="e">
        <f t="shared" si="558"/>
        <v>#DIV/0!</v>
      </c>
      <c r="AI160" s="137" t="e">
        <f t="shared" si="558"/>
        <v>#DIV/0!</v>
      </c>
      <c r="AJ160" s="137" t="e">
        <f t="shared" si="558"/>
        <v>#DIV/0!</v>
      </c>
      <c r="AK160" s="137" t="e">
        <f t="shared" si="558"/>
        <v>#DIV/0!</v>
      </c>
      <c r="AL160" s="137" t="e">
        <f t="shared" si="558"/>
        <v>#DIV/0!</v>
      </c>
      <c r="AM160" s="137" t="e">
        <f t="shared" si="558"/>
        <v>#DIV/0!</v>
      </c>
    </row>
    <row r="161" spans="1:39">
      <c r="B161" t="s">
        <v>375</v>
      </c>
      <c r="F161" s="4" t="s">
        <v>279</v>
      </c>
      <c r="J161" s="137" t="e">
        <f t="shared" ref="J161:AM161" si="559">J59*J$12</f>
        <v>#DIV/0!</v>
      </c>
      <c r="K161" s="137" t="e">
        <f t="shared" si="559"/>
        <v>#DIV/0!</v>
      </c>
      <c r="L161" s="137" t="e">
        <f t="shared" si="559"/>
        <v>#DIV/0!</v>
      </c>
      <c r="M161" s="137">
        <f t="shared" si="559"/>
        <v>0</v>
      </c>
      <c r="N161" s="137" t="e">
        <f t="shared" si="559"/>
        <v>#DIV/0!</v>
      </c>
      <c r="O161" s="137" t="e">
        <f t="shared" si="559"/>
        <v>#DIV/0!</v>
      </c>
      <c r="P161" s="137" t="e">
        <f t="shared" si="559"/>
        <v>#DIV/0!</v>
      </c>
      <c r="Q161" s="137" t="e">
        <f t="shared" si="559"/>
        <v>#DIV/0!</v>
      </c>
      <c r="R161" s="137" t="e">
        <f t="shared" si="559"/>
        <v>#DIV/0!</v>
      </c>
      <c r="S161" s="137" t="e">
        <f t="shared" si="559"/>
        <v>#DIV/0!</v>
      </c>
      <c r="T161" s="137" t="e">
        <f t="shared" si="559"/>
        <v>#DIV/0!</v>
      </c>
      <c r="U161" s="137" t="e">
        <f t="shared" si="559"/>
        <v>#DIV/0!</v>
      </c>
      <c r="V161" s="137" t="e">
        <f t="shared" si="559"/>
        <v>#DIV/0!</v>
      </c>
      <c r="W161" s="137" t="e">
        <f t="shared" si="559"/>
        <v>#DIV/0!</v>
      </c>
      <c r="X161" s="137" t="e">
        <f t="shared" si="559"/>
        <v>#DIV/0!</v>
      </c>
      <c r="Y161" s="137" t="e">
        <f t="shared" si="559"/>
        <v>#DIV/0!</v>
      </c>
      <c r="Z161" s="137" t="e">
        <f t="shared" si="559"/>
        <v>#DIV/0!</v>
      </c>
      <c r="AA161" s="137" t="e">
        <f t="shared" si="559"/>
        <v>#DIV/0!</v>
      </c>
      <c r="AB161" s="137" t="e">
        <f t="shared" si="559"/>
        <v>#DIV/0!</v>
      </c>
      <c r="AC161" s="137" t="e">
        <f t="shared" si="559"/>
        <v>#DIV/0!</v>
      </c>
      <c r="AD161" s="137" t="e">
        <f t="shared" si="559"/>
        <v>#DIV/0!</v>
      </c>
      <c r="AE161" s="137" t="e">
        <f t="shared" si="559"/>
        <v>#DIV/0!</v>
      </c>
      <c r="AF161" s="137" t="e">
        <f t="shared" si="559"/>
        <v>#DIV/0!</v>
      </c>
      <c r="AG161" s="137" t="e">
        <f t="shared" si="559"/>
        <v>#DIV/0!</v>
      </c>
      <c r="AH161" s="137" t="e">
        <f t="shared" si="559"/>
        <v>#DIV/0!</v>
      </c>
      <c r="AI161" s="137" t="e">
        <f t="shared" si="559"/>
        <v>#DIV/0!</v>
      </c>
      <c r="AJ161" s="137" t="e">
        <f t="shared" si="559"/>
        <v>#DIV/0!</v>
      </c>
      <c r="AK161" s="137" t="e">
        <f t="shared" si="559"/>
        <v>#DIV/0!</v>
      </c>
      <c r="AL161" s="137" t="e">
        <f t="shared" si="559"/>
        <v>#DIV/0!</v>
      </c>
      <c r="AM161" s="137" t="e">
        <f t="shared" si="559"/>
        <v>#DIV/0!</v>
      </c>
    </row>
    <row r="162" spans="1:39">
      <c r="B162" t="s">
        <v>376</v>
      </c>
      <c r="F162" s="4" t="s">
        <v>279</v>
      </c>
      <c r="J162" s="137" t="e">
        <f t="shared" ref="J162:AM162" si="560">J60*J$12</f>
        <v>#DIV/0!</v>
      </c>
      <c r="K162" s="137" t="e">
        <f t="shared" si="560"/>
        <v>#DIV/0!</v>
      </c>
      <c r="L162" s="137" t="e">
        <f t="shared" si="560"/>
        <v>#DIV/0!</v>
      </c>
      <c r="M162" s="137">
        <f t="shared" si="560"/>
        <v>0</v>
      </c>
      <c r="N162" s="137" t="e">
        <f t="shared" si="560"/>
        <v>#DIV/0!</v>
      </c>
      <c r="O162" s="137" t="e">
        <f t="shared" si="560"/>
        <v>#DIV/0!</v>
      </c>
      <c r="P162" s="137" t="e">
        <f t="shared" si="560"/>
        <v>#DIV/0!</v>
      </c>
      <c r="Q162" s="137" t="e">
        <f t="shared" si="560"/>
        <v>#DIV/0!</v>
      </c>
      <c r="R162" s="137" t="e">
        <f t="shared" si="560"/>
        <v>#DIV/0!</v>
      </c>
      <c r="S162" s="137" t="e">
        <f t="shared" si="560"/>
        <v>#DIV/0!</v>
      </c>
      <c r="T162" s="137" t="e">
        <f t="shared" si="560"/>
        <v>#DIV/0!</v>
      </c>
      <c r="U162" s="137" t="e">
        <f t="shared" si="560"/>
        <v>#DIV/0!</v>
      </c>
      <c r="V162" s="137" t="e">
        <f t="shared" si="560"/>
        <v>#DIV/0!</v>
      </c>
      <c r="W162" s="137" t="e">
        <f t="shared" si="560"/>
        <v>#DIV/0!</v>
      </c>
      <c r="X162" s="137" t="e">
        <f t="shared" si="560"/>
        <v>#DIV/0!</v>
      </c>
      <c r="Y162" s="137" t="e">
        <f t="shared" si="560"/>
        <v>#DIV/0!</v>
      </c>
      <c r="Z162" s="137" t="e">
        <f t="shared" si="560"/>
        <v>#DIV/0!</v>
      </c>
      <c r="AA162" s="137" t="e">
        <f t="shared" si="560"/>
        <v>#DIV/0!</v>
      </c>
      <c r="AB162" s="137" t="e">
        <f t="shared" si="560"/>
        <v>#DIV/0!</v>
      </c>
      <c r="AC162" s="137" t="e">
        <f t="shared" si="560"/>
        <v>#DIV/0!</v>
      </c>
      <c r="AD162" s="137" t="e">
        <f t="shared" si="560"/>
        <v>#DIV/0!</v>
      </c>
      <c r="AE162" s="137" t="e">
        <f t="shared" si="560"/>
        <v>#DIV/0!</v>
      </c>
      <c r="AF162" s="137" t="e">
        <f t="shared" si="560"/>
        <v>#DIV/0!</v>
      </c>
      <c r="AG162" s="137" t="e">
        <f t="shared" si="560"/>
        <v>#DIV/0!</v>
      </c>
      <c r="AH162" s="137" t="e">
        <f t="shared" si="560"/>
        <v>#DIV/0!</v>
      </c>
      <c r="AI162" s="137" t="e">
        <f t="shared" si="560"/>
        <v>#DIV/0!</v>
      </c>
      <c r="AJ162" s="137" t="e">
        <f t="shared" si="560"/>
        <v>#DIV/0!</v>
      </c>
      <c r="AK162" s="137" t="e">
        <f t="shared" si="560"/>
        <v>#DIV/0!</v>
      </c>
      <c r="AL162" s="137" t="e">
        <f t="shared" si="560"/>
        <v>#DIV/0!</v>
      </c>
      <c r="AM162" s="137" t="e">
        <f t="shared" si="560"/>
        <v>#DIV/0!</v>
      </c>
    </row>
    <row r="163" spans="1:39">
      <c r="B163" t="s">
        <v>378</v>
      </c>
      <c r="F163" s="4" t="s">
        <v>279</v>
      </c>
      <c r="J163" s="137" t="e">
        <f t="shared" ref="J163:AM163" si="561">J61*J$12</f>
        <v>#DIV/0!</v>
      </c>
      <c r="K163" s="137" t="e">
        <f t="shared" si="561"/>
        <v>#DIV/0!</v>
      </c>
      <c r="L163" s="137" t="e">
        <f t="shared" si="561"/>
        <v>#DIV/0!</v>
      </c>
      <c r="M163" s="137">
        <f t="shared" si="561"/>
        <v>0</v>
      </c>
      <c r="N163" s="137" t="e">
        <f t="shared" si="561"/>
        <v>#DIV/0!</v>
      </c>
      <c r="O163" s="137" t="e">
        <f t="shared" si="561"/>
        <v>#DIV/0!</v>
      </c>
      <c r="P163" s="137" t="e">
        <f t="shared" si="561"/>
        <v>#DIV/0!</v>
      </c>
      <c r="Q163" s="137" t="e">
        <f t="shared" si="561"/>
        <v>#DIV/0!</v>
      </c>
      <c r="R163" s="137" t="e">
        <f t="shared" si="561"/>
        <v>#DIV/0!</v>
      </c>
      <c r="S163" s="137" t="e">
        <f t="shared" si="561"/>
        <v>#DIV/0!</v>
      </c>
      <c r="T163" s="137" t="e">
        <f t="shared" si="561"/>
        <v>#DIV/0!</v>
      </c>
      <c r="U163" s="137" t="e">
        <f t="shared" si="561"/>
        <v>#DIV/0!</v>
      </c>
      <c r="V163" s="137" t="e">
        <f t="shared" si="561"/>
        <v>#DIV/0!</v>
      </c>
      <c r="W163" s="137" t="e">
        <f t="shared" si="561"/>
        <v>#DIV/0!</v>
      </c>
      <c r="X163" s="137" t="e">
        <f t="shared" si="561"/>
        <v>#DIV/0!</v>
      </c>
      <c r="Y163" s="137" t="e">
        <f t="shared" si="561"/>
        <v>#DIV/0!</v>
      </c>
      <c r="Z163" s="137" t="e">
        <f t="shared" si="561"/>
        <v>#DIV/0!</v>
      </c>
      <c r="AA163" s="137" t="e">
        <f t="shared" si="561"/>
        <v>#DIV/0!</v>
      </c>
      <c r="AB163" s="137" t="e">
        <f t="shared" si="561"/>
        <v>#DIV/0!</v>
      </c>
      <c r="AC163" s="137" t="e">
        <f t="shared" si="561"/>
        <v>#DIV/0!</v>
      </c>
      <c r="AD163" s="137" t="e">
        <f t="shared" si="561"/>
        <v>#DIV/0!</v>
      </c>
      <c r="AE163" s="137" t="e">
        <f t="shared" si="561"/>
        <v>#DIV/0!</v>
      </c>
      <c r="AF163" s="137" t="e">
        <f t="shared" si="561"/>
        <v>#DIV/0!</v>
      </c>
      <c r="AG163" s="137" t="e">
        <f t="shared" si="561"/>
        <v>#DIV/0!</v>
      </c>
      <c r="AH163" s="137" t="e">
        <f t="shared" si="561"/>
        <v>#DIV/0!</v>
      </c>
      <c r="AI163" s="137" t="e">
        <f t="shared" si="561"/>
        <v>#DIV/0!</v>
      </c>
      <c r="AJ163" s="137" t="e">
        <f t="shared" si="561"/>
        <v>#DIV/0!</v>
      </c>
      <c r="AK163" s="137" t="e">
        <f t="shared" si="561"/>
        <v>#DIV/0!</v>
      </c>
      <c r="AL163" s="137" t="e">
        <f t="shared" si="561"/>
        <v>#DIV/0!</v>
      </c>
      <c r="AM163" s="137" t="e">
        <f t="shared" si="561"/>
        <v>#DIV/0!</v>
      </c>
    </row>
    <row r="164" spans="1:39">
      <c r="B164" t="s">
        <v>379</v>
      </c>
      <c r="F164" s="4" t="s">
        <v>279</v>
      </c>
      <c r="J164" s="137" t="e">
        <f t="shared" ref="J164:AM164" si="562">J62*J$12</f>
        <v>#DIV/0!</v>
      </c>
      <c r="K164" s="137" t="e">
        <f t="shared" si="562"/>
        <v>#DIV/0!</v>
      </c>
      <c r="L164" s="137" t="e">
        <f t="shared" si="562"/>
        <v>#DIV/0!</v>
      </c>
      <c r="M164" s="137">
        <f t="shared" si="562"/>
        <v>0</v>
      </c>
      <c r="N164" s="137" t="e">
        <f t="shared" si="562"/>
        <v>#DIV/0!</v>
      </c>
      <c r="O164" s="137" t="e">
        <f t="shared" si="562"/>
        <v>#DIV/0!</v>
      </c>
      <c r="P164" s="137" t="e">
        <f t="shared" si="562"/>
        <v>#DIV/0!</v>
      </c>
      <c r="Q164" s="137" t="e">
        <f t="shared" si="562"/>
        <v>#DIV/0!</v>
      </c>
      <c r="R164" s="137" t="e">
        <f t="shared" si="562"/>
        <v>#DIV/0!</v>
      </c>
      <c r="S164" s="137" t="e">
        <f t="shared" si="562"/>
        <v>#DIV/0!</v>
      </c>
      <c r="T164" s="137" t="e">
        <f t="shared" si="562"/>
        <v>#DIV/0!</v>
      </c>
      <c r="U164" s="137" t="e">
        <f t="shared" si="562"/>
        <v>#DIV/0!</v>
      </c>
      <c r="V164" s="137" t="e">
        <f t="shared" si="562"/>
        <v>#DIV/0!</v>
      </c>
      <c r="W164" s="137" t="e">
        <f t="shared" si="562"/>
        <v>#DIV/0!</v>
      </c>
      <c r="X164" s="137" t="e">
        <f t="shared" si="562"/>
        <v>#DIV/0!</v>
      </c>
      <c r="Y164" s="137" t="e">
        <f t="shared" si="562"/>
        <v>#DIV/0!</v>
      </c>
      <c r="Z164" s="137" t="e">
        <f t="shared" si="562"/>
        <v>#DIV/0!</v>
      </c>
      <c r="AA164" s="137" t="e">
        <f t="shared" si="562"/>
        <v>#DIV/0!</v>
      </c>
      <c r="AB164" s="137" t="e">
        <f t="shared" si="562"/>
        <v>#DIV/0!</v>
      </c>
      <c r="AC164" s="137" t="e">
        <f t="shared" si="562"/>
        <v>#DIV/0!</v>
      </c>
      <c r="AD164" s="137" t="e">
        <f t="shared" si="562"/>
        <v>#DIV/0!</v>
      </c>
      <c r="AE164" s="137" t="e">
        <f t="shared" si="562"/>
        <v>#DIV/0!</v>
      </c>
      <c r="AF164" s="137" t="e">
        <f t="shared" si="562"/>
        <v>#DIV/0!</v>
      </c>
      <c r="AG164" s="137" t="e">
        <f t="shared" si="562"/>
        <v>#DIV/0!</v>
      </c>
      <c r="AH164" s="137" t="e">
        <f t="shared" si="562"/>
        <v>#DIV/0!</v>
      </c>
      <c r="AI164" s="137" t="e">
        <f t="shared" si="562"/>
        <v>#DIV/0!</v>
      </c>
      <c r="AJ164" s="137" t="e">
        <f t="shared" si="562"/>
        <v>#DIV/0!</v>
      </c>
      <c r="AK164" s="137" t="e">
        <f t="shared" si="562"/>
        <v>#DIV/0!</v>
      </c>
      <c r="AL164" s="137" t="e">
        <f t="shared" si="562"/>
        <v>#DIV/0!</v>
      </c>
      <c r="AM164" s="137" t="e">
        <f t="shared" si="562"/>
        <v>#DIV/0!</v>
      </c>
    </row>
    <row r="165" spans="1:39">
      <c r="B165" t="s">
        <v>533</v>
      </c>
      <c r="F165" s="4" t="s">
        <v>279</v>
      </c>
      <c r="J165" s="137" t="e">
        <f t="shared" ref="J165:AM165" si="563">J63*J$12</f>
        <v>#DIV/0!</v>
      </c>
      <c r="K165" s="137" t="e">
        <f t="shared" si="563"/>
        <v>#DIV/0!</v>
      </c>
      <c r="L165" s="137" t="e">
        <f t="shared" si="563"/>
        <v>#DIV/0!</v>
      </c>
      <c r="M165" s="137">
        <f t="shared" si="563"/>
        <v>0</v>
      </c>
      <c r="N165" s="137" t="e">
        <f t="shared" si="563"/>
        <v>#DIV/0!</v>
      </c>
      <c r="O165" s="137" t="e">
        <f t="shared" si="563"/>
        <v>#DIV/0!</v>
      </c>
      <c r="P165" s="137" t="e">
        <f t="shared" si="563"/>
        <v>#DIV/0!</v>
      </c>
      <c r="Q165" s="137" t="e">
        <f t="shared" si="563"/>
        <v>#DIV/0!</v>
      </c>
      <c r="R165" s="137" t="e">
        <f t="shared" si="563"/>
        <v>#DIV/0!</v>
      </c>
      <c r="S165" s="137" t="e">
        <f t="shared" si="563"/>
        <v>#DIV/0!</v>
      </c>
      <c r="T165" s="137" t="e">
        <f t="shared" si="563"/>
        <v>#DIV/0!</v>
      </c>
      <c r="U165" s="137" t="e">
        <f t="shared" si="563"/>
        <v>#DIV/0!</v>
      </c>
      <c r="V165" s="137" t="e">
        <f t="shared" si="563"/>
        <v>#DIV/0!</v>
      </c>
      <c r="W165" s="137" t="e">
        <f t="shared" si="563"/>
        <v>#DIV/0!</v>
      </c>
      <c r="X165" s="137" t="e">
        <f t="shared" si="563"/>
        <v>#DIV/0!</v>
      </c>
      <c r="Y165" s="137" t="e">
        <f t="shared" si="563"/>
        <v>#DIV/0!</v>
      </c>
      <c r="Z165" s="137" t="e">
        <f t="shared" si="563"/>
        <v>#DIV/0!</v>
      </c>
      <c r="AA165" s="137" t="e">
        <f t="shared" si="563"/>
        <v>#DIV/0!</v>
      </c>
      <c r="AB165" s="137" t="e">
        <f t="shared" si="563"/>
        <v>#DIV/0!</v>
      </c>
      <c r="AC165" s="137" t="e">
        <f t="shared" si="563"/>
        <v>#DIV/0!</v>
      </c>
      <c r="AD165" s="137" t="e">
        <f t="shared" si="563"/>
        <v>#DIV/0!</v>
      </c>
      <c r="AE165" s="137" t="e">
        <f t="shared" si="563"/>
        <v>#DIV/0!</v>
      </c>
      <c r="AF165" s="137" t="e">
        <f t="shared" si="563"/>
        <v>#DIV/0!</v>
      </c>
      <c r="AG165" s="137" t="e">
        <f t="shared" si="563"/>
        <v>#DIV/0!</v>
      </c>
      <c r="AH165" s="137" t="e">
        <f t="shared" si="563"/>
        <v>#DIV/0!</v>
      </c>
      <c r="AI165" s="137" t="e">
        <f t="shared" si="563"/>
        <v>#DIV/0!</v>
      </c>
      <c r="AJ165" s="137" t="e">
        <f t="shared" si="563"/>
        <v>#DIV/0!</v>
      </c>
      <c r="AK165" s="137" t="e">
        <f t="shared" si="563"/>
        <v>#DIV/0!</v>
      </c>
      <c r="AL165" s="137" t="e">
        <f t="shared" si="563"/>
        <v>#DIV/0!</v>
      </c>
      <c r="AM165" s="137" t="e">
        <f t="shared" si="563"/>
        <v>#DIV/0!</v>
      </c>
    </row>
    <row r="166" spans="1:39">
      <c r="B166" t="s">
        <v>381</v>
      </c>
      <c r="F166" s="4" t="s">
        <v>279</v>
      </c>
      <c r="J166" s="137" t="e">
        <f t="shared" ref="J166:AM166" si="564">J64*J$12</f>
        <v>#DIV/0!</v>
      </c>
      <c r="K166" s="137" t="e">
        <f t="shared" si="564"/>
        <v>#DIV/0!</v>
      </c>
      <c r="L166" s="137" t="e">
        <f t="shared" si="564"/>
        <v>#DIV/0!</v>
      </c>
      <c r="M166" s="137">
        <f t="shared" si="564"/>
        <v>0</v>
      </c>
      <c r="N166" s="137" t="e">
        <f t="shared" si="564"/>
        <v>#DIV/0!</v>
      </c>
      <c r="O166" s="137" t="e">
        <f t="shared" si="564"/>
        <v>#DIV/0!</v>
      </c>
      <c r="P166" s="137" t="e">
        <f t="shared" si="564"/>
        <v>#DIV/0!</v>
      </c>
      <c r="Q166" s="137" t="e">
        <f t="shared" si="564"/>
        <v>#DIV/0!</v>
      </c>
      <c r="R166" s="137" t="e">
        <f t="shared" si="564"/>
        <v>#DIV/0!</v>
      </c>
      <c r="S166" s="137" t="e">
        <f t="shared" si="564"/>
        <v>#DIV/0!</v>
      </c>
      <c r="T166" s="137" t="e">
        <f t="shared" si="564"/>
        <v>#DIV/0!</v>
      </c>
      <c r="U166" s="137" t="e">
        <f t="shared" si="564"/>
        <v>#DIV/0!</v>
      </c>
      <c r="V166" s="137" t="e">
        <f t="shared" si="564"/>
        <v>#DIV/0!</v>
      </c>
      <c r="W166" s="137" t="e">
        <f t="shared" si="564"/>
        <v>#DIV/0!</v>
      </c>
      <c r="X166" s="137" t="e">
        <f t="shared" si="564"/>
        <v>#DIV/0!</v>
      </c>
      <c r="Y166" s="137" t="e">
        <f t="shared" si="564"/>
        <v>#DIV/0!</v>
      </c>
      <c r="Z166" s="137" t="e">
        <f t="shared" si="564"/>
        <v>#DIV/0!</v>
      </c>
      <c r="AA166" s="137" t="e">
        <f t="shared" si="564"/>
        <v>#DIV/0!</v>
      </c>
      <c r="AB166" s="137" t="e">
        <f t="shared" si="564"/>
        <v>#DIV/0!</v>
      </c>
      <c r="AC166" s="137" t="e">
        <f t="shared" si="564"/>
        <v>#DIV/0!</v>
      </c>
      <c r="AD166" s="137" t="e">
        <f t="shared" si="564"/>
        <v>#DIV/0!</v>
      </c>
      <c r="AE166" s="137" t="e">
        <f t="shared" si="564"/>
        <v>#DIV/0!</v>
      </c>
      <c r="AF166" s="137" t="e">
        <f t="shared" si="564"/>
        <v>#DIV/0!</v>
      </c>
      <c r="AG166" s="137" t="e">
        <f t="shared" si="564"/>
        <v>#DIV/0!</v>
      </c>
      <c r="AH166" s="137" t="e">
        <f t="shared" si="564"/>
        <v>#DIV/0!</v>
      </c>
      <c r="AI166" s="137" t="e">
        <f t="shared" si="564"/>
        <v>#DIV/0!</v>
      </c>
      <c r="AJ166" s="137" t="e">
        <f t="shared" si="564"/>
        <v>#DIV/0!</v>
      </c>
      <c r="AK166" s="137" t="e">
        <f t="shared" si="564"/>
        <v>#DIV/0!</v>
      </c>
      <c r="AL166" s="137" t="e">
        <f t="shared" si="564"/>
        <v>#DIV/0!</v>
      </c>
      <c r="AM166" s="137" t="e">
        <f t="shared" si="564"/>
        <v>#DIV/0!</v>
      </c>
    </row>
    <row r="167" spans="1:39">
      <c r="B167" t="s">
        <v>145</v>
      </c>
      <c r="F167" s="4" t="s">
        <v>279</v>
      </c>
      <c r="J167" s="136" t="e">
        <f>SUM(J159:J166)</f>
        <v>#DIV/0!</v>
      </c>
      <c r="K167" s="136" t="e">
        <f t="shared" ref="K167" si="565">SUM(K159:K166)</f>
        <v>#DIV/0!</v>
      </c>
      <c r="L167" s="136" t="e">
        <f t="shared" ref="L167" si="566">SUM(L159:L166)</f>
        <v>#DIV/0!</v>
      </c>
      <c r="M167" s="136">
        <f t="shared" ref="M167" si="567">SUM(M159:M166)</f>
        <v>0</v>
      </c>
      <c r="N167" s="136" t="e">
        <f t="shared" ref="N167" si="568">SUM(N159:N166)</f>
        <v>#DIV/0!</v>
      </c>
      <c r="O167" s="136" t="e">
        <f t="shared" ref="O167" si="569">SUM(O159:O166)</f>
        <v>#DIV/0!</v>
      </c>
      <c r="P167" s="136" t="e">
        <f t="shared" ref="P167" si="570">SUM(P159:P166)</f>
        <v>#DIV/0!</v>
      </c>
      <c r="Q167" s="136" t="e">
        <f t="shared" ref="Q167" si="571">SUM(Q159:Q166)</f>
        <v>#DIV/0!</v>
      </c>
      <c r="R167" s="136" t="e">
        <f t="shared" ref="R167" si="572">SUM(R159:R166)</f>
        <v>#DIV/0!</v>
      </c>
      <c r="S167" s="136" t="e">
        <f t="shared" ref="S167" si="573">SUM(S159:S166)</f>
        <v>#DIV/0!</v>
      </c>
      <c r="T167" s="136" t="e">
        <f t="shared" ref="T167" si="574">SUM(T159:T166)</f>
        <v>#DIV/0!</v>
      </c>
      <c r="U167" s="136" t="e">
        <f t="shared" ref="U167" si="575">SUM(U159:U166)</f>
        <v>#DIV/0!</v>
      </c>
      <c r="V167" s="136" t="e">
        <f t="shared" ref="V167" si="576">SUM(V159:V166)</f>
        <v>#DIV/0!</v>
      </c>
      <c r="W167" s="136" t="e">
        <f t="shared" ref="W167" si="577">SUM(W159:W166)</f>
        <v>#DIV/0!</v>
      </c>
      <c r="X167" s="136" t="e">
        <f t="shared" ref="X167" si="578">SUM(X159:X166)</f>
        <v>#DIV/0!</v>
      </c>
      <c r="Y167" s="136" t="e">
        <f t="shared" ref="Y167" si="579">SUM(Y159:Y166)</f>
        <v>#DIV/0!</v>
      </c>
      <c r="Z167" s="136" t="e">
        <f t="shared" ref="Z167" si="580">SUM(Z159:Z166)</f>
        <v>#DIV/0!</v>
      </c>
      <c r="AA167" s="136" t="e">
        <f t="shared" ref="AA167" si="581">SUM(AA159:AA166)</f>
        <v>#DIV/0!</v>
      </c>
      <c r="AB167" s="136" t="e">
        <f t="shared" ref="AB167" si="582">SUM(AB159:AB166)</f>
        <v>#DIV/0!</v>
      </c>
      <c r="AC167" s="136" t="e">
        <f t="shared" ref="AC167" si="583">SUM(AC159:AC166)</f>
        <v>#DIV/0!</v>
      </c>
      <c r="AD167" s="136" t="e">
        <f t="shared" ref="AD167" si="584">SUM(AD159:AD166)</f>
        <v>#DIV/0!</v>
      </c>
      <c r="AE167" s="136" t="e">
        <f t="shared" ref="AE167" si="585">SUM(AE159:AE166)</f>
        <v>#DIV/0!</v>
      </c>
      <c r="AF167" s="136" t="e">
        <f t="shared" ref="AF167" si="586">SUM(AF159:AF166)</f>
        <v>#DIV/0!</v>
      </c>
      <c r="AG167" s="136" t="e">
        <f t="shared" ref="AG167" si="587">SUM(AG159:AG166)</f>
        <v>#DIV/0!</v>
      </c>
      <c r="AH167" s="136" t="e">
        <f t="shared" ref="AH167" si="588">SUM(AH159:AH166)</f>
        <v>#DIV/0!</v>
      </c>
      <c r="AI167" s="136" t="e">
        <f t="shared" ref="AI167" si="589">SUM(AI159:AI166)</f>
        <v>#DIV/0!</v>
      </c>
      <c r="AJ167" s="136" t="e">
        <f t="shared" ref="AJ167" si="590">SUM(AJ159:AJ166)</f>
        <v>#DIV/0!</v>
      </c>
      <c r="AK167" s="136" t="e">
        <f t="shared" ref="AK167" si="591">SUM(AK159:AK166)</f>
        <v>#DIV/0!</v>
      </c>
      <c r="AL167" s="136" t="e">
        <f t="shared" ref="AL167" si="592">SUM(AL159:AL166)</f>
        <v>#DIV/0!</v>
      </c>
      <c r="AM167" s="136" t="e">
        <f t="shared" ref="AM167" si="593">SUM(AM159:AM166)</f>
        <v>#DIV/0!</v>
      </c>
    </row>
    <row r="168" spans="1:39">
      <c r="B168" s="267" t="s">
        <v>530</v>
      </c>
      <c r="J168" t="e">
        <f t="shared" ref="J168:AM168" si="594">J167=J$12</f>
        <v>#DIV/0!</v>
      </c>
      <c r="K168" t="e">
        <f t="shared" si="594"/>
        <v>#DIV/0!</v>
      </c>
      <c r="L168" t="e">
        <f t="shared" si="594"/>
        <v>#DIV/0!</v>
      </c>
      <c r="M168" t="b">
        <f t="shared" si="594"/>
        <v>1</v>
      </c>
      <c r="N168" t="e">
        <f t="shared" si="594"/>
        <v>#DIV/0!</v>
      </c>
      <c r="O168" t="e">
        <f t="shared" si="594"/>
        <v>#DIV/0!</v>
      </c>
      <c r="P168" t="e">
        <f t="shared" si="594"/>
        <v>#DIV/0!</v>
      </c>
      <c r="Q168" t="e">
        <f t="shared" si="594"/>
        <v>#DIV/0!</v>
      </c>
      <c r="R168" t="e">
        <f t="shared" si="594"/>
        <v>#DIV/0!</v>
      </c>
      <c r="S168" t="e">
        <f t="shared" si="594"/>
        <v>#DIV/0!</v>
      </c>
      <c r="T168" t="e">
        <f t="shared" si="594"/>
        <v>#DIV/0!</v>
      </c>
      <c r="U168" t="e">
        <f t="shared" si="594"/>
        <v>#DIV/0!</v>
      </c>
      <c r="V168" t="e">
        <f t="shared" si="594"/>
        <v>#DIV/0!</v>
      </c>
      <c r="W168" t="e">
        <f t="shared" si="594"/>
        <v>#DIV/0!</v>
      </c>
      <c r="X168" t="e">
        <f t="shared" si="594"/>
        <v>#DIV/0!</v>
      </c>
      <c r="Y168" t="e">
        <f t="shared" si="594"/>
        <v>#DIV/0!</v>
      </c>
      <c r="Z168" t="e">
        <f t="shared" si="594"/>
        <v>#DIV/0!</v>
      </c>
      <c r="AA168" t="e">
        <f t="shared" si="594"/>
        <v>#DIV/0!</v>
      </c>
      <c r="AB168" t="e">
        <f t="shared" si="594"/>
        <v>#DIV/0!</v>
      </c>
      <c r="AC168" t="e">
        <f t="shared" si="594"/>
        <v>#DIV/0!</v>
      </c>
      <c r="AD168" t="e">
        <f t="shared" si="594"/>
        <v>#DIV/0!</v>
      </c>
      <c r="AE168" t="e">
        <f t="shared" si="594"/>
        <v>#DIV/0!</v>
      </c>
      <c r="AF168" t="e">
        <f t="shared" si="594"/>
        <v>#DIV/0!</v>
      </c>
      <c r="AG168" t="e">
        <f t="shared" si="594"/>
        <v>#DIV/0!</v>
      </c>
      <c r="AH168" t="e">
        <f t="shared" si="594"/>
        <v>#DIV/0!</v>
      </c>
      <c r="AI168" t="e">
        <f t="shared" si="594"/>
        <v>#DIV/0!</v>
      </c>
      <c r="AJ168" t="e">
        <f t="shared" si="594"/>
        <v>#DIV/0!</v>
      </c>
      <c r="AK168" t="e">
        <f t="shared" si="594"/>
        <v>#DIV/0!</v>
      </c>
      <c r="AL168" t="e">
        <f t="shared" si="594"/>
        <v>#DIV/0!</v>
      </c>
      <c r="AM168" t="e">
        <f t="shared" si="594"/>
        <v>#DIV/0!</v>
      </c>
    </row>
    <row r="169" spans="1:39">
      <c r="A169" s="62" t="s">
        <v>140</v>
      </c>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row>
    <row r="170" spans="1:39">
      <c r="B170" t="s">
        <v>532</v>
      </c>
      <c r="F170" s="4" t="s">
        <v>279</v>
      </c>
      <c r="J170" s="137" t="e">
        <f t="shared" ref="J170:AM170" si="595">J68*J$13</f>
        <v>#DIV/0!</v>
      </c>
      <c r="K170" s="137" t="e">
        <f t="shared" si="595"/>
        <v>#DIV/0!</v>
      </c>
      <c r="L170" s="137" t="e">
        <f t="shared" si="595"/>
        <v>#DIV/0!</v>
      </c>
      <c r="M170" s="137">
        <f t="shared" si="595"/>
        <v>0</v>
      </c>
      <c r="N170" s="137" t="e">
        <f t="shared" si="595"/>
        <v>#DIV/0!</v>
      </c>
      <c r="O170" s="137" t="e">
        <f t="shared" si="595"/>
        <v>#DIV/0!</v>
      </c>
      <c r="P170" s="137" t="e">
        <f t="shared" si="595"/>
        <v>#DIV/0!</v>
      </c>
      <c r="Q170" s="137" t="e">
        <f t="shared" si="595"/>
        <v>#DIV/0!</v>
      </c>
      <c r="R170" s="137" t="e">
        <f t="shared" si="595"/>
        <v>#DIV/0!</v>
      </c>
      <c r="S170" s="137" t="e">
        <f t="shared" si="595"/>
        <v>#DIV/0!</v>
      </c>
      <c r="T170" s="137" t="e">
        <f t="shared" si="595"/>
        <v>#DIV/0!</v>
      </c>
      <c r="U170" s="137" t="e">
        <f t="shared" si="595"/>
        <v>#DIV/0!</v>
      </c>
      <c r="V170" s="137" t="e">
        <f t="shared" si="595"/>
        <v>#DIV/0!</v>
      </c>
      <c r="W170" s="137" t="e">
        <f t="shared" si="595"/>
        <v>#DIV/0!</v>
      </c>
      <c r="X170" s="137" t="e">
        <f t="shared" si="595"/>
        <v>#DIV/0!</v>
      </c>
      <c r="Y170" s="137" t="e">
        <f t="shared" si="595"/>
        <v>#DIV/0!</v>
      </c>
      <c r="Z170" s="137" t="e">
        <f t="shared" si="595"/>
        <v>#DIV/0!</v>
      </c>
      <c r="AA170" s="137" t="e">
        <f t="shared" si="595"/>
        <v>#DIV/0!</v>
      </c>
      <c r="AB170" s="137" t="e">
        <f t="shared" si="595"/>
        <v>#DIV/0!</v>
      </c>
      <c r="AC170" s="137" t="e">
        <f t="shared" si="595"/>
        <v>#DIV/0!</v>
      </c>
      <c r="AD170" s="137" t="e">
        <f t="shared" si="595"/>
        <v>#DIV/0!</v>
      </c>
      <c r="AE170" s="137" t="e">
        <f t="shared" si="595"/>
        <v>#DIV/0!</v>
      </c>
      <c r="AF170" s="137" t="e">
        <f t="shared" si="595"/>
        <v>#DIV/0!</v>
      </c>
      <c r="AG170" s="137" t="e">
        <f t="shared" si="595"/>
        <v>#DIV/0!</v>
      </c>
      <c r="AH170" s="137" t="e">
        <f t="shared" si="595"/>
        <v>#DIV/0!</v>
      </c>
      <c r="AI170" s="137" t="e">
        <f t="shared" si="595"/>
        <v>#DIV/0!</v>
      </c>
      <c r="AJ170" s="137" t="e">
        <f t="shared" si="595"/>
        <v>#DIV/0!</v>
      </c>
      <c r="AK170" s="137" t="e">
        <f t="shared" si="595"/>
        <v>#DIV/0!</v>
      </c>
      <c r="AL170" s="137" t="e">
        <f t="shared" si="595"/>
        <v>#DIV/0!</v>
      </c>
      <c r="AM170" s="137" t="e">
        <f t="shared" si="595"/>
        <v>#DIV/0!</v>
      </c>
    </row>
    <row r="171" spans="1:39">
      <c r="B171" t="s">
        <v>374</v>
      </c>
      <c r="F171" s="4" t="s">
        <v>279</v>
      </c>
      <c r="J171" s="137" t="e">
        <f t="shared" ref="J171:AM171" si="596">J69*J$13</f>
        <v>#DIV/0!</v>
      </c>
      <c r="K171" s="137" t="e">
        <f t="shared" si="596"/>
        <v>#DIV/0!</v>
      </c>
      <c r="L171" s="137" t="e">
        <f t="shared" si="596"/>
        <v>#DIV/0!</v>
      </c>
      <c r="M171" s="137">
        <f t="shared" si="596"/>
        <v>0</v>
      </c>
      <c r="N171" s="137" t="e">
        <f t="shared" si="596"/>
        <v>#DIV/0!</v>
      </c>
      <c r="O171" s="137" t="e">
        <f t="shared" si="596"/>
        <v>#DIV/0!</v>
      </c>
      <c r="P171" s="137" t="e">
        <f t="shared" si="596"/>
        <v>#DIV/0!</v>
      </c>
      <c r="Q171" s="137" t="e">
        <f t="shared" si="596"/>
        <v>#DIV/0!</v>
      </c>
      <c r="R171" s="137" t="e">
        <f t="shared" si="596"/>
        <v>#DIV/0!</v>
      </c>
      <c r="S171" s="137" t="e">
        <f t="shared" si="596"/>
        <v>#DIV/0!</v>
      </c>
      <c r="T171" s="137" t="e">
        <f t="shared" si="596"/>
        <v>#DIV/0!</v>
      </c>
      <c r="U171" s="137" t="e">
        <f t="shared" si="596"/>
        <v>#DIV/0!</v>
      </c>
      <c r="V171" s="137" t="e">
        <f t="shared" si="596"/>
        <v>#DIV/0!</v>
      </c>
      <c r="W171" s="137" t="e">
        <f t="shared" si="596"/>
        <v>#DIV/0!</v>
      </c>
      <c r="X171" s="137" t="e">
        <f t="shared" si="596"/>
        <v>#DIV/0!</v>
      </c>
      <c r="Y171" s="137" t="e">
        <f t="shared" si="596"/>
        <v>#DIV/0!</v>
      </c>
      <c r="Z171" s="137" t="e">
        <f t="shared" si="596"/>
        <v>#DIV/0!</v>
      </c>
      <c r="AA171" s="137" t="e">
        <f t="shared" si="596"/>
        <v>#DIV/0!</v>
      </c>
      <c r="AB171" s="137" t="e">
        <f t="shared" si="596"/>
        <v>#DIV/0!</v>
      </c>
      <c r="AC171" s="137" t="e">
        <f t="shared" si="596"/>
        <v>#DIV/0!</v>
      </c>
      <c r="AD171" s="137" t="e">
        <f t="shared" si="596"/>
        <v>#DIV/0!</v>
      </c>
      <c r="AE171" s="137" t="e">
        <f t="shared" si="596"/>
        <v>#DIV/0!</v>
      </c>
      <c r="AF171" s="137" t="e">
        <f t="shared" si="596"/>
        <v>#DIV/0!</v>
      </c>
      <c r="AG171" s="137" t="e">
        <f t="shared" si="596"/>
        <v>#DIV/0!</v>
      </c>
      <c r="AH171" s="137" t="e">
        <f t="shared" si="596"/>
        <v>#DIV/0!</v>
      </c>
      <c r="AI171" s="137" t="e">
        <f t="shared" si="596"/>
        <v>#DIV/0!</v>
      </c>
      <c r="AJ171" s="137" t="e">
        <f t="shared" si="596"/>
        <v>#DIV/0!</v>
      </c>
      <c r="AK171" s="137" t="e">
        <f t="shared" si="596"/>
        <v>#DIV/0!</v>
      </c>
      <c r="AL171" s="137" t="e">
        <f t="shared" si="596"/>
        <v>#DIV/0!</v>
      </c>
      <c r="AM171" s="137" t="e">
        <f t="shared" si="596"/>
        <v>#DIV/0!</v>
      </c>
    </row>
    <row r="172" spans="1:39">
      <c r="B172" t="s">
        <v>375</v>
      </c>
      <c r="F172" s="4" t="s">
        <v>279</v>
      </c>
      <c r="J172" s="137" t="e">
        <f t="shared" ref="J172:AM172" si="597">J70*J$13</f>
        <v>#DIV/0!</v>
      </c>
      <c r="K172" s="137" t="e">
        <f t="shared" si="597"/>
        <v>#DIV/0!</v>
      </c>
      <c r="L172" s="137" t="e">
        <f t="shared" si="597"/>
        <v>#DIV/0!</v>
      </c>
      <c r="M172" s="137">
        <f t="shared" si="597"/>
        <v>0</v>
      </c>
      <c r="N172" s="137" t="e">
        <f t="shared" si="597"/>
        <v>#DIV/0!</v>
      </c>
      <c r="O172" s="137" t="e">
        <f t="shared" si="597"/>
        <v>#DIV/0!</v>
      </c>
      <c r="P172" s="137" t="e">
        <f t="shared" si="597"/>
        <v>#DIV/0!</v>
      </c>
      <c r="Q172" s="137" t="e">
        <f t="shared" si="597"/>
        <v>#DIV/0!</v>
      </c>
      <c r="R172" s="137" t="e">
        <f t="shared" si="597"/>
        <v>#DIV/0!</v>
      </c>
      <c r="S172" s="137" t="e">
        <f t="shared" si="597"/>
        <v>#DIV/0!</v>
      </c>
      <c r="T172" s="137" t="e">
        <f t="shared" si="597"/>
        <v>#DIV/0!</v>
      </c>
      <c r="U172" s="137" t="e">
        <f t="shared" si="597"/>
        <v>#DIV/0!</v>
      </c>
      <c r="V172" s="137" t="e">
        <f t="shared" si="597"/>
        <v>#DIV/0!</v>
      </c>
      <c r="W172" s="137" t="e">
        <f t="shared" si="597"/>
        <v>#DIV/0!</v>
      </c>
      <c r="X172" s="137" t="e">
        <f t="shared" si="597"/>
        <v>#DIV/0!</v>
      </c>
      <c r="Y172" s="137" t="e">
        <f t="shared" si="597"/>
        <v>#DIV/0!</v>
      </c>
      <c r="Z172" s="137" t="e">
        <f t="shared" si="597"/>
        <v>#DIV/0!</v>
      </c>
      <c r="AA172" s="137" t="e">
        <f t="shared" si="597"/>
        <v>#DIV/0!</v>
      </c>
      <c r="AB172" s="137" t="e">
        <f t="shared" si="597"/>
        <v>#DIV/0!</v>
      </c>
      <c r="AC172" s="137" t="e">
        <f t="shared" si="597"/>
        <v>#DIV/0!</v>
      </c>
      <c r="AD172" s="137" t="e">
        <f t="shared" si="597"/>
        <v>#DIV/0!</v>
      </c>
      <c r="AE172" s="137" t="e">
        <f t="shared" si="597"/>
        <v>#DIV/0!</v>
      </c>
      <c r="AF172" s="137" t="e">
        <f t="shared" si="597"/>
        <v>#DIV/0!</v>
      </c>
      <c r="AG172" s="137" t="e">
        <f t="shared" si="597"/>
        <v>#DIV/0!</v>
      </c>
      <c r="AH172" s="137" t="e">
        <f t="shared" si="597"/>
        <v>#DIV/0!</v>
      </c>
      <c r="AI172" s="137" t="e">
        <f t="shared" si="597"/>
        <v>#DIV/0!</v>
      </c>
      <c r="AJ172" s="137" t="e">
        <f t="shared" si="597"/>
        <v>#DIV/0!</v>
      </c>
      <c r="AK172" s="137" t="e">
        <f t="shared" si="597"/>
        <v>#DIV/0!</v>
      </c>
      <c r="AL172" s="137" t="e">
        <f t="shared" si="597"/>
        <v>#DIV/0!</v>
      </c>
      <c r="AM172" s="137" t="e">
        <f t="shared" si="597"/>
        <v>#DIV/0!</v>
      </c>
    </row>
    <row r="173" spans="1:39">
      <c r="B173" t="s">
        <v>376</v>
      </c>
      <c r="F173" s="4" t="s">
        <v>279</v>
      </c>
      <c r="J173" s="137" t="e">
        <f t="shared" ref="J173:AM173" si="598">J71*J$13</f>
        <v>#DIV/0!</v>
      </c>
      <c r="K173" s="137" t="e">
        <f t="shared" si="598"/>
        <v>#DIV/0!</v>
      </c>
      <c r="L173" s="137" t="e">
        <f t="shared" si="598"/>
        <v>#DIV/0!</v>
      </c>
      <c r="M173" s="137">
        <f t="shared" si="598"/>
        <v>0</v>
      </c>
      <c r="N173" s="137" t="e">
        <f t="shared" si="598"/>
        <v>#DIV/0!</v>
      </c>
      <c r="O173" s="137" t="e">
        <f t="shared" si="598"/>
        <v>#DIV/0!</v>
      </c>
      <c r="P173" s="137" t="e">
        <f t="shared" si="598"/>
        <v>#DIV/0!</v>
      </c>
      <c r="Q173" s="137" t="e">
        <f t="shared" si="598"/>
        <v>#DIV/0!</v>
      </c>
      <c r="R173" s="137" t="e">
        <f t="shared" si="598"/>
        <v>#DIV/0!</v>
      </c>
      <c r="S173" s="137" t="e">
        <f t="shared" si="598"/>
        <v>#DIV/0!</v>
      </c>
      <c r="T173" s="137" t="e">
        <f t="shared" si="598"/>
        <v>#DIV/0!</v>
      </c>
      <c r="U173" s="137" t="e">
        <f t="shared" si="598"/>
        <v>#DIV/0!</v>
      </c>
      <c r="V173" s="137" t="e">
        <f t="shared" si="598"/>
        <v>#DIV/0!</v>
      </c>
      <c r="W173" s="137" t="e">
        <f t="shared" si="598"/>
        <v>#DIV/0!</v>
      </c>
      <c r="X173" s="137" t="e">
        <f t="shared" si="598"/>
        <v>#DIV/0!</v>
      </c>
      <c r="Y173" s="137" t="e">
        <f t="shared" si="598"/>
        <v>#DIV/0!</v>
      </c>
      <c r="Z173" s="137" t="e">
        <f t="shared" si="598"/>
        <v>#DIV/0!</v>
      </c>
      <c r="AA173" s="137" t="e">
        <f t="shared" si="598"/>
        <v>#DIV/0!</v>
      </c>
      <c r="AB173" s="137" t="e">
        <f t="shared" si="598"/>
        <v>#DIV/0!</v>
      </c>
      <c r="AC173" s="137" t="e">
        <f t="shared" si="598"/>
        <v>#DIV/0!</v>
      </c>
      <c r="AD173" s="137" t="e">
        <f t="shared" si="598"/>
        <v>#DIV/0!</v>
      </c>
      <c r="AE173" s="137" t="e">
        <f t="shared" si="598"/>
        <v>#DIV/0!</v>
      </c>
      <c r="AF173" s="137" t="e">
        <f t="shared" si="598"/>
        <v>#DIV/0!</v>
      </c>
      <c r="AG173" s="137" t="e">
        <f t="shared" si="598"/>
        <v>#DIV/0!</v>
      </c>
      <c r="AH173" s="137" t="e">
        <f t="shared" si="598"/>
        <v>#DIV/0!</v>
      </c>
      <c r="AI173" s="137" t="e">
        <f t="shared" si="598"/>
        <v>#DIV/0!</v>
      </c>
      <c r="AJ173" s="137" t="e">
        <f t="shared" si="598"/>
        <v>#DIV/0!</v>
      </c>
      <c r="AK173" s="137" t="e">
        <f t="shared" si="598"/>
        <v>#DIV/0!</v>
      </c>
      <c r="AL173" s="137" t="e">
        <f t="shared" si="598"/>
        <v>#DIV/0!</v>
      </c>
      <c r="AM173" s="137" t="e">
        <f t="shared" si="598"/>
        <v>#DIV/0!</v>
      </c>
    </row>
    <row r="174" spans="1:39">
      <c r="B174" t="s">
        <v>378</v>
      </c>
      <c r="F174" s="4" t="s">
        <v>279</v>
      </c>
      <c r="J174" s="137" t="e">
        <f t="shared" ref="J174:AM174" si="599">J72*J$13</f>
        <v>#DIV/0!</v>
      </c>
      <c r="K174" s="137" t="e">
        <f t="shared" si="599"/>
        <v>#DIV/0!</v>
      </c>
      <c r="L174" s="137" t="e">
        <f t="shared" si="599"/>
        <v>#DIV/0!</v>
      </c>
      <c r="M174" s="137">
        <f t="shared" si="599"/>
        <v>0</v>
      </c>
      <c r="N174" s="137" t="e">
        <f t="shared" si="599"/>
        <v>#DIV/0!</v>
      </c>
      <c r="O174" s="137" t="e">
        <f t="shared" si="599"/>
        <v>#DIV/0!</v>
      </c>
      <c r="P174" s="137" t="e">
        <f t="shared" si="599"/>
        <v>#DIV/0!</v>
      </c>
      <c r="Q174" s="137" t="e">
        <f t="shared" si="599"/>
        <v>#DIV/0!</v>
      </c>
      <c r="R174" s="137" t="e">
        <f t="shared" si="599"/>
        <v>#DIV/0!</v>
      </c>
      <c r="S174" s="137" t="e">
        <f t="shared" si="599"/>
        <v>#DIV/0!</v>
      </c>
      <c r="T174" s="137" t="e">
        <f t="shared" si="599"/>
        <v>#DIV/0!</v>
      </c>
      <c r="U174" s="137" t="e">
        <f t="shared" si="599"/>
        <v>#DIV/0!</v>
      </c>
      <c r="V174" s="137" t="e">
        <f t="shared" si="599"/>
        <v>#DIV/0!</v>
      </c>
      <c r="W174" s="137" t="e">
        <f t="shared" si="599"/>
        <v>#DIV/0!</v>
      </c>
      <c r="X174" s="137" t="e">
        <f t="shared" si="599"/>
        <v>#DIV/0!</v>
      </c>
      <c r="Y174" s="137" t="e">
        <f t="shared" si="599"/>
        <v>#DIV/0!</v>
      </c>
      <c r="Z174" s="137" t="e">
        <f t="shared" si="599"/>
        <v>#DIV/0!</v>
      </c>
      <c r="AA174" s="137" t="e">
        <f t="shared" si="599"/>
        <v>#DIV/0!</v>
      </c>
      <c r="AB174" s="137" t="e">
        <f t="shared" si="599"/>
        <v>#DIV/0!</v>
      </c>
      <c r="AC174" s="137" t="e">
        <f t="shared" si="599"/>
        <v>#DIV/0!</v>
      </c>
      <c r="AD174" s="137" t="e">
        <f t="shared" si="599"/>
        <v>#DIV/0!</v>
      </c>
      <c r="AE174" s="137" t="e">
        <f t="shared" si="599"/>
        <v>#DIV/0!</v>
      </c>
      <c r="AF174" s="137" t="e">
        <f t="shared" si="599"/>
        <v>#DIV/0!</v>
      </c>
      <c r="AG174" s="137" t="e">
        <f t="shared" si="599"/>
        <v>#DIV/0!</v>
      </c>
      <c r="AH174" s="137" t="e">
        <f t="shared" si="599"/>
        <v>#DIV/0!</v>
      </c>
      <c r="AI174" s="137" t="e">
        <f t="shared" si="599"/>
        <v>#DIV/0!</v>
      </c>
      <c r="AJ174" s="137" t="e">
        <f t="shared" si="599"/>
        <v>#DIV/0!</v>
      </c>
      <c r="AK174" s="137" t="e">
        <f t="shared" si="599"/>
        <v>#DIV/0!</v>
      </c>
      <c r="AL174" s="137" t="e">
        <f t="shared" si="599"/>
        <v>#DIV/0!</v>
      </c>
      <c r="AM174" s="137" t="e">
        <f t="shared" si="599"/>
        <v>#DIV/0!</v>
      </c>
    </row>
    <row r="175" spans="1:39">
      <c r="B175" t="s">
        <v>379</v>
      </c>
      <c r="F175" s="4" t="s">
        <v>279</v>
      </c>
      <c r="J175" s="137" t="e">
        <f t="shared" ref="J175:AM175" si="600">J73*J$13</f>
        <v>#DIV/0!</v>
      </c>
      <c r="K175" s="137" t="e">
        <f t="shared" si="600"/>
        <v>#DIV/0!</v>
      </c>
      <c r="L175" s="137" t="e">
        <f t="shared" si="600"/>
        <v>#DIV/0!</v>
      </c>
      <c r="M175" s="137">
        <f t="shared" si="600"/>
        <v>0</v>
      </c>
      <c r="N175" s="137" t="e">
        <f t="shared" si="600"/>
        <v>#DIV/0!</v>
      </c>
      <c r="O175" s="137" t="e">
        <f t="shared" si="600"/>
        <v>#DIV/0!</v>
      </c>
      <c r="P175" s="137" t="e">
        <f t="shared" si="600"/>
        <v>#DIV/0!</v>
      </c>
      <c r="Q175" s="137" t="e">
        <f t="shared" si="600"/>
        <v>#DIV/0!</v>
      </c>
      <c r="R175" s="137" t="e">
        <f t="shared" si="600"/>
        <v>#DIV/0!</v>
      </c>
      <c r="S175" s="137" t="e">
        <f t="shared" si="600"/>
        <v>#DIV/0!</v>
      </c>
      <c r="T175" s="137" t="e">
        <f t="shared" si="600"/>
        <v>#DIV/0!</v>
      </c>
      <c r="U175" s="137" t="e">
        <f t="shared" si="600"/>
        <v>#DIV/0!</v>
      </c>
      <c r="V175" s="137" t="e">
        <f t="shared" si="600"/>
        <v>#DIV/0!</v>
      </c>
      <c r="W175" s="137" t="e">
        <f t="shared" si="600"/>
        <v>#DIV/0!</v>
      </c>
      <c r="X175" s="137" t="e">
        <f t="shared" si="600"/>
        <v>#DIV/0!</v>
      </c>
      <c r="Y175" s="137" t="e">
        <f t="shared" si="600"/>
        <v>#DIV/0!</v>
      </c>
      <c r="Z175" s="137" t="e">
        <f t="shared" si="600"/>
        <v>#DIV/0!</v>
      </c>
      <c r="AA175" s="137" t="e">
        <f t="shared" si="600"/>
        <v>#DIV/0!</v>
      </c>
      <c r="AB175" s="137" t="e">
        <f t="shared" si="600"/>
        <v>#DIV/0!</v>
      </c>
      <c r="AC175" s="137" t="e">
        <f t="shared" si="600"/>
        <v>#DIV/0!</v>
      </c>
      <c r="AD175" s="137" t="e">
        <f t="shared" si="600"/>
        <v>#DIV/0!</v>
      </c>
      <c r="AE175" s="137" t="e">
        <f t="shared" si="600"/>
        <v>#DIV/0!</v>
      </c>
      <c r="AF175" s="137" t="e">
        <f t="shared" si="600"/>
        <v>#DIV/0!</v>
      </c>
      <c r="AG175" s="137" t="e">
        <f t="shared" si="600"/>
        <v>#DIV/0!</v>
      </c>
      <c r="AH175" s="137" t="e">
        <f t="shared" si="600"/>
        <v>#DIV/0!</v>
      </c>
      <c r="AI175" s="137" t="e">
        <f t="shared" si="600"/>
        <v>#DIV/0!</v>
      </c>
      <c r="AJ175" s="137" t="e">
        <f t="shared" si="600"/>
        <v>#DIV/0!</v>
      </c>
      <c r="AK175" s="137" t="e">
        <f t="shared" si="600"/>
        <v>#DIV/0!</v>
      </c>
      <c r="AL175" s="137" t="e">
        <f t="shared" si="600"/>
        <v>#DIV/0!</v>
      </c>
      <c r="AM175" s="137" t="e">
        <f t="shared" si="600"/>
        <v>#DIV/0!</v>
      </c>
    </row>
    <row r="176" spans="1:39">
      <c r="B176" t="s">
        <v>533</v>
      </c>
      <c r="F176" s="4" t="s">
        <v>279</v>
      </c>
      <c r="J176" s="137" t="e">
        <f t="shared" ref="J176:AM176" si="601">J74*J$13</f>
        <v>#DIV/0!</v>
      </c>
      <c r="K176" s="137" t="e">
        <f t="shared" si="601"/>
        <v>#DIV/0!</v>
      </c>
      <c r="L176" s="137" t="e">
        <f t="shared" si="601"/>
        <v>#DIV/0!</v>
      </c>
      <c r="M176" s="137">
        <f t="shared" si="601"/>
        <v>0</v>
      </c>
      <c r="N176" s="137" t="e">
        <f t="shared" si="601"/>
        <v>#DIV/0!</v>
      </c>
      <c r="O176" s="137" t="e">
        <f t="shared" si="601"/>
        <v>#DIV/0!</v>
      </c>
      <c r="P176" s="137" t="e">
        <f t="shared" si="601"/>
        <v>#DIV/0!</v>
      </c>
      <c r="Q176" s="137" t="e">
        <f t="shared" si="601"/>
        <v>#DIV/0!</v>
      </c>
      <c r="R176" s="137" t="e">
        <f t="shared" si="601"/>
        <v>#DIV/0!</v>
      </c>
      <c r="S176" s="137" t="e">
        <f t="shared" si="601"/>
        <v>#DIV/0!</v>
      </c>
      <c r="T176" s="137" t="e">
        <f t="shared" si="601"/>
        <v>#DIV/0!</v>
      </c>
      <c r="U176" s="137" t="e">
        <f t="shared" si="601"/>
        <v>#DIV/0!</v>
      </c>
      <c r="V176" s="137" t="e">
        <f t="shared" si="601"/>
        <v>#DIV/0!</v>
      </c>
      <c r="W176" s="137" t="e">
        <f t="shared" si="601"/>
        <v>#DIV/0!</v>
      </c>
      <c r="X176" s="137" t="e">
        <f t="shared" si="601"/>
        <v>#DIV/0!</v>
      </c>
      <c r="Y176" s="137" t="e">
        <f t="shared" si="601"/>
        <v>#DIV/0!</v>
      </c>
      <c r="Z176" s="137" t="e">
        <f t="shared" si="601"/>
        <v>#DIV/0!</v>
      </c>
      <c r="AA176" s="137" t="e">
        <f t="shared" si="601"/>
        <v>#DIV/0!</v>
      </c>
      <c r="AB176" s="137" t="e">
        <f t="shared" si="601"/>
        <v>#DIV/0!</v>
      </c>
      <c r="AC176" s="137" t="e">
        <f t="shared" si="601"/>
        <v>#DIV/0!</v>
      </c>
      <c r="AD176" s="137" t="e">
        <f t="shared" si="601"/>
        <v>#DIV/0!</v>
      </c>
      <c r="AE176" s="137" t="e">
        <f t="shared" si="601"/>
        <v>#DIV/0!</v>
      </c>
      <c r="AF176" s="137" t="e">
        <f t="shared" si="601"/>
        <v>#DIV/0!</v>
      </c>
      <c r="AG176" s="137" t="e">
        <f t="shared" si="601"/>
        <v>#DIV/0!</v>
      </c>
      <c r="AH176" s="137" t="e">
        <f t="shared" si="601"/>
        <v>#DIV/0!</v>
      </c>
      <c r="AI176" s="137" t="e">
        <f t="shared" si="601"/>
        <v>#DIV/0!</v>
      </c>
      <c r="AJ176" s="137" t="e">
        <f t="shared" si="601"/>
        <v>#DIV/0!</v>
      </c>
      <c r="AK176" s="137" t="e">
        <f t="shared" si="601"/>
        <v>#DIV/0!</v>
      </c>
      <c r="AL176" s="137" t="e">
        <f t="shared" si="601"/>
        <v>#DIV/0!</v>
      </c>
      <c r="AM176" s="137" t="e">
        <f t="shared" si="601"/>
        <v>#DIV/0!</v>
      </c>
    </row>
    <row r="177" spans="1:39">
      <c r="B177" t="s">
        <v>381</v>
      </c>
      <c r="F177" s="4" t="s">
        <v>279</v>
      </c>
      <c r="J177" s="137" t="e">
        <f t="shared" ref="J177:AM177" si="602">J75*J$13</f>
        <v>#DIV/0!</v>
      </c>
      <c r="K177" s="137" t="e">
        <f t="shared" si="602"/>
        <v>#DIV/0!</v>
      </c>
      <c r="L177" s="137" t="e">
        <f t="shared" si="602"/>
        <v>#DIV/0!</v>
      </c>
      <c r="M177" s="137">
        <f t="shared" si="602"/>
        <v>0</v>
      </c>
      <c r="N177" s="137" t="e">
        <f t="shared" si="602"/>
        <v>#DIV/0!</v>
      </c>
      <c r="O177" s="137" t="e">
        <f t="shared" si="602"/>
        <v>#DIV/0!</v>
      </c>
      <c r="P177" s="137" t="e">
        <f t="shared" si="602"/>
        <v>#DIV/0!</v>
      </c>
      <c r="Q177" s="137" t="e">
        <f t="shared" si="602"/>
        <v>#DIV/0!</v>
      </c>
      <c r="R177" s="137" t="e">
        <f t="shared" si="602"/>
        <v>#DIV/0!</v>
      </c>
      <c r="S177" s="137" t="e">
        <f t="shared" si="602"/>
        <v>#DIV/0!</v>
      </c>
      <c r="T177" s="137" t="e">
        <f t="shared" si="602"/>
        <v>#DIV/0!</v>
      </c>
      <c r="U177" s="137" t="e">
        <f t="shared" si="602"/>
        <v>#DIV/0!</v>
      </c>
      <c r="V177" s="137" t="e">
        <f t="shared" si="602"/>
        <v>#DIV/0!</v>
      </c>
      <c r="W177" s="137" t="e">
        <f t="shared" si="602"/>
        <v>#DIV/0!</v>
      </c>
      <c r="X177" s="137" t="e">
        <f t="shared" si="602"/>
        <v>#DIV/0!</v>
      </c>
      <c r="Y177" s="137" t="e">
        <f t="shared" si="602"/>
        <v>#DIV/0!</v>
      </c>
      <c r="Z177" s="137" t="e">
        <f t="shared" si="602"/>
        <v>#DIV/0!</v>
      </c>
      <c r="AA177" s="137" t="e">
        <f t="shared" si="602"/>
        <v>#DIV/0!</v>
      </c>
      <c r="AB177" s="137" t="e">
        <f t="shared" si="602"/>
        <v>#DIV/0!</v>
      </c>
      <c r="AC177" s="137" t="e">
        <f t="shared" si="602"/>
        <v>#DIV/0!</v>
      </c>
      <c r="AD177" s="137" t="e">
        <f t="shared" si="602"/>
        <v>#DIV/0!</v>
      </c>
      <c r="AE177" s="137" t="e">
        <f t="shared" si="602"/>
        <v>#DIV/0!</v>
      </c>
      <c r="AF177" s="137" t="e">
        <f t="shared" si="602"/>
        <v>#DIV/0!</v>
      </c>
      <c r="AG177" s="137" t="e">
        <f t="shared" si="602"/>
        <v>#DIV/0!</v>
      </c>
      <c r="AH177" s="137" t="e">
        <f t="shared" si="602"/>
        <v>#DIV/0!</v>
      </c>
      <c r="AI177" s="137" t="e">
        <f t="shared" si="602"/>
        <v>#DIV/0!</v>
      </c>
      <c r="AJ177" s="137" t="e">
        <f t="shared" si="602"/>
        <v>#DIV/0!</v>
      </c>
      <c r="AK177" s="137" t="e">
        <f t="shared" si="602"/>
        <v>#DIV/0!</v>
      </c>
      <c r="AL177" s="137" t="e">
        <f t="shared" si="602"/>
        <v>#DIV/0!</v>
      </c>
      <c r="AM177" s="137" t="e">
        <f t="shared" si="602"/>
        <v>#DIV/0!</v>
      </c>
    </row>
    <row r="178" spans="1:39">
      <c r="B178" t="s">
        <v>145</v>
      </c>
      <c r="F178" s="4" t="s">
        <v>279</v>
      </c>
      <c r="J178" s="136" t="e">
        <f>SUM(J170:J177)</f>
        <v>#DIV/0!</v>
      </c>
      <c r="K178" s="136" t="e">
        <f t="shared" ref="K178" si="603">SUM(K170:K177)</f>
        <v>#DIV/0!</v>
      </c>
      <c r="L178" s="136" t="e">
        <f t="shared" ref="L178" si="604">SUM(L170:L177)</f>
        <v>#DIV/0!</v>
      </c>
      <c r="M178" s="136">
        <f t="shared" ref="M178" si="605">SUM(M170:M177)</f>
        <v>0</v>
      </c>
      <c r="N178" s="136" t="e">
        <f t="shared" ref="N178" si="606">SUM(N170:N177)</f>
        <v>#DIV/0!</v>
      </c>
      <c r="O178" s="136" t="e">
        <f t="shared" ref="O178" si="607">SUM(O170:O177)</f>
        <v>#DIV/0!</v>
      </c>
      <c r="P178" s="136" t="e">
        <f t="shared" ref="P178" si="608">SUM(P170:P177)</f>
        <v>#DIV/0!</v>
      </c>
      <c r="Q178" s="136" t="e">
        <f t="shared" ref="Q178" si="609">SUM(Q170:Q177)</f>
        <v>#DIV/0!</v>
      </c>
      <c r="R178" s="136" t="e">
        <f t="shared" ref="R178" si="610">SUM(R170:R177)</f>
        <v>#DIV/0!</v>
      </c>
      <c r="S178" s="136" t="e">
        <f t="shared" ref="S178" si="611">SUM(S170:S177)</f>
        <v>#DIV/0!</v>
      </c>
      <c r="T178" s="136" t="e">
        <f t="shared" ref="T178" si="612">SUM(T170:T177)</f>
        <v>#DIV/0!</v>
      </c>
      <c r="U178" s="136" t="e">
        <f t="shared" ref="U178" si="613">SUM(U170:U177)</f>
        <v>#DIV/0!</v>
      </c>
      <c r="V178" s="136" t="e">
        <f t="shared" ref="V178" si="614">SUM(V170:V177)</f>
        <v>#DIV/0!</v>
      </c>
      <c r="W178" s="136" t="e">
        <f t="shared" ref="W178" si="615">SUM(W170:W177)</f>
        <v>#DIV/0!</v>
      </c>
      <c r="X178" s="136" t="e">
        <f t="shared" ref="X178" si="616">SUM(X170:X177)</f>
        <v>#DIV/0!</v>
      </c>
      <c r="Y178" s="136" t="e">
        <f t="shared" ref="Y178" si="617">SUM(Y170:Y177)</f>
        <v>#DIV/0!</v>
      </c>
      <c r="Z178" s="136" t="e">
        <f t="shared" ref="Z178" si="618">SUM(Z170:Z177)</f>
        <v>#DIV/0!</v>
      </c>
      <c r="AA178" s="136" t="e">
        <f t="shared" ref="AA178" si="619">SUM(AA170:AA177)</f>
        <v>#DIV/0!</v>
      </c>
      <c r="AB178" s="136" t="e">
        <f t="shared" ref="AB178" si="620">SUM(AB170:AB177)</f>
        <v>#DIV/0!</v>
      </c>
      <c r="AC178" s="136" t="e">
        <f t="shared" ref="AC178" si="621">SUM(AC170:AC177)</f>
        <v>#DIV/0!</v>
      </c>
      <c r="AD178" s="136" t="e">
        <f t="shared" ref="AD178" si="622">SUM(AD170:AD177)</f>
        <v>#DIV/0!</v>
      </c>
      <c r="AE178" s="136" t="e">
        <f t="shared" ref="AE178" si="623">SUM(AE170:AE177)</f>
        <v>#DIV/0!</v>
      </c>
      <c r="AF178" s="136" t="e">
        <f t="shared" ref="AF178" si="624">SUM(AF170:AF177)</f>
        <v>#DIV/0!</v>
      </c>
      <c r="AG178" s="136" t="e">
        <f t="shared" ref="AG178" si="625">SUM(AG170:AG177)</f>
        <v>#DIV/0!</v>
      </c>
      <c r="AH178" s="136" t="e">
        <f t="shared" ref="AH178" si="626">SUM(AH170:AH177)</f>
        <v>#DIV/0!</v>
      </c>
      <c r="AI178" s="136" t="e">
        <f t="shared" ref="AI178" si="627">SUM(AI170:AI177)</f>
        <v>#DIV/0!</v>
      </c>
      <c r="AJ178" s="136" t="e">
        <f t="shared" ref="AJ178" si="628">SUM(AJ170:AJ177)</f>
        <v>#DIV/0!</v>
      </c>
      <c r="AK178" s="136" t="e">
        <f t="shared" ref="AK178" si="629">SUM(AK170:AK177)</f>
        <v>#DIV/0!</v>
      </c>
      <c r="AL178" s="136" t="e">
        <f t="shared" ref="AL178" si="630">SUM(AL170:AL177)</f>
        <v>#DIV/0!</v>
      </c>
      <c r="AM178" s="136" t="e">
        <f t="shared" ref="AM178" si="631">SUM(AM170:AM177)</f>
        <v>#DIV/0!</v>
      </c>
    </row>
    <row r="179" spans="1:39">
      <c r="B179" s="267" t="s">
        <v>530</v>
      </c>
      <c r="J179" t="e">
        <f t="shared" ref="J179:AM179" si="632">J178=J$13</f>
        <v>#DIV/0!</v>
      </c>
      <c r="K179" t="e">
        <f t="shared" si="632"/>
        <v>#DIV/0!</v>
      </c>
      <c r="L179" t="e">
        <f t="shared" si="632"/>
        <v>#DIV/0!</v>
      </c>
      <c r="M179" t="b">
        <f t="shared" si="632"/>
        <v>1</v>
      </c>
      <c r="N179" t="e">
        <f t="shared" si="632"/>
        <v>#DIV/0!</v>
      </c>
      <c r="O179" t="e">
        <f t="shared" si="632"/>
        <v>#DIV/0!</v>
      </c>
      <c r="P179" t="e">
        <f t="shared" si="632"/>
        <v>#DIV/0!</v>
      </c>
      <c r="Q179" t="e">
        <f t="shared" si="632"/>
        <v>#DIV/0!</v>
      </c>
      <c r="R179" t="e">
        <f t="shared" si="632"/>
        <v>#DIV/0!</v>
      </c>
      <c r="S179" t="e">
        <f t="shared" si="632"/>
        <v>#DIV/0!</v>
      </c>
      <c r="T179" t="e">
        <f t="shared" si="632"/>
        <v>#DIV/0!</v>
      </c>
      <c r="U179" t="e">
        <f t="shared" si="632"/>
        <v>#DIV/0!</v>
      </c>
      <c r="V179" t="e">
        <f t="shared" si="632"/>
        <v>#DIV/0!</v>
      </c>
      <c r="W179" t="e">
        <f t="shared" si="632"/>
        <v>#DIV/0!</v>
      </c>
      <c r="X179" t="e">
        <f t="shared" si="632"/>
        <v>#DIV/0!</v>
      </c>
      <c r="Y179" t="e">
        <f t="shared" si="632"/>
        <v>#DIV/0!</v>
      </c>
      <c r="Z179" t="e">
        <f t="shared" si="632"/>
        <v>#DIV/0!</v>
      </c>
      <c r="AA179" t="e">
        <f t="shared" si="632"/>
        <v>#DIV/0!</v>
      </c>
      <c r="AB179" t="e">
        <f t="shared" si="632"/>
        <v>#DIV/0!</v>
      </c>
      <c r="AC179" t="e">
        <f t="shared" si="632"/>
        <v>#DIV/0!</v>
      </c>
      <c r="AD179" t="e">
        <f t="shared" si="632"/>
        <v>#DIV/0!</v>
      </c>
      <c r="AE179" t="e">
        <f t="shared" si="632"/>
        <v>#DIV/0!</v>
      </c>
      <c r="AF179" t="e">
        <f t="shared" si="632"/>
        <v>#DIV/0!</v>
      </c>
      <c r="AG179" t="e">
        <f t="shared" si="632"/>
        <v>#DIV/0!</v>
      </c>
      <c r="AH179" t="e">
        <f t="shared" si="632"/>
        <v>#DIV/0!</v>
      </c>
      <c r="AI179" t="e">
        <f t="shared" si="632"/>
        <v>#DIV/0!</v>
      </c>
      <c r="AJ179" t="e">
        <f t="shared" si="632"/>
        <v>#DIV/0!</v>
      </c>
      <c r="AK179" t="e">
        <f t="shared" si="632"/>
        <v>#DIV/0!</v>
      </c>
      <c r="AL179" t="e">
        <f t="shared" si="632"/>
        <v>#DIV/0!</v>
      </c>
      <c r="AM179" t="e">
        <f t="shared" si="632"/>
        <v>#DIV/0!</v>
      </c>
    </row>
    <row r="180" spans="1:39">
      <c r="A180" s="62" t="s">
        <v>141</v>
      </c>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row>
    <row r="181" spans="1:39">
      <c r="B181" t="s">
        <v>532</v>
      </c>
      <c r="F181" s="4" t="s">
        <v>279</v>
      </c>
      <c r="J181" s="137" t="e">
        <f t="shared" ref="J181:AM181" si="633">J79*J$14</f>
        <v>#DIV/0!</v>
      </c>
      <c r="K181" s="137" t="e">
        <f t="shared" si="633"/>
        <v>#DIV/0!</v>
      </c>
      <c r="L181" s="137" t="e">
        <f t="shared" si="633"/>
        <v>#DIV/0!</v>
      </c>
      <c r="M181" s="137">
        <f t="shared" si="633"/>
        <v>0</v>
      </c>
      <c r="N181" s="137" t="e">
        <f t="shared" si="633"/>
        <v>#DIV/0!</v>
      </c>
      <c r="O181" s="137" t="e">
        <f t="shared" si="633"/>
        <v>#DIV/0!</v>
      </c>
      <c r="P181" s="137" t="e">
        <f t="shared" si="633"/>
        <v>#DIV/0!</v>
      </c>
      <c r="Q181" s="137" t="e">
        <f t="shared" si="633"/>
        <v>#DIV/0!</v>
      </c>
      <c r="R181" s="137" t="e">
        <f t="shared" si="633"/>
        <v>#DIV/0!</v>
      </c>
      <c r="S181" s="137" t="e">
        <f t="shared" si="633"/>
        <v>#DIV/0!</v>
      </c>
      <c r="T181" s="137" t="e">
        <f t="shared" si="633"/>
        <v>#DIV/0!</v>
      </c>
      <c r="U181" s="137" t="e">
        <f t="shared" si="633"/>
        <v>#DIV/0!</v>
      </c>
      <c r="V181" s="137" t="e">
        <f t="shared" si="633"/>
        <v>#DIV/0!</v>
      </c>
      <c r="W181" s="137" t="e">
        <f t="shared" si="633"/>
        <v>#DIV/0!</v>
      </c>
      <c r="X181" s="137" t="e">
        <f t="shared" si="633"/>
        <v>#DIV/0!</v>
      </c>
      <c r="Y181" s="137" t="e">
        <f t="shared" si="633"/>
        <v>#DIV/0!</v>
      </c>
      <c r="Z181" s="137" t="e">
        <f t="shared" si="633"/>
        <v>#DIV/0!</v>
      </c>
      <c r="AA181" s="137" t="e">
        <f t="shared" si="633"/>
        <v>#DIV/0!</v>
      </c>
      <c r="AB181" s="137" t="e">
        <f t="shared" si="633"/>
        <v>#DIV/0!</v>
      </c>
      <c r="AC181" s="137" t="e">
        <f t="shared" si="633"/>
        <v>#DIV/0!</v>
      </c>
      <c r="AD181" s="137" t="e">
        <f t="shared" si="633"/>
        <v>#DIV/0!</v>
      </c>
      <c r="AE181" s="137" t="e">
        <f t="shared" si="633"/>
        <v>#DIV/0!</v>
      </c>
      <c r="AF181" s="137" t="e">
        <f t="shared" si="633"/>
        <v>#DIV/0!</v>
      </c>
      <c r="AG181" s="137" t="e">
        <f t="shared" si="633"/>
        <v>#DIV/0!</v>
      </c>
      <c r="AH181" s="137" t="e">
        <f t="shared" si="633"/>
        <v>#DIV/0!</v>
      </c>
      <c r="AI181" s="137" t="e">
        <f t="shared" si="633"/>
        <v>#DIV/0!</v>
      </c>
      <c r="AJ181" s="137" t="e">
        <f t="shared" si="633"/>
        <v>#DIV/0!</v>
      </c>
      <c r="AK181" s="137" t="e">
        <f t="shared" si="633"/>
        <v>#DIV/0!</v>
      </c>
      <c r="AL181" s="137" t="e">
        <f t="shared" si="633"/>
        <v>#DIV/0!</v>
      </c>
      <c r="AM181" s="137" t="e">
        <f t="shared" si="633"/>
        <v>#DIV/0!</v>
      </c>
    </row>
    <row r="182" spans="1:39">
      <c r="B182" t="s">
        <v>374</v>
      </c>
      <c r="F182" s="4" t="s">
        <v>279</v>
      </c>
      <c r="J182" s="137" t="e">
        <f t="shared" ref="J182:AM182" si="634">J80*J$14</f>
        <v>#DIV/0!</v>
      </c>
      <c r="K182" s="137" t="e">
        <f t="shared" si="634"/>
        <v>#DIV/0!</v>
      </c>
      <c r="L182" s="137" t="e">
        <f t="shared" si="634"/>
        <v>#DIV/0!</v>
      </c>
      <c r="M182" s="137">
        <f t="shared" si="634"/>
        <v>0</v>
      </c>
      <c r="N182" s="137" t="e">
        <f t="shared" si="634"/>
        <v>#DIV/0!</v>
      </c>
      <c r="O182" s="137" t="e">
        <f t="shared" si="634"/>
        <v>#DIV/0!</v>
      </c>
      <c r="P182" s="137" t="e">
        <f t="shared" si="634"/>
        <v>#DIV/0!</v>
      </c>
      <c r="Q182" s="137" t="e">
        <f t="shared" si="634"/>
        <v>#DIV/0!</v>
      </c>
      <c r="R182" s="137" t="e">
        <f t="shared" si="634"/>
        <v>#DIV/0!</v>
      </c>
      <c r="S182" s="137" t="e">
        <f t="shared" si="634"/>
        <v>#DIV/0!</v>
      </c>
      <c r="T182" s="137" t="e">
        <f t="shared" si="634"/>
        <v>#DIV/0!</v>
      </c>
      <c r="U182" s="137" t="e">
        <f t="shared" si="634"/>
        <v>#DIV/0!</v>
      </c>
      <c r="V182" s="137" t="e">
        <f t="shared" si="634"/>
        <v>#DIV/0!</v>
      </c>
      <c r="W182" s="137" t="e">
        <f t="shared" si="634"/>
        <v>#DIV/0!</v>
      </c>
      <c r="X182" s="137" t="e">
        <f t="shared" si="634"/>
        <v>#DIV/0!</v>
      </c>
      <c r="Y182" s="137" t="e">
        <f t="shared" si="634"/>
        <v>#DIV/0!</v>
      </c>
      <c r="Z182" s="137" t="e">
        <f t="shared" si="634"/>
        <v>#DIV/0!</v>
      </c>
      <c r="AA182" s="137" t="e">
        <f t="shared" si="634"/>
        <v>#DIV/0!</v>
      </c>
      <c r="AB182" s="137" t="e">
        <f t="shared" si="634"/>
        <v>#DIV/0!</v>
      </c>
      <c r="AC182" s="137" t="e">
        <f t="shared" si="634"/>
        <v>#DIV/0!</v>
      </c>
      <c r="AD182" s="137" t="e">
        <f t="shared" si="634"/>
        <v>#DIV/0!</v>
      </c>
      <c r="AE182" s="137" t="e">
        <f t="shared" si="634"/>
        <v>#DIV/0!</v>
      </c>
      <c r="AF182" s="137" t="e">
        <f t="shared" si="634"/>
        <v>#DIV/0!</v>
      </c>
      <c r="AG182" s="137" t="e">
        <f t="shared" si="634"/>
        <v>#DIV/0!</v>
      </c>
      <c r="AH182" s="137" t="e">
        <f t="shared" si="634"/>
        <v>#DIV/0!</v>
      </c>
      <c r="AI182" s="137" t="e">
        <f t="shared" si="634"/>
        <v>#DIV/0!</v>
      </c>
      <c r="AJ182" s="137" t="e">
        <f t="shared" si="634"/>
        <v>#DIV/0!</v>
      </c>
      <c r="AK182" s="137" t="e">
        <f t="shared" si="634"/>
        <v>#DIV/0!</v>
      </c>
      <c r="AL182" s="137" t="e">
        <f t="shared" si="634"/>
        <v>#DIV/0!</v>
      </c>
      <c r="AM182" s="137" t="e">
        <f t="shared" si="634"/>
        <v>#DIV/0!</v>
      </c>
    </row>
    <row r="183" spans="1:39">
      <c r="B183" t="s">
        <v>375</v>
      </c>
      <c r="F183" s="4" t="s">
        <v>279</v>
      </c>
      <c r="J183" s="137" t="e">
        <f t="shared" ref="J183:AM183" si="635">J81*J$14</f>
        <v>#DIV/0!</v>
      </c>
      <c r="K183" s="137" t="e">
        <f t="shared" si="635"/>
        <v>#DIV/0!</v>
      </c>
      <c r="L183" s="137" t="e">
        <f t="shared" si="635"/>
        <v>#DIV/0!</v>
      </c>
      <c r="M183" s="137">
        <f t="shared" si="635"/>
        <v>0</v>
      </c>
      <c r="N183" s="137" t="e">
        <f t="shared" si="635"/>
        <v>#DIV/0!</v>
      </c>
      <c r="O183" s="137" t="e">
        <f t="shared" si="635"/>
        <v>#DIV/0!</v>
      </c>
      <c r="P183" s="137" t="e">
        <f t="shared" si="635"/>
        <v>#DIV/0!</v>
      </c>
      <c r="Q183" s="137" t="e">
        <f t="shared" si="635"/>
        <v>#DIV/0!</v>
      </c>
      <c r="R183" s="137" t="e">
        <f t="shared" si="635"/>
        <v>#DIV/0!</v>
      </c>
      <c r="S183" s="137" t="e">
        <f t="shared" si="635"/>
        <v>#DIV/0!</v>
      </c>
      <c r="T183" s="137" t="e">
        <f t="shared" si="635"/>
        <v>#DIV/0!</v>
      </c>
      <c r="U183" s="137" t="e">
        <f t="shared" si="635"/>
        <v>#DIV/0!</v>
      </c>
      <c r="V183" s="137" t="e">
        <f t="shared" si="635"/>
        <v>#DIV/0!</v>
      </c>
      <c r="W183" s="137" t="e">
        <f t="shared" si="635"/>
        <v>#DIV/0!</v>
      </c>
      <c r="X183" s="137" t="e">
        <f t="shared" si="635"/>
        <v>#DIV/0!</v>
      </c>
      <c r="Y183" s="137" t="e">
        <f t="shared" si="635"/>
        <v>#DIV/0!</v>
      </c>
      <c r="Z183" s="137" t="e">
        <f t="shared" si="635"/>
        <v>#DIV/0!</v>
      </c>
      <c r="AA183" s="137" t="e">
        <f t="shared" si="635"/>
        <v>#DIV/0!</v>
      </c>
      <c r="AB183" s="137" t="e">
        <f t="shared" si="635"/>
        <v>#DIV/0!</v>
      </c>
      <c r="AC183" s="137" t="e">
        <f t="shared" si="635"/>
        <v>#DIV/0!</v>
      </c>
      <c r="AD183" s="137" t="e">
        <f t="shared" si="635"/>
        <v>#DIV/0!</v>
      </c>
      <c r="AE183" s="137" t="e">
        <f t="shared" si="635"/>
        <v>#DIV/0!</v>
      </c>
      <c r="AF183" s="137" t="e">
        <f t="shared" si="635"/>
        <v>#DIV/0!</v>
      </c>
      <c r="AG183" s="137" t="e">
        <f t="shared" si="635"/>
        <v>#DIV/0!</v>
      </c>
      <c r="AH183" s="137" t="e">
        <f t="shared" si="635"/>
        <v>#DIV/0!</v>
      </c>
      <c r="AI183" s="137" t="e">
        <f t="shared" si="635"/>
        <v>#DIV/0!</v>
      </c>
      <c r="AJ183" s="137" t="e">
        <f t="shared" si="635"/>
        <v>#DIV/0!</v>
      </c>
      <c r="AK183" s="137" t="e">
        <f t="shared" si="635"/>
        <v>#DIV/0!</v>
      </c>
      <c r="AL183" s="137" t="e">
        <f t="shared" si="635"/>
        <v>#DIV/0!</v>
      </c>
      <c r="AM183" s="137" t="e">
        <f t="shared" si="635"/>
        <v>#DIV/0!</v>
      </c>
    </row>
    <row r="184" spans="1:39">
      <c r="B184" t="s">
        <v>376</v>
      </c>
      <c r="F184" s="4" t="s">
        <v>279</v>
      </c>
      <c r="J184" s="137" t="e">
        <f t="shared" ref="J184:AM184" si="636">J82*J$14</f>
        <v>#DIV/0!</v>
      </c>
      <c r="K184" s="137" t="e">
        <f t="shared" si="636"/>
        <v>#DIV/0!</v>
      </c>
      <c r="L184" s="137" t="e">
        <f t="shared" si="636"/>
        <v>#DIV/0!</v>
      </c>
      <c r="M184" s="137">
        <f t="shared" si="636"/>
        <v>0</v>
      </c>
      <c r="N184" s="137" t="e">
        <f t="shared" si="636"/>
        <v>#DIV/0!</v>
      </c>
      <c r="O184" s="137" t="e">
        <f t="shared" si="636"/>
        <v>#DIV/0!</v>
      </c>
      <c r="P184" s="137" t="e">
        <f t="shared" si="636"/>
        <v>#DIV/0!</v>
      </c>
      <c r="Q184" s="137" t="e">
        <f t="shared" si="636"/>
        <v>#DIV/0!</v>
      </c>
      <c r="R184" s="137" t="e">
        <f t="shared" si="636"/>
        <v>#DIV/0!</v>
      </c>
      <c r="S184" s="137" t="e">
        <f t="shared" si="636"/>
        <v>#DIV/0!</v>
      </c>
      <c r="T184" s="137" t="e">
        <f t="shared" si="636"/>
        <v>#DIV/0!</v>
      </c>
      <c r="U184" s="137" t="e">
        <f t="shared" si="636"/>
        <v>#DIV/0!</v>
      </c>
      <c r="V184" s="137" t="e">
        <f t="shared" si="636"/>
        <v>#DIV/0!</v>
      </c>
      <c r="W184" s="137" t="e">
        <f t="shared" si="636"/>
        <v>#DIV/0!</v>
      </c>
      <c r="X184" s="137" t="e">
        <f t="shared" si="636"/>
        <v>#DIV/0!</v>
      </c>
      <c r="Y184" s="137" t="e">
        <f t="shared" si="636"/>
        <v>#DIV/0!</v>
      </c>
      <c r="Z184" s="137" t="e">
        <f t="shared" si="636"/>
        <v>#DIV/0!</v>
      </c>
      <c r="AA184" s="137" t="e">
        <f t="shared" si="636"/>
        <v>#DIV/0!</v>
      </c>
      <c r="AB184" s="137" t="e">
        <f t="shared" si="636"/>
        <v>#DIV/0!</v>
      </c>
      <c r="AC184" s="137" t="e">
        <f t="shared" si="636"/>
        <v>#DIV/0!</v>
      </c>
      <c r="AD184" s="137" t="e">
        <f t="shared" si="636"/>
        <v>#DIV/0!</v>
      </c>
      <c r="AE184" s="137" t="e">
        <f t="shared" si="636"/>
        <v>#DIV/0!</v>
      </c>
      <c r="AF184" s="137" t="e">
        <f t="shared" si="636"/>
        <v>#DIV/0!</v>
      </c>
      <c r="AG184" s="137" t="e">
        <f t="shared" si="636"/>
        <v>#DIV/0!</v>
      </c>
      <c r="AH184" s="137" t="e">
        <f t="shared" si="636"/>
        <v>#DIV/0!</v>
      </c>
      <c r="AI184" s="137" t="e">
        <f t="shared" si="636"/>
        <v>#DIV/0!</v>
      </c>
      <c r="AJ184" s="137" t="e">
        <f t="shared" si="636"/>
        <v>#DIV/0!</v>
      </c>
      <c r="AK184" s="137" t="e">
        <f t="shared" si="636"/>
        <v>#DIV/0!</v>
      </c>
      <c r="AL184" s="137" t="e">
        <f t="shared" si="636"/>
        <v>#DIV/0!</v>
      </c>
      <c r="AM184" s="137" t="e">
        <f t="shared" si="636"/>
        <v>#DIV/0!</v>
      </c>
    </row>
    <row r="185" spans="1:39">
      <c r="B185" t="s">
        <v>378</v>
      </c>
      <c r="F185" s="4" t="s">
        <v>279</v>
      </c>
      <c r="J185" s="137" t="e">
        <f t="shared" ref="J185:AM185" si="637">J83*J$14</f>
        <v>#DIV/0!</v>
      </c>
      <c r="K185" s="137" t="e">
        <f t="shared" si="637"/>
        <v>#DIV/0!</v>
      </c>
      <c r="L185" s="137" t="e">
        <f t="shared" si="637"/>
        <v>#DIV/0!</v>
      </c>
      <c r="M185" s="137">
        <f t="shared" si="637"/>
        <v>0</v>
      </c>
      <c r="N185" s="137" t="e">
        <f t="shared" si="637"/>
        <v>#DIV/0!</v>
      </c>
      <c r="O185" s="137" t="e">
        <f t="shared" si="637"/>
        <v>#DIV/0!</v>
      </c>
      <c r="P185" s="137" t="e">
        <f t="shared" si="637"/>
        <v>#DIV/0!</v>
      </c>
      <c r="Q185" s="137" t="e">
        <f t="shared" si="637"/>
        <v>#DIV/0!</v>
      </c>
      <c r="R185" s="137" t="e">
        <f t="shared" si="637"/>
        <v>#DIV/0!</v>
      </c>
      <c r="S185" s="137" t="e">
        <f t="shared" si="637"/>
        <v>#DIV/0!</v>
      </c>
      <c r="T185" s="137" t="e">
        <f t="shared" si="637"/>
        <v>#DIV/0!</v>
      </c>
      <c r="U185" s="137" t="e">
        <f t="shared" si="637"/>
        <v>#DIV/0!</v>
      </c>
      <c r="V185" s="137" t="e">
        <f t="shared" si="637"/>
        <v>#DIV/0!</v>
      </c>
      <c r="W185" s="137" t="e">
        <f t="shared" si="637"/>
        <v>#DIV/0!</v>
      </c>
      <c r="X185" s="137" t="e">
        <f t="shared" si="637"/>
        <v>#DIV/0!</v>
      </c>
      <c r="Y185" s="137" t="e">
        <f t="shared" si="637"/>
        <v>#DIV/0!</v>
      </c>
      <c r="Z185" s="137" t="e">
        <f t="shared" si="637"/>
        <v>#DIV/0!</v>
      </c>
      <c r="AA185" s="137" t="e">
        <f t="shared" si="637"/>
        <v>#DIV/0!</v>
      </c>
      <c r="AB185" s="137" t="e">
        <f t="shared" si="637"/>
        <v>#DIV/0!</v>
      </c>
      <c r="AC185" s="137" t="e">
        <f t="shared" si="637"/>
        <v>#DIV/0!</v>
      </c>
      <c r="AD185" s="137" t="e">
        <f t="shared" si="637"/>
        <v>#DIV/0!</v>
      </c>
      <c r="AE185" s="137" t="e">
        <f t="shared" si="637"/>
        <v>#DIV/0!</v>
      </c>
      <c r="AF185" s="137" t="e">
        <f t="shared" si="637"/>
        <v>#DIV/0!</v>
      </c>
      <c r="AG185" s="137" t="e">
        <f t="shared" si="637"/>
        <v>#DIV/0!</v>
      </c>
      <c r="AH185" s="137" t="e">
        <f t="shared" si="637"/>
        <v>#DIV/0!</v>
      </c>
      <c r="AI185" s="137" t="e">
        <f t="shared" si="637"/>
        <v>#DIV/0!</v>
      </c>
      <c r="AJ185" s="137" t="e">
        <f t="shared" si="637"/>
        <v>#DIV/0!</v>
      </c>
      <c r="AK185" s="137" t="e">
        <f t="shared" si="637"/>
        <v>#DIV/0!</v>
      </c>
      <c r="AL185" s="137" t="e">
        <f t="shared" si="637"/>
        <v>#DIV/0!</v>
      </c>
      <c r="AM185" s="137" t="e">
        <f t="shared" si="637"/>
        <v>#DIV/0!</v>
      </c>
    </row>
    <row r="186" spans="1:39">
      <c r="B186" t="s">
        <v>379</v>
      </c>
      <c r="F186" s="4" t="s">
        <v>279</v>
      </c>
      <c r="J186" s="137" t="e">
        <f t="shared" ref="J186:AM186" si="638">J84*J$14</f>
        <v>#DIV/0!</v>
      </c>
      <c r="K186" s="137" t="e">
        <f t="shared" si="638"/>
        <v>#DIV/0!</v>
      </c>
      <c r="L186" s="137" t="e">
        <f t="shared" si="638"/>
        <v>#DIV/0!</v>
      </c>
      <c r="M186" s="137">
        <f t="shared" si="638"/>
        <v>0</v>
      </c>
      <c r="N186" s="137" t="e">
        <f t="shared" si="638"/>
        <v>#DIV/0!</v>
      </c>
      <c r="O186" s="137" t="e">
        <f t="shared" si="638"/>
        <v>#DIV/0!</v>
      </c>
      <c r="P186" s="137" t="e">
        <f t="shared" si="638"/>
        <v>#DIV/0!</v>
      </c>
      <c r="Q186" s="137" t="e">
        <f t="shared" si="638"/>
        <v>#DIV/0!</v>
      </c>
      <c r="R186" s="137" t="e">
        <f t="shared" si="638"/>
        <v>#DIV/0!</v>
      </c>
      <c r="S186" s="137" t="e">
        <f t="shared" si="638"/>
        <v>#DIV/0!</v>
      </c>
      <c r="T186" s="137" t="e">
        <f t="shared" si="638"/>
        <v>#DIV/0!</v>
      </c>
      <c r="U186" s="137" t="e">
        <f t="shared" si="638"/>
        <v>#DIV/0!</v>
      </c>
      <c r="V186" s="137" t="e">
        <f t="shared" si="638"/>
        <v>#DIV/0!</v>
      </c>
      <c r="W186" s="137" t="e">
        <f t="shared" si="638"/>
        <v>#DIV/0!</v>
      </c>
      <c r="X186" s="137" t="e">
        <f t="shared" si="638"/>
        <v>#DIV/0!</v>
      </c>
      <c r="Y186" s="137" t="e">
        <f t="shared" si="638"/>
        <v>#DIV/0!</v>
      </c>
      <c r="Z186" s="137" t="e">
        <f t="shared" si="638"/>
        <v>#DIV/0!</v>
      </c>
      <c r="AA186" s="137" t="e">
        <f t="shared" si="638"/>
        <v>#DIV/0!</v>
      </c>
      <c r="AB186" s="137" t="e">
        <f t="shared" si="638"/>
        <v>#DIV/0!</v>
      </c>
      <c r="AC186" s="137" t="e">
        <f t="shared" si="638"/>
        <v>#DIV/0!</v>
      </c>
      <c r="AD186" s="137" t="e">
        <f t="shared" si="638"/>
        <v>#DIV/0!</v>
      </c>
      <c r="AE186" s="137" t="e">
        <f t="shared" si="638"/>
        <v>#DIV/0!</v>
      </c>
      <c r="AF186" s="137" t="e">
        <f t="shared" si="638"/>
        <v>#DIV/0!</v>
      </c>
      <c r="AG186" s="137" t="e">
        <f t="shared" si="638"/>
        <v>#DIV/0!</v>
      </c>
      <c r="AH186" s="137" t="e">
        <f t="shared" si="638"/>
        <v>#DIV/0!</v>
      </c>
      <c r="AI186" s="137" t="e">
        <f t="shared" si="638"/>
        <v>#DIV/0!</v>
      </c>
      <c r="AJ186" s="137" t="e">
        <f t="shared" si="638"/>
        <v>#DIV/0!</v>
      </c>
      <c r="AK186" s="137" t="e">
        <f t="shared" si="638"/>
        <v>#DIV/0!</v>
      </c>
      <c r="AL186" s="137" t="e">
        <f t="shared" si="638"/>
        <v>#DIV/0!</v>
      </c>
      <c r="AM186" s="137" t="e">
        <f t="shared" si="638"/>
        <v>#DIV/0!</v>
      </c>
    </row>
    <row r="187" spans="1:39">
      <c r="B187" t="s">
        <v>533</v>
      </c>
      <c r="F187" s="4" t="s">
        <v>279</v>
      </c>
      <c r="J187" s="137" t="e">
        <f t="shared" ref="J187:AM187" si="639">J85*J$14</f>
        <v>#DIV/0!</v>
      </c>
      <c r="K187" s="137" t="e">
        <f t="shared" si="639"/>
        <v>#DIV/0!</v>
      </c>
      <c r="L187" s="137" t="e">
        <f t="shared" si="639"/>
        <v>#DIV/0!</v>
      </c>
      <c r="M187" s="137">
        <f t="shared" si="639"/>
        <v>0</v>
      </c>
      <c r="N187" s="137" t="e">
        <f t="shared" si="639"/>
        <v>#DIV/0!</v>
      </c>
      <c r="O187" s="137" t="e">
        <f t="shared" si="639"/>
        <v>#DIV/0!</v>
      </c>
      <c r="P187" s="137" t="e">
        <f t="shared" si="639"/>
        <v>#DIV/0!</v>
      </c>
      <c r="Q187" s="137" t="e">
        <f t="shared" si="639"/>
        <v>#DIV/0!</v>
      </c>
      <c r="R187" s="137" t="e">
        <f t="shared" si="639"/>
        <v>#DIV/0!</v>
      </c>
      <c r="S187" s="137" t="e">
        <f t="shared" si="639"/>
        <v>#DIV/0!</v>
      </c>
      <c r="T187" s="137" t="e">
        <f t="shared" si="639"/>
        <v>#DIV/0!</v>
      </c>
      <c r="U187" s="137" t="e">
        <f t="shared" si="639"/>
        <v>#DIV/0!</v>
      </c>
      <c r="V187" s="137" t="e">
        <f t="shared" si="639"/>
        <v>#DIV/0!</v>
      </c>
      <c r="W187" s="137" t="e">
        <f t="shared" si="639"/>
        <v>#DIV/0!</v>
      </c>
      <c r="X187" s="137" t="e">
        <f t="shared" si="639"/>
        <v>#DIV/0!</v>
      </c>
      <c r="Y187" s="137" t="e">
        <f t="shared" si="639"/>
        <v>#DIV/0!</v>
      </c>
      <c r="Z187" s="137" t="e">
        <f t="shared" si="639"/>
        <v>#DIV/0!</v>
      </c>
      <c r="AA187" s="137" t="e">
        <f t="shared" si="639"/>
        <v>#DIV/0!</v>
      </c>
      <c r="AB187" s="137" t="e">
        <f t="shared" si="639"/>
        <v>#DIV/0!</v>
      </c>
      <c r="AC187" s="137" t="e">
        <f t="shared" si="639"/>
        <v>#DIV/0!</v>
      </c>
      <c r="AD187" s="137" t="e">
        <f t="shared" si="639"/>
        <v>#DIV/0!</v>
      </c>
      <c r="AE187" s="137" t="e">
        <f t="shared" si="639"/>
        <v>#DIV/0!</v>
      </c>
      <c r="AF187" s="137" t="e">
        <f t="shared" si="639"/>
        <v>#DIV/0!</v>
      </c>
      <c r="AG187" s="137" t="e">
        <f t="shared" si="639"/>
        <v>#DIV/0!</v>
      </c>
      <c r="AH187" s="137" t="e">
        <f t="shared" si="639"/>
        <v>#DIV/0!</v>
      </c>
      <c r="AI187" s="137" t="e">
        <f t="shared" si="639"/>
        <v>#DIV/0!</v>
      </c>
      <c r="AJ187" s="137" t="e">
        <f t="shared" si="639"/>
        <v>#DIV/0!</v>
      </c>
      <c r="AK187" s="137" t="e">
        <f t="shared" si="639"/>
        <v>#DIV/0!</v>
      </c>
      <c r="AL187" s="137" t="e">
        <f t="shared" si="639"/>
        <v>#DIV/0!</v>
      </c>
      <c r="AM187" s="137" t="e">
        <f t="shared" si="639"/>
        <v>#DIV/0!</v>
      </c>
    </row>
    <row r="188" spans="1:39">
      <c r="B188" t="s">
        <v>381</v>
      </c>
      <c r="F188" s="4" t="s">
        <v>279</v>
      </c>
      <c r="J188" s="137" t="e">
        <f t="shared" ref="J188:AM188" si="640">J86*J$14</f>
        <v>#DIV/0!</v>
      </c>
      <c r="K188" s="137" t="e">
        <f t="shared" si="640"/>
        <v>#DIV/0!</v>
      </c>
      <c r="L188" s="137" t="e">
        <f t="shared" si="640"/>
        <v>#DIV/0!</v>
      </c>
      <c r="M188" s="137">
        <f t="shared" si="640"/>
        <v>0</v>
      </c>
      <c r="N188" s="137" t="e">
        <f t="shared" si="640"/>
        <v>#DIV/0!</v>
      </c>
      <c r="O188" s="137" t="e">
        <f t="shared" si="640"/>
        <v>#DIV/0!</v>
      </c>
      <c r="P188" s="137" t="e">
        <f t="shared" si="640"/>
        <v>#DIV/0!</v>
      </c>
      <c r="Q188" s="137" t="e">
        <f t="shared" si="640"/>
        <v>#DIV/0!</v>
      </c>
      <c r="R188" s="137" t="e">
        <f t="shared" si="640"/>
        <v>#DIV/0!</v>
      </c>
      <c r="S188" s="137" t="e">
        <f t="shared" si="640"/>
        <v>#DIV/0!</v>
      </c>
      <c r="T188" s="137" t="e">
        <f t="shared" si="640"/>
        <v>#DIV/0!</v>
      </c>
      <c r="U188" s="137" t="e">
        <f t="shared" si="640"/>
        <v>#DIV/0!</v>
      </c>
      <c r="V188" s="137" t="e">
        <f t="shared" si="640"/>
        <v>#DIV/0!</v>
      </c>
      <c r="W188" s="137" t="e">
        <f t="shared" si="640"/>
        <v>#DIV/0!</v>
      </c>
      <c r="X188" s="137" t="e">
        <f t="shared" si="640"/>
        <v>#DIV/0!</v>
      </c>
      <c r="Y188" s="137" t="e">
        <f t="shared" si="640"/>
        <v>#DIV/0!</v>
      </c>
      <c r="Z188" s="137" t="e">
        <f t="shared" si="640"/>
        <v>#DIV/0!</v>
      </c>
      <c r="AA188" s="137" t="e">
        <f t="shared" si="640"/>
        <v>#DIV/0!</v>
      </c>
      <c r="AB188" s="137" t="e">
        <f t="shared" si="640"/>
        <v>#DIV/0!</v>
      </c>
      <c r="AC188" s="137" t="e">
        <f t="shared" si="640"/>
        <v>#DIV/0!</v>
      </c>
      <c r="AD188" s="137" t="e">
        <f t="shared" si="640"/>
        <v>#DIV/0!</v>
      </c>
      <c r="AE188" s="137" t="e">
        <f t="shared" si="640"/>
        <v>#DIV/0!</v>
      </c>
      <c r="AF188" s="137" t="e">
        <f t="shared" si="640"/>
        <v>#DIV/0!</v>
      </c>
      <c r="AG188" s="137" t="e">
        <f t="shared" si="640"/>
        <v>#DIV/0!</v>
      </c>
      <c r="AH188" s="137" t="e">
        <f t="shared" si="640"/>
        <v>#DIV/0!</v>
      </c>
      <c r="AI188" s="137" t="e">
        <f t="shared" si="640"/>
        <v>#DIV/0!</v>
      </c>
      <c r="AJ188" s="137" t="e">
        <f t="shared" si="640"/>
        <v>#DIV/0!</v>
      </c>
      <c r="AK188" s="137" t="e">
        <f t="shared" si="640"/>
        <v>#DIV/0!</v>
      </c>
      <c r="AL188" s="137" t="e">
        <f t="shared" si="640"/>
        <v>#DIV/0!</v>
      </c>
      <c r="AM188" s="137" t="e">
        <f t="shared" si="640"/>
        <v>#DIV/0!</v>
      </c>
    </row>
    <row r="189" spans="1:39">
      <c r="B189" t="s">
        <v>145</v>
      </c>
      <c r="F189" s="4" t="s">
        <v>279</v>
      </c>
      <c r="J189" s="136" t="e">
        <f>SUM(J181:J188)</f>
        <v>#DIV/0!</v>
      </c>
      <c r="K189" s="136" t="e">
        <f t="shared" ref="K189" si="641">SUM(K181:K188)</f>
        <v>#DIV/0!</v>
      </c>
      <c r="L189" s="136" t="e">
        <f t="shared" ref="L189" si="642">SUM(L181:L188)</f>
        <v>#DIV/0!</v>
      </c>
      <c r="M189" s="136">
        <f t="shared" ref="M189" si="643">SUM(M181:M188)</f>
        <v>0</v>
      </c>
      <c r="N189" s="136" t="e">
        <f t="shared" ref="N189" si="644">SUM(N181:N188)</f>
        <v>#DIV/0!</v>
      </c>
      <c r="O189" s="136" t="e">
        <f t="shared" ref="O189" si="645">SUM(O181:O188)</f>
        <v>#DIV/0!</v>
      </c>
      <c r="P189" s="136" t="e">
        <f t="shared" ref="P189" si="646">SUM(P181:P188)</f>
        <v>#DIV/0!</v>
      </c>
      <c r="Q189" s="136" t="e">
        <f t="shared" ref="Q189" si="647">SUM(Q181:Q188)</f>
        <v>#DIV/0!</v>
      </c>
      <c r="R189" s="136" t="e">
        <f t="shared" ref="R189" si="648">SUM(R181:R188)</f>
        <v>#DIV/0!</v>
      </c>
      <c r="S189" s="136" t="e">
        <f t="shared" ref="S189" si="649">SUM(S181:S188)</f>
        <v>#DIV/0!</v>
      </c>
      <c r="T189" s="136" t="e">
        <f t="shared" ref="T189" si="650">SUM(T181:T188)</f>
        <v>#DIV/0!</v>
      </c>
      <c r="U189" s="136" t="e">
        <f t="shared" ref="U189" si="651">SUM(U181:U188)</f>
        <v>#DIV/0!</v>
      </c>
      <c r="V189" s="136" t="e">
        <f t="shared" ref="V189" si="652">SUM(V181:V188)</f>
        <v>#DIV/0!</v>
      </c>
      <c r="W189" s="136" t="e">
        <f t="shared" ref="W189" si="653">SUM(W181:W188)</f>
        <v>#DIV/0!</v>
      </c>
      <c r="X189" s="136" t="e">
        <f t="shared" ref="X189" si="654">SUM(X181:X188)</f>
        <v>#DIV/0!</v>
      </c>
      <c r="Y189" s="136" t="e">
        <f t="shared" ref="Y189" si="655">SUM(Y181:Y188)</f>
        <v>#DIV/0!</v>
      </c>
      <c r="Z189" s="136" t="e">
        <f t="shared" ref="Z189" si="656">SUM(Z181:Z188)</f>
        <v>#DIV/0!</v>
      </c>
      <c r="AA189" s="136" t="e">
        <f t="shared" ref="AA189" si="657">SUM(AA181:AA188)</f>
        <v>#DIV/0!</v>
      </c>
      <c r="AB189" s="136" t="e">
        <f t="shared" ref="AB189" si="658">SUM(AB181:AB188)</f>
        <v>#DIV/0!</v>
      </c>
      <c r="AC189" s="136" t="e">
        <f t="shared" ref="AC189" si="659">SUM(AC181:AC188)</f>
        <v>#DIV/0!</v>
      </c>
      <c r="AD189" s="136" t="e">
        <f t="shared" ref="AD189" si="660">SUM(AD181:AD188)</f>
        <v>#DIV/0!</v>
      </c>
      <c r="AE189" s="136" t="e">
        <f t="shared" ref="AE189" si="661">SUM(AE181:AE188)</f>
        <v>#DIV/0!</v>
      </c>
      <c r="AF189" s="136" t="e">
        <f t="shared" ref="AF189" si="662">SUM(AF181:AF188)</f>
        <v>#DIV/0!</v>
      </c>
      <c r="AG189" s="136" t="e">
        <f t="shared" ref="AG189" si="663">SUM(AG181:AG188)</f>
        <v>#DIV/0!</v>
      </c>
      <c r="AH189" s="136" t="e">
        <f t="shared" ref="AH189" si="664">SUM(AH181:AH188)</f>
        <v>#DIV/0!</v>
      </c>
      <c r="AI189" s="136" t="e">
        <f t="shared" ref="AI189" si="665">SUM(AI181:AI188)</f>
        <v>#DIV/0!</v>
      </c>
      <c r="AJ189" s="136" t="e">
        <f t="shared" ref="AJ189" si="666">SUM(AJ181:AJ188)</f>
        <v>#DIV/0!</v>
      </c>
      <c r="AK189" s="136" t="e">
        <f t="shared" ref="AK189" si="667">SUM(AK181:AK188)</f>
        <v>#DIV/0!</v>
      </c>
      <c r="AL189" s="136" t="e">
        <f t="shared" ref="AL189" si="668">SUM(AL181:AL188)</f>
        <v>#DIV/0!</v>
      </c>
      <c r="AM189" s="136" t="e">
        <f t="shared" ref="AM189" si="669">SUM(AM181:AM188)</f>
        <v>#DIV/0!</v>
      </c>
    </row>
    <row r="190" spans="1:39">
      <c r="B190" s="267" t="s">
        <v>530</v>
      </c>
      <c r="J190" t="e">
        <f t="shared" ref="J190:AM190" si="670">J189=J$14</f>
        <v>#DIV/0!</v>
      </c>
      <c r="K190" t="e">
        <f t="shared" si="670"/>
        <v>#DIV/0!</v>
      </c>
      <c r="L190" t="e">
        <f t="shared" si="670"/>
        <v>#DIV/0!</v>
      </c>
      <c r="M190" t="b">
        <f t="shared" si="670"/>
        <v>1</v>
      </c>
      <c r="N190" t="e">
        <f t="shared" si="670"/>
        <v>#DIV/0!</v>
      </c>
      <c r="O190" t="e">
        <f t="shared" si="670"/>
        <v>#DIV/0!</v>
      </c>
      <c r="P190" t="e">
        <f t="shared" si="670"/>
        <v>#DIV/0!</v>
      </c>
      <c r="Q190" t="e">
        <f t="shared" si="670"/>
        <v>#DIV/0!</v>
      </c>
      <c r="R190" t="e">
        <f t="shared" si="670"/>
        <v>#DIV/0!</v>
      </c>
      <c r="S190" t="e">
        <f t="shared" si="670"/>
        <v>#DIV/0!</v>
      </c>
      <c r="T190" t="e">
        <f t="shared" si="670"/>
        <v>#DIV/0!</v>
      </c>
      <c r="U190" t="e">
        <f t="shared" si="670"/>
        <v>#DIV/0!</v>
      </c>
      <c r="V190" t="e">
        <f t="shared" si="670"/>
        <v>#DIV/0!</v>
      </c>
      <c r="W190" t="e">
        <f t="shared" si="670"/>
        <v>#DIV/0!</v>
      </c>
      <c r="X190" t="e">
        <f t="shared" si="670"/>
        <v>#DIV/0!</v>
      </c>
      <c r="Y190" t="e">
        <f t="shared" si="670"/>
        <v>#DIV/0!</v>
      </c>
      <c r="Z190" t="e">
        <f t="shared" si="670"/>
        <v>#DIV/0!</v>
      </c>
      <c r="AA190" t="e">
        <f t="shared" si="670"/>
        <v>#DIV/0!</v>
      </c>
      <c r="AB190" t="e">
        <f t="shared" si="670"/>
        <v>#DIV/0!</v>
      </c>
      <c r="AC190" t="e">
        <f t="shared" si="670"/>
        <v>#DIV/0!</v>
      </c>
      <c r="AD190" t="e">
        <f t="shared" si="670"/>
        <v>#DIV/0!</v>
      </c>
      <c r="AE190" t="e">
        <f t="shared" si="670"/>
        <v>#DIV/0!</v>
      </c>
      <c r="AF190" t="e">
        <f t="shared" si="670"/>
        <v>#DIV/0!</v>
      </c>
      <c r="AG190" t="e">
        <f t="shared" si="670"/>
        <v>#DIV/0!</v>
      </c>
      <c r="AH190" t="e">
        <f t="shared" si="670"/>
        <v>#DIV/0!</v>
      </c>
      <c r="AI190" t="e">
        <f t="shared" si="670"/>
        <v>#DIV/0!</v>
      </c>
      <c r="AJ190" t="e">
        <f t="shared" si="670"/>
        <v>#DIV/0!</v>
      </c>
      <c r="AK190" t="e">
        <f t="shared" si="670"/>
        <v>#DIV/0!</v>
      </c>
      <c r="AL190" t="e">
        <f t="shared" si="670"/>
        <v>#DIV/0!</v>
      </c>
      <c r="AM190" t="e">
        <f t="shared" si="670"/>
        <v>#DIV/0!</v>
      </c>
    </row>
    <row r="191" spans="1:39">
      <c r="A191" s="62" t="s">
        <v>142</v>
      </c>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row>
    <row r="192" spans="1:39">
      <c r="B192" t="s">
        <v>532</v>
      </c>
      <c r="F192" s="4" t="s">
        <v>279</v>
      </c>
      <c r="J192" s="137" t="e">
        <f t="shared" ref="J192:AM192" si="671">J90*J$15</f>
        <v>#DIV/0!</v>
      </c>
      <c r="K192" s="137" t="e">
        <f t="shared" si="671"/>
        <v>#DIV/0!</v>
      </c>
      <c r="L192" s="137" t="e">
        <f t="shared" si="671"/>
        <v>#DIV/0!</v>
      </c>
      <c r="M192" s="137">
        <f t="shared" si="671"/>
        <v>0</v>
      </c>
      <c r="N192" s="137" t="e">
        <f t="shared" si="671"/>
        <v>#DIV/0!</v>
      </c>
      <c r="O192" s="137" t="e">
        <f t="shared" si="671"/>
        <v>#DIV/0!</v>
      </c>
      <c r="P192" s="137" t="e">
        <f t="shared" si="671"/>
        <v>#DIV/0!</v>
      </c>
      <c r="Q192" s="137" t="e">
        <f t="shared" si="671"/>
        <v>#DIV/0!</v>
      </c>
      <c r="R192" s="137" t="e">
        <f t="shared" si="671"/>
        <v>#DIV/0!</v>
      </c>
      <c r="S192" s="137" t="e">
        <f t="shared" si="671"/>
        <v>#DIV/0!</v>
      </c>
      <c r="T192" s="137" t="e">
        <f t="shared" si="671"/>
        <v>#DIV/0!</v>
      </c>
      <c r="U192" s="137" t="e">
        <f t="shared" si="671"/>
        <v>#DIV/0!</v>
      </c>
      <c r="V192" s="137" t="e">
        <f t="shared" si="671"/>
        <v>#DIV/0!</v>
      </c>
      <c r="W192" s="137" t="e">
        <f t="shared" si="671"/>
        <v>#DIV/0!</v>
      </c>
      <c r="X192" s="137" t="e">
        <f t="shared" si="671"/>
        <v>#DIV/0!</v>
      </c>
      <c r="Y192" s="137" t="e">
        <f t="shared" si="671"/>
        <v>#DIV/0!</v>
      </c>
      <c r="Z192" s="137" t="e">
        <f t="shared" si="671"/>
        <v>#DIV/0!</v>
      </c>
      <c r="AA192" s="137" t="e">
        <f t="shared" si="671"/>
        <v>#DIV/0!</v>
      </c>
      <c r="AB192" s="137" t="e">
        <f t="shared" si="671"/>
        <v>#DIV/0!</v>
      </c>
      <c r="AC192" s="137" t="e">
        <f t="shared" si="671"/>
        <v>#DIV/0!</v>
      </c>
      <c r="AD192" s="137" t="e">
        <f t="shared" si="671"/>
        <v>#DIV/0!</v>
      </c>
      <c r="AE192" s="137" t="e">
        <f t="shared" si="671"/>
        <v>#DIV/0!</v>
      </c>
      <c r="AF192" s="137" t="e">
        <f t="shared" si="671"/>
        <v>#DIV/0!</v>
      </c>
      <c r="AG192" s="137" t="e">
        <f t="shared" si="671"/>
        <v>#DIV/0!</v>
      </c>
      <c r="AH192" s="137" t="e">
        <f t="shared" si="671"/>
        <v>#DIV/0!</v>
      </c>
      <c r="AI192" s="137" t="e">
        <f t="shared" si="671"/>
        <v>#DIV/0!</v>
      </c>
      <c r="AJ192" s="137" t="e">
        <f t="shared" si="671"/>
        <v>#DIV/0!</v>
      </c>
      <c r="AK192" s="137" t="e">
        <f t="shared" si="671"/>
        <v>#DIV/0!</v>
      </c>
      <c r="AL192" s="137" t="e">
        <f t="shared" si="671"/>
        <v>#DIV/0!</v>
      </c>
      <c r="AM192" s="137" t="e">
        <f t="shared" si="671"/>
        <v>#DIV/0!</v>
      </c>
    </row>
    <row r="193" spans="1:39">
      <c r="B193" t="s">
        <v>374</v>
      </c>
      <c r="F193" s="4" t="s">
        <v>279</v>
      </c>
      <c r="J193" s="137" t="e">
        <f t="shared" ref="J193:AM193" si="672">J91*J$15</f>
        <v>#DIV/0!</v>
      </c>
      <c r="K193" s="137" t="e">
        <f t="shared" si="672"/>
        <v>#DIV/0!</v>
      </c>
      <c r="L193" s="137" t="e">
        <f t="shared" si="672"/>
        <v>#DIV/0!</v>
      </c>
      <c r="M193" s="137">
        <f t="shared" si="672"/>
        <v>0</v>
      </c>
      <c r="N193" s="137" t="e">
        <f t="shared" si="672"/>
        <v>#DIV/0!</v>
      </c>
      <c r="O193" s="137" t="e">
        <f t="shared" si="672"/>
        <v>#DIV/0!</v>
      </c>
      <c r="P193" s="137" t="e">
        <f t="shared" si="672"/>
        <v>#DIV/0!</v>
      </c>
      <c r="Q193" s="137" t="e">
        <f t="shared" si="672"/>
        <v>#DIV/0!</v>
      </c>
      <c r="R193" s="137" t="e">
        <f t="shared" si="672"/>
        <v>#DIV/0!</v>
      </c>
      <c r="S193" s="137" t="e">
        <f t="shared" si="672"/>
        <v>#DIV/0!</v>
      </c>
      <c r="T193" s="137" t="e">
        <f t="shared" si="672"/>
        <v>#DIV/0!</v>
      </c>
      <c r="U193" s="137" t="e">
        <f t="shared" si="672"/>
        <v>#DIV/0!</v>
      </c>
      <c r="V193" s="137" t="e">
        <f t="shared" si="672"/>
        <v>#DIV/0!</v>
      </c>
      <c r="W193" s="137" t="e">
        <f t="shared" si="672"/>
        <v>#DIV/0!</v>
      </c>
      <c r="X193" s="137" t="e">
        <f t="shared" si="672"/>
        <v>#DIV/0!</v>
      </c>
      <c r="Y193" s="137" t="e">
        <f t="shared" si="672"/>
        <v>#DIV/0!</v>
      </c>
      <c r="Z193" s="137" t="e">
        <f t="shared" si="672"/>
        <v>#DIV/0!</v>
      </c>
      <c r="AA193" s="137" t="e">
        <f t="shared" si="672"/>
        <v>#DIV/0!</v>
      </c>
      <c r="AB193" s="137" t="e">
        <f t="shared" si="672"/>
        <v>#DIV/0!</v>
      </c>
      <c r="AC193" s="137" t="e">
        <f t="shared" si="672"/>
        <v>#DIV/0!</v>
      </c>
      <c r="AD193" s="137" t="e">
        <f t="shared" si="672"/>
        <v>#DIV/0!</v>
      </c>
      <c r="AE193" s="137" t="e">
        <f t="shared" si="672"/>
        <v>#DIV/0!</v>
      </c>
      <c r="AF193" s="137" t="e">
        <f t="shared" si="672"/>
        <v>#DIV/0!</v>
      </c>
      <c r="AG193" s="137" t="e">
        <f t="shared" si="672"/>
        <v>#DIV/0!</v>
      </c>
      <c r="AH193" s="137" t="e">
        <f t="shared" si="672"/>
        <v>#DIV/0!</v>
      </c>
      <c r="AI193" s="137" t="e">
        <f t="shared" si="672"/>
        <v>#DIV/0!</v>
      </c>
      <c r="AJ193" s="137" t="e">
        <f t="shared" si="672"/>
        <v>#DIV/0!</v>
      </c>
      <c r="AK193" s="137" t="e">
        <f t="shared" si="672"/>
        <v>#DIV/0!</v>
      </c>
      <c r="AL193" s="137" t="e">
        <f t="shared" si="672"/>
        <v>#DIV/0!</v>
      </c>
      <c r="AM193" s="137" t="e">
        <f t="shared" si="672"/>
        <v>#DIV/0!</v>
      </c>
    </row>
    <row r="194" spans="1:39">
      <c r="B194" t="s">
        <v>375</v>
      </c>
      <c r="F194" s="4" t="s">
        <v>279</v>
      </c>
      <c r="J194" s="137" t="e">
        <f t="shared" ref="J194:AM194" si="673">J92*J$15</f>
        <v>#DIV/0!</v>
      </c>
      <c r="K194" s="137" t="e">
        <f t="shared" si="673"/>
        <v>#DIV/0!</v>
      </c>
      <c r="L194" s="137" t="e">
        <f t="shared" si="673"/>
        <v>#DIV/0!</v>
      </c>
      <c r="M194" s="137">
        <f t="shared" si="673"/>
        <v>0</v>
      </c>
      <c r="N194" s="137" t="e">
        <f t="shared" si="673"/>
        <v>#DIV/0!</v>
      </c>
      <c r="O194" s="137" t="e">
        <f t="shared" si="673"/>
        <v>#DIV/0!</v>
      </c>
      <c r="P194" s="137" t="e">
        <f t="shared" si="673"/>
        <v>#DIV/0!</v>
      </c>
      <c r="Q194" s="137" t="e">
        <f t="shared" si="673"/>
        <v>#DIV/0!</v>
      </c>
      <c r="R194" s="137" t="e">
        <f t="shared" si="673"/>
        <v>#DIV/0!</v>
      </c>
      <c r="S194" s="137" t="e">
        <f t="shared" si="673"/>
        <v>#DIV/0!</v>
      </c>
      <c r="T194" s="137" t="e">
        <f t="shared" si="673"/>
        <v>#DIV/0!</v>
      </c>
      <c r="U194" s="137" t="e">
        <f t="shared" si="673"/>
        <v>#DIV/0!</v>
      </c>
      <c r="V194" s="137" t="e">
        <f t="shared" si="673"/>
        <v>#DIV/0!</v>
      </c>
      <c r="W194" s="137" t="e">
        <f t="shared" si="673"/>
        <v>#DIV/0!</v>
      </c>
      <c r="X194" s="137" t="e">
        <f t="shared" si="673"/>
        <v>#DIV/0!</v>
      </c>
      <c r="Y194" s="137" t="e">
        <f t="shared" si="673"/>
        <v>#DIV/0!</v>
      </c>
      <c r="Z194" s="137" t="e">
        <f t="shared" si="673"/>
        <v>#DIV/0!</v>
      </c>
      <c r="AA194" s="137" t="e">
        <f t="shared" si="673"/>
        <v>#DIV/0!</v>
      </c>
      <c r="AB194" s="137" t="e">
        <f t="shared" si="673"/>
        <v>#DIV/0!</v>
      </c>
      <c r="AC194" s="137" t="e">
        <f t="shared" si="673"/>
        <v>#DIV/0!</v>
      </c>
      <c r="AD194" s="137" t="e">
        <f t="shared" si="673"/>
        <v>#DIV/0!</v>
      </c>
      <c r="AE194" s="137" t="e">
        <f t="shared" si="673"/>
        <v>#DIV/0!</v>
      </c>
      <c r="AF194" s="137" t="e">
        <f t="shared" si="673"/>
        <v>#DIV/0!</v>
      </c>
      <c r="AG194" s="137" t="e">
        <f t="shared" si="673"/>
        <v>#DIV/0!</v>
      </c>
      <c r="AH194" s="137" t="e">
        <f t="shared" si="673"/>
        <v>#DIV/0!</v>
      </c>
      <c r="AI194" s="137" t="e">
        <f t="shared" si="673"/>
        <v>#DIV/0!</v>
      </c>
      <c r="AJ194" s="137" t="e">
        <f t="shared" si="673"/>
        <v>#DIV/0!</v>
      </c>
      <c r="AK194" s="137" t="e">
        <f t="shared" si="673"/>
        <v>#DIV/0!</v>
      </c>
      <c r="AL194" s="137" t="e">
        <f t="shared" si="673"/>
        <v>#DIV/0!</v>
      </c>
      <c r="AM194" s="137" t="e">
        <f t="shared" si="673"/>
        <v>#DIV/0!</v>
      </c>
    </row>
    <row r="195" spans="1:39">
      <c r="B195" t="s">
        <v>376</v>
      </c>
      <c r="F195" s="4" t="s">
        <v>279</v>
      </c>
      <c r="J195" s="137" t="e">
        <f t="shared" ref="J195:AM195" si="674">J93*J$15</f>
        <v>#DIV/0!</v>
      </c>
      <c r="K195" s="137" t="e">
        <f t="shared" si="674"/>
        <v>#DIV/0!</v>
      </c>
      <c r="L195" s="137" t="e">
        <f t="shared" si="674"/>
        <v>#DIV/0!</v>
      </c>
      <c r="M195" s="137">
        <f t="shared" si="674"/>
        <v>0</v>
      </c>
      <c r="N195" s="137" t="e">
        <f t="shared" si="674"/>
        <v>#DIV/0!</v>
      </c>
      <c r="O195" s="137" t="e">
        <f t="shared" si="674"/>
        <v>#DIV/0!</v>
      </c>
      <c r="P195" s="137" t="e">
        <f t="shared" si="674"/>
        <v>#DIV/0!</v>
      </c>
      <c r="Q195" s="137" t="e">
        <f t="shared" si="674"/>
        <v>#DIV/0!</v>
      </c>
      <c r="R195" s="137" t="e">
        <f t="shared" si="674"/>
        <v>#DIV/0!</v>
      </c>
      <c r="S195" s="137" t="e">
        <f t="shared" si="674"/>
        <v>#DIV/0!</v>
      </c>
      <c r="T195" s="137" t="e">
        <f t="shared" si="674"/>
        <v>#DIV/0!</v>
      </c>
      <c r="U195" s="137" t="e">
        <f t="shared" si="674"/>
        <v>#DIV/0!</v>
      </c>
      <c r="V195" s="137" t="e">
        <f t="shared" si="674"/>
        <v>#DIV/0!</v>
      </c>
      <c r="W195" s="137" t="e">
        <f t="shared" si="674"/>
        <v>#DIV/0!</v>
      </c>
      <c r="X195" s="137" t="e">
        <f t="shared" si="674"/>
        <v>#DIV/0!</v>
      </c>
      <c r="Y195" s="137" t="e">
        <f t="shared" si="674"/>
        <v>#DIV/0!</v>
      </c>
      <c r="Z195" s="137" t="e">
        <f t="shared" si="674"/>
        <v>#DIV/0!</v>
      </c>
      <c r="AA195" s="137" t="e">
        <f t="shared" si="674"/>
        <v>#DIV/0!</v>
      </c>
      <c r="AB195" s="137" t="e">
        <f t="shared" si="674"/>
        <v>#DIV/0!</v>
      </c>
      <c r="AC195" s="137" t="e">
        <f t="shared" si="674"/>
        <v>#DIV/0!</v>
      </c>
      <c r="AD195" s="137" t="e">
        <f t="shared" si="674"/>
        <v>#DIV/0!</v>
      </c>
      <c r="AE195" s="137" t="e">
        <f t="shared" si="674"/>
        <v>#DIV/0!</v>
      </c>
      <c r="AF195" s="137" t="e">
        <f t="shared" si="674"/>
        <v>#DIV/0!</v>
      </c>
      <c r="AG195" s="137" t="e">
        <f t="shared" si="674"/>
        <v>#DIV/0!</v>
      </c>
      <c r="AH195" s="137" t="e">
        <f t="shared" si="674"/>
        <v>#DIV/0!</v>
      </c>
      <c r="AI195" s="137" t="e">
        <f t="shared" si="674"/>
        <v>#DIV/0!</v>
      </c>
      <c r="AJ195" s="137" t="e">
        <f t="shared" si="674"/>
        <v>#DIV/0!</v>
      </c>
      <c r="AK195" s="137" t="e">
        <f t="shared" si="674"/>
        <v>#DIV/0!</v>
      </c>
      <c r="AL195" s="137" t="e">
        <f t="shared" si="674"/>
        <v>#DIV/0!</v>
      </c>
      <c r="AM195" s="137" t="e">
        <f t="shared" si="674"/>
        <v>#DIV/0!</v>
      </c>
    </row>
    <row r="196" spans="1:39">
      <c r="B196" t="s">
        <v>378</v>
      </c>
      <c r="F196" s="4" t="s">
        <v>279</v>
      </c>
      <c r="J196" s="137" t="e">
        <f t="shared" ref="J196:AM196" si="675">J94*J$15</f>
        <v>#DIV/0!</v>
      </c>
      <c r="K196" s="137" t="e">
        <f t="shared" si="675"/>
        <v>#DIV/0!</v>
      </c>
      <c r="L196" s="137" t="e">
        <f t="shared" si="675"/>
        <v>#DIV/0!</v>
      </c>
      <c r="M196" s="137">
        <f t="shared" si="675"/>
        <v>0</v>
      </c>
      <c r="N196" s="137" t="e">
        <f t="shared" si="675"/>
        <v>#DIV/0!</v>
      </c>
      <c r="O196" s="137" t="e">
        <f t="shared" si="675"/>
        <v>#DIV/0!</v>
      </c>
      <c r="P196" s="137" t="e">
        <f t="shared" si="675"/>
        <v>#DIV/0!</v>
      </c>
      <c r="Q196" s="137" t="e">
        <f t="shared" si="675"/>
        <v>#DIV/0!</v>
      </c>
      <c r="R196" s="137" t="e">
        <f t="shared" si="675"/>
        <v>#DIV/0!</v>
      </c>
      <c r="S196" s="137" t="e">
        <f t="shared" si="675"/>
        <v>#DIV/0!</v>
      </c>
      <c r="T196" s="137" t="e">
        <f t="shared" si="675"/>
        <v>#DIV/0!</v>
      </c>
      <c r="U196" s="137" t="e">
        <f t="shared" si="675"/>
        <v>#DIV/0!</v>
      </c>
      <c r="V196" s="137" t="e">
        <f t="shared" si="675"/>
        <v>#DIV/0!</v>
      </c>
      <c r="W196" s="137" t="e">
        <f t="shared" si="675"/>
        <v>#DIV/0!</v>
      </c>
      <c r="X196" s="137" t="e">
        <f t="shared" si="675"/>
        <v>#DIV/0!</v>
      </c>
      <c r="Y196" s="137" t="e">
        <f t="shared" si="675"/>
        <v>#DIV/0!</v>
      </c>
      <c r="Z196" s="137" t="e">
        <f t="shared" si="675"/>
        <v>#DIV/0!</v>
      </c>
      <c r="AA196" s="137" t="e">
        <f t="shared" si="675"/>
        <v>#DIV/0!</v>
      </c>
      <c r="AB196" s="137" t="e">
        <f t="shared" si="675"/>
        <v>#DIV/0!</v>
      </c>
      <c r="AC196" s="137" t="e">
        <f t="shared" si="675"/>
        <v>#DIV/0!</v>
      </c>
      <c r="AD196" s="137" t="e">
        <f t="shared" si="675"/>
        <v>#DIV/0!</v>
      </c>
      <c r="AE196" s="137" t="e">
        <f t="shared" si="675"/>
        <v>#DIV/0!</v>
      </c>
      <c r="AF196" s="137" t="e">
        <f t="shared" si="675"/>
        <v>#DIV/0!</v>
      </c>
      <c r="AG196" s="137" t="e">
        <f t="shared" si="675"/>
        <v>#DIV/0!</v>
      </c>
      <c r="AH196" s="137" t="e">
        <f t="shared" si="675"/>
        <v>#DIV/0!</v>
      </c>
      <c r="AI196" s="137" t="e">
        <f t="shared" si="675"/>
        <v>#DIV/0!</v>
      </c>
      <c r="AJ196" s="137" t="e">
        <f t="shared" si="675"/>
        <v>#DIV/0!</v>
      </c>
      <c r="AK196" s="137" t="e">
        <f t="shared" si="675"/>
        <v>#DIV/0!</v>
      </c>
      <c r="AL196" s="137" t="e">
        <f t="shared" si="675"/>
        <v>#DIV/0!</v>
      </c>
      <c r="AM196" s="137" t="e">
        <f t="shared" si="675"/>
        <v>#DIV/0!</v>
      </c>
    </row>
    <row r="197" spans="1:39">
      <c r="B197" t="s">
        <v>379</v>
      </c>
      <c r="F197" s="4" t="s">
        <v>279</v>
      </c>
      <c r="J197" s="137" t="e">
        <f t="shared" ref="J197:AM197" si="676">J95*J$15</f>
        <v>#DIV/0!</v>
      </c>
      <c r="K197" s="137" t="e">
        <f t="shared" si="676"/>
        <v>#DIV/0!</v>
      </c>
      <c r="L197" s="137" t="e">
        <f t="shared" si="676"/>
        <v>#DIV/0!</v>
      </c>
      <c r="M197" s="137">
        <f t="shared" si="676"/>
        <v>0</v>
      </c>
      <c r="N197" s="137" t="e">
        <f t="shared" si="676"/>
        <v>#DIV/0!</v>
      </c>
      <c r="O197" s="137" t="e">
        <f t="shared" si="676"/>
        <v>#DIV/0!</v>
      </c>
      <c r="P197" s="137" t="e">
        <f t="shared" si="676"/>
        <v>#DIV/0!</v>
      </c>
      <c r="Q197" s="137" t="e">
        <f t="shared" si="676"/>
        <v>#DIV/0!</v>
      </c>
      <c r="R197" s="137" t="e">
        <f t="shared" si="676"/>
        <v>#DIV/0!</v>
      </c>
      <c r="S197" s="137" t="e">
        <f t="shared" si="676"/>
        <v>#DIV/0!</v>
      </c>
      <c r="T197" s="137" t="e">
        <f t="shared" si="676"/>
        <v>#DIV/0!</v>
      </c>
      <c r="U197" s="137" t="e">
        <f t="shared" si="676"/>
        <v>#DIV/0!</v>
      </c>
      <c r="V197" s="137" t="e">
        <f t="shared" si="676"/>
        <v>#DIV/0!</v>
      </c>
      <c r="W197" s="137" t="e">
        <f t="shared" si="676"/>
        <v>#DIV/0!</v>
      </c>
      <c r="X197" s="137" t="e">
        <f t="shared" si="676"/>
        <v>#DIV/0!</v>
      </c>
      <c r="Y197" s="137" t="e">
        <f t="shared" si="676"/>
        <v>#DIV/0!</v>
      </c>
      <c r="Z197" s="137" t="e">
        <f t="shared" si="676"/>
        <v>#DIV/0!</v>
      </c>
      <c r="AA197" s="137" t="e">
        <f t="shared" si="676"/>
        <v>#DIV/0!</v>
      </c>
      <c r="AB197" s="137" t="e">
        <f t="shared" si="676"/>
        <v>#DIV/0!</v>
      </c>
      <c r="AC197" s="137" t="e">
        <f t="shared" si="676"/>
        <v>#DIV/0!</v>
      </c>
      <c r="AD197" s="137" t="e">
        <f t="shared" si="676"/>
        <v>#DIV/0!</v>
      </c>
      <c r="AE197" s="137" t="e">
        <f t="shared" si="676"/>
        <v>#DIV/0!</v>
      </c>
      <c r="AF197" s="137" t="e">
        <f t="shared" si="676"/>
        <v>#DIV/0!</v>
      </c>
      <c r="AG197" s="137" t="e">
        <f t="shared" si="676"/>
        <v>#DIV/0!</v>
      </c>
      <c r="AH197" s="137" t="e">
        <f t="shared" si="676"/>
        <v>#DIV/0!</v>
      </c>
      <c r="AI197" s="137" t="e">
        <f t="shared" si="676"/>
        <v>#DIV/0!</v>
      </c>
      <c r="AJ197" s="137" t="e">
        <f t="shared" si="676"/>
        <v>#DIV/0!</v>
      </c>
      <c r="AK197" s="137" t="e">
        <f t="shared" si="676"/>
        <v>#DIV/0!</v>
      </c>
      <c r="AL197" s="137" t="e">
        <f t="shared" si="676"/>
        <v>#DIV/0!</v>
      </c>
      <c r="AM197" s="137" t="e">
        <f t="shared" si="676"/>
        <v>#DIV/0!</v>
      </c>
    </row>
    <row r="198" spans="1:39">
      <c r="B198" t="s">
        <v>533</v>
      </c>
      <c r="F198" s="4" t="s">
        <v>279</v>
      </c>
      <c r="J198" s="137" t="e">
        <f t="shared" ref="J198:AM198" si="677">J96*J$15</f>
        <v>#DIV/0!</v>
      </c>
      <c r="K198" s="137" t="e">
        <f t="shared" si="677"/>
        <v>#DIV/0!</v>
      </c>
      <c r="L198" s="137" t="e">
        <f t="shared" si="677"/>
        <v>#DIV/0!</v>
      </c>
      <c r="M198" s="137">
        <f t="shared" si="677"/>
        <v>0</v>
      </c>
      <c r="N198" s="137" t="e">
        <f t="shared" si="677"/>
        <v>#DIV/0!</v>
      </c>
      <c r="O198" s="137" t="e">
        <f t="shared" si="677"/>
        <v>#DIV/0!</v>
      </c>
      <c r="P198" s="137" t="e">
        <f t="shared" si="677"/>
        <v>#DIV/0!</v>
      </c>
      <c r="Q198" s="137" t="e">
        <f t="shared" si="677"/>
        <v>#DIV/0!</v>
      </c>
      <c r="R198" s="137" t="e">
        <f t="shared" si="677"/>
        <v>#DIV/0!</v>
      </c>
      <c r="S198" s="137" t="e">
        <f t="shared" si="677"/>
        <v>#DIV/0!</v>
      </c>
      <c r="T198" s="137" t="e">
        <f t="shared" si="677"/>
        <v>#DIV/0!</v>
      </c>
      <c r="U198" s="137" t="e">
        <f t="shared" si="677"/>
        <v>#DIV/0!</v>
      </c>
      <c r="V198" s="137" t="e">
        <f t="shared" si="677"/>
        <v>#DIV/0!</v>
      </c>
      <c r="W198" s="137" t="e">
        <f t="shared" si="677"/>
        <v>#DIV/0!</v>
      </c>
      <c r="X198" s="137" t="e">
        <f t="shared" si="677"/>
        <v>#DIV/0!</v>
      </c>
      <c r="Y198" s="137" t="e">
        <f t="shared" si="677"/>
        <v>#DIV/0!</v>
      </c>
      <c r="Z198" s="137" t="e">
        <f t="shared" si="677"/>
        <v>#DIV/0!</v>
      </c>
      <c r="AA198" s="137" t="e">
        <f t="shared" si="677"/>
        <v>#DIV/0!</v>
      </c>
      <c r="AB198" s="137" t="e">
        <f t="shared" si="677"/>
        <v>#DIV/0!</v>
      </c>
      <c r="AC198" s="137" t="e">
        <f t="shared" si="677"/>
        <v>#DIV/0!</v>
      </c>
      <c r="AD198" s="137" t="e">
        <f t="shared" si="677"/>
        <v>#DIV/0!</v>
      </c>
      <c r="AE198" s="137" t="e">
        <f t="shared" si="677"/>
        <v>#DIV/0!</v>
      </c>
      <c r="AF198" s="137" t="e">
        <f t="shared" si="677"/>
        <v>#DIV/0!</v>
      </c>
      <c r="AG198" s="137" t="e">
        <f t="shared" si="677"/>
        <v>#DIV/0!</v>
      </c>
      <c r="AH198" s="137" t="e">
        <f t="shared" si="677"/>
        <v>#DIV/0!</v>
      </c>
      <c r="AI198" s="137" t="e">
        <f t="shared" si="677"/>
        <v>#DIV/0!</v>
      </c>
      <c r="AJ198" s="137" t="e">
        <f t="shared" si="677"/>
        <v>#DIV/0!</v>
      </c>
      <c r="AK198" s="137" t="e">
        <f t="shared" si="677"/>
        <v>#DIV/0!</v>
      </c>
      <c r="AL198" s="137" t="e">
        <f t="shared" si="677"/>
        <v>#DIV/0!</v>
      </c>
      <c r="AM198" s="137" t="e">
        <f t="shared" si="677"/>
        <v>#DIV/0!</v>
      </c>
    </row>
    <row r="199" spans="1:39">
      <c r="B199" t="s">
        <v>381</v>
      </c>
      <c r="F199" s="4" t="s">
        <v>279</v>
      </c>
      <c r="J199" s="137" t="e">
        <f t="shared" ref="J199:AM199" si="678">J97*J$15</f>
        <v>#DIV/0!</v>
      </c>
      <c r="K199" s="137" t="e">
        <f t="shared" si="678"/>
        <v>#DIV/0!</v>
      </c>
      <c r="L199" s="137" t="e">
        <f t="shared" si="678"/>
        <v>#DIV/0!</v>
      </c>
      <c r="M199" s="137">
        <f t="shared" si="678"/>
        <v>0</v>
      </c>
      <c r="N199" s="137" t="e">
        <f t="shared" si="678"/>
        <v>#DIV/0!</v>
      </c>
      <c r="O199" s="137" t="e">
        <f t="shared" si="678"/>
        <v>#DIV/0!</v>
      </c>
      <c r="P199" s="137" t="e">
        <f t="shared" si="678"/>
        <v>#DIV/0!</v>
      </c>
      <c r="Q199" s="137" t="e">
        <f t="shared" si="678"/>
        <v>#DIV/0!</v>
      </c>
      <c r="R199" s="137" t="e">
        <f t="shared" si="678"/>
        <v>#DIV/0!</v>
      </c>
      <c r="S199" s="137" t="e">
        <f t="shared" si="678"/>
        <v>#DIV/0!</v>
      </c>
      <c r="T199" s="137" t="e">
        <f t="shared" si="678"/>
        <v>#DIV/0!</v>
      </c>
      <c r="U199" s="137" t="e">
        <f t="shared" si="678"/>
        <v>#DIV/0!</v>
      </c>
      <c r="V199" s="137" t="e">
        <f t="shared" si="678"/>
        <v>#DIV/0!</v>
      </c>
      <c r="W199" s="137" t="e">
        <f t="shared" si="678"/>
        <v>#DIV/0!</v>
      </c>
      <c r="X199" s="137" t="e">
        <f t="shared" si="678"/>
        <v>#DIV/0!</v>
      </c>
      <c r="Y199" s="137" t="e">
        <f t="shared" si="678"/>
        <v>#DIV/0!</v>
      </c>
      <c r="Z199" s="137" t="e">
        <f t="shared" si="678"/>
        <v>#DIV/0!</v>
      </c>
      <c r="AA199" s="137" t="e">
        <f t="shared" si="678"/>
        <v>#DIV/0!</v>
      </c>
      <c r="AB199" s="137" t="e">
        <f t="shared" si="678"/>
        <v>#DIV/0!</v>
      </c>
      <c r="AC199" s="137" t="e">
        <f t="shared" si="678"/>
        <v>#DIV/0!</v>
      </c>
      <c r="AD199" s="137" t="e">
        <f t="shared" si="678"/>
        <v>#DIV/0!</v>
      </c>
      <c r="AE199" s="137" t="e">
        <f t="shared" si="678"/>
        <v>#DIV/0!</v>
      </c>
      <c r="AF199" s="137" t="e">
        <f t="shared" si="678"/>
        <v>#DIV/0!</v>
      </c>
      <c r="AG199" s="137" t="e">
        <f t="shared" si="678"/>
        <v>#DIV/0!</v>
      </c>
      <c r="AH199" s="137" t="e">
        <f t="shared" si="678"/>
        <v>#DIV/0!</v>
      </c>
      <c r="AI199" s="137" t="e">
        <f t="shared" si="678"/>
        <v>#DIV/0!</v>
      </c>
      <c r="AJ199" s="137" t="e">
        <f t="shared" si="678"/>
        <v>#DIV/0!</v>
      </c>
      <c r="AK199" s="137" t="e">
        <f t="shared" si="678"/>
        <v>#DIV/0!</v>
      </c>
      <c r="AL199" s="137" t="e">
        <f t="shared" si="678"/>
        <v>#DIV/0!</v>
      </c>
      <c r="AM199" s="137" t="e">
        <f t="shared" si="678"/>
        <v>#DIV/0!</v>
      </c>
    </row>
    <row r="200" spans="1:39">
      <c r="B200" t="s">
        <v>145</v>
      </c>
      <c r="F200" s="4" t="s">
        <v>279</v>
      </c>
      <c r="J200" s="136" t="e">
        <f>SUM(J192:J199)</f>
        <v>#DIV/0!</v>
      </c>
      <c r="K200" s="136" t="e">
        <f t="shared" ref="K200" si="679">SUM(K192:K199)</f>
        <v>#DIV/0!</v>
      </c>
      <c r="L200" s="136" t="e">
        <f t="shared" ref="L200" si="680">SUM(L192:L199)</f>
        <v>#DIV/0!</v>
      </c>
      <c r="M200" s="136">
        <f t="shared" ref="M200" si="681">SUM(M192:M199)</f>
        <v>0</v>
      </c>
      <c r="N200" s="136" t="e">
        <f t="shared" ref="N200" si="682">SUM(N192:N199)</f>
        <v>#DIV/0!</v>
      </c>
      <c r="O200" s="136" t="e">
        <f t="shared" ref="O200" si="683">SUM(O192:O199)</f>
        <v>#DIV/0!</v>
      </c>
      <c r="P200" s="136" t="e">
        <f t="shared" ref="P200" si="684">SUM(P192:P199)</f>
        <v>#DIV/0!</v>
      </c>
      <c r="Q200" s="136" t="e">
        <f t="shared" ref="Q200" si="685">SUM(Q192:Q199)</f>
        <v>#DIV/0!</v>
      </c>
      <c r="R200" s="136" t="e">
        <f t="shared" ref="R200" si="686">SUM(R192:R199)</f>
        <v>#DIV/0!</v>
      </c>
      <c r="S200" s="136" t="e">
        <f t="shared" ref="S200" si="687">SUM(S192:S199)</f>
        <v>#DIV/0!</v>
      </c>
      <c r="T200" s="136" t="e">
        <f t="shared" ref="T200" si="688">SUM(T192:T199)</f>
        <v>#DIV/0!</v>
      </c>
      <c r="U200" s="136" t="e">
        <f t="shared" ref="U200" si="689">SUM(U192:U199)</f>
        <v>#DIV/0!</v>
      </c>
      <c r="V200" s="136" t="e">
        <f t="shared" ref="V200" si="690">SUM(V192:V199)</f>
        <v>#DIV/0!</v>
      </c>
      <c r="W200" s="136" t="e">
        <f t="shared" ref="W200" si="691">SUM(W192:W199)</f>
        <v>#DIV/0!</v>
      </c>
      <c r="X200" s="136" t="e">
        <f t="shared" ref="X200" si="692">SUM(X192:X199)</f>
        <v>#DIV/0!</v>
      </c>
      <c r="Y200" s="136" t="e">
        <f t="shared" ref="Y200" si="693">SUM(Y192:Y199)</f>
        <v>#DIV/0!</v>
      </c>
      <c r="Z200" s="136" t="e">
        <f t="shared" ref="Z200" si="694">SUM(Z192:Z199)</f>
        <v>#DIV/0!</v>
      </c>
      <c r="AA200" s="136" t="e">
        <f t="shared" ref="AA200" si="695">SUM(AA192:AA199)</f>
        <v>#DIV/0!</v>
      </c>
      <c r="AB200" s="136" t="e">
        <f t="shared" ref="AB200" si="696">SUM(AB192:AB199)</f>
        <v>#DIV/0!</v>
      </c>
      <c r="AC200" s="136" t="e">
        <f t="shared" ref="AC200" si="697">SUM(AC192:AC199)</f>
        <v>#DIV/0!</v>
      </c>
      <c r="AD200" s="136" t="e">
        <f t="shared" ref="AD200" si="698">SUM(AD192:AD199)</f>
        <v>#DIV/0!</v>
      </c>
      <c r="AE200" s="136" t="e">
        <f t="shared" ref="AE200" si="699">SUM(AE192:AE199)</f>
        <v>#DIV/0!</v>
      </c>
      <c r="AF200" s="136" t="e">
        <f t="shared" ref="AF200" si="700">SUM(AF192:AF199)</f>
        <v>#DIV/0!</v>
      </c>
      <c r="AG200" s="136" t="e">
        <f t="shared" ref="AG200" si="701">SUM(AG192:AG199)</f>
        <v>#DIV/0!</v>
      </c>
      <c r="AH200" s="136" t="e">
        <f t="shared" ref="AH200" si="702">SUM(AH192:AH199)</f>
        <v>#DIV/0!</v>
      </c>
      <c r="AI200" s="136" t="e">
        <f t="shared" ref="AI200" si="703">SUM(AI192:AI199)</f>
        <v>#DIV/0!</v>
      </c>
      <c r="AJ200" s="136" t="e">
        <f t="shared" ref="AJ200" si="704">SUM(AJ192:AJ199)</f>
        <v>#DIV/0!</v>
      </c>
      <c r="AK200" s="136" t="e">
        <f t="shared" ref="AK200" si="705">SUM(AK192:AK199)</f>
        <v>#DIV/0!</v>
      </c>
      <c r="AL200" s="136" t="e">
        <f t="shared" ref="AL200" si="706">SUM(AL192:AL199)</f>
        <v>#DIV/0!</v>
      </c>
      <c r="AM200" s="136" t="e">
        <f t="shared" ref="AM200" si="707">SUM(AM192:AM199)</f>
        <v>#DIV/0!</v>
      </c>
    </row>
    <row r="201" spans="1:39">
      <c r="B201" s="267" t="s">
        <v>530</v>
      </c>
      <c r="J201" t="e">
        <f t="shared" ref="J201:AM201" si="708">J200=J$15</f>
        <v>#DIV/0!</v>
      </c>
      <c r="K201" t="e">
        <f t="shared" si="708"/>
        <v>#DIV/0!</v>
      </c>
      <c r="L201" t="e">
        <f t="shared" si="708"/>
        <v>#DIV/0!</v>
      </c>
      <c r="M201" t="b">
        <f t="shared" si="708"/>
        <v>1</v>
      </c>
      <c r="N201" t="e">
        <f t="shared" si="708"/>
        <v>#DIV/0!</v>
      </c>
      <c r="O201" t="e">
        <f t="shared" si="708"/>
        <v>#DIV/0!</v>
      </c>
      <c r="P201" t="e">
        <f t="shared" si="708"/>
        <v>#DIV/0!</v>
      </c>
      <c r="Q201" t="e">
        <f t="shared" si="708"/>
        <v>#DIV/0!</v>
      </c>
      <c r="R201" t="e">
        <f t="shared" si="708"/>
        <v>#DIV/0!</v>
      </c>
      <c r="S201" t="e">
        <f t="shared" si="708"/>
        <v>#DIV/0!</v>
      </c>
      <c r="T201" t="e">
        <f t="shared" si="708"/>
        <v>#DIV/0!</v>
      </c>
      <c r="U201" t="e">
        <f t="shared" si="708"/>
        <v>#DIV/0!</v>
      </c>
      <c r="V201" t="e">
        <f t="shared" si="708"/>
        <v>#DIV/0!</v>
      </c>
      <c r="W201" t="e">
        <f t="shared" si="708"/>
        <v>#DIV/0!</v>
      </c>
      <c r="X201" t="e">
        <f t="shared" si="708"/>
        <v>#DIV/0!</v>
      </c>
      <c r="Y201" t="e">
        <f t="shared" si="708"/>
        <v>#DIV/0!</v>
      </c>
      <c r="Z201" t="e">
        <f t="shared" si="708"/>
        <v>#DIV/0!</v>
      </c>
      <c r="AA201" t="e">
        <f t="shared" si="708"/>
        <v>#DIV/0!</v>
      </c>
      <c r="AB201" t="e">
        <f t="shared" si="708"/>
        <v>#DIV/0!</v>
      </c>
      <c r="AC201" t="e">
        <f t="shared" si="708"/>
        <v>#DIV/0!</v>
      </c>
      <c r="AD201" t="e">
        <f t="shared" si="708"/>
        <v>#DIV/0!</v>
      </c>
      <c r="AE201" t="e">
        <f t="shared" si="708"/>
        <v>#DIV/0!</v>
      </c>
      <c r="AF201" t="e">
        <f t="shared" si="708"/>
        <v>#DIV/0!</v>
      </c>
      <c r="AG201" t="e">
        <f t="shared" si="708"/>
        <v>#DIV/0!</v>
      </c>
      <c r="AH201" t="e">
        <f t="shared" si="708"/>
        <v>#DIV/0!</v>
      </c>
      <c r="AI201" t="e">
        <f t="shared" si="708"/>
        <v>#DIV/0!</v>
      </c>
      <c r="AJ201" t="e">
        <f t="shared" si="708"/>
        <v>#DIV/0!</v>
      </c>
      <c r="AK201" t="e">
        <f t="shared" si="708"/>
        <v>#DIV/0!</v>
      </c>
      <c r="AL201" t="e">
        <f t="shared" si="708"/>
        <v>#DIV/0!</v>
      </c>
      <c r="AM201" t="e">
        <f t="shared" si="708"/>
        <v>#DIV/0!</v>
      </c>
    </row>
    <row r="202" spans="1:39">
      <c r="A202" s="62" t="s">
        <v>143</v>
      </c>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row>
    <row r="203" spans="1:39">
      <c r="B203" t="s">
        <v>532</v>
      </c>
      <c r="F203" s="4" t="s">
        <v>279</v>
      </c>
      <c r="J203" s="137" t="e">
        <f t="shared" ref="J203:AM203" si="709">J101*J$16</f>
        <v>#DIV/0!</v>
      </c>
      <c r="K203" s="137" t="e">
        <f t="shared" si="709"/>
        <v>#DIV/0!</v>
      </c>
      <c r="L203" s="137" t="e">
        <f t="shared" si="709"/>
        <v>#DIV/0!</v>
      </c>
      <c r="M203" s="137">
        <f t="shared" si="709"/>
        <v>0</v>
      </c>
      <c r="N203" s="137" t="e">
        <f t="shared" si="709"/>
        <v>#DIV/0!</v>
      </c>
      <c r="O203" s="137" t="e">
        <f t="shared" si="709"/>
        <v>#DIV/0!</v>
      </c>
      <c r="P203" s="137" t="e">
        <f t="shared" si="709"/>
        <v>#DIV/0!</v>
      </c>
      <c r="Q203" s="137" t="e">
        <f t="shared" si="709"/>
        <v>#DIV/0!</v>
      </c>
      <c r="R203" s="137" t="e">
        <f t="shared" si="709"/>
        <v>#DIV/0!</v>
      </c>
      <c r="S203" s="137" t="e">
        <f t="shared" si="709"/>
        <v>#DIV/0!</v>
      </c>
      <c r="T203" s="137" t="e">
        <f t="shared" si="709"/>
        <v>#DIV/0!</v>
      </c>
      <c r="U203" s="137" t="e">
        <f t="shared" si="709"/>
        <v>#DIV/0!</v>
      </c>
      <c r="V203" s="137" t="e">
        <f t="shared" si="709"/>
        <v>#DIV/0!</v>
      </c>
      <c r="W203" s="137" t="e">
        <f t="shared" si="709"/>
        <v>#DIV/0!</v>
      </c>
      <c r="X203" s="137" t="e">
        <f t="shared" si="709"/>
        <v>#DIV/0!</v>
      </c>
      <c r="Y203" s="137" t="e">
        <f t="shared" si="709"/>
        <v>#DIV/0!</v>
      </c>
      <c r="Z203" s="137" t="e">
        <f t="shared" si="709"/>
        <v>#DIV/0!</v>
      </c>
      <c r="AA203" s="137" t="e">
        <f t="shared" si="709"/>
        <v>#DIV/0!</v>
      </c>
      <c r="AB203" s="137" t="e">
        <f t="shared" si="709"/>
        <v>#DIV/0!</v>
      </c>
      <c r="AC203" s="137" t="e">
        <f t="shared" si="709"/>
        <v>#DIV/0!</v>
      </c>
      <c r="AD203" s="137" t="e">
        <f t="shared" si="709"/>
        <v>#DIV/0!</v>
      </c>
      <c r="AE203" s="137" t="e">
        <f t="shared" si="709"/>
        <v>#DIV/0!</v>
      </c>
      <c r="AF203" s="137" t="e">
        <f t="shared" si="709"/>
        <v>#DIV/0!</v>
      </c>
      <c r="AG203" s="137" t="e">
        <f t="shared" si="709"/>
        <v>#DIV/0!</v>
      </c>
      <c r="AH203" s="137" t="e">
        <f t="shared" si="709"/>
        <v>#DIV/0!</v>
      </c>
      <c r="AI203" s="137" t="e">
        <f t="shared" si="709"/>
        <v>#DIV/0!</v>
      </c>
      <c r="AJ203" s="137" t="e">
        <f t="shared" si="709"/>
        <v>#DIV/0!</v>
      </c>
      <c r="AK203" s="137" t="e">
        <f t="shared" si="709"/>
        <v>#DIV/0!</v>
      </c>
      <c r="AL203" s="137" t="e">
        <f t="shared" si="709"/>
        <v>#DIV/0!</v>
      </c>
      <c r="AM203" s="137" t="e">
        <f t="shared" si="709"/>
        <v>#DIV/0!</v>
      </c>
    </row>
    <row r="204" spans="1:39">
      <c r="B204" t="s">
        <v>374</v>
      </c>
      <c r="F204" s="4" t="s">
        <v>279</v>
      </c>
      <c r="J204" s="137" t="e">
        <f t="shared" ref="J204:AM204" si="710">J102*J$16</f>
        <v>#DIV/0!</v>
      </c>
      <c r="K204" s="137" t="e">
        <f t="shared" si="710"/>
        <v>#DIV/0!</v>
      </c>
      <c r="L204" s="137" t="e">
        <f t="shared" si="710"/>
        <v>#DIV/0!</v>
      </c>
      <c r="M204" s="137">
        <f t="shared" si="710"/>
        <v>0</v>
      </c>
      <c r="N204" s="137" t="e">
        <f t="shared" si="710"/>
        <v>#DIV/0!</v>
      </c>
      <c r="O204" s="137" t="e">
        <f t="shared" si="710"/>
        <v>#DIV/0!</v>
      </c>
      <c r="P204" s="137" t="e">
        <f t="shared" si="710"/>
        <v>#DIV/0!</v>
      </c>
      <c r="Q204" s="137" t="e">
        <f t="shared" si="710"/>
        <v>#DIV/0!</v>
      </c>
      <c r="R204" s="137" t="e">
        <f t="shared" si="710"/>
        <v>#DIV/0!</v>
      </c>
      <c r="S204" s="137" t="e">
        <f t="shared" si="710"/>
        <v>#DIV/0!</v>
      </c>
      <c r="T204" s="137" t="e">
        <f t="shared" si="710"/>
        <v>#DIV/0!</v>
      </c>
      <c r="U204" s="137" t="e">
        <f t="shared" si="710"/>
        <v>#DIV/0!</v>
      </c>
      <c r="V204" s="137" t="e">
        <f t="shared" si="710"/>
        <v>#DIV/0!</v>
      </c>
      <c r="W204" s="137" t="e">
        <f t="shared" si="710"/>
        <v>#DIV/0!</v>
      </c>
      <c r="X204" s="137" t="e">
        <f t="shared" si="710"/>
        <v>#DIV/0!</v>
      </c>
      <c r="Y204" s="137" t="e">
        <f t="shared" si="710"/>
        <v>#DIV/0!</v>
      </c>
      <c r="Z204" s="137" t="e">
        <f t="shared" si="710"/>
        <v>#DIV/0!</v>
      </c>
      <c r="AA204" s="137" t="e">
        <f t="shared" si="710"/>
        <v>#DIV/0!</v>
      </c>
      <c r="AB204" s="137" t="e">
        <f t="shared" si="710"/>
        <v>#DIV/0!</v>
      </c>
      <c r="AC204" s="137" t="e">
        <f t="shared" si="710"/>
        <v>#DIV/0!</v>
      </c>
      <c r="AD204" s="137" t="e">
        <f t="shared" si="710"/>
        <v>#DIV/0!</v>
      </c>
      <c r="AE204" s="137" t="e">
        <f t="shared" si="710"/>
        <v>#DIV/0!</v>
      </c>
      <c r="AF204" s="137" t="e">
        <f t="shared" si="710"/>
        <v>#DIV/0!</v>
      </c>
      <c r="AG204" s="137" t="e">
        <f t="shared" si="710"/>
        <v>#DIV/0!</v>
      </c>
      <c r="AH204" s="137" t="e">
        <f t="shared" si="710"/>
        <v>#DIV/0!</v>
      </c>
      <c r="AI204" s="137" t="e">
        <f t="shared" si="710"/>
        <v>#DIV/0!</v>
      </c>
      <c r="AJ204" s="137" t="e">
        <f t="shared" si="710"/>
        <v>#DIV/0!</v>
      </c>
      <c r="AK204" s="137" t="e">
        <f t="shared" si="710"/>
        <v>#DIV/0!</v>
      </c>
      <c r="AL204" s="137" t="e">
        <f t="shared" si="710"/>
        <v>#DIV/0!</v>
      </c>
      <c r="AM204" s="137" t="e">
        <f t="shared" si="710"/>
        <v>#DIV/0!</v>
      </c>
    </row>
    <row r="205" spans="1:39">
      <c r="B205" t="s">
        <v>375</v>
      </c>
      <c r="F205" s="4" t="s">
        <v>279</v>
      </c>
      <c r="J205" s="137" t="e">
        <f t="shared" ref="J205:AM205" si="711">J103*J$16</f>
        <v>#DIV/0!</v>
      </c>
      <c r="K205" s="137" t="e">
        <f t="shared" si="711"/>
        <v>#DIV/0!</v>
      </c>
      <c r="L205" s="137" t="e">
        <f t="shared" si="711"/>
        <v>#DIV/0!</v>
      </c>
      <c r="M205" s="137">
        <f t="shared" si="711"/>
        <v>0</v>
      </c>
      <c r="N205" s="137" t="e">
        <f t="shared" si="711"/>
        <v>#DIV/0!</v>
      </c>
      <c r="O205" s="137" t="e">
        <f t="shared" si="711"/>
        <v>#DIV/0!</v>
      </c>
      <c r="P205" s="137" t="e">
        <f t="shared" si="711"/>
        <v>#DIV/0!</v>
      </c>
      <c r="Q205" s="137" t="e">
        <f t="shared" si="711"/>
        <v>#DIV/0!</v>
      </c>
      <c r="R205" s="137" t="e">
        <f t="shared" si="711"/>
        <v>#DIV/0!</v>
      </c>
      <c r="S205" s="137" t="e">
        <f t="shared" si="711"/>
        <v>#DIV/0!</v>
      </c>
      <c r="T205" s="137" t="e">
        <f t="shared" si="711"/>
        <v>#DIV/0!</v>
      </c>
      <c r="U205" s="137" t="e">
        <f t="shared" si="711"/>
        <v>#DIV/0!</v>
      </c>
      <c r="V205" s="137" t="e">
        <f t="shared" si="711"/>
        <v>#DIV/0!</v>
      </c>
      <c r="W205" s="137" t="e">
        <f t="shared" si="711"/>
        <v>#DIV/0!</v>
      </c>
      <c r="X205" s="137" t="e">
        <f t="shared" si="711"/>
        <v>#DIV/0!</v>
      </c>
      <c r="Y205" s="137" t="e">
        <f t="shared" si="711"/>
        <v>#DIV/0!</v>
      </c>
      <c r="Z205" s="137" t="e">
        <f t="shared" si="711"/>
        <v>#DIV/0!</v>
      </c>
      <c r="AA205" s="137" t="e">
        <f t="shared" si="711"/>
        <v>#DIV/0!</v>
      </c>
      <c r="AB205" s="137" t="e">
        <f t="shared" si="711"/>
        <v>#DIV/0!</v>
      </c>
      <c r="AC205" s="137" t="e">
        <f t="shared" si="711"/>
        <v>#DIV/0!</v>
      </c>
      <c r="AD205" s="137" t="e">
        <f t="shared" si="711"/>
        <v>#DIV/0!</v>
      </c>
      <c r="AE205" s="137" t="e">
        <f t="shared" si="711"/>
        <v>#DIV/0!</v>
      </c>
      <c r="AF205" s="137" t="e">
        <f t="shared" si="711"/>
        <v>#DIV/0!</v>
      </c>
      <c r="AG205" s="137" t="e">
        <f t="shared" si="711"/>
        <v>#DIV/0!</v>
      </c>
      <c r="AH205" s="137" t="e">
        <f t="shared" si="711"/>
        <v>#DIV/0!</v>
      </c>
      <c r="AI205" s="137" t="e">
        <f t="shared" si="711"/>
        <v>#DIV/0!</v>
      </c>
      <c r="AJ205" s="137" t="e">
        <f t="shared" si="711"/>
        <v>#DIV/0!</v>
      </c>
      <c r="AK205" s="137" t="e">
        <f t="shared" si="711"/>
        <v>#DIV/0!</v>
      </c>
      <c r="AL205" s="137" t="e">
        <f t="shared" si="711"/>
        <v>#DIV/0!</v>
      </c>
      <c r="AM205" s="137" t="e">
        <f t="shared" si="711"/>
        <v>#DIV/0!</v>
      </c>
    </row>
    <row r="206" spans="1:39">
      <c r="B206" t="s">
        <v>376</v>
      </c>
      <c r="F206" s="4" t="s">
        <v>279</v>
      </c>
      <c r="J206" s="137" t="e">
        <f t="shared" ref="J206:AM206" si="712">J104*J$16</f>
        <v>#DIV/0!</v>
      </c>
      <c r="K206" s="137" t="e">
        <f t="shared" si="712"/>
        <v>#DIV/0!</v>
      </c>
      <c r="L206" s="137" t="e">
        <f t="shared" si="712"/>
        <v>#DIV/0!</v>
      </c>
      <c r="M206" s="137">
        <f t="shared" si="712"/>
        <v>0</v>
      </c>
      <c r="N206" s="137" t="e">
        <f t="shared" si="712"/>
        <v>#DIV/0!</v>
      </c>
      <c r="O206" s="137" t="e">
        <f t="shared" si="712"/>
        <v>#DIV/0!</v>
      </c>
      <c r="P206" s="137" t="e">
        <f t="shared" si="712"/>
        <v>#DIV/0!</v>
      </c>
      <c r="Q206" s="137" t="e">
        <f t="shared" si="712"/>
        <v>#DIV/0!</v>
      </c>
      <c r="R206" s="137" t="e">
        <f t="shared" si="712"/>
        <v>#DIV/0!</v>
      </c>
      <c r="S206" s="137" t="e">
        <f t="shared" si="712"/>
        <v>#DIV/0!</v>
      </c>
      <c r="T206" s="137" t="e">
        <f t="shared" si="712"/>
        <v>#DIV/0!</v>
      </c>
      <c r="U206" s="137" t="e">
        <f t="shared" si="712"/>
        <v>#DIV/0!</v>
      </c>
      <c r="V206" s="137" t="e">
        <f t="shared" si="712"/>
        <v>#DIV/0!</v>
      </c>
      <c r="W206" s="137" t="e">
        <f t="shared" si="712"/>
        <v>#DIV/0!</v>
      </c>
      <c r="X206" s="137" t="e">
        <f t="shared" si="712"/>
        <v>#DIV/0!</v>
      </c>
      <c r="Y206" s="137" t="e">
        <f t="shared" si="712"/>
        <v>#DIV/0!</v>
      </c>
      <c r="Z206" s="137" t="e">
        <f t="shared" si="712"/>
        <v>#DIV/0!</v>
      </c>
      <c r="AA206" s="137" t="e">
        <f t="shared" si="712"/>
        <v>#DIV/0!</v>
      </c>
      <c r="AB206" s="137" t="e">
        <f t="shared" si="712"/>
        <v>#DIV/0!</v>
      </c>
      <c r="AC206" s="137" t="e">
        <f t="shared" si="712"/>
        <v>#DIV/0!</v>
      </c>
      <c r="AD206" s="137" t="e">
        <f t="shared" si="712"/>
        <v>#DIV/0!</v>
      </c>
      <c r="AE206" s="137" t="e">
        <f t="shared" si="712"/>
        <v>#DIV/0!</v>
      </c>
      <c r="AF206" s="137" t="e">
        <f t="shared" si="712"/>
        <v>#DIV/0!</v>
      </c>
      <c r="AG206" s="137" t="e">
        <f t="shared" si="712"/>
        <v>#DIV/0!</v>
      </c>
      <c r="AH206" s="137" t="e">
        <f t="shared" si="712"/>
        <v>#DIV/0!</v>
      </c>
      <c r="AI206" s="137" t="e">
        <f t="shared" si="712"/>
        <v>#DIV/0!</v>
      </c>
      <c r="AJ206" s="137" t="e">
        <f t="shared" si="712"/>
        <v>#DIV/0!</v>
      </c>
      <c r="AK206" s="137" t="e">
        <f t="shared" si="712"/>
        <v>#DIV/0!</v>
      </c>
      <c r="AL206" s="137" t="e">
        <f t="shared" si="712"/>
        <v>#DIV/0!</v>
      </c>
      <c r="AM206" s="137" t="e">
        <f t="shared" si="712"/>
        <v>#DIV/0!</v>
      </c>
    </row>
    <row r="207" spans="1:39">
      <c r="B207" t="s">
        <v>378</v>
      </c>
      <c r="F207" s="4" t="s">
        <v>279</v>
      </c>
      <c r="J207" s="137" t="e">
        <f t="shared" ref="J207:AM207" si="713">J105*J$16</f>
        <v>#DIV/0!</v>
      </c>
      <c r="K207" s="137" t="e">
        <f t="shared" si="713"/>
        <v>#DIV/0!</v>
      </c>
      <c r="L207" s="137" t="e">
        <f t="shared" si="713"/>
        <v>#DIV/0!</v>
      </c>
      <c r="M207" s="137">
        <f t="shared" si="713"/>
        <v>0</v>
      </c>
      <c r="N207" s="137" t="e">
        <f t="shared" si="713"/>
        <v>#DIV/0!</v>
      </c>
      <c r="O207" s="137" t="e">
        <f t="shared" si="713"/>
        <v>#DIV/0!</v>
      </c>
      <c r="P207" s="137" t="e">
        <f t="shared" si="713"/>
        <v>#DIV/0!</v>
      </c>
      <c r="Q207" s="137" t="e">
        <f t="shared" si="713"/>
        <v>#DIV/0!</v>
      </c>
      <c r="R207" s="137" t="e">
        <f t="shared" si="713"/>
        <v>#DIV/0!</v>
      </c>
      <c r="S207" s="137" t="e">
        <f t="shared" si="713"/>
        <v>#DIV/0!</v>
      </c>
      <c r="T207" s="137" t="e">
        <f t="shared" si="713"/>
        <v>#DIV/0!</v>
      </c>
      <c r="U207" s="137" t="e">
        <f t="shared" si="713"/>
        <v>#DIV/0!</v>
      </c>
      <c r="V207" s="137" t="e">
        <f t="shared" si="713"/>
        <v>#DIV/0!</v>
      </c>
      <c r="W207" s="137" t="e">
        <f t="shared" si="713"/>
        <v>#DIV/0!</v>
      </c>
      <c r="X207" s="137" t="e">
        <f t="shared" si="713"/>
        <v>#DIV/0!</v>
      </c>
      <c r="Y207" s="137" t="e">
        <f t="shared" si="713"/>
        <v>#DIV/0!</v>
      </c>
      <c r="Z207" s="137" t="e">
        <f t="shared" si="713"/>
        <v>#DIV/0!</v>
      </c>
      <c r="AA207" s="137" t="e">
        <f t="shared" si="713"/>
        <v>#DIV/0!</v>
      </c>
      <c r="AB207" s="137" t="e">
        <f t="shared" si="713"/>
        <v>#DIV/0!</v>
      </c>
      <c r="AC207" s="137" t="e">
        <f t="shared" si="713"/>
        <v>#DIV/0!</v>
      </c>
      <c r="AD207" s="137" t="e">
        <f t="shared" si="713"/>
        <v>#DIV/0!</v>
      </c>
      <c r="AE207" s="137" t="e">
        <f t="shared" si="713"/>
        <v>#DIV/0!</v>
      </c>
      <c r="AF207" s="137" t="e">
        <f t="shared" si="713"/>
        <v>#DIV/0!</v>
      </c>
      <c r="AG207" s="137" t="e">
        <f t="shared" si="713"/>
        <v>#DIV/0!</v>
      </c>
      <c r="AH207" s="137" t="e">
        <f t="shared" si="713"/>
        <v>#DIV/0!</v>
      </c>
      <c r="AI207" s="137" t="e">
        <f t="shared" si="713"/>
        <v>#DIV/0!</v>
      </c>
      <c r="AJ207" s="137" t="e">
        <f t="shared" si="713"/>
        <v>#DIV/0!</v>
      </c>
      <c r="AK207" s="137" t="e">
        <f t="shared" si="713"/>
        <v>#DIV/0!</v>
      </c>
      <c r="AL207" s="137" t="e">
        <f t="shared" si="713"/>
        <v>#DIV/0!</v>
      </c>
      <c r="AM207" s="137" t="e">
        <f t="shared" si="713"/>
        <v>#DIV/0!</v>
      </c>
    </row>
    <row r="208" spans="1:39">
      <c r="B208" t="s">
        <v>379</v>
      </c>
      <c r="F208" s="4" t="s">
        <v>279</v>
      </c>
      <c r="J208" s="137" t="e">
        <f t="shared" ref="J208:AM208" si="714">J106*J$16</f>
        <v>#DIV/0!</v>
      </c>
      <c r="K208" s="137" t="e">
        <f t="shared" si="714"/>
        <v>#DIV/0!</v>
      </c>
      <c r="L208" s="137" t="e">
        <f t="shared" si="714"/>
        <v>#DIV/0!</v>
      </c>
      <c r="M208" s="137">
        <f t="shared" si="714"/>
        <v>0</v>
      </c>
      <c r="N208" s="137" t="e">
        <f t="shared" si="714"/>
        <v>#DIV/0!</v>
      </c>
      <c r="O208" s="137" t="e">
        <f t="shared" si="714"/>
        <v>#DIV/0!</v>
      </c>
      <c r="P208" s="137" t="e">
        <f t="shared" si="714"/>
        <v>#DIV/0!</v>
      </c>
      <c r="Q208" s="137" t="e">
        <f t="shared" si="714"/>
        <v>#DIV/0!</v>
      </c>
      <c r="R208" s="137" t="e">
        <f t="shared" si="714"/>
        <v>#DIV/0!</v>
      </c>
      <c r="S208" s="137" t="e">
        <f t="shared" si="714"/>
        <v>#DIV/0!</v>
      </c>
      <c r="T208" s="137" t="e">
        <f t="shared" si="714"/>
        <v>#DIV/0!</v>
      </c>
      <c r="U208" s="137" t="e">
        <f t="shared" si="714"/>
        <v>#DIV/0!</v>
      </c>
      <c r="V208" s="137" t="e">
        <f t="shared" si="714"/>
        <v>#DIV/0!</v>
      </c>
      <c r="W208" s="137" t="e">
        <f t="shared" si="714"/>
        <v>#DIV/0!</v>
      </c>
      <c r="X208" s="137" t="e">
        <f t="shared" si="714"/>
        <v>#DIV/0!</v>
      </c>
      <c r="Y208" s="137" t="e">
        <f t="shared" si="714"/>
        <v>#DIV/0!</v>
      </c>
      <c r="Z208" s="137" t="e">
        <f t="shared" si="714"/>
        <v>#DIV/0!</v>
      </c>
      <c r="AA208" s="137" t="e">
        <f t="shared" si="714"/>
        <v>#DIV/0!</v>
      </c>
      <c r="AB208" s="137" t="e">
        <f t="shared" si="714"/>
        <v>#DIV/0!</v>
      </c>
      <c r="AC208" s="137" t="e">
        <f t="shared" si="714"/>
        <v>#DIV/0!</v>
      </c>
      <c r="AD208" s="137" t="e">
        <f t="shared" si="714"/>
        <v>#DIV/0!</v>
      </c>
      <c r="AE208" s="137" t="e">
        <f t="shared" si="714"/>
        <v>#DIV/0!</v>
      </c>
      <c r="AF208" s="137" t="e">
        <f t="shared" si="714"/>
        <v>#DIV/0!</v>
      </c>
      <c r="AG208" s="137" t="e">
        <f t="shared" si="714"/>
        <v>#DIV/0!</v>
      </c>
      <c r="AH208" s="137" t="e">
        <f t="shared" si="714"/>
        <v>#DIV/0!</v>
      </c>
      <c r="AI208" s="137" t="e">
        <f t="shared" si="714"/>
        <v>#DIV/0!</v>
      </c>
      <c r="AJ208" s="137" t="e">
        <f t="shared" si="714"/>
        <v>#DIV/0!</v>
      </c>
      <c r="AK208" s="137" t="e">
        <f t="shared" si="714"/>
        <v>#DIV/0!</v>
      </c>
      <c r="AL208" s="137" t="e">
        <f t="shared" si="714"/>
        <v>#DIV/0!</v>
      </c>
      <c r="AM208" s="137" t="e">
        <f t="shared" si="714"/>
        <v>#DIV/0!</v>
      </c>
    </row>
    <row r="209" spans="1:39">
      <c r="B209" t="s">
        <v>533</v>
      </c>
      <c r="F209" s="4" t="s">
        <v>279</v>
      </c>
      <c r="J209" s="137" t="e">
        <f t="shared" ref="J209:AM209" si="715">J107*J$16</f>
        <v>#DIV/0!</v>
      </c>
      <c r="K209" s="137" t="e">
        <f t="shared" si="715"/>
        <v>#DIV/0!</v>
      </c>
      <c r="L209" s="137" t="e">
        <f t="shared" si="715"/>
        <v>#DIV/0!</v>
      </c>
      <c r="M209" s="137">
        <f t="shared" si="715"/>
        <v>0</v>
      </c>
      <c r="N209" s="137" t="e">
        <f t="shared" si="715"/>
        <v>#DIV/0!</v>
      </c>
      <c r="O209" s="137" t="e">
        <f t="shared" si="715"/>
        <v>#DIV/0!</v>
      </c>
      <c r="P209" s="137" t="e">
        <f t="shared" si="715"/>
        <v>#DIV/0!</v>
      </c>
      <c r="Q209" s="137" t="e">
        <f t="shared" si="715"/>
        <v>#DIV/0!</v>
      </c>
      <c r="R209" s="137" t="e">
        <f t="shared" si="715"/>
        <v>#DIV/0!</v>
      </c>
      <c r="S209" s="137" t="e">
        <f t="shared" si="715"/>
        <v>#DIV/0!</v>
      </c>
      <c r="T209" s="137" t="e">
        <f t="shared" si="715"/>
        <v>#DIV/0!</v>
      </c>
      <c r="U209" s="137" t="e">
        <f t="shared" si="715"/>
        <v>#DIV/0!</v>
      </c>
      <c r="V209" s="137" t="e">
        <f t="shared" si="715"/>
        <v>#DIV/0!</v>
      </c>
      <c r="W209" s="137" t="e">
        <f t="shared" si="715"/>
        <v>#DIV/0!</v>
      </c>
      <c r="X209" s="137" t="e">
        <f t="shared" si="715"/>
        <v>#DIV/0!</v>
      </c>
      <c r="Y209" s="137" t="e">
        <f t="shared" si="715"/>
        <v>#DIV/0!</v>
      </c>
      <c r="Z209" s="137" t="e">
        <f t="shared" si="715"/>
        <v>#DIV/0!</v>
      </c>
      <c r="AA209" s="137" t="e">
        <f t="shared" si="715"/>
        <v>#DIV/0!</v>
      </c>
      <c r="AB209" s="137" t="e">
        <f t="shared" si="715"/>
        <v>#DIV/0!</v>
      </c>
      <c r="AC209" s="137" t="e">
        <f t="shared" si="715"/>
        <v>#DIV/0!</v>
      </c>
      <c r="AD209" s="137" t="e">
        <f t="shared" si="715"/>
        <v>#DIV/0!</v>
      </c>
      <c r="AE209" s="137" t="e">
        <f t="shared" si="715"/>
        <v>#DIV/0!</v>
      </c>
      <c r="AF209" s="137" t="e">
        <f t="shared" si="715"/>
        <v>#DIV/0!</v>
      </c>
      <c r="AG209" s="137" t="e">
        <f t="shared" si="715"/>
        <v>#DIV/0!</v>
      </c>
      <c r="AH209" s="137" t="e">
        <f t="shared" si="715"/>
        <v>#DIV/0!</v>
      </c>
      <c r="AI209" s="137" t="e">
        <f t="shared" si="715"/>
        <v>#DIV/0!</v>
      </c>
      <c r="AJ209" s="137" t="e">
        <f t="shared" si="715"/>
        <v>#DIV/0!</v>
      </c>
      <c r="AK209" s="137" t="e">
        <f t="shared" si="715"/>
        <v>#DIV/0!</v>
      </c>
      <c r="AL209" s="137" t="e">
        <f t="shared" si="715"/>
        <v>#DIV/0!</v>
      </c>
      <c r="AM209" s="137" t="e">
        <f t="shared" si="715"/>
        <v>#DIV/0!</v>
      </c>
    </row>
    <row r="210" spans="1:39">
      <c r="B210" t="s">
        <v>381</v>
      </c>
      <c r="F210" s="4" t="s">
        <v>279</v>
      </c>
      <c r="J210" s="137" t="e">
        <f t="shared" ref="J210:AM210" si="716">J108*J$16</f>
        <v>#DIV/0!</v>
      </c>
      <c r="K210" s="137" t="e">
        <f t="shared" si="716"/>
        <v>#DIV/0!</v>
      </c>
      <c r="L210" s="137" t="e">
        <f t="shared" si="716"/>
        <v>#DIV/0!</v>
      </c>
      <c r="M210" s="137">
        <f t="shared" si="716"/>
        <v>0</v>
      </c>
      <c r="N210" s="137" t="e">
        <f t="shared" si="716"/>
        <v>#DIV/0!</v>
      </c>
      <c r="O210" s="137" t="e">
        <f t="shared" si="716"/>
        <v>#DIV/0!</v>
      </c>
      <c r="P210" s="137" t="e">
        <f t="shared" si="716"/>
        <v>#DIV/0!</v>
      </c>
      <c r="Q210" s="137" t="e">
        <f t="shared" si="716"/>
        <v>#DIV/0!</v>
      </c>
      <c r="R210" s="137" t="e">
        <f t="shared" si="716"/>
        <v>#DIV/0!</v>
      </c>
      <c r="S210" s="137" t="e">
        <f t="shared" si="716"/>
        <v>#DIV/0!</v>
      </c>
      <c r="T210" s="137" t="e">
        <f t="shared" si="716"/>
        <v>#DIV/0!</v>
      </c>
      <c r="U210" s="137" t="e">
        <f t="shared" si="716"/>
        <v>#DIV/0!</v>
      </c>
      <c r="V210" s="137" t="e">
        <f t="shared" si="716"/>
        <v>#DIV/0!</v>
      </c>
      <c r="W210" s="137" t="e">
        <f t="shared" si="716"/>
        <v>#DIV/0!</v>
      </c>
      <c r="X210" s="137" t="e">
        <f t="shared" si="716"/>
        <v>#DIV/0!</v>
      </c>
      <c r="Y210" s="137" t="e">
        <f t="shared" si="716"/>
        <v>#DIV/0!</v>
      </c>
      <c r="Z210" s="137" t="e">
        <f t="shared" si="716"/>
        <v>#DIV/0!</v>
      </c>
      <c r="AA210" s="137" t="e">
        <f t="shared" si="716"/>
        <v>#DIV/0!</v>
      </c>
      <c r="AB210" s="137" t="e">
        <f t="shared" si="716"/>
        <v>#DIV/0!</v>
      </c>
      <c r="AC210" s="137" t="e">
        <f t="shared" si="716"/>
        <v>#DIV/0!</v>
      </c>
      <c r="AD210" s="137" t="e">
        <f t="shared" si="716"/>
        <v>#DIV/0!</v>
      </c>
      <c r="AE210" s="137" t="e">
        <f t="shared" si="716"/>
        <v>#DIV/0!</v>
      </c>
      <c r="AF210" s="137" t="e">
        <f t="shared" si="716"/>
        <v>#DIV/0!</v>
      </c>
      <c r="AG210" s="137" t="e">
        <f t="shared" si="716"/>
        <v>#DIV/0!</v>
      </c>
      <c r="AH210" s="137" t="e">
        <f t="shared" si="716"/>
        <v>#DIV/0!</v>
      </c>
      <c r="AI210" s="137" t="e">
        <f t="shared" si="716"/>
        <v>#DIV/0!</v>
      </c>
      <c r="AJ210" s="137" t="e">
        <f t="shared" si="716"/>
        <v>#DIV/0!</v>
      </c>
      <c r="AK210" s="137" t="e">
        <f t="shared" si="716"/>
        <v>#DIV/0!</v>
      </c>
      <c r="AL210" s="137" t="e">
        <f t="shared" si="716"/>
        <v>#DIV/0!</v>
      </c>
      <c r="AM210" s="137" t="e">
        <f t="shared" si="716"/>
        <v>#DIV/0!</v>
      </c>
    </row>
    <row r="211" spans="1:39">
      <c r="B211" t="s">
        <v>145</v>
      </c>
      <c r="F211" s="4" t="s">
        <v>279</v>
      </c>
      <c r="J211" s="136" t="e">
        <f>SUM(J203:J210)</f>
        <v>#DIV/0!</v>
      </c>
      <c r="K211" s="136" t="e">
        <f t="shared" ref="K211" si="717">SUM(K203:K210)</f>
        <v>#DIV/0!</v>
      </c>
      <c r="L211" s="136" t="e">
        <f t="shared" ref="L211" si="718">SUM(L203:L210)</f>
        <v>#DIV/0!</v>
      </c>
      <c r="M211" s="136">
        <f t="shared" ref="M211" si="719">SUM(M203:M210)</f>
        <v>0</v>
      </c>
      <c r="N211" s="136" t="e">
        <f t="shared" ref="N211" si="720">SUM(N203:N210)</f>
        <v>#DIV/0!</v>
      </c>
      <c r="O211" s="136" t="e">
        <f t="shared" ref="O211" si="721">SUM(O203:O210)</f>
        <v>#DIV/0!</v>
      </c>
      <c r="P211" s="136" t="e">
        <f t="shared" ref="P211" si="722">SUM(P203:P210)</f>
        <v>#DIV/0!</v>
      </c>
      <c r="Q211" s="136" t="e">
        <f t="shared" ref="Q211" si="723">SUM(Q203:Q210)</f>
        <v>#DIV/0!</v>
      </c>
      <c r="R211" s="136" t="e">
        <f t="shared" ref="R211" si="724">SUM(R203:R210)</f>
        <v>#DIV/0!</v>
      </c>
      <c r="S211" s="136" t="e">
        <f t="shared" ref="S211" si="725">SUM(S203:S210)</f>
        <v>#DIV/0!</v>
      </c>
      <c r="T211" s="136" t="e">
        <f t="shared" ref="T211" si="726">SUM(T203:T210)</f>
        <v>#DIV/0!</v>
      </c>
      <c r="U211" s="136" t="e">
        <f t="shared" ref="U211" si="727">SUM(U203:U210)</f>
        <v>#DIV/0!</v>
      </c>
      <c r="V211" s="136" t="e">
        <f t="shared" ref="V211" si="728">SUM(V203:V210)</f>
        <v>#DIV/0!</v>
      </c>
      <c r="W211" s="136" t="e">
        <f t="shared" ref="W211" si="729">SUM(W203:W210)</f>
        <v>#DIV/0!</v>
      </c>
      <c r="X211" s="136" t="e">
        <f t="shared" ref="X211" si="730">SUM(X203:X210)</f>
        <v>#DIV/0!</v>
      </c>
      <c r="Y211" s="136" t="e">
        <f t="shared" ref="Y211" si="731">SUM(Y203:Y210)</f>
        <v>#DIV/0!</v>
      </c>
      <c r="Z211" s="136" t="e">
        <f t="shared" ref="Z211" si="732">SUM(Z203:Z210)</f>
        <v>#DIV/0!</v>
      </c>
      <c r="AA211" s="136" t="e">
        <f t="shared" ref="AA211" si="733">SUM(AA203:AA210)</f>
        <v>#DIV/0!</v>
      </c>
      <c r="AB211" s="136" t="e">
        <f t="shared" ref="AB211" si="734">SUM(AB203:AB210)</f>
        <v>#DIV/0!</v>
      </c>
      <c r="AC211" s="136" t="e">
        <f t="shared" ref="AC211" si="735">SUM(AC203:AC210)</f>
        <v>#DIV/0!</v>
      </c>
      <c r="AD211" s="136" t="e">
        <f t="shared" ref="AD211" si="736">SUM(AD203:AD210)</f>
        <v>#DIV/0!</v>
      </c>
      <c r="AE211" s="136" t="e">
        <f t="shared" ref="AE211" si="737">SUM(AE203:AE210)</f>
        <v>#DIV/0!</v>
      </c>
      <c r="AF211" s="136" t="e">
        <f t="shared" ref="AF211" si="738">SUM(AF203:AF210)</f>
        <v>#DIV/0!</v>
      </c>
      <c r="AG211" s="136" t="e">
        <f t="shared" ref="AG211" si="739">SUM(AG203:AG210)</f>
        <v>#DIV/0!</v>
      </c>
      <c r="AH211" s="136" t="e">
        <f t="shared" ref="AH211" si="740">SUM(AH203:AH210)</f>
        <v>#DIV/0!</v>
      </c>
      <c r="AI211" s="136" t="e">
        <f t="shared" ref="AI211" si="741">SUM(AI203:AI210)</f>
        <v>#DIV/0!</v>
      </c>
      <c r="AJ211" s="136" t="e">
        <f t="shared" ref="AJ211" si="742">SUM(AJ203:AJ210)</f>
        <v>#DIV/0!</v>
      </c>
      <c r="AK211" s="136" t="e">
        <f t="shared" ref="AK211" si="743">SUM(AK203:AK210)</f>
        <v>#DIV/0!</v>
      </c>
      <c r="AL211" s="136" t="e">
        <f t="shared" ref="AL211" si="744">SUM(AL203:AL210)</f>
        <v>#DIV/0!</v>
      </c>
      <c r="AM211" s="136" t="e">
        <f t="shared" ref="AM211" si="745">SUM(AM203:AM210)</f>
        <v>#DIV/0!</v>
      </c>
    </row>
    <row r="212" spans="1:39" ht="17.25" customHeight="1">
      <c r="B212" s="267" t="s">
        <v>530</v>
      </c>
      <c r="J212" t="e">
        <f t="shared" ref="J212:AM212" si="746">J211=J$16</f>
        <v>#DIV/0!</v>
      </c>
      <c r="K212" t="e">
        <f t="shared" si="746"/>
        <v>#DIV/0!</v>
      </c>
      <c r="L212" t="e">
        <f t="shared" si="746"/>
        <v>#DIV/0!</v>
      </c>
      <c r="M212" t="b">
        <f t="shared" si="746"/>
        <v>1</v>
      </c>
      <c r="N212" t="e">
        <f t="shared" si="746"/>
        <v>#DIV/0!</v>
      </c>
      <c r="O212" t="e">
        <f t="shared" si="746"/>
        <v>#DIV/0!</v>
      </c>
      <c r="P212" t="e">
        <f t="shared" si="746"/>
        <v>#DIV/0!</v>
      </c>
      <c r="Q212" t="e">
        <f t="shared" si="746"/>
        <v>#DIV/0!</v>
      </c>
      <c r="R212" t="e">
        <f t="shared" si="746"/>
        <v>#DIV/0!</v>
      </c>
      <c r="S212" t="e">
        <f t="shared" si="746"/>
        <v>#DIV/0!</v>
      </c>
      <c r="T212" t="e">
        <f t="shared" si="746"/>
        <v>#DIV/0!</v>
      </c>
      <c r="U212" t="e">
        <f t="shared" si="746"/>
        <v>#DIV/0!</v>
      </c>
      <c r="V212" t="e">
        <f t="shared" si="746"/>
        <v>#DIV/0!</v>
      </c>
      <c r="W212" t="e">
        <f t="shared" si="746"/>
        <v>#DIV/0!</v>
      </c>
      <c r="X212" t="e">
        <f t="shared" si="746"/>
        <v>#DIV/0!</v>
      </c>
      <c r="Y212" t="e">
        <f t="shared" si="746"/>
        <v>#DIV/0!</v>
      </c>
      <c r="Z212" t="e">
        <f t="shared" si="746"/>
        <v>#DIV/0!</v>
      </c>
      <c r="AA212" t="e">
        <f t="shared" si="746"/>
        <v>#DIV/0!</v>
      </c>
      <c r="AB212" t="e">
        <f t="shared" si="746"/>
        <v>#DIV/0!</v>
      </c>
      <c r="AC212" t="e">
        <f t="shared" si="746"/>
        <v>#DIV/0!</v>
      </c>
      <c r="AD212" t="e">
        <f t="shared" si="746"/>
        <v>#DIV/0!</v>
      </c>
      <c r="AE212" t="e">
        <f t="shared" si="746"/>
        <v>#DIV/0!</v>
      </c>
      <c r="AF212" t="e">
        <f t="shared" si="746"/>
        <v>#DIV/0!</v>
      </c>
      <c r="AG212" t="e">
        <f t="shared" si="746"/>
        <v>#DIV/0!</v>
      </c>
      <c r="AH212" t="e">
        <f t="shared" si="746"/>
        <v>#DIV/0!</v>
      </c>
      <c r="AI212" t="e">
        <f t="shared" si="746"/>
        <v>#DIV/0!</v>
      </c>
      <c r="AJ212" t="e">
        <f t="shared" si="746"/>
        <v>#DIV/0!</v>
      </c>
      <c r="AK212" t="e">
        <f t="shared" si="746"/>
        <v>#DIV/0!</v>
      </c>
      <c r="AL212" t="e">
        <f t="shared" si="746"/>
        <v>#DIV/0!</v>
      </c>
      <c r="AM212" t="e">
        <f t="shared" si="746"/>
        <v>#DIV/0!</v>
      </c>
    </row>
    <row r="213" spans="1:39">
      <c r="A213" s="62" t="s">
        <v>144</v>
      </c>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c r="AC213" s="62"/>
      <c r="AD213" s="62"/>
      <c r="AE213" s="62"/>
      <c r="AF213" s="62"/>
      <c r="AG213" s="62"/>
      <c r="AH213" s="62"/>
      <c r="AI213" s="62"/>
      <c r="AJ213" s="62"/>
      <c r="AK213" s="62"/>
      <c r="AL213" s="62"/>
      <c r="AM213" s="62"/>
    </row>
    <row r="214" spans="1:39">
      <c r="B214" t="s">
        <v>532</v>
      </c>
      <c r="F214" s="4" t="s">
        <v>279</v>
      </c>
      <c r="J214" s="137" t="e">
        <f t="shared" ref="J214:AM214" si="747">J112*J$17</f>
        <v>#DIV/0!</v>
      </c>
      <c r="K214" s="137" t="e">
        <f t="shared" si="747"/>
        <v>#DIV/0!</v>
      </c>
      <c r="L214" s="137" t="e">
        <f t="shared" si="747"/>
        <v>#DIV/0!</v>
      </c>
      <c r="M214" s="137">
        <f t="shared" si="747"/>
        <v>0</v>
      </c>
      <c r="N214" s="137" t="e">
        <f t="shared" si="747"/>
        <v>#DIV/0!</v>
      </c>
      <c r="O214" s="137" t="e">
        <f t="shared" si="747"/>
        <v>#DIV/0!</v>
      </c>
      <c r="P214" s="137" t="e">
        <f t="shared" si="747"/>
        <v>#DIV/0!</v>
      </c>
      <c r="Q214" s="137" t="e">
        <f t="shared" si="747"/>
        <v>#DIV/0!</v>
      </c>
      <c r="R214" s="137" t="e">
        <f t="shared" si="747"/>
        <v>#DIV/0!</v>
      </c>
      <c r="S214" s="137" t="e">
        <f t="shared" si="747"/>
        <v>#DIV/0!</v>
      </c>
      <c r="T214" s="137" t="e">
        <f t="shared" si="747"/>
        <v>#DIV/0!</v>
      </c>
      <c r="U214" s="137" t="e">
        <f t="shared" si="747"/>
        <v>#DIV/0!</v>
      </c>
      <c r="V214" s="137" t="e">
        <f t="shared" si="747"/>
        <v>#DIV/0!</v>
      </c>
      <c r="W214" s="137" t="e">
        <f t="shared" si="747"/>
        <v>#DIV/0!</v>
      </c>
      <c r="X214" s="137" t="e">
        <f t="shared" si="747"/>
        <v>#DIV/0!</v>
      </c>
      <c r="Y214" s="137" t="e">
        <f t="shared" si="747"/>
        <v>#DIV/0!</v>
      </c>
      <c r="Z214" s="137" t="e">
        <f t="shared" si="747"/>
        <v>#DIV/0!</v>
      </c>
      <c r="AA214" s="137" t="e">
        <f t="shared" si="747"/>
        <v>#DIV/0!</v>
      </c>
      <c r="AB214" s="137" t="e">
        <f t="shared" si="747"/>
        <v>#DIV/0!</v>
      </c>
      <c r="AC214" s="137" t="e">
        <f t="shared" si="747"/>
        <v>#DIV/0!</v>
      </c>
      <c r="AD214" s="137" t="e">
        <f t="shared" si="747"/>
        <v>#DIV/0!</v>
      </c>
      <c r="AE214" s="137" t="e">
        <f t="shared" si="747"/>
        <v>#DIV/0!</v>
      </c>
      <c r="AF214" s="137" t="e">
        <f t="shared" si="747"/>
        <v>#DIV/0!</v>
      </c>
      <c r="AG214" s="137" t="e">
        <f t="shared" si="747"/>
        <v>#DIV/0!</v>
      </c>
      <c r="AH214" s="137" t="e">
        <f t="shared" si="747"/>
        <v>#DIV/0!</v>
      </c>
      <c r="AI214" s="137" t="e">
        <f t="shared" si="747"/>
        <v>#DIV/0!</v>
      </c>
      <c r="AJ214" s="137" t="e">
        <f t="shared" si="747"/>
        <v>#DIV/0!</v>
      </c>
      <c r="AK214" s="137" t="e">
        <f t="shared" si="747"/>
        <v>#DIV/0!</v>
      </c>
      <c r="AL214" s="137" t="e">
        <f t="shared" si="747"/>
        <v>#DIV/0!</v>
      </c>
      <c r="AM214" s="137" t="e">
        <f t="shared" si="747"/>
        <v>#DIV/0!</v>
      </c>
    </row>
    <row r="215" spans="1:39">
      <c r="B215" t="s">
        <v>374</v>
      </c>
      <c r="F215" s="4" t="s">
        <v>279</v>
      </c>
      <c r="J215" s="137" t="e">
        <f t="shared" ref="J215:AM215" si="748">J113*J$17</f>
        <v>#DIV/0!</v>
      </c>
      <c r="K215" s="137" t="e">
        <f t="shared" si="748"/>
        <v>#DIV/0!</v>
      </c>
      <c r="L215" s="137" t="e">
        <f t="shared" si="748"/>
        <v>#DIV/0!</v>
      </c>
      <c r="M215" s="137">
        <f t="shared" si="748"/>
        <v>0</v>
      </c>
      <c r="N215" s="137" t="e">
        <f t="shared" si="748"/>
        <v>#DIV/0!</v>
      </c>
      <c r="O215" s="137" t="e">
        <f t="shared" si="748"/>
        <v>#DIV/0!</v>
      </c>
      <c r="P215" s="137" t="e">
        <f t="shared" si="748"/>
        <v>#DIV/0!</v>
      </c>
      <c r="Q215" s="137" t="e">
        <f t="shared" si="748"/>
        <v>#DIV/0!</v>
      </c>
      <c r="R215" s="137" t="e">
        <f t="shared" si="748"/>
        <v>#DIV/0!</v>
      </c>
      <c r="S215" s="137" t="e">
        <f t="shared" si="748"/>
        <v>#DIV/0!</v>
      </c>
      <c r="T215" s="137" t="e">
        <f t="shared" si="748"/>
        <v>#DIV/0!</v>
      </c>
      <c r="U215" s="137" t="e">
        <f t="shared" si="748"/>
        <v>#DIV/0!</v>
      </c>
      <c r="V215" s="137" t="e">
        <f t="shared" si="748"/>
        <v>#DIV/0!</v>
      </c>
      <c r="W215" s="137" t="e">
        <f t="shared" si="748"/>
        <v>#DIV/0!</v>
      </c>
      <c r="X215" s="137" t="e">
        <f t="shared" si="748"/>
        <v>#DIV/0!</v>
      </c>
      <c r="Y215" s="137" t="e">
        <f t="shared" si="748"/>
        <v>#DIV/0!</v>
      </c>
      <c r="Z215" s="137" t="e">
        <f t="shared" si="748"/>
        <v>#DIV/0!</v>
      </c>
      <c r="AA215" s="137" t="e">
        <f t="shared" si="748"/>
        <v>#DIV/0!</v>
      </c>
      <c r="AB215" s="137" t="e">
        <f t="shared" si="748"/>
        <v>#DIV/0!</v>
      </c>
      <c r="AC215" s="137" t="e">
        <f t="shared" si="748"/>
        <v>#DIV/0!</v>
      </c>
      <c r="AD215" s="137" t="e">
        <f t="shared" si="748"/>
        <v>#DIV/0!</v>
      </c>
      <c r="AE215" s="137" t="e">
        <f t="shared" si="748"/>
        <v>#DIV/0!</v>
      </c>
      <c r="AF215" s="137" t="e">
        <f t="shared" si="748"/>
        <v>#DIV/0!</v>
      </c>
      <c r="AG215" s="137" t="e">
        <f t="shared" si="748"/>
        <v>#DIV/0!</v>
      </c>
      <c r="AH215" s="137" t="e">
        <f t="shared" si="748"/>
        <v>#DIV/0!</v>
      </c>
      <c r="AI215" s="137" t="e">
        <f t="shared" si="748"/>
        <v>#DIV/0!</v>
      </c>
      <c r="AJ215" s="137" t="e">
        <f t="shared" si="748"/>
        <v>#DIV/0!</v>
      </c>
      <c r="AK215" s="137" t="e">
        <f t="shared" si="748"/>
        <v>#DIV/0!</v>
      </c>
      <c r="AL215" s="137" t="e">
        <f t="shared" si="748"/>
        <v>#DIV/0!</v>
      </c>
      <c r="AM215" s="137" t="e">
        <f t="shared" si="748"/>
        <v>#DIV/0!</v>
      </c>
    </row>
    <row r="216" spans="1:39">
      <c r="B216" t="s">
        <v>375</v>
      </c>
      <c r="F216" s="4" t="s">
        <v>279</v>
      </c>
      <c r="J216" s="137" t="e">
        <f t="shared" ref="J216:AM216" si="749">J114*J$17</f>
        <v>#DIV/0!</v>
      </c>
      <c r="K216" s="137" t="e">
        <f t="shared" si="749"/>
        <v>#DIV/0!</v>
      </c>
      <c r="L216" s="137" t="e">
        <f t="shared" si="749"/>
        <v>#DIV/0!</v>
      </c>
      <c r="M216" s="137">
        <f t="shared" si="749"/>
        <v>0</v>
      </c>
      <c r="N216" s="137" t="e">
        <f t="shared" si="749"/>
        <v>#DIV/0!</v>
      </c>
      <c r="O216" s="137" t="e">
        <f t="shared" si="749"/>
        <v>#DIV/0!</v>
      </c>
      <c r="P216" s="137" t="e">
        <f t="shared" si="749"/>
        <v>#DIV/0!</v>
      </c>
      <c r="Q216" s="137" t="e">
        <f t="shared" si="749"/>
        <v>#DIV/0!</v>
      </c>
      <c r="R216" s="137" t="e">
        <f t="shared" si="749"/>
        <v>#DIV/0!</v>
      </c>
      <c r="S216" s="137" t="e">
        <f t="shared" si="749"/>
        <v>#DIV/0!</v>
      </c>
      <c r="T216" s="137" t="e">
        <f t="shared" si="749"/>
        <v>#DIV/0!</v>
      </c>
      <c r="U216" s="137" t="e">
        <f t="shared" si="749"/>
        <v>#DIV/0!</v>
      </c>
      <c r="V216" s="137" t="e">
        <f t="shared" si="749"/>
        <v>#DIV/0!</v>
      </c>
      <c r="W216" s="137" t="e">
        <f t="shared" si="749"/>
        <v>#DIV/0!</v>
      </c>
      <c r="X216" s="137" t="e">
        <f t="shared" si="749"/>
        <v>#DIV/0!</v>
      </c>
      <c r="Y216" s="137" t="e">
        <f t="shared" si="749"/>
        <v>#DIV/0!</v>
      </c>
      <c r="Z216" s="137" t="e">
        <f t="shared" si="749"/>
        <v>#DIV/0!</v>
      </c>
      <c r="AA216" s="137" t="e">
        <f t="shared" si="749"/>
        <v>#DIV/0!</v>
      </c>
      <c r="AB216" s="137" t="e">
        <f t="shared" si="749"/>
        <v>#DIV/0!</v>
      </c>
      <c r="AC216" s="137" t="e">
        <f t="shared" si="749"/>
        <v>#DIV/0!</v>
      </c>
      <c r="AD216" s="137" t="e">
        <f t="shared" si="749"/>
        <v>#DIV/0!</v>
      </c>
      <c r="AE216" s="137" t="e">
        <f t="shared" si="749"/>
        <v>#DIV/0!</v>
      </c>
      <c r="AF216" s="137" t="e">
        <f t="shared" si="749"/>
        <v>#DIV/0!</v>
      </c>
      <c r="AG216" s="137" t="e">
        <f t="shared" si="749"/>
        <v>#DIV/0!</v>
      </c>
      <c r="AH216" s="137" t="e">
        <f t="shared" si="749"/>
        <v>#DIV/0!</v>
      </c>
      <c r="AI216" s="137" t="e">
        <f t="shared" si="749"/>
        <v>#DIV/0!</v>
      </c>
      <c r="AJ216" s="137" t="e">
        <f t="shared" si="749"/>
        <v>#DIV/0!</v>
      </c>
      <c r="AK216" s="137" t="e">
        <f t="shared" si="749"/>
        <v>#DIV/0!</v>
      </c>
      <c r="AL216" s="137" t="e">
        <f t="shared" si="749"/>
        <v>#DIV/0!</v>
      </c>
      <c r="AM216" s="137" t="e">
        <f t="shared" si="749"/>
        <v>#DIV/0!</v>
      </c>
    </row>
    <row r="217" spans="1:39">
      <c r="B217" t="s">
        <v>376</v>
      </c>
      <c r="F217" s="4" t="s">
        <v>279</v>
      </c>
      <c r="J217" s="137" t="e">
        <f t="shared" ref="J217:AM217" si="750">J115*J$17</f>
        <v>#DIV/0!</v>
      </c>
      <c r="K217" s="137" t="e">
        <f t="shared" si="750"/>
        <v>#DIV/0!</v>
      </c>
      <c r="L217" s="137" t="e">
        <f t="shared" si="750"/>
        <v>#DIV/0!</v>
      </c>
      <c r="M217" s="137">
        <f t="shared" si="750"/>
        <v>0</v>
      </c>
      <c r="N217" s="137" t="e">
        <f t="shared" si="750"/>
        <v>#DIV/0!</v>
      </c>
      <c r="O217" s="137" t="e">
        <f t="shared" si="750"/>
        <v>#DIV/0!</v>
      </c>
      <c r="P217" s="137" t="e">
        <f t="shared" si="750"/>
        <v>#DIV/0!</v>
      </c>
      <c r="Q217" s="137" t="e">
        <f t="shared" si="750"/>
        <v>#DIV/0!</v>
      </c>
      <c r="R217" s="137" t="e">
        <f t="shared" si="750"/>
        <v>#DIV/0!</v>
      </c>
      <c r="S217" s="137" t="e">
        <f t="shared" si="750"/>
        <v>#DIV/0!</v>
      </c>
      <c r="T217" s="137" t="e">
        <f t="shared" si="750"/>
        <v>#DIV/0!</v>
      </c>
      <c r="U217" s="137" t="e">
        <f t="shared" si="750"/>
        <v>#DIV/0!</v>
      </c>
      <c r="V217" s="137" t="e">
        <f t="shared" si="750"/>
        <v>#DIV/0!</v>
      </c>
      <c r="W217" s="137" t="e">
        <f t="shared" si="750"/>
        <v>#DIV/0!</v>
      </c>
      <c r="X217" s="137" t="e">
        <f t="shared" si="750"/>
        <v>#DIV/0!</v>
      </c>
      <c r="Y217" s="137" t="e">
        <f t="shared" si="750"/>
        <v>#DIV/0!</v>
      </c>
      <c r="Z217" s="137" t="e">
        <f t="shared" si="750"/>
        <v>#DIV/0!</v>
      </c>
      <c r="AA217" s="137" t="e">
        <f t="shared" si="750"/>
        <v>#DIV/0!</v>
      </c>
      <c r="AB217" s="137" t="e">
        <f t="shared" si="750"/>
        <v>#DIV/0!</v>
      </c>
      <c r="AC217" s="137" t="e">
        <f t="shared" si="750"/>
        <v>#DIV/0!</v>
      </c>
      <c r="AD217" s="137" t="e">
        <f t="shared" si="750"/>
        <v>#DIV/0!</v>
      </c>
      <c r="AE217" s="137" t="e">
        <f t="shared" si="750"/>
        <v>#DIV/0!</v>
      </c>
      <c r="AF217" s="137" t="e">
        <f t="shared" si="750"/>
        <v>#DIV/0!</v>
      </c>
      <c r="AG217" s="137" t="e">
        <f t="shared" si="750"/>
        <v>#DIV/0!</v>
      </c>
      <c r="AH217" s="137" t="e">
        <f t="shared" si="750"/>
        <v>#DIV/0!</v>
      </c>
      <c r="AI217" s="137" t="e">
        <f t="shared" si="750"/>
        <v>#DIV/0!</v>
      </c>
      <c r="AJ217" s="137" t="e">
        <f t="shared" si="750"/>
        <v>#DIV/0!</v>
      </c>
      <c r="AK217" s="137" t="e">
        <f t="shared" si="750"/>
        <v>#DIV/0!</v>
      </c>
      <c r="AL217" s="137" t="e">
        <f t="shared" si="750"/>
        <v>#DIV/0!</v>
      </c>
      <c r="AM217" s="137" t="e">
        <f t="shared" si="750"/>
        <v>#DIV/0!</v>
      </c>
    </row>
    <row r="218" spans="1:39">
      <c r="B218" t="s">
        <v>378</v>
      </c>
      <c r="F218" s="4" t="s">
        <v>279</v>
      </c>
      <c r="J218" s="137" t="e">
        <f t="shared" ref="J218:AM218" si="751">J116*J$17</f>
        <v>#DIV/0!</v>
      </c>
      <c r="K218" s="137" t="e">
        <f t="shared" si="751"/>
        <v>#DIV/0!</v>
      </c>
      <c r="L218" s="137" t="e">
        <f t="shared" si="751"/>
        <v>#DIV/0!</v>
      </c>
      <c r="M218" s="137">
        <f t="shared" si="751"/>
        <v>0</v>
      </c>
      <c r="N218" s="137" t="e">
        <f t="shared" si="751"/>
        <v>#DIV/0!</v>
      </c>
      <c r="O218" s="137" t="e">
        <f t="shared" si="751"/>
        <v>#DIV/0!</v>
      </c>
      <c r="P218" s="137" t="e">
        <f t="shared" si="751"/>
        <v>#DIV/0!</v>
      </c>
      <c r="Q218" s="137" t="e">
        <f t="shared" si="751"/>
        <v>#DIV/0!</v>
      </c>
      <c r="R218" s="137" t="e">
        <f t="shared" si="751"/>
        <v>#DIV/0!</v>
      </c>
      <c r="S218" s="137" t="e">
        <f t="shared" si="751"/>
        <v>#DIV/0!</v>
      </c>
      <c r="T218" s="137" t="e">
        <f t="shared" si="751"/>
        <v>#DIV/0!</v>
      </c>
      <c r="U218" s="137" t="e">
        <f t="shared" si="751"/>
        <v>#DIV/0!</v>
      </c>
      <c r="V218" s="137" t="e">
        <f t="shared" si="751"/>
        <v>#DIV/0!</v>
      </c>
      <c r="W218" s="137" t="e">
        <f t="shared" si="751"/>
        <v>#DIV/0!</v>
      </c>
      <c r="X218" s="137" t="e">
        <f t="shared" si="751"/>
        <v>#DIV/0!</v>
      </c>
      <c r="Y218" s="137" t="e">
        <f t="shared" si="751"/>
        <v>#DIV/0!</v>
      </c>
      <c r="Z218" s="137" t="e">
        <f t="shared" si="751"/>
        <v>#DIV/0!</v>
      </c>
      <c r="AA218" s="137" t="e">
        <f t="shared" si="751"/>
        <v>#DIV/0!</v>
      </c>
      <c r="AB218" s="137" t="e">
        <f t="shared" si="751"/>
        <v>#DIV/0!</v>
      </c>
      <c r="AC218" s="137" t="e">
        <f t="shared" si="751"/>
        <v>#DIV/0!</v>
      </c>
      <c r="AD218" s="137" t="e">
        <f t="shared" si="751"/>
        <v>#DIV/0!</v>
      </c>
      <c r="AE218" s="137" t="e">
        <f t="shared" si="751"/>
        <v>#DIV/0!</v>
      </c>
      <c r="AF218" s="137" t="e">
        <f t="shared" si="751"/>
        <v>#DIV/0!</v>
      </c>
      <c r="AG218" s="137" t="e">
        <f t="shared" si="751"/>
        <v>#DIV/0!</v>
      </c>
      <c r="AH218" s="137" t="e">
        <f t="shared" si="751"/>
        <v>#DIV/0!</v>
      </c>
      <c r="AI218" s="137" t="e">
        <f t="shared" si="751"/>
        <v>#DIV/0!</v>
      </c>
      <c r="AJ218" s="137" t="e">
        <f t="shared" si="751"/>
        <v>#DIV/0!</v>
      </c>
      <c r="AK218" s="137" t="e">
        <f t="shared" si="751"/>
        <v>#DIV/0!</v>
      </c>
      <c r="AL218" s="137" t="e">
        <f t="shared" si="751"/>
        <v>#DIV/0!</v>
      </c>
      <c r="AM218" s="137" t="e">
        <f t="shared" si="751"/>
        <v>#DIV/0!</v>
      </c>
    </row>
    <row r="219" spans="1:39">
      <c r="B219" t="s">
        <v>379</v>
      </c>
      <c r="F219" s="4" t="s">
        <v>279</v>
      </c>
      <c r="J219" s="137" t="e">
        <f t="shared" ref="J219:AM219" si="752">J117*J$17</f>
        <v>#DIV/0!</v>
      </c>
      <c r="K219" s="137" t="e">
        <f t="shared" si="752"/>
        <v>#DIV/0!</v>
      </c>
      <c r="L219" s="137" t="e">
        <f t="shared" si="752"/>
        <v>#DIV/0!</v>
      </c>
      <c r="M219" s="137">
        <f t="shared" si="752"/>
        <v>0</v>
      </c>
      <c r="N219" s="137" t="e">
        <f t="shared" si="752"/>
        <v>#DIV/0!</v>
      </c>
      <c r="O219" s="137" t="e">
        <f t="shared" si="752"/>
        <v>#DIV/0!</v>
      </c>
      <c r="P219" s="137" t="e">
        <f t="shared" si="752"/>
        <v>#DIV/0!</v>
      </c>
      <c r="Q219" s="137" t="e">
        <f t="shared" si="752"/>
        <v>#DIV/0!</v>
      </c>
      <c r="R219" s="137" t="e">
        <f t="shared" si="752"/>
        <v>#DIV/0!</v>
      </c>
      <c r="S219" s="137" t="e">
        <f t="shared" si="752"/>
        <v>#DIV/0!</v>
      </c>
      <c r="T219" s="137" t="e">
        <f t="shared" si="752"/>
        <v>#DIV/0!</v>
      </c>
      <c r="U219" s="137" t="e">
        <f t="shared" si="752"/>
        <v>#DIV/0!</v>
      </c>
      <c r="V219" s="137" t="e">
        <f t="shared" si="752"/>
        <v>#DIV/0!</v>
      </c>
      <c r="W219" s="137" t="e">
        <f t="shared" si="752"/>
        <v>#DIV/0!</v>
      </c>
      <c r="X219" s="137" t="e">
        <f t="shared" si="752"/>
        <v>#DIV/0!</v>
      </c>
      <c r="Y219" s="137" t="e">
        <f t="shared" si="752"/>
        <v>#DIV/0!</v>
      </c>
      <c r="Z219" s="137" t="e">
        <f t="shared" si="752"/>
        <v>#DIV/0!</v>
      </c>
      <c r="AA219" s="137" t="e">
        <f t="shared" si="752"/>
        <v>#DIV/0!</v>
      </c>
      <c r="AB219" s="137" t="e">
        <f t="shared" si="752"/>
        <v>#DIV/0!</v>
      </c>
      <c r="AC219" s="137" t="e">
        <f t="shared" si="752"/>
        <v>#DIV/0!</v>
      </c>
      <c r="AD219" s="137" t="e">
        <f t="shared" si="752"/>
        <v>#DIV/0!</v>
      </c>
      <c r="AE219" s="137" t="e">
        <f t="shared" si="752"/>
        <v>#DIV/0!</v>
      </c>
      <c r="AF219" s="137" t="e">
        <f t="shared" si="752"/>
        <v>#DIV/0!</v>
      </c>
      <c r="AG219" s="137" t="e">
        <f t="shared" si="752"/>
        <v>#DIV/0!</v>
      </c>
      <c r="AH219" s="137" t="e">
        <f t="shared" si="752"/>
        <v>#DIV/0!</v>
      </c>
      <c r="AI219" s="137" t="e">
        <f t="shared" si="752"/>
        <v>#DIV/0!</v>
      </c>
      <c r="AJ219" s="137" t="e">
        <f t="shared" si="752"/>
        <v>#DIV/0!</v>
      </c>
      <c r="AK219" s="137" t="e">
        <f t="shared" si="752"/>
        <v>#DIV/0!</v>
      </c>
      <c r="AL219" s="137" t="e">
        <f t="shared" si="752"/>
        <v>#DIV/0!</v>
      </c>
      <c r="AM219" s="137" t="e">
        <f t="shared" si="752"/>
        <v>#DIV/0!</v>
      </c>
    </row>
    <row r="220" spans="1:39">
      <c r="B220" t="s">
        <v>533</v>
      </c>
      <c r="F220" s="4" t="s">
        <v>279</v>
      </c>
      <c r="J220" s="137" t="e">
        <f t="shared" ref="J220:AM220" si="753">J118*J$17</f>
        <v>#DIV/0!</v>
      </c>
      <c r="K220" s="137" t="e">
        <f t="shared" si="753"/>
        <v>#DIV/0!</v>
      </c>
      <c r="L220" s="137" t="e">
        <f t="shared" si="753"/>
        <v>#DIV/0!</v>
      </c>
      <c r="M220" s="137">
        <f t="shared" si="753"/>
        <v>0</v>
      </c>
      <c r="N220" s="137" t="e">
        <f t="shared" si="753"/>
        <v>#DIV/0!</v>
      </c>
      <c r="O220" s="137" t="e">
        <f t="shared" si="753"/>
        <v>#DIV/0!</v>
      </c>
      <c r="P220" s="137" t="e">
        <f t="shared" si="753"/>
        <v>#DIV/0!</v>
      </c>
      <c r="Q220" s="137" t="e">
        <f t="shared" si="753"/>
        <v>#DIV/0!</v>
      </c>
      <c r="R220" s="137" t="e">
        <f t="shared" si="753"/>
        <v>#DIV/0!</v>
      </c>
      <c r="S220" s="137" t="e">
        <f t="shared" si="753"/>
        <v>#DIV/0!</v>
      </c>
      <c r="T220" s="137" t="e">
        <f t="shared" si="753"/>
        <v>#DIV/0!</v>
      </c>
      <c r="U220" s="137" t="e">
        <f t="shared" si="753"/>
        <v>#DIV/0!</v>
      </c>
      <c r="V220" s="137" t="e">
        <f t="shared" si="753"/>
        <v>#DIV/0!</v>
      </c>
      <c r="W220" s="137" t="e">
        <f t="shared" si="753"/>
        <v>#DIV/0!</v>
      </c>
      <c r="X220" s="137" t="e">
        <f t="shared" si="753"/>
        <v>#DIV/0!</v>
      </c>
      <c r="Y220" s="137" t="e">
        <f t="shared" si="753"/>
        <v>#DIV/0!</v>
      </c>
      <c r="Z220" s="137" t="e">
        <f t="shared" si="753"/>
        <v>#DIV/0!</v>
      </c>
      <c r="AA220" s="137" t="e">
        <f t="shared" si="753"/>
        <v>#DIV/0!</v>
      </c>
      <c r="AB220" s="137" t="e">
        <f t="shared" si="753"/>
        <v>#DIV/0!</v>
      </c>
      <c r="AC220" s="137" t="e">
        <f t="shared" si="753"/>
        <v>#DIV/0!</v>
      </c>
      <c r="AD220" s="137" t="e">
        <f t="shared" si="753"/>
        <v>#DIV/0!</v>
      </c>
      <c r="AE220" s="137" t="e">
        <f t="shared" si="753"/>
        <v>#DIV/0!</v>
      </c>
      <c r="AF220" s="137" t="e">
        <f t="shared" si="753"/>
        <v>#DIV/0!</v>
      </c>
      <c r="AG220" s="137" t="e">
        <f t="shared" si="753"/>
        <v>#DIV/0!</v>
      </c>
      <c r="AH220" s="137" t="e">
        <f t="shared" si="753"/>
        <v>#DIV/0!</v>
      </c>
      <c r="AI220" s="137" t="e">
        <f t="shared" si="753"/>
        <v>#DIV/0!</v>
      </c>
      <c r="AJ220" s="137" t="e">
        <f t="shared" si="753"/>
        <v>#DIV/0!</v>
      </c>
      <c r="AK220" s="137" t="e">
        <f t="shared" si="753"/>
        <v>#DIV/0!</v>
      </c>
      <c r="AL220" s="137" t="e">
        <f t="shared" si="753"/>
        <v>#DIV/0!</v>
      </c>
      <c r="AM220" s="137" t="e">
        <f t="shared" si="753"/>
        <v>#DIV/0!</v>
      </c>
    </row>
    <row r="221" spans="1:39">
      <c r="B221" t="s">
        <v>381</v>
      </c>
      <c r="F221" s="4" t="s">
        <v>279</v>
      </c>
      <c r="J221" s="137" t="e">
        <f t="shared" ref="J221:AM221" si="754">J119*J$17</f>
        <v>#DIV/0!</v>
      </c>
      <c r="K221" s="137" t="e">
        <f t="shared" si="754"/>
        <v>#DIV/0!</v>
      </c>
      <c r="L221" s="137" t="e">
        <f t="shared" si="754"/>
        <v>#DIV/0!</v>
      </c>
      <c r="M221" s="137">
        <f t="shared" si="754"/>
        <v>0</v>
      </c>
      <c r="N221" s="137" t="e">
        <f t="shared" si="754"/>
        <v>#DIV/0!</v>
      </c>
      <c r="O221" s="137" t="e">
        <f t="shared" si="754"/>
        <v>#DIV/0!</v>
      </c>
      <c r="P221" s="137" t="e">
        <f t="shared" si="754"/>
        <v>#DIV/0!</v>
      </c>
      <c r="Q221" s="137" t="e">
        <f t="shared" si="754"/>
        <v>#DIV/0!</v>
      </c>
      <c r="R221" s="137" t="e">
        <f t="shared" si="754"/>
        <v>#DIV/0!</v>
      </c>
      <c r="S221" s="137" t="e">
        <f t="shared" si="754"/>
        <v>#DIV/0!</v>
      </c>
      <c r="T221" s="137" t="e">
        <f t="shared" si="754"/>
        <v>#DIV/0!</v>
      </c>
      <c r="U221" s="137" t="e">
        <f t="shared" si="754"/>
        <v>#DIV/0!</v>
      </c>
      <c r="V221" s="137" t="e">
        <f t="shared" si="754"/>
        <v>#DIV/0!</v>
      </c>
      <c r="W221" s="137" t="e">
        <f t="shared" si="754"/>
        <v>#DIV/0!</v>
      </c>
      <c r="X221" s="137" t="e">
        <f t="shared" si="754"/>
        <v>#DIV/0!</v>
      </c>
      <c r="Y221" s="137" t="e">
        <f t="shared" si="754"/>
        <v>#DIV/0!</v>
      </c>
      <c r="Z221" s="137" t="e">
        <f t="shared" si="754"/>
        <v>#DIV/0!</v>
      </c>
      <c r="AA221" s="137" t="e">
        <f t="shared" si="754"/>
        <v>#DIV/0!</v>
      </c>
      <c r="AB221" s="137" t="e">
        <f t="shared" si="754"/>
        <v>#DIV/0!</v>
      </c>
      <c r="AC221" s="137" t="e">
        <f t="shared" si="754"/>
        <v>#DIV/0!</v>
      </c>
      <c r="AD221" s="137" t="e">
        <f t="shared" si="754"/>
        <v>#DIV/0!</v>
      </c>
      <c r="AE221" s="137" t="e">
        <f t="shared" si="754"/>
        <v>#DIV/0!</v>
      </c>
      <c r="AF221" s="137" t="e">
        <f t="shared" si="754"/>
        <v>#DIV/0!</v>
      </c>
      <c r="AG221" s="137" t="e">
        <f t="shared" si="754"/>
        <v>#DIV/0!</v>
      </c>
      <c r="AH221" s="137" t="e">
        <f t="shared" si="754"/>
        <v>#DIV/0!</v>
      </c>
      <c r="AI221" s="137" t="e">
        <f t="shared" si="754"/>
        <v>#DIV/0!</v>
      </c>
      <c r="AJ221" s="137" t="e">
        <f t="shared" si="754"/>
        <v>#DIV/0!</v>
      </c>
      <c r="AK221" s="137" t="e">
        <f t="shared" si="754"/>
        <v>#DIV/0!</v>
      </c>
      <c r="AL221" s="137" t="e">
        <f t="shared" si="754"/>
        <v>#DIV/0!</v>
      </c>
      <c r="AM221" s="137" t="e">
        <f t="shared" si="754"/>
        <v>#DIV/0!</v>
      </c>
    </row>
    <row r="222" spans="1:39">
      <c r="B222" t="s">
        <v>145</v>
      </c>
      <c r="F222" s="4" t="s">
        <v>279</v>
      </c>
      <c r="J222" s="136" t="e">
        <f>SUM(J214:J221)</f>
        <v>#DIV/0!</v>
      </c>
      <c r="K222" s="136" t="e">
        <f t="shared" ref="K222" si="755">SUM(K214:K221)</f>
        <v>#DIV/0!</v>
      </c>
      <c r="L222" s="136" t="e">
        <f t="shared" ref="L222" si="756">SUM(L214:L221)</f>
        <v>#DIV/0!</v>
      </c>
      <c r="M222" s="136">
        <f t="shared" ref="M222" si="757">SUM(M214:M221)</f>
        <v>0</v>
      </c>
      <c r="N222" s="136" t="e">
        <f t="shared" ref="N222" si="758">SUM(N214:N221)</f>
        <v>#DIV/0!</v>
      </c>
      <c r="O222" s="136" t="e">
        <f t="shared" ref="O222" si="759">SUM(O214:O221)</f>
        <v>#DIV/0!</v>
      </c>
      <c r="P222" s="136" t="e">
        <f t="shared" ref="P222" si="760">SUM(P214:P221)</f>
        <v>#DIV/0!</v>
      </c>
      <c r="Q222" s="136" t="e">
        <f t="shared" ref="Q222" si="761">SUM(Q214:Q221)</f>
        <v>#DIV/0!</v>
      </c>
      <c r="R222" s="136" t="e">
        <f t="shared" ref="R222" si="762">SUM(R214:R221)</f>
        <v>#DIV/0!</v>
      </c>
      <c r="S222" s="136" t="e">
        <f t="shared" ref="S222" si="763">SUM(S214:S221)</f>
        <v>#DIV/0!</v>
      </c>
      <c r="T222" s="136" t="e">
        <f t="shared" ref="T222" si="764">SUM(T214:T221)</f>
        <v>#DIV/0!</v>
      </c>
      <c r="U222" s="136" t="e">
        <f t="shared" ref="U222" si="765">SUM(U214:U221)</f>
        <v>#DIV/0!</v>
      </c>
      <c r="V222" s="136" t="e">
        <f t="shared" ref="V222" si="766">SUM(V214:V221)</f>
        <v>#DIV/0!</v>
      </c>
      <c r="W222" s="136" t="e">
        <f t="shared" ref="W222" si="767">SUM(W214:W221)</f>
        <v>#DIV/0!</v>
      </c>
      <c r="X222" s="136" t="e">
        <f t="shared" ref="X222" si="768">SUM(X214:X221)</f>
        <v>#DIV/0!</v>
      </c>
      <c r="Y222" s="136" t="e">
        <f t="shared" ref="Y222" si="769">SUM(Y214:Y221)</f>
        <v>#DIV/0!</v>
      </c>
      <c r="Z222" s="136" t="e">
        <f t="shared" ref="Z222" si="770">SUM(Z214:Z221)</f>
        <v>#DIV/0!</v>
      </c>
      <c r="AA222" s="136" t="e">
        <f t="shared" ref="AA222" si="771">SUM(AA214:AA221)</f>
        <v>#DIV/0!</v>
      </c>
      <c r="AB222" s="136" t="e">
        <f t="shared" ref="AB222" si="772">SUM(AB214:AB221)</f>
        <v>#DIV/0!</v>
      </c>
      <c r="AC222" s="136" t="e">
        <f t="shared" ref="AC222" si="773">SUM(AC214:AC221)</f>
        <v>#DIV/0!</v>
      </c>
      <c r="AD222" s="136" t="e">
        <f t="shared" ref="AD222" si="774">SUM(AD214:AD221)</f>
        <v>#DIV/0!</v>
      </c>
      <c r="AE222" s="136" t="e">
        <f t="shared" ref="AE222" si="775">SUM(AE214:AE221)</f>
        <v>#DIV/0!</v>
      </c>
      <c r="AF222" s="136" t="e">
        <f t="shared" ref="AF222" si="776">SUM(AF214:AF221)</f>
        <v>#DIV/0!</v>
      </c>
      <c r="AG222" s="136" t="e">
        <f t="shared" ref="AG222" si="777">SUM(AG214:AG221)</f>
        <v>#DIV/0!</v>
      </c>
      <c r="AH222" s="136" t="e">
        <f t="shared" ref="AH222" si="778">SUM(AH214:AH221)</f>
        <v>#DIV/0!</v>
      </c>
      <c r="AI222" s="136" t="e">
        <f t="shared" ref="AI222" si="779">SUM(AI214:AI221)</f>
        <v>#DIV/0!</v>
      </c>
      <c r="AJ222" s="136" t="e">
        <f t="shared" ref="AJ222" si="780">SUM(AJ214:AJ221)</f>
        <v>#DIV/0!</v>
      </c>
      <c r="AK222" s="136" t="e">
        <f t="shared" ref="AK222" si="781">SUM(AK214:AK221)</f>
        <v>#DIV/0!</v>
      </c>
      <c r="AL222" s="136" t="e">
        <f t="shared" ref="AL222" si="782">SUM(AL214:AL221)</f>
        <v>#DIV/0!</v>
      </c>
      <c r="AM222" s="136" t="e">
        <f t="shared" ref="AM222" si="783">SUM(AM214:AM221)</f>
        <v>#DIV/0!</v>
      </c>
    </row>
    <row r="223" spans="1:39">
      <c r="B223" s="267" t="s">
        <v>530</v>
      </c>
      <c r="J223" t="e">
        <f t="shared" ref="J223:AM223" si="784">J222=J$17</f>
        <v>#DIV/0!</v>
      </c>
      <c r="K223" t="e">
        <f t="shared" si="784"/>
        <v>#DIV/0!</v>
      </c>
      <c r="L223" t="e">
        <f t="shared" si="784"/>
        <v>#DIV/0!</v>
      </c>
      <c r="M223" t="b">
        <f t="shared" si="784"/>
        <v>1</v>
      </c>
      <c r="N223" t="e">
        <f t="shared" si="784"/>
        <v>#DIV/0!</v>
      </c>
      <c r="O223" t="e">
        <f t="shared" si="784"/>
        <v>#DIV/0!</v>
      </c>
      <c r="P223" t="e">
        <f t="shared" si="784"/>
        <v>#DIV/0!</v>
      </c>
      <c r="Q223" t="e">
        <f t="shared" si="784"/>
        <v>#DIV/0!</v>
      </c>
      <c r="R223" t="e">
        <f t="shared" si="784"/>
        <v>#DIV/0!</v>
      </c>
      <c r="S223" t="e">
        <f t="shared" si="784"/>
        <v>#DIV/0!</v>
      </c>
      <c r="T223" t="e">
        <f t="shared" si="784"/>
        <v>#DIV/0!</v>
      </c>
      <c r="U223" t="e">
        <f t="shared" si="784"/>
        <v>#DIV/0!</v>
      </c>
      <c r="V223" t="e">
        <f t="shared" si="784"/>
        <v>#DIV/0!</v>
      </c>
      <c r="W223" t="e">
        <f t="shared" si="784"/>
        <v>#DIV/0!</v>
      </c>
      <c r="X223" t="e">
        <f t="shared" si="784"/>
        <v>#DIV/0!</v>
      </c>
      <c r="Y223" t="e">
        <f t="shared" si="784"/>
        <v>#DIV/0!</v>
      </c>
      <c r="Z223" t="e">
        <f t="shared" si="784"/>
        <v>#DIV/0!</v>
      </c>
      <c r="AA223" t="e">
        <f t="shared" si="784"/>
        <v>#DIV/0!</v>
      </c>
      <c r="AB223" t="e">
        <f t="shared" si="784"/>
        <v>#DIV/0!</v>
      </c>
      <c r="AC223" t="e">
        <f t="shared" si="784"/>
        <v>#DIV/0!</v>
      </c>
      <c r="AD223" t="e">
        <f t="shared" si="784"/>
        <v>#DIV/0!</v>
      </c>
      <c r="AE223" t="e">
        <f t="shared" si="784"/>
        <v>#DIV/0!</v>
      </c>
      <c r="AF223" t="e">
        <f t="shared" si="784"/>
        <v>#DIV/0!</v>
      </c>
      <c r="AG223" t="e">
        <f t="shared" si="784"/>
        <v>#DIV/0!</v>
      </c>
      <c r="AH223" t="e">
        <f t="shared" si="784"/>
        <v>#DIV/0!</v>
      </c>
      <c r="AI223" t="e">
        <f t="shared" si="784"/>
        <v>#DIV/0!</v>
      </c>
      <c r="AJ223" t="e">
        <f t="shared" si="784"/>
        <v>#DIV/0!</v>
      </c>
      <c r="AK223" t="e">
        <f t="shared" si="784"/>
        <v>#DIV/0!</v>
      </c>
      <c r="AL223" t="e">
        <f t="shared" si="784"/>
        <v>#DIV/0!</v>
      </c>
      <c r="AM223" t="e">
        <f t="shared" si="784"/>
        <v>#DIV/0!</v>
      </c>
    </row>
    <row r="225" spans="1:39">
      <c r="A225" s="62" t="s">
        <v>535</v>
      </c>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c r="AH225" s="62"/>
      <c r="AI225" s="62"/>
      <c r="AJ225" s="62"/>
      <c r="AK225" s="62"/>
      <c r="AL225" s="62"/>
      <c r="AM225" s="62"/>
    </row>
    <row r="227" spans="1:39">
      <c r="B227" t="s">
        <v>532</v>
      </c>
      <c r="F227" s="4" t="s">
        <v>279</v>
      </c>
      <c r="G227" s="44" t="e">
        <f t="shared" ref="G227:G235" si="785">SUM(J227:AO227)</f>
        <v>#DIV/0!</v>
      </c>
      <c r="J227" s="137" t="e">
        <f t="shared" ref="J227:AM227" si="786">J126+J137+J148+J159+J170+J181+J192+J203+J214</f>
        <v>#DIV/0!</v>
      </c>
      <c r="K227" s="137" t="e">
        <f t="shared" si="786"/>
        <v>#DIV/0!</v>
      </c>
      <c r="L227" s="137" t="e">
        <f t="shared" si="786"/>
        <v>#DIV/0!</v>
      </c>
      <c r="M227" s="137">
        <f t="shared" si="786"/>
        <v>0</v>
      </c>
      <c r="N227" s="137" t="e">
        <f t="shared" si="786"/>
        <v>#DIV/0!</v>
      </c>
      <c r="O227" s="137" t="e">
        <f t="shared" si="786"/>
        <v>#DIV/0!</v>
      </c>
      <c r="P227" s="137" t="e">
        <f t="shared" si="786"/>
        <v>#DIV/0!</v>
      </c>
      <c r="Q227" s="137" t="e">
        <f t="shared" si="786"/>
        <v>#DIV/0!</v>
      </c>
      <c r="R227" s="137" t="e">
        <f t="shared" si="786"/>
        <v>#DIV/0!</v>
      </c>
      <c r="S227" s="137" t="e">
        <f t="shared" si="786"/>
        <v>#DIV/0!</v>
      </c>
      <c r="T227" s="137" t="e">
        <f t="shared" si="786"/>
        <v>#DIV/0!</v>
      </c>
      <c r="U227" s="137" t="e">
        <f t="shared" si="786"/>
        <v>#DIV/0!</v>
      </c>
      <c r="V227" s="137" t="e">
        <f t="shared" si="786"/>
        <v>#DIV/0!</v>
      </c>
      <c r="W227" s="137" t="e">
        <f t="shared" si="786"/>
        <v>#DIV/0!</v>
      </c>
      <c r="X227" s="137" t="e">
        <f t="shared" si="786"/>
        <v>#DIV/0!</v>
      </c>
      <c r="Y227" s="137" t="e">
        <f t="shared" si="786"/>
        <v>#DIV/0!</v>
      </c>
      <c r="Z227" s="137" t="e">
        <f t="shared" si="786"/>
        <v>#DIV/0!</v>
      </c>
      <c r="AA227" s="137" t="e">
        <f t="shared" si="786"/>
        <v>#DIV/0!</v>
      </c>
      <c r="AB227" s="137" t="e">
        <f t="shared" si="786"/>
        <v>#DIV/0!</v>
      </c>
      <c r="AC227" s="137" t="e">
        <f t="shared" si="786"/>
        <v>#DIV/0!</v>
      </c>
      <c r="AD227" s="137" t="e">
        <f t="shared" si="786"/>
        <v>#DIV/0!</v>
      </c>
      <c r="AE227" s="137" t="e">
        <f t="shared" si="786"/>
        <v>#DIV/0!</v>
      </c>
      <c r="AF227" s="137" t="e">
        <f t="shared" si="786"/>
        <v>#DIV/0!</v>
      </c>
      <c r="AG227" s="137" t="e">
        <f t="shared" si="786"/>
        <v>#DIV/0!</v>
      </c>
      <c r="AH227" s="137" t="e">
        <f t="shared" si="786"/>
        <v>#DIV/0!</v>
      </c>
      <c r="AI227" s="137" t="e">
        <f t="shared" si="786"/>
        <v>#DIV/0!</v>
      </c>
      <c r="AJ227" s="137" t="e">
        <f t="shared" si="786"/>
        <v>#DIV/0!</v>
      </c>
      <c r="AK227" s="137" t="e">
        <f t="shared" si="786"/>
        <v>#DIV/0!</v>
      </c>
      <c r="AL227" s="137" t="e">
        <f t="shared" si="786"/>
        <v>#DIV/0!</v>
      </c>
      <c r="AM227" s="137" t="e">
        <f t="shared" si="786"/>
        <v>#DIV/0!</v>
      </c>
    </row>
    <row r="228" spans="1:39">
      <c r="B228" t="s">
        <v>374</v>
      </c>
      <c r="F228" s="4" t="s">
        <v>279</v>
      </c>
      <c r="G228" s="44" t="e">
        <f t="shared" si="785"/>
        <v>#DIV/0!</v>
      </c>
      <c r="J228" s="137" t="e">
        <f t="shared" ref="J228:AM228" si="787">J127+J138+J149+J160+J171+J182+J193+J204+J215</f>
        <v>#DIV/0!</v>
      </c>
      <c r="K228" s="137" t="e">
        <f t="shared" si="787"/>
        <v>#DIV/0!</v>
      </c>
      <c r="L228" s="137" t="e">
        <f t="shared" si="787"/>
        <v>#DIV/0!</v>
      </c>
      <c r="M228" s="137">
        <f t="shared" si="787"/>
        <v>0</v>
      </c>
      <c r="N228" s="137" t="e">
        <f t="shared" si="787"/>
        <v>#DIV/0!</v>
      </c>
      <c r="O228" s="137" t="e">
        <f t="shared" si="787"/>
        <v>#DIV/0!</v>
      </c>
      <c r="P228" s="137" t="e">
        <f t="shared" si="787"/>
        <v>#DIV/0!</v>
      </c>
      <c r="Q228" s="137" t="e">
        <f t="shared" si="787"/>
        <v>#DIV/0!</v>
      </c>
      <c r="R228" s="137" t="e">
        <f t="shared" si="787"/>
        <v>#DIV/0!</v>
      </c>
      <c r="S228" s="137" t="e">
        <f t="shared" si="787"/>
        <v>#DIV/0!</v>
      </c>
      <c r="T228" s="137" t="e">
        <f t="shared" si="787"/>
        <v>#DIV/0!</v>
      </c>
      <c r="U228" s="137" t="e">
        <f t="shared" si="787"/>
        <v>#DIV/0!</v>
      </c>
      <c r="V228" s="137" t="e">
        <f t="shared" si="787"/>
        <v>#DIV/0!</v>
      </c>
      <c r="W228" s="137" t="e">
        <f t="shared" si="787"/>
        <v>#DIV/0!</v>
      </c>
      <c r="X228" s="137" t="e">
        <f t="shared" si="787"/>
        <v>#DIV/0!</v>
      </c>
      <c r="Y228" s="137" t="e">
        <f t="shared" si="787"/>
        <v>#DIV/0!</v>
      </c>
      <c r="Z228" s="137" t="e">
        <f t="shared" si="787"/>
        <v>#DIV/0!</v>
      </c>
      <c r="AA228" s="137" t="e">
        <f t="shared" si="787"/>
        <v>#DIV/0!</v>
      </c>
      <c r="AB228" s="137" t="e">
        <f t="shared" si="787"/>
        <v>#DIV/0!</v>
      </c>
      <c r="AC228" s="137" t="e">
        <f t="shared" si="787"/>
        <v>#DIV/0!</v>
      </c>
      <c r="AD228" s="137" t="e">
        <f t="shared" si="787"/>
        <v>#DIV/0!</v>
      </c>
      <c r="AE228" s="137" t="e">
        <f t="shared" si="787"/>
        <v>#DIV/0!</v>
      </c>
      <c r="AF228" s="137" t="e">
        <f t="shared" si="787"/>
        <v>#DIV/0!</v>
      </c>
      <c r="AG228" s="137" t="e">
        <f t="shared" si="787"/>
        <v>#DIV/0!</v>
      </c>
      <c r="AH228" s="137" t="e">
        <f t="shared" si="787"/>
        <v>#DIV/0!</v>
      </c>
      <c r="AI228" s="137" t="e">
        <f t="shared" si="787"/>
        <v>#DIV/0!</v>
      </c>
      <c r="AJ228" s="137" t="e">
        <f t="shared" si="787"/>
        <v>#DIV/0!</v>
      </c>
      <c r="AK228" s="137" t="e">
        <f t="shared" si="787"/>
        <v>#DIV/0!</v>
      </c>
      <c r="AL228" s="137" t="e">
        <f t="shared" si="787"/>
        <v>#DIV/0!</v>
      </c>
      <c r="AM228" s="137" t="e">
        <f t="shared" si="787"/>
        <v>#DIV/0!</v>
      </c>
    </row>
    <row r="229" spans="1:39">
      <c r="B229" t="s">
        <v>375</v>
      </c>
      <c r="F229" s="4" t="s">
        <v>279</v>
      </c>
      <c r="G229" s="44" t="e">
        <f t="shared" si="785"/>
        <v>#DIV/0!</v>
      </c>
      <c r="J229" s="137" t="e">
        <f t="shared" ref="J229:AM229" si="788">J128+J139+J150+J161+J172+J183+J194+J205+J216</f>
        <v>#DIV/0!</v>
      </c>
      <c r="K229" s="137" t="e">
        <f t="shared" si="788"/>
        <v>#DIV/0!</v>
      </c>
      <c r="L229" s="137" t="e">
        <f t="shared" si="788"/>
        <v>#DIV/0!</v>
      </c>
      <c r="M229" s="137">
        <f t="shared" si="788"/>
        <v>0</v>
      </c>
      <c r="N229" s="137" t="e">
        <f t="shared" si="788"/>
        <v>#DIV/0!</v>
      </c>
      <c r="O229" s="137" t="e">
        <f t="shared" si="788"/>
        <v>#DIV/0!</v>
      </c>
      <c r="P229" s="137" t="e">
        <f t="shared" si="788"/>
        <v>#DIV/0!</v>
      </c>
      <c r="Q229" s="137" t="e">
        <f t="shared" si="788"/>
        <v>#DIV/0!</v>
      </c>
      <c r="R229" s="137" t="e">
        <f t="shared" si="788"/>
        <v>#DIV/0!</v>
      </c>
      <c r="S229" s="137" t="e">
        <f t="shared" si="788"/>
        <v>#DIV/0!</v>
      </c>
      <c r="T229" s="137" t="e">
        <f t="shared" si="788"/>
        <v>#DIV/0!</v>
      </c>
      <c r="U229" s="137" t="e">
        <f t="shared" si="788"/>
        <v>#DIV/0!</v>
      </c>
      <c r="V229" s="137" t="e">
        <f t="shared" si="788"/>
        <v>#DIV/0!</v>
      </c>
      <c r="W229" s="137" t="e">
        <f t="shared" si="788"/>
        <v>#DIV/0!</v>
      </c>
      <c r="X229" s="137" t="e">
        <f t="shared" si="788"/>
        <v>#DIV/0!</v>
      </c>
      <c r="Y229" s="137" t="e">
        <f t="shared" si="788"/>
        <v>#DIV/0!</v>
      </c>
      <c r="Z229" s="137" t="e">
        <f t="shared" si="788"/>
        <v>#DIV/0!</v>
      </c>
      <c r="AA229" s="137" t="e">
        <f t="shared" si="788"/>
        <v>#DIV/0!</v>
      </c>
      <c r="AB229" s="137" t="e">
        <f t="shared" si="788"/>
        <v>#DIV/0!</v>
      </c>
      <c r="AC229" s="137" t="e">
        <f t="shared" si="788"/>
        <v>#DIV/0!</v>
      </c>
      <c r="AD229" s="137" t="e">
        <f t="shared" si="788"/>
        <v>#DIV/0!</v>
      </c>
      <c r="AE229" s="137" t="e">
        <f t="shared" si="788"/>
        <v>#DIV/0!</v>
      </c>
      <c r="AF229" s="137" t="e">
        <f t="shared" si="788"/>
        <v>#DIV/0!</v>
      </c>
      <c r="AG229" s="137" t="e">
        <f t="shared" si="788"/>
        <v>#DIV/0!</v>
      </c>
      <c r="AH229" s="137" t="e">
        <f t="shared" si="788"/>
        <v>#DIV/0!</v>
      </c>
      <c r="AI229" s="137" t="e">
        <f t="shared" si="788"/>
        <v>#DIV/0!</v>
      </c>
      <c r="AJ229" s="137" t="e">
        <f t="shared" si="788"/>
        <v>#DIV/0!</v>
      </c>
      <c r="AK229" s="137" t="e">
        <f t="shared" si="788"/>
        <v>#DIV/0!</v>
      </c>
      <c r="AL229" s="137" t="e">
        <f t="shared" si="788"/>
        <v>#DIV/0!</v>
      </c>
      <c r="AM229" s="137" t="e">
        <f t="shared" si="788"/>
        <v>#DIV/0!</v>
      </c>
    </row>
    <row r="230" spans="1:39">
      <c r="B230" t="s">
        <v>376</v>
      </c>
      <c r="F230" s="4" t="s">
        <v>279</v>
      </c>
      <c r="G230" s="44" t="e">
        <f t="shared" si="785"/>
        <v>#DIV/0!</v>
      </c>
      <c r="J230" s="137" t="e">
        <f t="shared" ref="J230:AM230" si="789">J129+J140+J151+J162+J173+J184+J195+J206+J217</f>
        <v>#DIV/0!</v>
      </c>
      <c r="K230" s="137" t="e">
        <f t="shared" si="789"/>
        <v>#DIV/0!</v>
      </c>
      <c r="L230" s="137" t="e">
        <f t="shared" si="789"/>
        <v>#DIV/0!</v>
      </c>
      <c r="M230" s="137">
        <f t="shared" si="789"/>
        <v>0</v>
      </c>
      <c r="N230" s="137" t="e">
        <f t="shared" si="789"/>
        <v>#DIV/0!</v>
      </c>
      <c r="O230" s="137" t="e">
        <f t="shared" si="789"/>
        <v>#DIV/0!</v>
      </c>
      <c r="P230" s="137" t="e">
        <f t="shared" si="789"/>
        <v>#DIV/0!</v>
      </c>
      <c r="Q230" s="137" t="e">
        <f t="shared" si="789"/>
        <v>#DIV/0!</v>
      </c>
      <c r="R230" s="137" t="e">
        <f t="shared" si="789"/>
        <v>#DIV/0!</v>
      </c>
      <c r="S230" s="137" t="e">
        <f t="shared" si="789"/>
        <v>#DIV/0!</v>
      </c>
      <c r="T230" s="137" t="e">
        <f t="shared" si="789"/>
        <v>#DIV/0!</v>
      </c>
      <c r="U230" s="137" t="e">
        <f t="shared" si="789"/>
        <v>#DIV/0!</v>
      </c>
      <c r="V230" s="137" t="e">
        <f t="shared" si="789"/>
        <v>#DIV/0!</v>
      </c>
      <c r="W230" s="137" t="e">
        <f t="shared" si="789"/>
        <v>#DIV/0!</v>
      </c>
      <c r="X230" s="137" t="e">
        <f t="shared" si="789"/>
        <v>#DIV/0!</v>
      </c>
      <c r="Y230" s="137" t="e">
        <f t="shared" si="789"/>
        <v>#DIV/0!</v>
      </c>
      <c r="Z230" s="137" t="e">
        <f t="shared" si="789"/>
        <v>#DIV/0!</v>
      </c>
      <c r="AA230" s="137" t="e">
        <f t="shared" si="789"/>
        <v>#DIV/0!</v>
      </c>
      <c r="AB230" s="137" t="e">
        <f t="shared" si="789"/>
        <v>#DIV/0!</v>
      </c>
      <c r="AC230" s="137" t="e">
        <f t="shared" si="789"/>
        <v>#DIV/0!</v>
      </c>
      <c r="AD230" s="137" t="e">
        <f t="shared" si="789"/>
        <v>#DIV/0!</v>
      </c>
      <c r="AE230" s="137" t="e">
        <f t="shared" si="789"/>
        <v>#DIV/0!</v>
      </c>
      <c r="AF230" s="137" t="e">
        <f t="shared" si="789"/>
        <v>#DIV/0!</v>
      </c>
      <c r="AG230" s="137" t="e">
        <f t="shared" si="789"/>
        <v>#DIV/0!</v>
      </c>
      <c r="AH230" s="137" t="e">
        <f t="shared" si="789"/>
        <v>#DIV/0!</v>
      </c>
      <c r="AI230" s="137" t="e">
        <f t="shared" si="789"/>
        <v>#DIV/0!</v>
      </c>
      <c r="AJ230" s="137" t="e">
        <f t="shared" si="789"/>
        <v>#DIV/0!</v>
      </c>
      <c r="AK230" s="137" t="e">
        <f t="shared" si="789"/>
        <v>#DIV/0!</v>
      </c>
      <c r="AL230" s="137" t="e">
        <f t="shared" si="789"/>
        <v>#DIV/0!</v>
      </c>
      <c r="AM230" s="137" t="e">
        <f t="shared" si="789"/>
        <v>#DIV/0!</v>
      </c>
    </row>
    <row r="231" spans="1:39">
      <c r="B231" t="s">
        <v>378</v>
      </c>
      <c r="F231" s="4" t="s">
        <v>279</v>
      </c>
      <c r="G231" s="44" t="e">
        <f t="shared" si="785"/>
        <v>#DIV/0!</v>
      </c>
      <c r="J231" s="137" t="e">
        <f t="shared" ref="J231:AM231" si="790">J130+J141+J152+J163+J174+J185+J196+J207+J218</f>
        <v>#DIV/0!</v>
      </c>
      <c r="K231" s="137" t="e">
        <f t="shared" si="790"/>
        <v>#DIV/0!</v>
      </c>
      <c r="L231" s="137" t="e">
        <f t="shared" si="790"/>
        <v>#DIV/0!</v>
      </c>
      <c r="M231" s="137">
        <f t="shared" si="790"/>
        <v>0</v>
      </c>
      <c r="N231" s="137" t="e">
        <f t="shared" si="790"/>
        <v>#DIV/0!</v>
      </c>
      <c r="O231" s="137" t="e">
        <f t="shared" si="790"/>
        <v>#DIV/0!</v>
      </c>
      <c r="P231" s="137" t="e">
        <f t="shared" si="790"/>
        <v>#DIV/0!</v>
      </c>
      <c r="Q231" s="137" t="e">
        <f t="shared" si="790"/>
        <v>#DIV/0!</v>
      </c>
      <c r="R231" s="137" t="e">
        <f t="shared" si="790"/>
        <v>#DIV/0!</v>
      </c>
      <c r="S231" s="137" t="e">
        <f t="shared" si="790"/>
        <v>#DIV/0!</v>
      </c>
      <c r="T231" s="137" t="e">
        <f t="shared" si="790"/>
        <v>#DIV/0!</v>
      </c>
      <c r="U231" s="137" t="e">
        <f t="shared" si="790"/>
        <v>#DIV/0!</v>
      </c>
      <c r="V231" s="137" t="e">
        <f t="shared" si="790"/>
        <v>#DIV/0!</v>
      </c>
      <c r="W231" s="137" t="e">
        <f t="shared" si="790"/>
        <v>#DIV/0!</v>
      </c>
      <c r="X231" s="137" t="e">
        <f t="shared" si="790"/>
        <v>#DIV/0!</v>
      </c>
      <c r="Y231" s="137" t="e">
        <f t="shared" si="790"/>
        <v>#DIV/0!</v>
      </c>
      <c r="Z231" s="137" t="e">
        <f t="shared" si="790"/>
        <v>#DIV/0!</v>
      </c>
      <c r="AA231" s="137" t="e">
        <f t="shared" si="790"/>
        <v>#DIV/0!</v>
      </c>
      <c r="AB231" s="137" t="e">
        <f t="shared" si="790"/>
        <v>#DIV/0!</v>
      </c>
      <c r="AC231" s="137" t="e">
        <f t="shared" si="790"/>
        <v>#DIV/0!</v>
      </c>
      <c r="AD231" s="137" t="e">
        <f t="shared" si="790"/>
        <v>#DIV/0!</v>
      </c>
      <c r="AE231" s="137" t="e">
        <f t="shared" si="790"/>
        <v>#DIV/0!</v>
      </c>
      <c r="AF231" s="137" t="e">
        <f t="shared" si="790"/>
        <v>#DIV/0!</v>
      </c>
      <c r="AG231" s="137" t="e">
        <f t="shared" si="790"/>
        <v>#DIV/0!</v>
      </c>
      <c r="AH231" s="137" t="e">
        <f t="shared" si="790"/>
        <v>#DIV/0!</v>
      </c>
      <c r="AI231" s="137" t="e">
        <f t="shared" si="790"/>
        <v>#DIV/0!</v>
      </c>
      <c r="AJ231" s="137" t="e">
        <f t="shared" si="790"/>
        <v>#DIV/0!</v>
      </c>
      <c r="AK231" s="137" t="e">
        <f t="shared" si="790"/>
        <v>#DIV/0!</v>
      </c>
      <c r="AL231" s="137" t="e">
        <f t="shared" si="790"/>
        <v>#DIV/0!</v>
      </c>
      <c r="AM231" s="137" t="e">
        <f t="shared" si="790"/>
        <v>#DIV/0!</v>
      </c>
    </row>
    <row r="232" spans="1:39">
      <c r="B232" t="s">
        <v>379</v>
      </c>
      <c r="F232" s="4" t="s">
        <v>279</v>
      </c>
      <c r="G232" s="44" t="e">
        <f t="shared" si="785"/>
        <v>#DIV/0!</v>
      </c>
      <c r="J232" s="137" t="e">
        <f t="shared" ref="J232:AM232" si="791">J131+J142+J153+J164+J175+J186+J197+J208+J219</f>
        <v>#DIV/0!</v>
      </c>
      <c r="K232" s="137" t="e">
        <f t="shared" si="791"/>
        <v>#DIV/0!</v>
      </c>
      <c r="L232" s="137" t="e">
        <f t="shared" si="791"/>
        <v>#DIV/0!</v>
      </c>
      <c r="M232" s="137">
        <f t="shared" si="791"/>
        <v>0</v>
      </c>
      <c r="N232" s="137" t="e">
        <f t="shared" si="791"/>
        <v>#DIV/0!</v>
      </c>
      <c r="O232" s="137" t="e">
        <f t="shared" si="791"/>
        <v>#DIV/0!</v>
      </c>
      <c r="P232" s="137" t="e">
        <f t="shared" si="791"/>
        <v>#DIV/0!</v>
      </c>
      <c r="Q232" s="137" t="e">
        <f t="shared" si="791"/>
        <v>#DIV/0!</v>
      </c>
      <c r="R232" s="137" t="e">
        <f t="shared" si="791"/>
        <v>#DIV/0!</v>
      </c>
      <c r="S232" s="137" t="e">
        <f t="shared" si="791"/>
        <v>#DIV/0!</v>
      </c>
      <c r="T232" s="137" t="e">
        <f t="shared" si="791"/>
        <v>#DIV/0!</v>
      </c>
      <c r="U232" s="137" t="e">
        <f t="shared" si="791"/>
        <v>#DIV/0!</v>
      </c>
      <c r="V232" s="137" t="e">
        <f t="shared" si="791"/>
        <v>#DIV/0!</v>
      </c>
      <c r="W232" s="137" t="e">
        <f t="shared" si="791"/>
        <v>#DIV/0!</v>
      </c>
      <c r="X232" s="137" t="e">
        <f t="shared" si="791"/>
        <v>#DIV/0!</v>
      </c>
      <c r="Y232" s="137" t="e">
        <f t="shared" si="791"/>
        <v>#DIV/0!</v>
      </c>
      <c r="Z232" s="137" t="e">
        <f t="shared" si="791"/>
        <v>#DIV/0!</v>
      </c>
      <c r="AA232" s="137" t="e">
        <f t="shared" si="791"/>
        <v>#DIV/0!</v>
      </c>
      <c r="AB232" s="137" t="e">
        <f t="shared" si="791"/>
        <v>#DIV/0!</v>
      </c>
      <c r="AC232" s="137" t="e">
        <f t="shared" si="791"/>
        <v>#DIV/0!</v>
      </c>
      <c r="AD232" s="137" t="e">
        <f t="shared" si="791"/>
        <v>#DIV/0!</v>
      </c>
      <c r="AE232" s="137" t="e">
        <f t="shared" si="791"/>
        <v>#DIV/0!</v>
      </c>
      <c r="AF232" s="137" t="e">
        <f t="shared" si="791"/>
        <v>#DIV/0!</v>
      </c>
      <c r="AG232" s="137" t="e">
        <f t="shared" si="791"/>
        <v>#DIV/0!</v>
      </c>
      <c r="AH232" s="137" t="e">
        <f t="shared" si="791"/>
        <v>#DIV/0!</v>
      </c>
      <c r="AI232" s="137" t="e">
        <f t="shared" si="791"/>
        <v>#DIV/0!</v>
      </c>
      <c r="AJ232" s="137" t="e">
        <f t="shared" si="791"/>
        <v>#DIV/0!</v>
      </c>
      <c r="AK232" s="137" t="e">
        <f t="shared" si="791"/>
        <v>#DIV/0!</v>
      </c>
      <c r="AL232" s="137" t="e">
        <f t="shared" si="791"/>
        <v>#DIV/0!</v>
      </c>
      <c r="AM232" s="137" t="e">
        <f t="shared" si="791"/>
        <v>#DIV/0!</v>
      </c>
    </row>
    <row r="233" spans="1:39">
      <c r="B233" t="s">
        <v>533</v>
      </c>
      <c r="F233" s="4" t="s">
        <v>279</v>
      </c>
      <c r="G233" s="44" t="e">
        <f t="shared" si="785"/>
        <v>#DIV/0!</v>
      </c>
      <c r="J233" s="137" t="e">
        <f t="shared" ref="J233:AM233" si="792">J132+J143+J154+J165+J176+J187+J198+J209+J220</f>
        <v>#DIV/0!</v>
      </c>
      <c r="K233" s="137" t="e">
        <f t="shared" si="792"/>
        <v>#DIV/0!</v>
      </c>
      <c r="L233" s="137" t="e">
        <f t="shared" si="792"/>
        <v>#DIV/0!</v>
      </c>
      <c r="M233" s="137">
        <f t="shared" si="792"/>
        <v>0</v>
      </c>
      <c r="N233" s="137" t="e">
        <f t="shared" si="792"/>
        <v>#DIV/0!</v>
      </c>
      <c r="O233" s="137" t="e">
        <f t="shared" si="792"/>
        <v>#DIV/0!</v>
      </c>
      <c r="P233" s="137" t="e">
        <f t="shared" si="792"/>
        <v>#DIV/0!</v>
      </c>
      <c r="Q233" s="137" t="e">
        <f t="shared" si="792"/>
        <v>#DIV/0!</v>
      </c>
      <c r="R233" s="137" t="e">
        <f t="shared" si="792"/>
        <v>#DIV/0!</v>
      </c>
      <c r="S233" s="137" t="e">
        <f t="shared" si="792"/>
        <v>#DIV/0!</v>
      </c>
      <c r="T233" s="137" t="e">
        <f t="shared" si="792"/>
        <v>#DIV/0!</v>
      </c>
      <c r="U233" s="137" t="e">
        <f t="shared" si="792"/>
        <v>#DIV/0!</v>
      </c>
      <c r="V233" s="137" t="e">
        <f t="shared" si="792"/>
        <v>#DIV/0!</v>
      </c>
      <c r="W233" s="137" t="e">
        <f t="shared" si="792"/>
        <v>#DIV/0!</v>
      </c>
      <c r="X233" s="137" t="e">
        <f t="shared" si="792"/>
        <v>#DIV/0!</v>
      </c>
      <c r="Y233" s="137" t="e">
        <f t="shared" si="792"/>
        <v>#DIV/0!</v>
      </c>
      <c r="Z233" s="137" t="e">
        <f t="shared" si="792"/>
        <v>#DIV/0!</v>
      </c>
      <c r="AA233" s="137" t="e">
        <f t="shared" si="792"/>
        <v>#DIV/0!</v>
      </c>
      <c r="AB233" s="137" t="e">
        <f t="shared" si="792"/>
        <v>#DIV/0!</v>
      </c>
      <c r="AC233" s="137" t="e">
        <f t="shared" si="792"/>
        <v>#DIV/0!</v>
      </c>
      <c r="AD233" s="137" t="e">
        <f t="shared" si="792"/>
        <v>#DIV/0!</v>
      </c>
      <c r="AE233" s="137" t="e">
        <f t="shared" si="792"/>
        <v>#DIV/0!</v>
      </c>
      <c r="AF233" s="137" t="e">
        <f t="shared" si="792"/>
        <v>#DIV/0!</v>
      </c>
      <c r="AG233" s="137" t="e">
        <f t="shared" si="792"/>
        <v>#DIV/0!</v>
      </c>
      <c r="AH233" s="137" t="e">
        <f t="shared" si="792"/>
        <v>#DIV/0!</v>
      </c>
      <c r="AI233" s="137" t="e">
        <f t="shared" si="792"/>
        <v>#DIV/0!</v>
      </c>
      <c r="AJ233" s="137" t="e">
        <f t="shared" si="792"/>
        <v>#DIV/0!</v>
      </c>
      <c r="AK233" s="137" t="e">
        <f t="shared" si="792"/>
        <v>#DIV/0!</v>
      </c>
      <c r="AL233" s="137" t="e">
        <f t="shared" si="792"/>
        <v>#DIV/0!</v>
      </c>
      <c r="AM233" s="137" t="e">
        <f t="shared" si="792"/>
        <v>#DIV/0!</v>
      </c>
    </row>
    <row r="234" spans="1:39">
      <c r="B234" t="s">
        <v>381</v>
      </c>
      <c r="F234" s="4" t="s">
        <v>279</v>
      </c>
      <c r="G234" s="44" t="e">
        <f t="shared" si="785"/>
        <v>#DIV/0!</v>
      </c>
      <c r="J234" s="137" t="e">
        <f t="shared" ref="J234:AM234" si="793">J133+J144+J155+J166+J177+J188+J199+J210+J221</f>
        <v>#DIV/0!</v>
      </c>
      <c r="K234" s="137" t="e">
        <f t="shared" si="793"/>
        <v>#DIV/0!</v>
      </c>
      <c r="L234" s="137" t="e">
        <f t="shared" si="793"/>
        <v>#DIV/0!</v>
      </c>
      <c r="M234" s="137">
        <f t="shared" si="793"/>
        <v>0</v>
      </c>
      <c r="N234" s="137" t="e">
        <f t="shared" si="793"/>
        <v>#DIV/0!</v>
      </c>
      <c r="O234" s="137" t="e">
        <f t="shared" si="793"/>
        <v>#DIV/0!</v>
      </c>
      <c r="P234" s="137" t="e">
        <f t="shared" si="793"/>
        <v>#DIV/0!</v>
      </c>
      <c r="Q234" s="137" t="e">
        <f t="shared" si="793"/>
        <v>#DIV/0!</v>
      </c>
      <c r="R234" s="137" t="e">
        <f t="shared" si="793"/>
        <v>#DIV/0!</v>
      </c>
      <c r="S234" s="137" t="e">
        <f t="shared" si="793"/>
        <v>#DIV/0!</v>
      </c>
      <c r="T234" s="137" t="e">
        <f t="shared" si="793"/>
        <v>#DIV/0!</v>
      </c>
      <c r="U234" s="137" t="e">
        <f t="shared" si="793"/>
        <v>#DIV/0!</v>
      </c>
      <c r="V234" s="137" t="e">
        <f t="shared" si="793"/>
        <v>#DIV/0!</v>
      </c>
      <c r="W234" s="137" t="e">
        <f t="shared" si="793"/>
        <v>#DIV/0!</v>
      </c>
      <c r="X234" s="137" t="e">
        <f t="shared" si="793"/>
        <v>#DIV/0!</v>
      </c>
      <c r="Y234" s="137" t="e">
        <f t="shared" si="793"/>
        <v>#DIV/0!</v>
      </c>
      <c r="Z234" s="137" t="e">
        <f t="shared" si="793"/>
        <v>#DIV/0!</v>
      </c>
      <c r="AA234" s="137" t="e">
        <f t="shared" si="793"/>
        <v>#DIV/0!</v>
      </c>
      <c r="AB234" s="137" t="e">
        <f t="shared" si="793"/>
        <v>#DIV/0!</v>
      </c>
      <c r="AC234" s="137" t="e">
        <f t="shared" si="793"/>
        <v>#DIV/0!</v>
      </c>
      <c r="AD234" s="137" t="e">
        <f t="shared" si="793"/>
        <v>#DIV/0!</v>
      </c>
      <c r="AE234" s="137" t="e">
        <f t="shared" si="793"/>
        <v>#DIV/0!</v>
      </c>
      <c r="AF234" s="137" t="e">
        <f t="shared" si="793"/>
        <v>#DIV/0!</v>
      </c>
      <c r="AG234" s="137" t="e">
        <f t="shared" si="793"/>
        <v>#DIV/0!</v>
      </c>
      <c r="AH234" s="137" t="e">
        <f t="shared" si="793"/>
        <v>#DIV/0!</v>
      </c>
      <c r="AI234" s="137" t="e">
        <f t="shared" si="793"/>
        <v>#DIV/0!</v>
      </c>
      <c r="AJ234" s="137" t="e">
        <f t="shared" si="793"/>
        <v>#DIV/0!</v>
      </c>
      <c r="AK234" s="137" t="e">
        <f t="shared" si="793"/>
        <v>#DIV/0!</v>
      </c>
      <c r="AL234" s="137" t="e">
        <f t="shared" si="793"/>
        <v>#DIV/0!</v>
      </c>
      <c r="AM234" s="137" t="e">
        <f t="shared" si="793"/>
        <v>#DIV/0!</v>
      </c>
    </row>
    <row r="235" spans="1:39">
      <c r="B235" t="s">
        <v>145</v>
      </c>
      <c r="F235" s="4" t="s">
        <v>279</v>
      </c>
      <c r="G235" s="44" t="e">
        <f t="shared" si="785"/>
        <v>#DIV/0!</v>
      </c>
      <c r="J235" s="137" t="e">
        <f t="shared" ref="J235:AM235" si="794">J134+J145+J156+J167+J178+J189+J200+J211+J222</f>
        <v>#DIV/0!</v>
      </c>
      <c r="K235" s="137" t="e">
        <f t="shared" si="794"/>
        <v>#DIV/0!</v>
      </c>
      <c r="L235" s="137" t="e">
        <f t="shared" si="794"/>
        <v>#DIV/0!</v>
      </c>
      <c r="M235" s="137">
        <f t="shared" si="794"/>
        <v>0</v>
      </c>
      <c r="N235" s="137" t="e">
        <f t="shared" si="794"/>
        <v>#DIV/0!</v>
      </c>
      <c r="O235" s="137" t="e">
        <f t="shared" si="794"/>
        <v>#DIV/0!</v>
      </c>
      <c r="P235" s="137" t="e">
        <f t="shared" si="794"/>
        <v>#DIV/0!</v>
      </c>
      <c r="Q235" s="137" t="e">
        <f t="shared" si="794"/>
        <v>#DIV/0!</v>
      </c>
      <c r="R235" s="137" t="e">
        <f t="shared" si="794"/>
        <v>#DIV/0!</v>
      </c>
      <c r="S235" s="137" t="e">
        <f t="shared" si="794"/>
        <v>#DIV/0!</v>
      </c>
      <c r="T235" s="137" t="e">
        <f t="shared" si="794"/>
        <v>#DIV/0!</v>
      </c>
      <c r="U235" s="137" t="e">
        <f t="shared" si="794"/>
        <v>#DIV/0!</v>
      </c>
      <c r="V235" s="137" t="e">
        <f t="shared" si="794"/>
        <v>#DIV/0!</v>
      </c>
      <c r="W235" s="137" t="e">
        <f t="shared" si="794"/>
        <v>#DIV/0!</v>
      </c>
      <c r="X235" s="137" t="e">
        <f t="shared" si="794"/>
        <v>#DIV/0!</v>
      </c>
      <c r="Y235" s="137" t="e">
        <f t="shared" si="794"/>
        <v>#DIV/0!</v>
      </c>
      <c r="Z235" s="137" t="e">
        <f t="shared" si="794"/>
        <v>#DIV/0!</v>
      </c>
      <c r="AA235" s="137" t="e">
        <f t="shared" si="794"/>
        <v>#DIV/0!</v>
      </c>
      <c r="AB235" s="137" t="e">
        <f t="shared" si="794"/>
        <v>#DIV/0!</v>
      </c>
      <c r="AC235" s="137" t="e">
        <f t="shared" si="794"/>
        <v>#DIV/0!</v>
      </c>
      <c r="AD235" s="137" t="e">
        <f t="shared" si="794"/>
        <v>#DIV/0!</v>
      </c>
      <c r="AE235" s="137" t="e">
        <f t="shared" si="794"/>
        <v>#DIV/0!</v>
      </c>
      <c r="AF235" s="137" t="e">
        <f t="shared" si="794"/>
        <v>#DIV/0!</v>
      </c>
      <c r="AG235" s="137" t="e">
        <f t="shared" si="794"/>
        <v>#DIV/0!</v>
      </c>
      <c r="AH235" s="137" t="e">
        <f t="shared" si="794"/>
        <v>#DIV/0!</v>
      </c>
      <c r="AI235" s="137" t="e">
        <f t="shared" si="794"/>
        <v>#DIV/0!</v>
      </c>
      <c r="AJ235" s="137" t="e">
        <f t="shared" si="794"/>
        <v>#DIV/0!</v>
      </c>
      <c r="AK235" s="137" t="e">
        <f t="shared" si="794"/>
        <v>#DIV/0!</v>
      </c>
      <c r="AL235" s="137" t="e">
        <f t="shared" si="794"/>
        <v>#DIV/0!</v>
      </c>
      <c r="AM235" s="137" t="e">
        <f t="shared" si="794"/>
        <v>#DIV/0!</v>
      </c>
    </row>
    <row r="236" spans="1:39">
      <c r="G236" s="44"/>
    </row>
    <row r="237" spans="1:39">
      <c r="B237" s="267" t="s">
        <v>536</v>
      </c>
      <c r="G237" s="44" t="e">
        <f>G235='RW_Linking Sheet'!$G$88</f>
        <v>#DIV/0!</v>
      </c>
      <c r="J237" t="e">
        <f t="shared" ref="J237:AM237" si="795">J235=J18</f>
        <v>#DIV/0!</v>
      </c>
      <c r="K237" t="e">
        <f t="shared" si="795"/>
        <v>#DIV/0!</v>
      </c>
      <c r="L237" t="e">
        <f t="shared" si="795"/>
        <v>#DIV/0!</v>
      </c>
      <c r="M237" t="b">
        <f t="shared" si="795"/>
        <v>1</v>
      </c>
      <c r="N237" t="e">
        <f t="shared" si="795"/>
        <v>#DIV/0!</v>
      </c>
      <c r="O237" t="e">
        <f t="shared" si="795"/>
        <v>#DIV/0!</v>
      </c>
      <c r="P237" t="e">
        <f t="shared" si="795"/>
        <v>#DIV/0!</v>
      </c>
      <c r="Q237" t="e">
        <f t="shared" si="795"/>
        <v>#DIV/0!</v>
      </c>
      <c r="R237" t="e">
        <f t="shared" si="795"/>
        <v>#DIV/0!</v>
      </c>
      <c r="S237" t="e">
        <f t="shared" si="795"/>
        <v>#DIV/0!</v>
      </c>
      <c r="T237" t="e">
        <f t="shared" si="795"/>
        <v>#DIV/0!</v>
      </c>
      <c r="U237" t="e">
        <f t="shared" si="795"/>
        <v>#DIV/0!</v>
      </c>
      <c r="V237" t="e">
        <f t="shared" si="795"/>
        <v>#DIV/0!</v>
      </c>
      <c r="W237" t="e">
        <f t="shared" si="795"/>
        <v>#DIV/0!</v>
      </c>
      <c r="X237" t="e">
        <f t="shared" si="795"/>
        <v>#DIV/0!</v>
      </c>
      <c r="Y237" t="e">
        <f t="shared" si="795"/>
        <v>#DIV/0!</v>
      </c>
      <c r="Z237" t="e">
        <f t="shared" si="795"/>
        <v>#DIV/0!</v>
      </c>
      <c r="AA237" t="e">
        <f t="shared" si="795"/>
        <v>#DIV/0!</v>
      </c>
      <c r="AB237" t="e">
        <f t="shared" si="795"/>
        <v>#DIV/0!</v>
      </c>
      <c r="AC237" t="e">
        <f t="shared" si="795"/>
        <v>#DIV/0!</v>
      </c>
      <c r="AD237" t="e">
        <f t="shared" si="795"/>
        <v>#DIV/0!</v>
      </c>
      <c r="AE237" t="e">
        <f t="shared" si="795"/>
        <v>#DIV/0!</v>
      </c>
      <c r="AF237" t="e">
        <f t="shared" si="795"/>
        <v>#DIV/0!</v>
      </c>
      <c r="AG237" t="e">
        <f t="shared" si="795"/>
        <v>#DIV/0!</v>
      </c>
      <c r="AH237" t="e">
        <f t="shared" si="795"/>
        <v>#DIV/0!</v>
      </c>
      <c r="AI237" t="e">
        <f t="shared" si="795"/>
        <v>#DIV/0!</v>
      </c>
      <c r="AJ237" t="e">
        <f t="shared" si="795"/>
        <v>#DIV/0!</v>
      </c>
      <c r="AK237" t="e">
        <f t="shared" si="795"/>
        <v>#DIV/0!</v>
      </c>
      <c r="AL237" t="e">
        <f t="shared" si="795"/>
        <v>#DIV/0!</v>
      </c>
      <c r="AM237" t="e">
        <f t="shared" si="795"/>
        <v>#DIV/0!</v>
      </c>
    </row>
    <row r="238" spans="1:39">
      <c r="B238" s="267" t="s">
        <v>536</v>
      </c>
      <c r="G238" t="e">
        <f>G235=G18</f>
        <v>#DIV/0!</v>
      </c>
    </row>
    <row r="239" spans="1:39">
      <c r="B239" s="119"/>
    </row>
    <row r="240" spans="1:39">
      <c r="B240" s="205" t="s">
        <v>215</v>
      </c>
      <c r="C240" s="204"/>
      <c r="D240" s="204"/>
      <c r="E240" s="204"/>
      <c r="F240" s="204"/>
      <c r="G240" s="204"/>
      <c r="H240" s="204"/>
      <c r="I240" s="204"/>
    </row>
    <row r="241" spans="1:39">
      <c r="B241" s="220"/>
      <c r="C241" s="221"/>
      <c r="D241" s="221"/>
      <c r="E241" s="221"/>
      <c r="F241" s="221"/>
      <c r="G241" s="206"/>
      <c r="H241" s="206"/>
      <c r="I241" s="207"/>
    </row>
    <row r="242" spans="1:39">
      <c r="B242" s="208"/>
      <c r="C242" s="209"/>
      <c r="D242" s="210"/>
      <c r="E242" s="211"/>
      <c r="F242" s="211"/>
      <c r="G242" s="211"/>
      <c r="H242" s="211"/>
      <c r="I242" s="212"/>
    </row>
    <row r="243" spans="1:39">
      <c r="B243" s="208"/>
      <c r="C243" s="209"/>
      <c r="D243" s="210"/>
      <c r="E243" s="211"/>
      <c r="F243" s="211"/>
      <c r="G243" s="211"/>
      <c r="H243" s="211"/>
      <c r="I243" s="212"/>
    </row>
    <row r="244" spans="1:39">
      <c r="B244" s="208"/>
      <c r="C244" s="209"/>
      <c r="D244" s="210"/>
      <c r="E244" s="211"/>
      <c r="F244" s="211"/>
      <c r="G244" s="211"/>
      <c r="H244" s="211"/>
      <c r="I244" s="212"/>
    </row>
    <row r="245" spans="1:39">
      <c r="B245" s="208"/>
      <c r="C245" s="209"/>
      <c r="D245" s="210"/>
      <c r="E245" s="211"/>
      <c r="F245" s="211"/>
      <c r="G245" s="211"/>
      <c r="H245" s="211"/>
      <c r="I245" s="212"/>
    </row>
    <row r="246" spans="1:39">
      <c r="B246" s="213"/>
      <c r="C246" s="214"/>
      <c r="D246" s="215"/>
      <c r="E246" s="216"/>
      <c r="F246" s="216"/>
      <c r="G246" s="216"/>
      <c r="H246" s="216"/>
      <c r="I246" s="217"/>
    </row>
    <row r="247" spans="1:39">
      <c r="B247" s="119"/>
    </row>
    <row r="248" spans="1:39">
      <c r="A248" s="62" t="s">
        <v>216</v>
      </c>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c r="AA248" s="62"/>
      <c r="AB248" s="62"/>
      <c r="AC248" s="62"/>
      <c r="AD248" s="62"/>
      <c r="AE248" s="62"/>
      <c r="AF248" s="62"/>
      <c r="AG248" s="62"/>
      <c r="AH248" s="62"/>
      <c r="AI248" s="62"/>
      <c r="AJ248" s="62"/>
      <c r="AK248" s="62"/>
      <c r="AL248" s="62"/>
      <c r="AM248" s="6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0C04B-FD28-4CFE-886B-F9AA8195762D}">
  <sheetPr>
    <tabColor theme="9" tint="0.79998168889431442"/>
  </sheetPr>
  <dimension ref="A1:AR584"/>
  <sheetViews>
    <sheetView topLeftCell="B1" zoomScaleNormal="100" workbookViewId="0">
      <selection activeCell="M11" sqref="M11"/>
    </sheetView>
  </sheetViews>
  <sheetFormatPr defaultRowHeight="14.25"/>
  <cols>
    <col min="1" max="1" width="3.1328125" customWidth="1"/>
    <col min="13" max="15" width="13.265625" bestFit="1" customWidth="1"/>
    <col min="16" max="16" width="10.73046875" bestFit="1" customWidth="1"/>
    <col min="17" max="17" width="12" bestFit="1" customWidth="1"/>
    <col min="18" max="44" width="10.73046875" bestFit="1" customWidth="1"/>
  </cols>
  <sheetData>
    <row r="1" spans="1:44" ht="15.4">
      <c r="A1" s="138" t="s">
        <v>537</v>
      </c>
      <c r="B1" s="138"/>
      <c r="C1" s="138"/>
      <c r="D1" s="138"/>
      <c r="E1" s="138"/>
      <c r="F1" s="138"/>
      <c r="G1" s="138"/>
      <c r="H1" s="138"/>
      <c r="I1" s="138"/>
      <c r="J1" s="138"/>
      <c r="K1" s="139"/>
      <c r="L1" s="139"/>
      <c r="M1" s="140" t="str">
        <f>_xlfn.XLOOKUP(M$2,'Cover Sheet'!$B$67:$B$106,'Cover Sheet'!$E$67:$E$106)</f>
        <v>Previous Year</v>
      </c>
      <c r="N1" s="140" t="str">
        <f>_xlfn.XLOOKUP(N$2,'Cover Sheet'!$B$67:$B$106,'Cover Sheet'!$E$67:$E$106)</f>
        <v>Previous Year</v>
      </c>
      <c r="O1" s="140" t="str">
        <f>_xlfn.XLOOKUP(O$2,'Cover Sheet'!$B$67:$B$106,'Cover Sheet'!$E$67:$E$106)</f>
        <v>Previous Year</v>
      </c>
      <c r="P1" s="140" t="str">
        <f>_xlfn.XLOOKUP(P$2,'Cover Sheet'!$B$67:$B$106,'Cover Sheet'!$E$67:$E$106)</f>
        <v>Base Year</v>
      </c>
      <c r="Q1" s="140" t="str">
        <f>_xlfn.XLOOKUP(Q$2,'Cover Sheet'!$B$67:$B$106,'Cover Sheet'!$E$67:$E$106)</f>
        <v>Current year</v>
      </c>
      <c r="R1" s="140" t="str">
        <f>_xlfn.XLOOKUP(R$2,'Cover Sheet'!$B$67:$B$106,'Cover Sheet'!$E$67:$E$106)</f>
        <v>Forecast</v>
      </c>
      <c r="S1" s="140" t="str">
        <f>_xlfn.XLOOKUP(S$2,'Cover Sheet'!$B$67:$B$106,'Cover Sheet'!$E$67:$E$106)</f>
        <v>Forecast</v>
      </c>
      <c r="T1" s="140" t="str">
        <f>_xlfn.XLOOKUP(T$2,'Cover Sheet'!$B$67:$B$106,'Cover Sheet'!$E$67:$E$106)</f>
        <v>Forecast</v>
      </c>
      <c r="U1" s="140" t="str">
        <f>_xlfn.XLOOKUP(U$2,'Cover Sheet'!$B$67:$B$106,'Cover Sheet'!$E$67:$E$106)</f>
        <v>Forecast</v>
      </c>
      <c r="V1" s="140" t="str">
        <f>_xlfn.XLOOKUP(V$2,'Cover Sheet'!$B$67:$B$106,'Cover Sheet'!$E$67:$E$106)</f>
        <v>Forecast</v>
      </c>
      <c r="W1" s="140" t="str">
        <f>_xlfn.XLOOKUP(W$2,'Cover Sheet'!$B$67:$B$106,'Cover Sheet'!$E$67:$E$106)</f>
        <v>Forecast</v>
      </c>
      <c r="X1" s="140" t="str">
        <f>_xlfn.XLOOKUP(X$2,'Cover Sheet'!$B$67:$B$106,'Cover Sheet'!$E$67:$E$106)</f>
        <v>Forecast</v>
      </c>
      <c r="Y1" s="140" t="str">
        <f>_xlfn.XLOOKUP(Y$2,'Cover Sheet'!$B$67:$B$106,'Cover Sheet'!$E$67:$E$106)</f>
        <v>Forecast</v>
      </c>
      <c r="Z1" s="140" t="str">
        <f>_xlfn.XLOOKUP(Z$2,'Cover Sheet'!$B$67:$B$106,'Cover Sheet'!$E$67:$E$106)</f>
        <v>Forecast</v>
      </c>
      <c r="AA1" s="140" t="str">
        <f>_xlfn.XLOOKUP(AA$2,'Cover Sheet'!$B$67:$B$106,'Cover Sheet'!$E$67:$E$106)</f>
        <v>Forecast</v>
      </c>
      <c r="AB1" s="140" t="str">
        <f>_xlfn.XLOOKUP(AB$2,'Cover Sheet'!$B$67:$B$106,'Cover Sheet'!$E$67:$E$106)</f>
        <v>Forecast</v>
      </c>
      <c r="AC1" s="140" t="str">
        <f>_xlfn.XLOOKUP(AC$2,'Cover Sheet'!$B$67:$B$106,'Cover Sheet'!$E$67:$E$106)</f>
        <v>Forecast</v>
      </c>
      <c r="AD1" s="140" t="str">
        <f>_xlfn.XLOOKUP(AD$2,'Cover Sheet'!$B$67:$B$106,'Cover Sheet'!$E$67:$E$106)</f>
        <v>Forecast</v>
      </c>
      <c r="AE1" s="140" t="str">
        <f>_xlfn.XLOOKUP(AE$2,'Cover Sheet'!$B$67:$B$106,'Cover Sheet'!$E$67:$E$106)</f>
        <v>Forecast</v>
      </c>
      <c r="AF1" s="140" t="str">
        <f>_xlfn.XLOOKUP(AF$2,'Cover Sheet'!$B$67:$B$106,'Cover Sheet'!$E$67:$E$106)</f>
        <v>Forecast</v>
      </c>
      <c r="AG1" s="140" t="str">
        <f>_xlfn.XLOOKUP(AG$2,'Cover Sheet'!$B$67:$B$106,'Cover Sheet'!$E$67:$E$106)</f>
        <v>Forecast</v>
      </c>
      <c r="AH1" s="140" t="str">
        <f>_xlfn.XLOOKUP(AH$2,'Cover Sheet'!$B$67:$B$106,'Cover Sheet'!$E$67:$E$106)</f>
        <v>Forecast</v>
      </c>
      <c r="AI1" s="140" t="str">
        <f>_xlfn.XLOOKUP(AI$2,'Cover Sheet'!$B$67:$B$106,'Cover Sheet'!$E$67:$E$106)</f>
        <v>Forecast</v>
      </c>
      <c r="AJ1" s="140" t="str">
        <f>_xlfn.XLOOKUP(AJ$2,'Cover Sheet'!$B$67:$B$106,'Cover Sheet'!$E$67:$E$106)</f>
        <v>Forecast</v>
      </c>
      <c r="AK1" s="140" t="str">
        <f>_xlfn.XLOOKUP(AK$2,'Cover Sheet'!$B$67:$B$106,'Cover Sheet'!$E$67:$E$106)</f>
        <v>Forecast</v>
      </c>
      <c r="AL1" s="140" t="str">
        <f>_xlfn.XLOOKUP(AL$2,'Cover Sheet'!$B$67:$B$106,'Cover Sheet'!$E$67:$E$106)</f>
        <v>Forecast</v>
      </c>
      <c r="AM1" s="140" t="str">
        <f>_xlfn.XLOOKUP(AM$2,'Cover Sheet'!$B$67:$B$106,'Cover Sheet'!$E$67:$E$106)</f>
        <v>Forecast</v>
      </c>
      <c r="AN1" s="140" t="str">
        <f>_xlfn.XLOOKUP(AN$2,'Cover Sheet'!$B$67:$B$106,'Cover Sheet'!$E$67:$E$106)</f>
        <v>Forecast</v>
      </c>
      <c r="AO1" s="140" t="str">
        <f>_xlfn.XLOOKUP(AO$2,'Cover Sheet'!$B$67:$B$106,'Cover Sheet'!$E$67:$E$106)</f>
        <v>Forecast</v>
      </c>
      <c r="AP1" s="140" t="str">
        <f>_xlfn.XLOOKUP(AP$2,'Cover Sheet'!$B$67:$B$106,'Cover Sheet'!$E$67:$E$106)</f>
        <v>Forecast</v>
      </c>
      <c r="AQ1" s="140" t="str">
        <f>_xlfn.XLOOKUP(AQ$2,'Cover Sheet'!$B$67:$B$106,'Cover Sheet'!$E$67:$E$106)</f>
        <v>Forecast</v>
      </c>
      <c r="AR1" s="140" t="str">
        <f>_xlfn.XLOOKUP(AR$2,'Cover Sheet'!$B$67:$B$106,'Cover Sheet'!$E$67:$E$106)</f>
        <v>Forecast</v>
      </c>
    </row>
    <row r="2" spans="1:44" ht="15.4">
      <c r="A2" s="138" t="s">
        <v>538</v>
      </c>
      <c r="B2" s="138"/>
      <c r="C2" s="138"/>
      <c r="D2" s="138"/>
      <c r="E2" s="138"/>
      <c r="F2" s="138"/>
      <c r="G2" s="138"/>
      <c r="H2" s="138"/>
      <c r="I2" s="138"/>
      <c r="J2" s="138"/>
      <c r="K2" s="139"/>
      <c r="L2" s="139"/>
      <c r="M2" s="141">
        <f>DATE(M4-1,4,1)</f>
        <v>44287</v>
      </c>
      <c r="N2" s="141">
        <f t="shared" ref="N2:AR2" si="0">DATE(N4-1,4,1)</f>
        <v>44652</v>
      </c>
      <c r="O2" s="141">
        <f t="shared" si="0"/>
        <v>45017</v>
      </c>
      <c r="P2" s="141">
        <f t="shared" si="0"/>
        <v>45383</v>
      </c>
      <c r="Q2" s="141">
        <f t="shared" si="0"/>
        <v>45748</v>
      </c>
      <c r="R2" s="141">
        <f t="shared" si="0"/>
        <v>46113</v>
      </c>
      <c r="S2" s="141">
        <f t="shared" si="0"/>
        <v>46478</v>
      </c>
      <c r="T2" s="141">
        <f t="shared" si="0"/>
        <v>46844</v>
      </c>
      <c r="U2" s="141">
        <f t="shared" si="0"/>
        <v>47209</v>
      </c>
      <c r="V2" s="141">
        <f t="shared" si="0"/>
        <v>47574</v>
      </c>
      <c r="W2" s="141">
        <f t="shared" si="0"/>
        <v>47939</v>
      </c>
      <c r="X2" s="141">
        <f t="shared" si="0"/>
        <v>48305</v>
      </c>
      <c r="Y2" s="141">
        <f t="shared" si="0"/>
        <v>48670</v>
      </c>
      <c r="Z2" s="141">
        <f t="shared" si="0"/>
        <v>49035</v>
      </c>
      <c r="AA2" s="141">
        <f t="shared" si="0"/>
        <v>49400</v>
      </c>
      <c r="AB2" s="141">
        <f t="shared" si="0"/>
        <v>49766</v>
      </c>
      <c r="AC2" s="141">
        <f t="shared" si="0"/>
        <v>50131</v>
      </c>
      <c r="AD2" s="141">
        <f t="shared" si="0"/>
        <v>50496</v>
      </c>
      <c r="AE2" s="141">
        <f t="shared" si="0"/>
        <v>50861</v>
      </c>
      <c r="AF2" s="141">
        <f t="shared" si="0"/>
        <v>51227</v>
      </c>
      <c r="AG2" s="141">
        <f t="shared" si="0"/>
        <v>51592</v>
      </c>
      <c r="AH2" s="141">
        <f t="shared" si="0"/>
        <v>51957</v>
      </c>
      <c r="AI2" s="141">
        <f t="shared" si="0"/>
        <v>52322</v>
      </c>
      <c r="AJ2" s="141">
        <f t="shared" si="0"/>
        <v>52688</v>
      </c>
      <c r="AK2" s="141">
        <f t="shared" si="0"/>
        <v>53053</v>
      </c>
      <c r="AL2" s="141">
        <f t="shared" si="0"/>
        <v>53418</v>
      </c>
      <c r="AM2" s="141">
        <f t="shared" si="0"/>
        <v>53783</v>
      </c>
      <c r="AN2" s="141">
        <f t="shared" si="0"/>
        <v>54149</v>
      </c>
      <c r="AO2" s="141">
        <f t="shared" si="0"/>
        <v>54514</v>
      </c>
      <c r="AP2" s="141">
        <f t="shared" si="0"/>
        <v>54879</v>
      </c>
      <c r="AQ2" s="141">
        <f t="shared" si="0"/>
        <v>55244</v>
      </c>
      <c r="AR2" s="141">
        <f t="shared" si="0"/>
        <v>55610</v>
      </c>
    </row>
    <row r="3" spans="1:44" ht="15.4">
      <c r="A3" s="138" t="s">
        <v>539</v>
      </c>
      <c r="B3" s="138"/>
      <c r="C3" s="138"/>
      <c r="D3" s="138"/>
      <c r="E3" s="138"/>
      <c r="F3" s="138"/>
      <c r="G3" s="138"/>
      <c r="H3" s="138"/>
      <c r="I3" s="138"/>
      <c r="J3" s="138"/>
      <c r="K3" s="139"/>
      <c r="L3" s="139"/>
      <c r="M3" s="142">
        <f>DATE(M4,3,31)</f>
        <v>44651</v>
      </c>
      <c r="N3" s="142">
        <f t="shared" ref="N3:AR3" si="1">DATE(N4,3,31)</f>
        <v>45016</v>
      </c>
      <c r="O3" s="142">
        <f t="shared" si="1"/>
        <v>45382</v>
      </c>
      <c r="P3" s="142">
        <f t="shared" si="1"/>
        <v>45747</v>
      </c>
      <c r="Q3" s="142">
        <f t="shared" si="1"/>
        <v>46112</v>
      </c>
      <c r="R3" s="142">
        <f t="shared" si="1"/>
        <v>46477</v>
      </c>
      <c r="S3" s="142">
        <f t="shared" si="1"/>
        <v>46843</v>
      </c>
      <c r="T3" s="142">
        <f t="shared" si="1"/>
        <v>47208</v>
      </c>
      <c r="U3" s="142">
        <f t="shared" si="1"/>
        <v>47573</v>
      </c>
      <c r="V3" s="142">
        <f t="shared" si="1"/>
        <v>47938</v>
      </c>
      <c r="W3" s="142">
        <f t="shared" si="1"/>
        <v>48304</v>
      </c>
      <c r="X3" s="142">
        <f t="shared" si="1"/>
        <v>48669</v>
      </c>
      <c r="Y3" s="142">
        <f t="shared" si="1"/>
        <v>49034</v>
      </c>
      <c r="Z3" s="142">
        <f t="shared" si="1"/>
        <v>49399</v>
      </c>
      <c r="AA3" s="142">
        <f t="shared" si="1"/>
        <v>49765</v>
      </c>
      <c r="AB3" s="142">
        <f t="shared" si="1"/>
        <v>50130</v>
      </c>
      <c r="AC3" s="142">
        <f t="shared" si="1"/>
        <v>50495</v>
      </c>
      <c r="AD3" s="142">
        <f t="shared" si="1"/>
        <v>50860</v>
      </c>
      <c r="AE3" s="142">
        <f t="shared" si="1"/>
        <v>51226</v>
      </c>
      <c r="AF3" s="142">
        <f t="shared" si="1"/>
        <v>51591</v>
      </c>
      <c r="AG3" s="142">
        <f t="shared" si="1"/>
        <v>51956</v>
      </c>
      <c r="AH3" s="142">
        <f t="shared" si="1"/>
        <v>52321</v>
      </c>
      <c r="AI3" s="142">
        <f t="shared" si="1"/>
        <v>52687</v>
      </c>
      <c r="AJ3" s="142">
        <f t="shared" si="1"/>
        <v>53052</v>
      </c>
      <c r="AK3" s="142">
        <f t="shared" si="1"/>
        <v>53417</v>
      </c>
      <c r="AL3" s="142">
        <f t="shared" si="1"/>
        <v>53782</v>
      </c>
      <c r="AM3" s="142">
        <f t="shared" si="1"/>
        <v>54148</v>
      </c>
      <c r="AN3" s="142">
        <f t="shared" si="1"/>
        <v>54513</v>
      </c>
      <c r="AO3" s="142">
        <f t="shared" si="1"/>
        <v>54878</v>
      </c>
      <c r="AP3" s="142">
        <f t="shared" si="1"/>
        <v>55243</v>
      </c>
      <c r="AQ3" s="142">
        <f t="shared" si="1"/>
        <v>55609</v>
      </c>
      <c r="AR3" s="142">
        <f t="shared" si="1"/>
        <v>55974</v>
      </c>
    </row>
    <row r="4" spans="1:44" ht="15.4">
      <c r="A4" s="138"/>
      <c r="B4" s="138"/>
      <c r="C4" s="138"/>
      <c r="D4" s="138"/>
      <c r="E4" s="138"/>
      <c r="F4" s="138"/>
      <c r="G4" s="138"/>
      <c r="H4" s="138"/>
      <c r="I4" s="138"/>
      <c r="J4" s="138"/>
      <c r="K4" s="138"/>
      <c r="L4" s="138"/>
      <c r="M4" s="143">
        <v>2022</v>
      </c>
      <c r="N4" s="143">
        <v>2023</v>
      </c>
      <c r="O4" s="143">
        <v>2024</v>
      </c>
      <c r="P4" s="143">
        <v>2025</v>
      </c>
      <c r="Q4" s="143">
        <v>2026</v>
      </c>
      <c r="R4" s="143">
        <v>2027</v>
      </c>
      <c r="S4" s="143">
        <v>2028</v>
      </c>
      <c r="T4" s="143">
        <v>2029</v>
      </c>
      <c r="U4" s="143">
        <v>2030</v>
      </c>
      <c r="V4" s="143">
        <v>2031</v>
      </c>
      <c r="W4" s="143">
        <v>2032</v>
      </c>
      <c r="X4" s="143">
        <v>2033</v>
      </c>
      <c r="Y4" s="143">
        <v>2034</v>
      </c>
      <c r="Z4" s="143">
        <v>2035</v>
      </c>
      <c r="AA4" s="143">
        <v>2036</v>
      </c>
      <c r="AB4" s="143">
        <v>2037</v>
      </c>
      <c r="AC4" s="143">
        <v>2038</v>
      </c>
      <c r="AD4" s="143">
        <v>2039</v>
      </c>
      <c r="AE4" s="143">
        <v>2040</v>
      </c>
      <c r="AF4" s="143">
        <v>2041</v>
      </c>
      <c r="AG4" s="143">
        <v>2042</v>
      </c>
      <c r="AH4" s="143">
        <v>2043</v>
      </c>
      <c r="AI4" s="143">
        <v>2044</v>
      </c>
      <c r="AJ4" s="143">
        <v>2045</v>
      </c>
      <c r="AK4" s="143">
        <v>2046</v>
      </c>
      <c r="AL4" s="143">
        <v>2047</v>
      </c>
      <c r="AM4" s="143">
        <v>2048</v>
      </c>
      <c r="AN4" s="143">
        <v>2049</v>
      </c>
      <c r="AO4" s="143">
        <v>2050</v>
      </c>
      <c r="AP4" s="143">
        <v>2051</v>
      </c>
      <c r="AQ4" s="143">
        <v>2052</v>
      </c>
      <c r="AR4" s="143">
        <v>2053</v>
      </c>
    </row>
    <row r="5" spans="1:44" ht="15.4">
      <c r="A5" s="138"/>
      <c r="B5" s="138"/>
      <c r="C5" s="138"/>
      <c r="D5" s="138"/>
      <c r="E5" s="138"/>
      <c r="F5" s="138"/>
      <c r="G5" s="138"/>
      <c r="H5" s="138"/>
      <c r="I5" s="138"/>
      <c r="J5" s="138"/>
      <c r="K5" s="138"/>
      <c r="L5" s="138"/>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row>
    <row r="6" spans="1:44" ht="15.4">
      <c r="A6" s="144" t="s">
        <v>133</v>
      </c>
      <c r="B6" s="144"/>
      <c r="C6" s="144"/>
      <c r="D6" s="144"/>
      <c r="E6" s="144"/>
      <c r="F6" s="144"/>
      <c r="G6" s="144"/>
      <c r="H6" s="144"/>
      <c r="I6" s="144"/>
      <c r="J6" s="144"/>
      <c r="K6" s="144"/>
      <c r="L6" s="144"/>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row>
    <row r="7" spans="1:44" s="40" customFormat="1" ht="15.4">
      <c r="A7" s="146" t="s">
        <v>329</v>
      </c>
      <c r="B7" s="146"/>
      <c r="C7" s="146"/>
      <c r="D7" s="146"/>
      <c r="E7" s="146"/>
      <c r="F7" s="146"/>
      <c r="G7" s="146"/>
      <c r="H7" s="146"/>
      <c r="I7" s="146"/>
      <c r="J7" s="146"/>
      <c r="K7" s="146"/>
      <c r="L7" s="146"/>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row>
    <row r="8" spans="1:44">
      <c r="B8" t="s">
        <v>135</v>
      </c>
      <c r="E8" t="s">
        <v>147</v>
      </c>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row>
    <row r="9" spans="1:44">
      <c r="B9" t="s">
        <v>540</v>
      </c>
      <c r="E9" t="s">
        <v>147</v>
      </c>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row>
    <row r="10" spans="1:44">
      <c r="B10" t="s">
        <v>541</v>
      </c>
      <c r="E10" t="s">
        <v>147</v>
      </c>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row>
    <row r="11" spans="1:44">
      <c r="B11" t="s">
        <v>542</v>
      </c>
      <c r="E11" t="s">
        <v>147</v>
      </c>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row>
    <row r="12" spans="1:44">
      <c r="B12" t="s">
        <v>543</v>
      </c>
      <c r="E12" t="s">
        <v>147</v>
      </c>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row>
    <row r="13" spans="1:44">
      <c r="B13" t="s">
        <v>544</v>
      </c>
      <c r="E13" t="s">
        <v>147</v>
      </c>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row>
    <row r="14" spans="1:44">
      <c r="B14" t="s">
        <v>545</v>
      </c>
      <c r="E14" t="s">
        <v>147</v>
      </c>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row>
    <row r="15" spans="1:44">
      <c r="B15" t="s">
        <v>546</v>
      </c>
      <c r="E15" t="s">
        <v>147</v>
      </c>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row>
    <row r="16" spans="1:44">
      <c r="B16" t="s">
        <v>141</v>
      </c>
      <c r="E16" t="s">
        <v>147</v>
      </c>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row>
    <row r="17" spans="1:44">
      <c r="B17" s="65" t="s">
        <v>145</v>
      </c>
      <c r="C17" s="65"/>
      <c r="D17" s="65"/>
      <c r="E17" s="65" t="s">
        <v>147</v>
      </c>
      <c r="F17" s="65"/>
      <c r="G17" s="65"/>
      <c r="H17" s="65"/>
      <c r="I17" s="65"/>
      <c r="J17" s="65"/>
      <c r="K17" s="65"/>
      <c r="L17" s="65"/>
      <c r="M17" s="228">
        <f>SUM(M8:M16)</f>
        <v>0</v>
      </c>
      <c r="N17" s="228">
        <f t="shared" ref="N17:AR17" si="2">SUM(N8:N16)</f>
        <v>0</v>
      </c>
      <c r="O17" s="228">
        <f t="shared" si="2"/>
        <v>0</v>
      </c>
      <c r="P17" s="228">
        <f t="shared" si="2"/>
        <v>0</v>
      </c>
      <c r="Q17" s="228">
        <f t="shared" si="2"/>
        <v>0</v>
      </c>
      <c r="R17" s="228">
        <f t="shared" si="2"/>
        <v>0</v>
      </c>
      <c r="S17" s="228">
        <f t="shared" si="2"/>
        <v>0</v>
      </c>
      <c r="T17" s="228">
        <f t="shared" si="2"/>
        <v>0</v>
      </c>
      <c r="U17" s="228">
        <f t="shared" si="2"/>
        <v>0</v>
      </c>
      <c r="V17" s="228">
        <f t="shared" si="2"/>
        <v>0</v>
      </c>
      <c r="W17" s="228">
        <f t="shared" si="2"/>
        <v>0</v>
      </c>
      <c r="X17" s="228">
        <f t="shared" si="2"/>
        <v>0</v>
      </c>
      <c r="Y17" s="228">
        <f t="shared" si="2"/>
        <v>0</v>
      </c>
      <c r="Z17" s="228">
        <f t="shared" si="2"/>
        <v>0</v>
      </c>
      <c r="AA17" s="228">
        <f t="shared" si="2"/>
        <v>0</v>
      </c>
      <c r="AB17" s="228">
        <f t="shared" si="2"/>
        <v>0</v>
      </c>
      <c r="AC17" s="228">
        <f t="shared" si="2"/>
        <v>0</v>
      </c>
      <c r="AD17" s="228">
        <f t="shared" si="2"/>
        <v>0</v>
      </c>
      <c r="AE17" s="228">
        <f t="shared" si="2"/>
        <v>0</v>
      </c>
      <c r="AF17" s="228">
        <f t="shared" si="2"/>
        <v>0</v>
      </c>
      <c r="AG17" s="228">
        <f t="shared" si="2"/>
        <v>0</v>
      </c>
      <c r="AH17" s="228">
        <f t="shared" si="2"/>
        <v>0</v>
      </c>
      <c r="AI17" s="228">
        <f t="shared" si="2"/>
        <v>0</v>
      </c>
      <c r="AJ17" s="228">
        <f t="shared" si="2"/>
        <v>0</v>
      </c>
      <c r="AK17" s="228">
        <f t="shared" si="2"/>
        <v>0</v>
      </c>
      <c r="AL17" s="228">
        <f t="shared" si="2"/>
        <v>0</v>
      </c>
      <c r="AM17" s="228">
        <f t="shared" si="2"/>
        <v>0</v>
      </c>
      <c r="AN17" s="228">
        <f t="shared" si="2"/>
        <v>0</v>
      </c>
      <c r="AO17" s="228">
        <f t="shared" si="2"/>
        <v>0</v>
      </c>
      <c r="AP17" s="228">
        <f t="shared" si="2"/>
        <v>0</v>
      </c>
      <c r="AQ17" s="228">
        <f t="shared" si="2"/>
        <v>0</v>
      </c>
      <c r="AR17" s="228">
        <f t="shared" si="2"/>
        <v>0</v>
      </c>
    </row>
    <row r="18" spans="1:44">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row>
    <row r="19" spans="1:44" s="40" customFormat="1" ht="15.4">
      <c r="A19" s="146" t="s">
        <v>339</v>
      </c>
      <c r="B19" s="146"/>
      <c r="C19" s="146"/>
      <c r="D19" s="146"/>
      <c r="E19" s="146"/>
      <c r="F19" s="146"/>
      <c r="G19" s="146"/>
      <c r="H19" s="146"/>
      <c r="I19" s="146"/>
      <c r="J19" s="146"/>
      <c r="K19" s="146"/>
      <c r="L19" s="146"/>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row>
    <row r="20" spans="1:44">
      <c r="B20" t="s">
        <v>135</v>
      </c>
      <c r="E20" t="s">
        <v>147</v>
      </c>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row>
    <row r="21" spans="1:44">
      <c r="B21" t="s">
        <v>540</v>
      </c>
      <c r="E21" t="s">
        <v>147</v>
      </c>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row>
    <row r="22" spans="1:44">
      <c r="B22" t="s">
        <v>541</v>
      </c>
      <c r="E22" t="s">
        <v>147</v>
      </c>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row>
    <row r="23" spans="1:44">
      <c r="B23" t="s">
        <v>542</v>
      </c>
      <c r="E23" t="s">
        <v>147</v>
      </c>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row>
    <row r="24" spans="1:44">
      <c r="B24" t="s">
        <v>543</v>
      </c>
      <c r="E24" t="s">
        <v>147</v>
      </c>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row>
    <row r="25" spans="1:44">
      <c r="B25" t="s">
        <v>544</v>
      </c>
      <c r="E25" t="s">
        <v>147</v>
      </c>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row>
    <row r="26" spans="1:44">
      <c r="B26" t="s">
        <v>545</v>
      </c>
      <c r="E26" t="s">
        <v>147</v>
      </c>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row>
    <row r="27" spans="1:44">
      <c r="B27" t="s">
        <v>546</v>
      </c>
      <c r="E27" t="s">
        <v>147</v>
      </c>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row>
    <row r="28" spans="1:44">
      <c r="B28" t="s">
        <v>141</v>
      </c>
      <c r="E28" t="s">
        <v>147</v>
      </c>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row>
    <row r="29" spans="1:44">
      <c r="B29" s="65" t="s">
        <v>145</v>
      </c>
      <c r="C29" s="65"/>
      <c r="D29" s="65"/>
      <c r="E29" s="65" t="s">
        <v>147</v>
      </c>
      <c r="F29" s="65"/>
      <c r="G29" s="65"/>
      <c r="H29" s="65"/>
      <c r="I29" s="65"/>
      <c r="J29" s="65"/>
      <c r="K29" s="65"/>
      <c r="L29" s="65"/>
      <c r="M29" s="228">
        <f>SUM(M20:M28)</f>
        <v>0</v>
      </c>
      <c r="N29" s="228">
        <f t="shared" ref="N29:AR29" si="3">SUM(N20:N28)</f>
        <v>0</v>
      </c>
      <c r="O29" s="228">
        <f t="shared" si="3"/>
        <v>0</v>
      </c>
      <c r="P29" s="228">
        <f t="shared" si="3"/>
        <v>0</v>
      </c>
      <c r="Q29" s="228">
        <f t="shared" si="3"/>
        <v>0</v>
      </c>
      <c r="R29" s="228">
        <f t="shared" si="3"/>
        <v>0</v>
      </c>
      <c r="S29" s="228">
        <f t="shared" si="3"/>
        <v>0</v>
      </c>
      <c r="T29" s="228">
        <f t="shared" si="3"/>
        <v>0</v>
      </c>
      <c r="U29" s="228">
        <f t="shared" si="3"/>
        <v>0</v>
      </c>
      <c r="V29" s="228">
        <f t="shared" si="3"/>
        <v>0</v>
      </c>
      <c r="W29" s="228">
        <f t="shared" si="3"/>
        <v>0</v>
      </c>
      <c r="X29" s="228">
        <f t="shared" si="3"/>
        <v>0</v>
      </c>
      <c r="Y29" s="228">
        <f t="shared" si="3"/>
        <v>0</v>
      </c>
      <c r="Z29" s="228">
        <f t="shared" si="3"/>
        <v>0</v>
      </c>
      <c r="AA29" s="228">
        <f t="shared" si="3"/>
        <v>0</v>
      </c>
      <c r="AB29" s="228">
        <f t="shared" si="3"/>
        <v>0</v>
      </c>
      <c r="AC29" s="228">
        <f t="shared" si="3"/>
        <v>0</v>
      </c>
      <c r="AD29" s="228">
        <f t="shared" si="3"/>
        <v>0</v>
      </c>
      <c r="AE29" s="228">
        <f t="shared" si="3"/>
        <v>0</v>
      </c>
      <c r="AF29" s="228">
        <f t="shared" si="3"/>
        <v>0</v>
      </c>
      <c r="AG29" s="228">
        <f t="shared" si="3"/>
        <v>0</v>
      </c>
      <c r="AH29" s="228">
        <f t="shared" si="3"/>
        <v>0</v>
      </c>
      <c r="AI29" s="228">
        <f t="shared" si="3"/>
        <v>0</v>
      </c>
      <c r="AJ29" s="228">
        <f t="shared" si="3"/>
        <v>0</v>
      </c>
      <c r="AK29" s="228">
        <f t="shared" si="3"/>
        <v>0</v>
      </c>
      <c r="AL29" s="228">
        <f t="shared" si="3"/>
        <v>0</v>
      </c>
      <c r="AM29" s="228">
        <f t="shared" si="3"/>
        <v>0</v>
      </c>
      <c r="AN29" s="228">
        <f t="shared" si="3"/>
        <v>0</v>
      </c>
      <c r="AO29" s="228">
        <f t="shared" si="3"/>
        <v>0</v>
      </c>
      <c r="AP29" s="228">
        <f t="shared" si="3"/>
        <v>0</v>
      </c>
      <c r="AQ29" s="228">
        <f t="shared" si="3"/>
        <v>0</v>
      </c>
      <c r="AR29" s="228">
        <f t="shared" si="3"/>
        <v>0</v>
      </c>
    </row>
    <row r="31" spans="1:44" ht="15.4">
      <c r="A31" s="144" t="s">
        <v>133</v>
      </c>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row>
    <row r="32" spans="1:44" s="40" customFormat="1" ht="15.4">
      <c r="A32" s="146" t="s">
        <v>135</v>
      </c>
      <c r="B32" s="146"/>
      <c r="C32" s="146"/>
      <c r="D32" s="146"/>
      <c r="E32" s="146"/>
      <c r="F32" s="146"/>
      <c r="G32" s="146"/>
      <c r="H32" s="146"/>
      <c r="I32" s="146"/>
      <c r="J32" s="146"/>
      <c r="K32" s="146"/>
      <c r="L32" s="146"/>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row>
    <row r="33" spans="1:44">
      <c r="A33" s="62"/>
      <c r="B33" s="63" t="s">
        <v>329</v>
      </c>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row>
    <row r="34" spans="1:44">
      <c r="B34" t="s">
        <v>547</v>
      </c>
      <c r="E34" t="s">
        <v>147</v>
      </c>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row>
    <row r="35" spans="1:44">
      <c r="B35" t="s">
        <v>548</v>
      </c>
      <c r="E35" t="s">
        <v>147</v>
      </c>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row>
    <row r="36" spans="1:44">
      <c r="B36" t="s">
        <v>549</v>
      </c>
      <c r="E36" t="s">
        <v>147</v>
      </c>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row>
    <row r="37" spans="1:44">
      <c r="B37" t="s">
        <v>550</v>
      </c>
      <c r="E37" t="s">
        <v>147</v>
      </c>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row>
    <row r="38" spans="1:44">
      <c r="B38" t="s">
        <v>551</v>
      </c>
      <c r="E38" t="s">
        <v>147</v>
      </c>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row>
    <row r="39" spans="1:44">
      <c r="B39" t="s">
        <v>552</v>
      </c>
      <c r="E39" t="s">
        <v>147</v>
      </c>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row>
    <row r="40" spans="1:44">
      <c r="B40" t="s">
        <v>553</v>
      </c>
      <c r="E40" t="s">
        <v>147</v>
      </c>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row>
    <row r="41" spans="1:44">
      <c r="B41" t="s">
        <v>554</v>
      </c>
      <c r="E41" t="s">
        <v>147</v>
      </c>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row>
    <row r="42" spans="1:44">
      <c r="B42" t="s">
        <v>555</v>
      </c>
      <c r="E42" t="s">
        <v>147</v>
      </c>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row>
    <row r="43" spans="1:44">
      <c r="B43" t="s">
        <v>556</v>
      </c>
      <c r="E43" t="s">
        <v>147</v>
      </c>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row>
    <row r="44" spans="1:44">
      <c r="B44" t="s">
        <v>557</v>
      </c>
      <c r="E44" t="s">
        <v>147</v>
      </c>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row>
    <row r="45" spans="1:44">
      <c r="A45" s="65"/>
      <c r="B45" s="65" t="s">
        <v>145</v>
      </c>
      <c r="C45" s="65"/>
      <c r="D45" s="65"/>
      <c r="E45" s="65"/>
      <c r="F45" s="65"/>
      <c r="G45" s="65"/>
      <c r="H45" s="65"/>
      <c r="I45" s="65"/>
      <c r="J45" s="65"/>
      <c r="K45" s="65"/>
      <c r="L45" s="65"/>
      <c r="M45" s="229">
        <f>SUM(M34:M44)</f>
        <v>0</v>
      </c>
      <c r="N45" s="229">
        <f t="shared" ref="N45:AR45" si="4">SUM(N34:N44)</f>
        <v>0</v>
      </c>
      <c r="O45" s="229">
        <f t="shared" si="4"/>
        <v>0</v>
      </c>
      <c r="P45" s="229">
        <f t="shared" si="4"/>
        <v>0</v>
      </c>
      <c r="Q45" s="229">
        <f t="shared" si="4"/>
        <v>0</v>
      </c>
      <c r="R45" s="229">
        <f t="shared" si="4"/>
        <v>0</v>
      </c>
      <c r="S45" s="229">
        <f t="shared" si="4"/>
        <v>0</v>
      </c>
      <c r="T45" s="229">
        <f t="shared" si="4"/>
        <v>0</v>
      </c>
      <c r="U45" s="229">
        <f t="shared" si="4"/>
        <v>0</v>
      </c>
      <c r="V45" s="229">
        <f t="shared" si="4"/>
        <v>0</v>
      </c>
      <c r="W45" s="229">
        <f t="shared" si="4"/>
        <v>0</v>
      </c>
      <c r="X45" s="229">
        <f t="shared" si="4"/>
        <v>0</v>
      </c>
      <c r="Y45" s="229">
        <f t="shared" si="4"/>
        <v>0</v>
      </c>
      <c r="Z45" s="229">
        <f t="shared" si="4"/>
        <v>0</v>
      </c>
      <c r="AA45" s="229">
        <f t="shared" si="4"/>
        <v>0</v>
      </c>
      <c r="AB45" s="229">
        <f t="shared" si="4"/>
        <v>0</v>
      </c>
      <c r="AC45" s="229">
        <f t="shared" si="4"/>
        <v>0</v>
      </c>
      <c r="AD45" s="229">
        <f t="shared" si="4"/>
        <v>0</v>
      </c>
      <c r="AE45" s="229">
        <f t="shared" si="4"/>
        <v>0</v>
      </c>
      <c r="AF45" s="229">
        <f t="shared" si="4"/>
        <v>0</v>
      </c>
      <c r="AG45" s="229">
        <f t="shared" si="4"/>
        <v>0</v>
      </c>
      <c r="AH45" s="229">
        <f t="shared" si="4"/>
        <v>0</v>
      </c>
      <c r="AI45" s="229">
        <f t="shared" si="4"/>
        <v>0</v>
      </c>
      <c r="AJ45" s="229">
        <f t="shared" si="4"/>
        <v>0</v>
      </c>
      <c r="AK45" s="229">
        <f t="shared" si="4"/>
        <v>0</v>
      </c>
      <c r="AL45" s="229">
        <f t="shared" si="4"/>
        <v>0</v>
      </c>
      <c r="AM45" s="229">
        <f t="shared" si="4"/>
        <v>0</v>
      </c>
      <c r="AN45" s="229">
        <f t="shared" si="4"/>
        <v>0</v>
      </c>
      <c r="AO45" s="229">
        <f t="shared" si="4"/>
        <v>0</v>
      </c>
      <c r="AP45" s="229">
        <f t="shared" si="4"/>
        <v>0</v>
      </c>
      <c r="AQ45" s="229">
        <f t="shared" si="4"/>
        <v>0</v>
      </c>
      <c r="AR45" s="229">
        <f t="shared" si="4"/>
        <v>0</v>
      </c>
    </row>
    <row r="46" spans="1:44">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row>
    <row r="47" spans="1:44">
      <c r="A47" s="62"/>
      <c r="B47" s="63" t="s">
        <v>339</v>
      </c>
      <c r="C47" s="62"/>
      <c r="D47" s="62"/>
      <c r="E47" s="62"/>
      <c r="F47" s="62"/>
      <c r="G47" s="62"/>
      <c r="H47" s="62"/>
      <c r="I47" s="62"/>
      <c r="J47" s="62"/>
      <c r="K47" s="62"/>
      <c r="L47" s="62"/>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row>
    <row r="48" spans="1:44">
      <c r="B48" t="s">
        <v>547</v>
      </c>
      <c r="E48" t="s">
        <v>147</v>
      </c>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row>
    <row r="49" spans="1:44">
      <c r="B49" t="s">
        <v>548</v>
      </c>
      <c r="E49" t="s">
        <v>147</v>
      </c>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row>
    <row r="50" spans="1:44">
      <c r="B50" t="s">
        <v>549</v>
      </c>
      <c r="E50" t="s">
        <v>147</v>
      </c>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row>
    <row r="51" spans="1:44">
      <c r="B51" t="s">
        <v>550</v>
      </c>
      <c r="E51" t="s">
        <v>147</v>
      </c>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row>
    <row r="52" spans="1:44">
      <c r="B52" t="s">
        <v>551</v>
      </c>
      <c r="E52" t="s">
        <v>147</v>
      </c>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row>
    <row r="53" spans="1:44">
      <c r="B53" t="s">
        <v>552</v>
      </c>
      <c r="E53" t="s">
        <v>147</v>
      </c>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row>
    <row r="54" spans="1:44">
      <c r="B54" t="s">
        <v>553</v>
      </c>
      <c r="E54" t="s">
        <v>147</v>
      </c>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row>
    <row r="55" spans="1:44">
      <c r="B55" t="s">
        <v>554</v>
      </c>
      <c r="E55" t="s">
        <v>147</v>
      </c>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row>
    <row r="56" spans="1:44">
      <c r="B56" t="s">
        <v>555</v>
      </c>
      <c r="E56" t="s">
        <v>147</v>
      </c>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row>
    <row r="57" spans="1:44">
      <c r="B57" t="s">
        <v>556</v>
      </c>
      <c r="E57" t="s">
        <v>147</v>
      </c>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row>
    <row r="58" spans="1:44">
      <c r="B58" t="s">
        <v>557</v>
      </c>
      <c r="E58" t="s">
        <v>147</v>
      </c>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row>
    <row r="59" spans="1:44">
      <c r="A59" s="65"/>
      <c r="B59" s="65" t="s">
        <v>145</v>
      </c>
      <c r="C59" s="65"/>
      <c r="D59" s="65"/>
      <c r="E59" s="65"/>
      <c r="F59" s="65"/>
      <c r="G59" s="65"/>
      <c r="H59" s="65"/>
      <c r="I59" s="65"/>
      <c r="J59" s="65"/>
      <c r="K59" s="65"/>
      <c r="L59" s="65"/>
      <c r="M59" s="229">
        <f t="shared" ref="M59:AR59" si="5">SUM(M48:M58)</f>
        <v>0</v>
      </c>
      <c r="N59" s="229">
        <f t="shared" si="5"/>
        <v>0</v>
      </c>
      <c r="O59" s="229">
        <f t="shared" si="5"/>
        <v>0</v>
      </c>
      <c r="P59" s="229">
        <f t="shared" si="5"/>
        <v>0</v>
      </c>
      <c r="Q59" s="229">
        <f t="shared" si="5"/>
        <v>0</v>
      </c>
      <c r="R59" s="229">
        <f t="shared" si="5"/>
        <v>0</v>
      </c>
      <c r="S59" s="229">
        <f t="shared" si="5"/>
        <v>0</v>
      </c>
      <c r="T59" s="229">
        <f t="shared" si="5"/>
        <v>0</v>
      </c>
      <c r="U59" s="229">
        <f t="shared" si="5"/>
        <v>0</v>
      </c>
      <c r="V59" s="229">
        <f t="shared" si="5"/>
        <v>0</v>
      </c>
      <c r="W59" s="229">
        <f t="shared" si="5"/>
        <v>0</v>
      </c>
      <c r="X59" s="229">
        <f t="shared" si="5"/>
        <v>0</v>
      </c>
      <c r="Y59" s="229">
        <f t="shared" si="5"/>
        <v>0</v>
      </c>
      <c r="Z59" s="229">
        <f t="shared" si="5"/>
        <v>0</v>
      </c>
      <c r="AA59" s="229">
        <f t="shared" si="5"/>
        <v>0</v>
      </c>
      <c r="AB59" s="229">
        <f t="shared" si="5"/>
        <v>0</v>
      </c>
      <c r="AC59" s="229">
        <f t="shared" si="5"/>
        <v>0</v>
      </c>
      <c r="AD59" s="229">
        <f t="shared" si="5"/>
        <v>0</v>
      </c>
      <c r="AE59" s="229">
        <f t="shared" si="5"/>
        <v>0</v>
      </c>
      <c r="AF59" s="229">
        <f t="shared" si="5"/>
        <v>0</v>
      </c>
      <c r="AG59" s="229">
        <f t="shared" si="5"/>
        <v>0</v>
      </c>
      <c r="AH59" s="229">
        <f t="shared" si="5"/>
        <v>0</v>
      </c>
      <c r="AI59" s="229">
        <f t="shared" si="5"/>
        <v>0</v>
      </c>
      <c r="AJ59" s="229">
        <f t="shared" si="5"/>
        <v>0</v>
      </c>
      <c r="AK59" s="229">
        <f t="shared" si="5"/>
        <v>0</v>
      </c>
      <c r="AL59" s="229">
        <f t="shared" si="5"/>
        <v>0</v>
      </c>
      <c r="AM59" s="229">
        <f t="shared" si="5"/>
        <v>0</v>
      </c>
      <c r="AN59" s="229">
        <f t="shared" si="5"/>
        <v>0</v>
      </c>
      <c r="AO59" s="229">
        <f t="shared" si="5"/>
        <v>0</v>
      </c>
      <c r="AP59" s="229">
        <f t="shared" si="5"/>
        <v>0</v>
      </c>
      <c r="AQ59" s="229">
        <f t="shared" si="5"/>
        <v>0</v>
      </c>
      <c r="AR59" s="229">
        <f t="shared" si="5"/>
        <v>0</v>
      </c>
    </row>
    <row r="60" spans="1:44" ht="14.65" thickBot="1">
      <c r="A60" s="149"/>
      <c r="B60" s="149"/>
      <c r="C60" s="149"/>
      <c r="D60" s="149"/>
      <c r="E60" s="149"/>
      <c r="F60" s="149"/>
      <c r="G60" s="149"/>
      <c r="H60" s="149"/>
      <c r="I60" s="149"/>
      <c r="J60" s="149"/>
      <c r="K60" s="149"/>
      <c r="L60" s="149"/>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row>
    <row r="61" spans="1:44" s="65" customFormat="1" ht="14.65" thickBot="1">
      <c r="A61" s="150"/>
      <c r="B61" s="150" t="s">
        <v>558</v>
      </c>
      <c r="C61" s="150"/>
      <c r="D61" s="150"/>
      <c r="E61" s="150"/>
      <c r="F61" s="150"/>
      <c r="G61" s="150"/>
      <c r="H61" s="150"/>
      <c r="I61" s="150"/>
      <c r="J61" s="150"/>
      <c r="K61" s="150"/>
      <c r="L61" s="150"/>
      <c r="M61" s="229">
        <f>SUM(M45,M59)</f>
        <v>0</v>
      </c>
      <c r="N61" s="229">
        <f t="shared" ref="N61:AR61" si="6">SUM(N45,N59)</f>
        <v>0</v>
      </c>
      <c r="O61" s="229">
        <f t="shared" si="6"/>
        <v>0</v>
      </c>
      <c r="P61" s="229">
        <f t="shared" si="6"/>
        <v>0</v>
      </c>
      <c r="Q61" s="229">
        <f t="shared" si="6"/>
        <v>0</v>
      </c>
      <c r="R61" s="229">
        <f t="shared" si="6"/>
        <v>0</v>
      </c>
      <c r="S61" s="229">
        <f t="shared" si="6"/>
        <v>0</v>
      </c>
      <c r="T61" s="229">
        <f t="shared" si="6"/>
        <v>0</v>
      </c>
      <c r="U61" s="229">
        <f t="shared" si="6"/>
        <v>0</v>
      </c>
      <c r="V61" s="229">
        <f t="shared" si="6"/>
        <v>0</v>
      </c>
      <c r="W61" s="229">
        <f t="shared" si="6"/>
        <v>0</v>
      </c>
      <c r="X61" s="229">
        <f t="shared" si="6"/>
        <v>0</v>
      </c>
      <c r="Y61" s="229">
        <f t="shared" si="6"/>
        <v>0</v>
      </c>
      <c r="Z61" s="229">
        <f t="shared" si="6"/>
        <v>0</v>
      </c>
      <c r="AA61" s="229">
        <f t="shared" si="6"/>
        <v>0</v>
      </c>
      <c r="AB61" s="229">
        <f t="shared" si="6"/>
        <v>0</v>
      </c>
      <c r="AC61" s="229">
        <f t="shared" si="6"/>
        <v>0</v>
      </c>
      <c r="AD61" s="229">
        <f t="shared" si="6"/>
        <v>0</v>
      </c>
      <c r="AE61" s="229">
        <f t="shared" si="6"/>
        <v>0</v>
      </c>
      <c r="AF61" s="229">
        <f t="shared" si="6"/>
        <v>0</v>
      </c>
      <c r="AG61" s="229">
        <f t="shared" si="6"/>
        <v>0</v>
      </c>
      <c r="AH61" s="229">
        <f t="shared" si="6"/>
        <v>0</v>
      </c>
      <c r="AI61" s="229">
        <f t="shared" si="6"/>
        <v>0</v>
      </c>
      <c r="AJ61" s="229">
        <f t="shared" si="6"/>
        <v>0</v>
      </c>
      <c r="AK61" s="229">
        <f t="shared" si="6"/>
        <v>0</v>
      </c>
      <c r="AL61" s="229">
        <f t="shared" si="6"/>
        <v>0</v>
      </c>
      <c r="AM61" s="229">
        <f t="shared" si="6"/>
        <v>0</v>
      </c>
      <c r="AN61" s="229">
        <f t="shared" si="6"/>
        <v>0</v>
      </c>
      <c r="AO61" s="229">
        <f t="shared" si="6"/>
        <v>0</v>
      </c>
      <c r="AP61" s="229">
        <f t="shared" si="6"/>
        <v>0</v>
      </c>
      <c r="AQ61" s="229">
        <f t="shared" si="6"/>
        <v>0</v>
      </c>
      <c r="AR61" s="229">
        <f t="shared" si="6"/>
        <v>0</v>
      </c>
    </row>
    <row r="62" spans="1:44">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row>
    <row r="63" spans="1:44" ht="15.4">
      <c r="A63" s="144" t="s">
        <v>559</v>
      </c>
      <c r="B63" s="144"/>
      <c r="C63" s="144"/>
      <c r="D63" s="144"/>
      <c r="E63" s="144"/>
      <c r="F63" s="144"/>
      <c r="G63" s="144"/>
      <c r="H63" s="144"/>
      <c r="I63" s="144"/>
      <c r="J63" s="144"/>
      <c r="K63" s="144"/>
      <c r="L63" s="144"/>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row>
    <row r="64" spans="1:44" s="40" customFormat="1" ht="15.4">
      <c r="A64" s="146" t="s">
        <v>135</v>
      </c>
      <c r="B64" s="146"/>
      <c r="C64" s="146"/>
      <c r="D64" s="146"/>
      <c r="E64" s="146"/>
      <c r="F64" s="146"/>
      <c r="G64" s="146"/>
      <c r="H64" s="146"/>
      <c r="I64" s="146"/>
      <c r="J64" s="146"/>
      <c r="K64" s="146"/>
      <c r="L64" s="146"/>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row>
    <row r="65" spans="1:44">
      <c r="A65" s="62"/>
      <c r="B65" s="63" t="s">
        <v>329</v>
      </c>
      <c r="C65" s="62"/>
      <c r="D65" s="62"/>
      <c r="E65" s="62"/>
      <c r="F65" s="62"/>
      <c r="G65" s="62"/>
      <c r="H65" s="62"/>
      <c r="I65" s="62"/>
      <c r="J65" s="62"/>
      <c r="K65" s="62"/>
      <c r="L65" s="62"/>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row>
    <row r="66" spans="1:44">
      <c r="B66" t="s">
        <v>547</v>
      </c>
      <c r="E66" t="s">
        <v>147</v>
      </c>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row>
    <row r="67" spans="1:44">
      <c r="B67" t="s">
        <v>548</v>
      </c>
      <c r="E67" t="s">
        <v>147</v>
      </c>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row>
    <row r="68" spans="1:44">
      <c r="B68" t="s">
        <v>549</v>
      </c>
      <c r="E68" t="s">
        <v>147</v>
      </c>
      <c r="M68" s="227"/>
      <c r="N68" s="227"/>
      <c r="O68" s="227"/>
      <c r="P68" s="227"/>
      <c r="Q68" s="227"/>
      <c r="R68" s="227"/>
      <c r="S68" s="227"/>
      <c r="T68" s="227"/>
      <c r="U68" s="227"/>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row>
    <row r="69" spans="1:44">
      <c r="B69" t="s">
        <v>550</v>
      </c>
      <c r="E69" t="s">
        <v>147</v>
      </c>
      <c r="M69" s="227"/>
      <c r="N69" s="227"/>
      <c r="O69" s="227"/>
      <c r="P69" s="227"/>
      <c r="Q69" s="227"/>
      <c r="R69" s="227"/>
      <c r="S69" s="227"/>
      <c r="T69" s="227"/>
      <c r="U69" s="227"/>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row>
    <row r="70" spans="1:44">
      <c r="B70" t="s">
        <v>551</v>
      </c>
      <c r="E70" t="s">
        <v>147</v>
      </c>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row>
    <row r="71" spans="1:44">
      <c r="B71" t="s">
        <v>552</v>
      </c>
      <c r="E71" t="s">
        <v>147</v>
      </c>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row>
    <row r="72" spans="1:44">
      <c r="B72" t="s">
        <v>553</v>
      </c>
      <c r="E72" t="s">
        <v>147</v>
      </c>
      <c r="M72" s="227"/>
      <c r="N72" s="227"/>
      <c r="O72" s="227"/>
      <c r="P72" s="227"/>
      <c r="Q72" s="227"/>
      <c r="R72" s="227"/>
      <c r="S72" s="227"/>
      <c r="T72" s="227"/>
      <c r="U72" s="227"/>
      <c r="V72" s="227"/>
      <c r="W72" s="227"/>
      <c r="X72" s="227"/>
      <c r="Y72" s="227"/>
      <c r="Z72" s="227"/>
      <c r="AA72" s="227"/>
      <c r="AB72" s="227"/>
      <c r="AC72" s="227"/>
      <c r="AD72" s="227"/>
      <c r="AE72" s="227"/>
      <c r="AF72" s="227"/>
      <c r="AG72" s="227"/>
      <c r="AH72" s="227"/>
      <c r="AI72" s="227"/>
      <c r="AJ72" s="227"/>
      <c r="AK72" s="227"/>
      <c r="AL72" s="227"/>
      <c r="AM72" s="227"/>
      <c r="AN72" s="227"/>
      <c r="AO72" s="227"/>
      <c r="AP72" s="227"/>
      <c r="AQ72" s="227"/>
      <c r="AR72" s="227"/>
    </row>
    <row r="73" spans="1:44">
      <c r="B73" t="s">
        <v>554</v>
      </c>
      <c r="E73" t="s">
        <v>147</v>
      </c>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row>
    <row r="74" spans="1:44">
      <c r="B74" t="s">
        <v>555</v>
      </c>
      <c r="E74" t="s">
        <v>147</v>
      </c>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227"/>
      <c r="AP74" s="227"/>
      <c r="AQ74" s="227"/>
      <c r="AR74" s="227"/>
    </row>
    <row r="75" spans="1:44">
      <c r="B75" t="s">
        <v>556</v>
      </c>
      <c r="E75" t="s">
        <v>147</v>
      </c>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7"/>
      <c r="AR75" s="227"/>
    </row>
    <row r="76" spans="1:44">
      <c r="B76" t="s">
        <v>557</v>
      </c>
      <c r="E76" t="s">
        <v>147</v>
      </c>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row>
    <row r="77" spans="1:44">
      <c r="A77" s="65"/>
      <c r="B77" s="65" t="s">
        <v>145</v>
      </c>
      <c r="C77" s="65"/>
      <c r="D77" s="65"/>
      <c r="E77" s="65"/>
      <c r="F77" s="65"/>
      <c r="G77" s="65"/>
      <c r="H77" s="65"/>
      <c r="I77" s="65"/>
      <c r="J77" s="65"/>
      <c r="K77" s="65"/>
      <c r="L77" s="65"/>
      <c r="M77" s="229">
        <f>SUM(M66:M76)</f>
        <v>0</v>
      </c>
      <c r="N77" s="229">
        <f t="shared" ref="N77:AR77" si="7">SUM(N66:N76)</f>
        <v>0</v>
      </c>
      <c r="O77" s="229">
        <f t="shared" si="7"/>
        <v>0</v>
      </c>
      <c r="P77" s="229">
        <f t="shared" si="7"/>
        <v>0</v>
      </c>
      <c r="Q77" s="229">
        <f t="shared" si="7"/>
        <v>0</v>
      </c>
      <c r="R77" s="229">
        <f t="shared" si="7"/>
        <v>0</v>
      </c>
      <c r="S77" s="229">
        <f t="shared" si="7"/>
        <v>0</v>
      </c>
      <c r="T77" s="229">
        <f t="shared" si="7"/>
        <v>0</v>
      </c>
      <c r="U77" s="229">
        <f t="shared" si="7"/>
        <v>0</v>
      </c>
      <c r="V77" s="229">
        <f t="shared" si="7"/>
        <v>0</v>
      </c>
      <c r="W77" s="229">
        <f t="shared" si="7"/>
        <v>0</v>
      </c>
      <c r="X77" s="229">
        <f t="shared" si="7"/>
        <v>0</v>
      </c>
      <c r="Y77" s="229">
        <f t="shared" si="7"/>
        <v>0</v>
      </c>
      <c r="Z77" s="229">
        <f t="shared" si="7"/>
        <v>0</v>
      </c>
      <c r="AA77" s="229">
        <f t="shared" si="7"/>
        <v>0</v>
      </c>
      <c r="AB77" s="229">
        <f t="shared" si="7"/>
        <v>0</v>
      </c>
      <c r="AC77" s="229">
        <f t="shared" si="7"/>
        <v>0</v>
      </c>
      <c r="AD77" s="229">
        <f t="shared" si="7"/>
        <v>0</v>
      </c>
      <c r="AE77" s="229">
        <f t="shared" si="7"/>
        <v>0</v>
      </c>
      <c r="AF77" s="229">
        <f t="shared" si="7"/>
        <v>0</v>
      </c>
      <c r="AG77" s="229">
        <f t="shared" si="7"/>
        <v>0</v>
      </c>
      <c r="AH77" s="229">
        <f t="shared" si="7"/>
        <v>0</v>
      </c>
      <c r="AI77" s="229">
        <f t="shared" si="7"/>
        <v>0</v>
      </c>
      <c r="AJ77" s="229">
        <f t="shared" si="7"/>
        <v>0</v>
      </c>
      <c r="AK77" s="229">
        <f t="shared" si="7"/>
        <v>0</v>
      </c>
      <c r="AL77" s="229">
        <f t="shared" si="7"/>
        <v>0</v>
      </c>
      <c r="AM77" s="229">
        <f t="shared" si="7"/>
        <v>0</v>
      </c>
      <c r="AN77" s="229">
        <f t="shared" si="7"/>
        <v>0</v>
      </c>
      <c r="AO77" s="229">
        <f t="shared" si="7"/>
        <v>0</v>
      </c>
      <c r="AP77" s="229">
        <f t="shared" si="7"/>
        <v>0</v>
      </c>
      <c r="AQ77" s="229">
        <f t="shared" si="7"/>
        <v>0</v>
      </c>
      <c r="AR77" s="229">
        <f t="shared" si="7"/>
        <v>0</v>
      </c>
    </row>
    <row r="78" spans="1:44">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row>
    <row r="79" spans="1:44">
      <c r="A79" s="62"/>
      <c r="B79" s="63" t="s">
        <v>339</v>
      </c>
      <c r="C79" s="62"/>
      <c r="D79" s="62"/>
      <c r="E79" s="62"/>
      <c r="F79" s="62"/>
      <c r="G79" s="62"/>
      <c r="H79" s="62"/>
      <c r="I79" s="62"/>
      <c r="J79" s="62"/>
      <c r="K79" s="62"/>
      <c r="L79" s="62"/>
      <c r="M79" s="148"/>
      <c r="N79" s="148"/>
      <c r="O79" s="148"/>
      <c r="P79" s="148"/>
      <c r="Q79" s="148"/>
      <c r="R79" s="148"/>
      <c r="S79" s="148"/>
      <c r="T79" s="148"/>
      <c r="U79" s="148"/>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row>
    <row r="80" spans="1:44">
      <c r="B80" t="s">
        <v>547</v>
      </c>
      <c r="E80" t="s">
        <v>147</v>
      </c>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227"/>
      <c r="AP80" s="227"/>
      <c r="AQ80" s="227"/>
      <c r="AR80" s="227"/>
    </row>
    <row r="81" spans="1:44">
      <c r="B81" t="s">
        <v>548</v>
      </c>
      <c r="E81" t="s">
        <v>147</v>
      </c>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227"/>
      <c r="AP81" s="227"/>
      <c r="AQ81" s="227"/>
      <c r="AR81" s="227"/>
    </row>
    <row r="82" spans="1:44">
      <c r="B82" t="s">
        <v>549</v>
      </c>
      <c r="E82" t="s">
        <v>147</v>
      </c>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227"/>
      <c r="AP82" s="227"/>
      <c r="AQ82" s="227"/>
      <c r="AR82" s="227"/>
    </row>
    <row r="83" spans="1:44">
      <c r="B83" t="s">
        <v>550</v>
      </c>
      <c r="E83" t="s">
        <v>147</v>
      </c>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row>
    <row r="84" spans="1:44">
      <c r="B84" t="s">
        <v>551</v>
      </c>
      <c r="E84" t="s">
        <v>147</v>
      </c>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227"/>
      <c r="AP84" s="227"/>
      <c r="AQ84" s="227"/>
      <c r="AR84" s="227"/>
    </row>
    <row r="85" spans="1:44">
      <c r="B85" t="s">
        <v>552</v>
      </c>
      <c r="E85" t="s">
        <v>147</v>
      </c>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227"/>
      <c r="AP85" s="227"/>
      <c r="AQ85" s="227"/>
      <c r="AR85" s="227"/>
    </row>
    <row r="86" spans="1:44">
      <c r="B86" t="s">
        <v>553</v>
      </c>
      <c r="E86" t="s">
        <v>147</v>
      </c>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227"/>
      <c r="AP86" s="227"/>
      <c r="AQ86" s="227"/>
      <c r="AR86" s="227"/>
    </row>
    <row r="87" spans="1:44">
      <c r="B87" t="s">
        <v>554</v>
      </c>
      <c r="E87" t="s">
        <v>147</v>
      </c>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227"/>
      <c r="AP87" s="227"/>
      <c r="AQ87" s="227"/>
      <c r="AR87" s="227"/>
    </row>
    <row r="88" spans="1:44">
      <c r="B88" t="s">
        <v>555</v>
      </c>
      <c r="E88" t="s">
        <v>147</v>
      </c>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227"/>
      <c r="AL88" s="227"/>
      <c r="AM88" s="227"/>
      <c r="AN88" s="227"/>
      <c r="AO88" s="227"/>
      <c r="AP88" s="227"/>
      <c r="AQ88" s="227"/>
      <c r="AR88" s="227"/>
    </row>
    <row r="89" spans="1:44">
      <c r="B89" t="s">
        <v>556</v>
      </c>
      <c r="E89" t="s">
        <v>147</v>
      </c>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c r="AK89" s="227"/>
      <c r="AL89" s="227"/>
      <c r="AM89" s="227"/>
      <c r="AN89" s="227"/>
      <c r="AO89" s="227"/>
      <c r="AP89" s="227"/>
      <c r="AQ89" s="227"/>
      <c r="AR89" s="227"/>
    </row>
    <row r="90" spans="1:44">
      <c r="B90" t="s">
        <v>557</v>
      </c>
      <c r="E90" t="s">
        <v>147</v>
      </c>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row>
    <row r="91" spans="1:44">
      <c r="A91" s="65"/>
      <c r="B91" s="65" t="s">
        <v>145</v>
      </c>
      <c r="C91" s="65"/>
      <c r="D91" s="65"/>
      <c r="E91" s="65"/>
      <c r="F91" s="65"/>
      <c r="G91" s="65"/>
      <c r="H91" s="65"/>
      <c r="I91" s="65"/>
      <c r="J91" s="65"/>
      <c r="K91" s="65"/>
      <c r="L91" s="65"/>
      <c r="M91" s="229">
        <f t="shared" ref="M91:AR91" si="8">SUM(M80:M90)</f>
        <v>0</v>
      </c>
      <c r="N91" s="229">
        <f t="shared" si="8"/>
        <v>0</v>
      </c>
      <c r="O91" s="229">
        <f t="shared" si="8"/>
        <v>0</v>
      </c>
      <c r="P91" s="229">
        <f t="shared" si="8"/>
        <v>0</v>
      </c>
      <c r="Q91" s="229">
        <f t="shared" si="8"/>
        <v>0</v>
      </c>
      <c r="R91" s="229">
        <f t="shared" si="8"/>
        <v>0</v>
      </c>
      <c r="S91" s="229">
        <f t="shared" si="8"/>
        <v>0</v>
      </c>
      <c r="T91" s="229">
        <f t="shared" si="8"/>
        <v>0</v>
      </c>
      <c r="U91" s="229">
        <f t="shared" si="8"/>
        <v>0</v>
      </c>
      <c r="V91" s="229">
        <f t="shared" si="8"/>
        <v>0</v>
      </c>
      <c r="W91" s="229">
        <f t="shared" si="8"/>
        <v>0</v>
      </c>
      <c r="X91" s="229">
        <f t="shared" si="8"/>
        <v>0</v>
      </c>
      <c r="Y91" s="229">
        <f t="shared" si="8"/>
        <v>0</v>
      </c>
      <c r="Z91" s="229">
        <f t="shared" si="8"/>
        <v>0</v>
      </c>
      <c r="AA91" s="229">
        <f t="shared" si="8"/>
        <v>0</v>
      </c>
      <c r="AB91" s="229">
        <f t="shared" si="8"/>
        <v>0</v>
      </c>
      <c r="AC91" s="229">
        <f t="shared" si="8"/>
        <v>0</v>
      </c>
      <c r="AD91" s="229">
        <f t="shared" si="8"/>
        <v>0</v>
      </c>
      <c r="AE91" s="229">
        <f t="shared" si="8"/>
        <v>0</v>
      </c>
      <c r="AF91" s="229">
        <f t="shared" si="8"/>
        <v>0</v>
      </c>
      <c r="AG91" s="229">
        <f t="shared" si="8"/>
        <v>0</v>
      </c>
      <c r="AH91" s="229">
        <f t="shared" si="8"/>
        <v>0</v>
      </c>
      <c r="AI91" s="229">
        <f t="shared" si="8"/>
        <v>0</v>
      </c>
      <c r="AJ91" s="229">
        <f t="shared" si="8"/>
        <v>0</v>
      </c>
      <c r="AK91" s="229">
        <f t="shared" si="8"/>
        <v>0</v>
      </c>
      <c r="AL91" s="229">
        <f t="shared" si="8"/>
        <v>0</v>
      </c>
      <c r="AM91" s="229">
        <f t="shared" si="8"/>
        <v>0</v>
      </c>
      <c r="AN91" s="229">
        <f t="shared" si="8"/>
        <v>0</v>
      </c>
      <c r="AO91" s="229">
        <f t="shared" si="8"/>
        <v>0</v>
      </c>
      <c r="AP91" s="229">
        <f t="shared" si="8"/>
        <v>0</v>
      </c>
      <c r="AQ91" s="229">
        <f t="shared" si="8"/>
        <v>0</v>
      </c>
      <c r="AR91" s="229">
        <f t="shared" si="8"/>
        <v>0</v>
      </c>
    </row>
    <row r="92" spans="1:44" ht="14.65" thickBot="1">
      <c r="A92" s="149"/>
      <c r="B92" s="149"/>
      <c r="C92" s="149"/>
      <c r="D92" s="149"/>
      <c r="E92" s="149"/>
      <c r="F92" s="149"/>
      <c r="G92" s="149"/>
      <c r="H92" s="149"/>
      <c r="I92" s="149"/>
      <c r="J92" s="149"/>
      <c r="K92" s="149"/>
      <c r="L92" s="149"/>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row>
    <row r="93" spans="1:44" s="65" customFormat="1" ht="14.65" thickBot="1">
      <c r="A93" s="150"/>
      <c r="B93" s="150" t="s">
        <v>558</v>
      </c>
      <c r="C93" s="150"/>
      <c r="D93" s="150"/>
      <c r="E93" s="150"/>
      <c r="F93" s="150"/>
      <c r="G93" s="150"/>
      <c r="H93" s="150"/>
      <c r="I93" s="150"/>
      <c r="J93" s="150"/>
      <c r="K93" s="150"/>
      <c r="L93" s="150"/>
      <c r="M93" s="229">
        <f>SUM(M77,M91)</f>
        <v>0</v>
      </c>
      <c r="N93" s="229">
        <f t="shared" ref="N93:AR93" si="9">SUM(N77,N91)</f>
        <v>0</v>
      </c>
      <c r="O93" s="229">
        <f t="shared" si="9"/>
        <v>0</v>
      </c>
      <c r="P93" s="229">
        <f t="shared" si="9"/>
        <v>0</v>
      </c>
      <c r="Q93" s="229">
        <f t="shared" si="9"/>
        <v>0</v>
      </c>
      <c r="R93" s="229">
        <f t="shared" si="9"/>
        <v>0</v>
      </c>
      <c r="S93" s="229">
        <f t="shared" si="9"/>
        <v>0</v>
      </c>
      <c r="T93" s="229">
        <f t="shared" si="9"/>
        <v>0</v>
      </c>
      <c r="U93" s="229">
        <f t="shared" si="9"/>
        <v>0</v>
      </c>
      <c r="V93" s="229">
        <f t="shared" si="9"/>
        <v>0</v>
      </c>
      <c r="W93" s="229">
        <f t="shared" si="9"/>
        <v>0</v>
      </c>
      <c r="X93" s="229">
        <f t="shared" si="9"/>
        <v>0</v>
      </c>
      <c r="Y93" s="229">
        <f t="shared" si="9"/>
        <v>0</v>
      </c>
      <c r="Z93" s="229">
        <f t="shared" si="9"/>
        <v>0</v>
      </c>
      <c r="AA93" s="229">
        <f t="shared" si="9"/>
        <v>0</v>
      </c>
      <c r="AB93" s="229">
        <f t="shared" si="9"/>
        <v>0</v>
      </c>
      <c r="AC93" s="229">
        <f t="shared" si="9"/>
        <v>0</v>
      </c>
      <c r="AD93" s="229">
        <f t="shared" si="9"/>
        <v>0</v>
      </c>
      <c r="AE93" s="229">
        <f t="shared" si="9"/>
        <v>0</v>
      </c>
      <c r="AF93" s="229">
        <f t="shared" si="9"/>
        <v>0</v>
      </c>
      <c r="AG93" s="229">
        <f t="shared" si="9"/>
        <v>0</v>
      </c>
      <c r="AH93" s="229">
        <f t="shared" si="9"/>
        <v>0</v>
      </c>
      <c r="AI93" s="229">
        <f t="shared" si="9"/>
        <v>0</v>
      </c>
      <c r="AJ93" s="229">
        <f t="shared" si="9"/>
        <v>0</v>
      </c>
      <c r="AK93" s="229">
        <f t="shared" si="9"/>
        <v>0</v>
      </c>
      <c r="AL93" s="229">
        <f t="shared" si="9"/>
        <v>0</v>
      </c>
      <c r="AM93" s="229">
        <f t="shared" si="9"/>
        <v>0</v>
      </c>
      <c r="AN93" s="229">
        <f t="shared" si="9"/>
        <v>0</v>
      </c>
      <c r="AO93" s="229">
        <f t="shared" si="9"/>
        <v>0</v>
      </c>
      <c r="AP93" s="229">
        <f t="shared" si="9"/>
        <v>0</v>
      </c>
      <c r="AQ93" s="229">
        <f t="shared" si="9"/>
        <v>0</v>
      </c>
      <c r="AR93" s="229">
        <f t="shared" si="9"/>
        <v>0</v>
      </c>
    </row>
    <row r="95" spans="1:44" ht="15.4">
      <c r="A95" s="144" t="s">
        <v>133</v>
      </c>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row>
    <row r="96" spans="1:44" ht="15.4">
      <c r="A96" s="146" t="s">
        <v>540</v>
      </c>
      <c r="B96" s="146"/>
      <c r="C96" s="146"/>
      <c r="D96" s="146"/>
      <c r="E96" s="146"/>
      <c r="F96" s="146"/>
      <c r="G96" s="146"/>
      <c r="H96" s="146"/>
      <c r="I96" s="146"/>
      <c r="J96" s="146"/>
      <c r="K96" s="146"/>
      <c r="L96" s="146"/>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7"/>
      <c r="AL96" s="147"/>
      <c r="AM96" s="147"/>
      <c r="AN96" s="147"/>
      <c r="AO96" s="147"/>
      <c r="AP96" s="147"/>
      <c r="AQ96" s="147"/>
      <c r="AR96" s="147"/>
    </row>
    <row r="97" spans="1:44">
      <c r="A97" s="62"/>
      <c r="B97" s="63" t="s">
        <v>329</v>
      </c>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row>
    <row r="98" spans="1:44">
      <c r="E98" t="s">
        <v>147</v>
      </c>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227"/>
      <c r="AP98" s="227"/>
      <c r="AQ98" s="227"/>
      <c r="AR98" s="227"/>
    </row>
    <row r="99" spans="1:44">
      <c r="E99" t="s">
        <v>147</v>
      </c>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row>
    <row r="100" spans="1:44">
      <c r="E100" t="s">
        <v>147</v>
      </c>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227"/>
      <c r="AP100" s="227"/>
      <c r="AQ100" s="227"/>
      <c r="AR100" s="227"/>
    </row>
    <row r="101" spans="1:44">
      <c r="E101" t="s">
        <v>147</v>
      </c>
      <c r="M101" s="227"/>
      <c r="N101" s="227"/>
      <c r="O101" s="227"/>
      <c r="P101" s="227"/>
      <c r="Q101" s="227"/>
      <c r="R101" s="227"/>
      <c r="S101" s="227"/>
      <c r="T101" s="227"/>
      <c r="U101" s="227"/>
      <c r="V101" s="227"/>
      <c r="W101" s="227"/>
      <c r="X101" s="227"/>
      <c r="Y101" s="227"/>
      <c r="Z101" s="227"/>
      <c r="AA101" s="227"/>
      <c r="AB101" s="227"/>
      <c r="AC101" s="227"/>
      <c r="AD101" s="227"/>
      <c r="AE101" s="227"/>
      <c r="AF101" s="227"/>
      <c r="AG101" s="227"/>
      <c r="AH101" s="227"/>
      <c r="AI101" s="227"/>
      <c r="AJ101" s="227"/>
      <c r="AK101" s="227"/>
      <c r="AL101" s="227"/>
      <c r="AM101" s="227"/>
      <c r="AN101" s="227"/>
      <c r="AO101" s="227"/>
      <c r="AP101" s="227"/>
      <c r="AQ101" s="227"/>
      <c r="AR101" s="227"/>
    </row>
    <row r="102" spans="1:44">
      <c r="E102" t="s">
        <v>147</v>
      </c>
      <c r="M102" s="227"/>
      <c r="N102" s="227"/>
      <c r="O102" s="227"/>
      <c r="P102" s="227"/>
      <c r="Q102" s="227"/>
      <c r="R102" s="227"/>
      <c r="S102" s="227"/>
      <c r="T102" s="227"/>
      <c r="U102" s="227"/>
      <c r="V102" s="227"/>
      <c r="W102" s="227"/>
      <c r="X102" s="227"/>
      <c r="Y102" s="227"/>
      <c r="Z102" s="227"/>
      <c r="AA102" s="227"/>
      <c r="AB102" s="227"/>
      <c r="AC102" s="227"/>
      <c r="AD102" s="227"/>
      <c r="AE102" s="227"/>
      <c r="AF102" s="227"/>
      <c r="AG102" s="227"/>
      <c r="AH102" s="227"/>
      <c r="AI102" s="227"/>
      <c r="AJ102" s="227"/>
      <c r="AK102" s="227"/>
      <c r="AL102" s="227"/>
      <c r="AM102" s="227"/>
      <c r="AN102" s="227"/>
      <c r="AO102" s="227"/>
      <c r="AP102" s="227"/>
      <c r="AQ102" s="227"/>
      <c r="AR102" s="227"/>
    </row>
    <row r="103" spans="1:44">
      <c r="E103" t="s">
        <v>147</v>
      </c>
      <c r="M103" s="227"/>
      <c r="N103" s="227"/>
      <c r="O103" s="227"/>
      <c r="P103" s="227"/>
      <c r="Q103" s="227"/>
      <c r="R103" s="227"/>
      <c r="S103" s="227"/>
      <c r="T103" s="227"/>
      <c r="U103" s="227"/>
      <c r="V103" s="227"/>
      <c r="W103" s="227"/>
      <c r="X103" s="227"/>
      <c r="Y103" s="227"/>
      <c r="Z103" s="227"/>
      <c r="AA103" s="227"/>
      <c r="AB103" s="227"/>
      <c r="AC103" s="227"/>
      <c r="AD103" s="227"/>
      <c r="AE103" s="227"/>
      <c r="AF103" s="227"/>
      <c r="AG103" s="227"/>
      <c r="AH103" s="227"/>
      <c r="AI103" s="227"/>
      <c r="AJ103" s="227"/>
      <c r="AK103" s="227"/>
      <c r="AL103" s="227"/>
      <c r="AM103" s="227"/>
      <c r="AN103" s="227"/>
      <c r="AO103" s="227"/>
      <c r="AP103" s="227"/>
      <c r="AQ103" s="227"/>
      <c r="AR103" s="227"/>
    </row>
    <row r="104" spans="1:44">
      <c r="E104" t="s">
        <v>147</v>
      </c>
      <c r="M104" s="227"/>
      <c r="N104" s="227"/>
      <c r="O104" s="227"/>
      <c r="P104" s="227"/>
      <c r="Q104" s="227"/>
      <c r="R104" s="227"/>
      <c r="S104" s="227"/>
      <c r="T104" s="227"/>
      <c r="U104" s="227"/>
      <c r="V104" s="227"/>
      <c r="W104" s="227"/>
      <c r="X104" s="227"/>
      <c r="Y104" s="227"/>
      <c r="Z104" s="227"/>
      <c r="AA104" s="227"/>
      <c r="AB104" s="227"/>
      <c r="AC104" s="227"/>
      <c r="AD104" s="227"/>
      <c r="AE104" s="227"/>
      <c r="AF104" s="227"/>
      <c r="AG104" s="227"/>
      <c r="AH104" s="227"/>
      <c r="AI104" s="227"/>
      <c r="AJ104" s="227"/>
      <c r="AK104" s="227"/>
      <c r="AL104" s="227"/>
      <c r="AM104" s="227"/>
      <c r="AN104" s="227"/>
      <c r="AO104" s="227"/>
      <c r="AP104" s="227"/>
      <c r="AQ104" s="227"/>
      <c r="AR104" s="227"/>
    </row>
    <row r="105" spans="1:44">
      <c r="E105" t="s">
        <v>147</v>
      </c>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row>
    <row r="106" spans="1:44">
      <c r="E106" t="s">
        <v>147</v>
      </c>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row>
    <row r="107" spans="1:44">
      <c r="E107" t="s">
        <v>147</v>
      </c>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row>
    <row r="108" spans="1:44">
      <c r="E108" t="s">
        <v>147</v>
      </c>
      <c r="M108" s="227"/>
      <c r="N108" s="227"/>
      <c r="O108" s="227"/>
      <c r="P108" s="227"/>
      <c r="Q108" s="227"/>
      <c r="R108" s="227"/>
      <c r="S108" s="227"/>
      <c r="T108" s="227"/>
      <c r="U108" s="227"/>
      <c r="V108" s="227"/>
      <c r="W108" s="227"/>
      <c r="X108" s="227"/>
      <c r="Y108" s="227"/>
      <c r="Z108" s="227"/>
      <c r="AA108" s="227"/>
      <c r="AB108" s="227"/>
      <c r="AC108" s="227"/>
      <c r="AD108" s="227"/>
      <c r="AE108" s="227"/>
      <c r="AF108" s="227"/>
      <c r="AG108" s="227"/>
      <c r="AH108" s="227"/>
      <c r="AI108" s="227"/>
      <c r="AJ108" s="227"/>
      <c r="AK108" s="227"/>
      <c r="AL108" s="227"/>
      <c r="AM108" s="227"/>
      <c r="AN108" s="227"/>
      <c r="AO108" s="227"/>
      <c r="AP108" s="227"/>
      <c r="AQ108" s="227"/>
      <c r="AR108" s="227"/>
    </row>
    <row r="109" spans="1:44">
      <c r="A109" s="65"/>
      <c r="B109" s="65" t="s">
        <v>145</v>
      </c>
      <c r="C109" s="65"/>
      <c r="D109" s="65"/>
      <c r="E109" s="65"/>
      <c r="F109" s="65"/>
      <c r="G109" s="65"/>
      <c r="H109" s="65"/>
      <c r="I109" s="65"/>
      <c r="J109" s="65"/>
      <c r="K109" s="65"/>
      <c r="L109" s="65"/>
      <c r="M109" s="229">
        <f>SUM(M98:M108)</f>
        <v>0</v>
      </c>
      <c r="N109" s="229">
        <f t="shared" ref="N109:AR109" si="10">SUM(N98:N108)</f>
        <v>0</v>
      </c>
      <c r="O109" s="229">
        <f t="shared" si="10"/>
        <v>0</v>
      </c>
      <c r="P109" s="229">
        <f t="shared" si="10"/>
        <v>0</v>
      </c>
      <c r="Q109" s="229">
        <f t="shared" si="10"/>
        <v>0</v>
      </c>
      <c r="R109" s="229">
        <f t="shared" si="10"/>
        <v>0</v>
      </c>
      <c r="S109" s="229">
        <f t="shared" si="10"/>
        <v>0</v>
      </c>
      <c r="T109" s="229">
        <f t="shared" si="10"/>
        <v>0</v>
      </c>
      <c r="U109" s="229">
        <f t="shared" si="10"/>
        <v>0</v>
      </c>
      <c r="V109" s="229">
        <f t="shared" si="10"/>
        <v>0</v>
      </c>
      <c r="W109" s="229">
        <f t="shared" si="10"/>
        <v>0</v>
      </c>
      <c r="X109" s="229">
        <f t="shared" si="10"/>
        <v>0</v>
      </c>
      <c r="Y109" s="229">
        <f t="shared" si="10"/>
        <v>0</v>
      </c>
      <c r="Z109" s="229">
        <f t="shared" si="10"/>
        <v>0</v>
      </c>
      <c r="AA109" s="229">
        <f t="shared" si="10"/>
        <v>0</v>
      </c>
      <c r="AB109" s="229">
        <f t="shared" si="10"/>
        <v>0</v>
      </c>
      <c r="AC109" s="229">
        <f t="shared" si="10"/>
        <v>0</v>
      </c>
      <c r="AD109" s="229">
        <f t="shared" si="10"/>
        <v>0</v>
      </c>
      <c r="AE109" s="229">
        <f t="shared" si="10"/>
        <v>0</v>
      </c>
      <c r="AF109" s="229">
        <f t="shared" si="10"/>
        <v>0</v>
      </c>
      <c r="AG109" s="229">
        <f t="shared" si="10"/>
        <v>0</v>
      </c>
      <c r="AH109" s="229">
        <f t="shared" si="10"/>
        <v>0</v>
      </c>
      <c r="AI109" s="229">
        <f t="shared" si="10"/>
        <v>0</v>
      </c>
      <c r="AJ109" s="229">
        <f t="shared" si="10"/>
        <v>0</v>
      </c>
      <c r="AK109" s="229">
        <f t="shared" si="10"/>
        <v>0</v>
      </c>
      <c r="AL109" s="229">
        <f t="shared" si="10"/>
        <v>0</v>
      </c>
      <c r="AM109" s="229">
        <f t="shared" si="10"/>
        <v>0</v>
      </c>
      <c r="AN109" s="229">
        <f t="shared" si="10"/>
        <v>0</v>
      </c>
      <c r="AO109" s="229">
        <f t="shared" si="10"/>
        <v>0</v>
      </c>
      <c r="AP109" s="229">
        <f t="shared" si="10"/>
        <v>0</v>
      </c>
      <c r="AQ109" s="229">
        <f t="shared" si="10"/>
        <v>0</v>
      </c>
      <c r="AR109" s="229">
        <f t="shared" si="10"/>
        <v>0</v>
      </c>
    </row>
    <row r="110" spans="1:44">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row>
    <row r="111" spans="1:44">
      <c r="A111" s="62"/>
      <c r="B111" s="63" t="s">
        <v>339</v>
      </c>
      <c r="C111" s="62"/>
      <c r="D111" s="62"/>
      <c r="E111" s="62"/>
      <c r="F111" s="62"/>
      <c r="G111" s="62"/>
      <c r="H111" s="62"/>
      <c r="I111" s="62"/>
      <c r="J111" s="62"/>
      <c r="K111" s="62"/>
      <c r="L111" s="62"/>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8"/>
    </row>
    <row r="112" spans="1:44">
      <c r="E112" t="s">
        <v>147</v>
      </c>
      <c r="M112" s="227"/>
      <c r="N112" s="227"/>
      <c r="O112" s="227"/>
      <c r="P112" s="227"/>
      <c r="Q112" s="227"/>
      <c r="R112" s="227"/>
      <c r="S112" s="227"/>
      <c r="T112" s="227"/>
      <c r="U112" s="227"/>
      <c r="V112" s="227"/>
      <c r="W112" s="227"/>
      <c r="X112" s="227"/>
      <c r="Y112" s="227"/>
      <c r="Z112" s="227"/>
      <c r="AA112" s="227"/>
      <c r="AB112" s="227"/>
      <c r="AC112" s="227"/>
      <c r="AD112" s="227"/>
      <c r="AE112" s="227"/>
      <c r="AF112" s="227"/>
      <c r="AG112" s="227"/>
      <c r="AH112" s="227"/>
      <c r="AI112" s="227"/>
      <c r="AJ112" s="227"/>
      <c r="AK112" s="227"/>
      <c r="AL112" s="227"/>
      <c r="AM112" s="227"/>
      <c r="AN112" s="227"/>
      <c r="AO112" s="227"/>
      <c r="AP112" s="227"/>
      <c r="AQ112" s="227"/>
      <c r="AR112" s="227"/>
    </row>
    <row r="113" spans="1:44">
      <c r="E113" t="s">
        <v>147</v>
      </c>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227"/>
    </row>
    <row r="114" spans="1:44">
      <c r="E114" t="s">
        <v>147</v>
      </c>
      <c r="M114" s="227"/>
      <c r="N114" s="227"/>
      <c r="O114" s="227"/>
      <c r="P114" s="227"/>
      <c r="Q114" s="227"/>
      <c r="R114" s="227"/>
      <c r="S114" s="227"/>
      <c r="T114" s="227"/>
      <c r="U114" s="227"/>
      <c r="V114" s="227"/>
      <c r="W114" s="227"/>
      <c r="X114" s="227"/>
      <c r="Y114" s="227"/>
      <c r="Z114" s="227"/>
      <c r="AA114" s="227"/>
      <c r="AB114" s="227"/>
      <c r="AC114" s="227"/>
      <c r="AD114" s="227"/>
      <c r="AE114" s="227"/>
      <c r="AF114" s="227"/>
      <c r="AG114" s="227"/>
      <c r="AH114" s="227"/>
      <c r="AI114" s="227"/>
      <c r="AJ114" s="227"/>
      <c r="AK114" s="227"/>
      <c r="AL114" s="227"/>
      <c r="AM114" s="227"/>
      <c r="AN114" s="227"/>
      <c r="AO114" s="227"/>
      <c r="AP114" s="227"/>
      <c r="AQ114" s="227"/>
      <c r="AR114" s="227"/>
    </row>
    <row r="115" spans="1:44">
      <c r="E115" t="s">
        <v>147</v>
      </c>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227"/>
      <c r="AM115" s="227"/>
      <c r="AN115" s="227"/>
      <c r="AO115" s="227"/>
      <c r="AP115" s="227"/>
      <c r="AQ115" s="227"/>
      <c r="AR115" s="227"/>
    </row>
    <row r="116" spans="1:44">
      <c r="E116" t="s">
        <v>147</v>
      </c>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row>
    <row r="117" spans="1:44">
      <c r="E117" t="s">
        <v>147</v>
      </c>
      <c r="M117" s="227"/>
      <c r="N117" s="227"/>
      <c r="O117" s="227"/>
      <c r="P117" s="227"/>
      <c r="Q117" s="227"/>
      <c r="R117" s="227"/>
      <c r="S117" s="227"/>
      <c r="T117" s="227"/>
      <c r="U117" s="227"/>
      <c r="V117" s="227"/>
      <c r="W117" s="227"/>
      <c r="X117" s="227"/>
      <c r="Y117" s="227"/>
      <c r="Z117" s="227"/>
      <c r="AA117" s="227"/>
      <c r="AB117" s="227"/>
      <c r="AC117" s="227"/>
      <c r="AD117" s="227"/>
      <c r="AE117" s="227"/>
      <c r="AF117" s="227"/>
      <c r="AG117" s="227"/>
      <c r="AH117" s="227"/>
      <c r="AI117" s="227"/>
      <c r="AJ117" s="227"/>
      <c r="AK117" s="227"/>
      <c r="AL117" s="227"/>
      <c r="AM117" s="227"/>
      <c r="AN117" s="227"/>
      <c r="AO117" s="227"/>
      <c r="AP117" s="227"/>
      <c r="AQ117" s="227"/>
      <c r="AR117" s="227"/>
    </row>
    <row r="118" spans="1:44">
      <c r="E118" t="s">
        <v>147</v>
      </c>
      <c r="M118" s="227"/>
      <c r="N118" s="227"/>
      <c r="O118" s="227"/>
      <c r="P118" s="227"/>
      <c r="Q118" s="227"/>
      <c r="R118" s="227"/>
      <c r="S118" s="227"/>
      <c r="T118" s="227"/>
      <c r="U118" s="227"/>
      <c r="V118" s="227"/>
      <c r="W118" s="227"/>
      <c r="X118" s="227"/>
      <c r="Y118" s="227"/>
      <c r="Z118" s="227"/>
      <c r="AA118" s="227"/>
      <c r="AB118" s="227"/>
      <c r="AC118" s="227"/>
      <c r="AD118" s="227"/>
      <c r="AE118" s="227"/>
      <c r="AF118" s="227"/>
      <c r="AG118" s="227"/>
      <c r="AH118" s="227"/>
      <c r="AI118" s="227"/>
      <c r="AJ118" s="227"/>
      <c r="AK118" s="227"/>
      <c r="AL118" s="227"/>
      <c r="AM118" s="227"/>
      <c r="AN118" s="227"/>
      <c r="AO118" s="227"/>
      <c r="AP118" s="227"/>
      <c r="AQ118" s="227"/>
      <c r="AR118" s="227"/>
    </row>
    <row r="119" spans="1:44">
      <c r="E119" t="s">
        <v>147</v>
      </c>
      <c r="M119" s="227"/>
      <c r="N119" s="227"/>
      <c r="O119" s="227"/>
      <c r="P119" s="227"/>
      <c r="Q119" s="227"/>
      <c r="R119" s="227"/>
      <c r="S119" s="227"/>
      <c r="T119" s="227"/>
      <c r="U119" s="227"/>
      <c r="V119" s="227"/>
      <c r="W119" s="227"/>
      <c r="X119" s="227"/>
      <c r="Y119" s="227"/>
      <c r="Z119" s="227"/>
      <c r="AA119" s="227"/>
      <c r="AB119" s="227"/>
      <c r="AC119" s="227"/>
      <c r="AD119" s="227"/>
      <c r="AE119" s="227"/>
      <c r="AF119" s="227"/>
      <c r="AG119" s="227"/>
      <c r="AH119" s="227"/>
      <c r="AI119" s="227"/>
      <c r="AJ119" s="227"/>
      <c r="AK119" s="227"/>
      <c r="AL119" s="227"/>
      <c r="AM119" s="227"/>
      <c r="AN119" s="227"/>
      <c r="AO119" s="227"/>
      <c r="AP119" s="227"/>
      <c r="AQ119" s="227"/>
      <c r="AR119" s="227"/>
    </row>
    <row r="120" spans="1:44">
      <c r="E120" t="s">
        <v>147</v>
      </c>
      <c r="M120" s="227"/>
      <c r="N120" s="227"/>
      <c r="O120" s="227"/>
      <c r="P120" s="227"/>
      <c r="Q120" s="227"/>
      <c r="R120" s="227"/>
      <c r="S120" s="227"/>
      <c r="T120" s="227"/>
      <c r="U120" s="227"/>
      <c r="V120" s="227"/>
      <c r="W120" s="227"/>
      <c r="X120" s="227"/>
      <c r="Y120" s="227"/>
      <c r="Z120" s="227"/>
      <c r="AA120" s="227"/>
      <c r="AB120" s="227"/>
      <c r="AC120" s="227"/>
      <c r="AD120" s="227"/>
      <c r="AE120" s="227"/>
      <c r="AF120" s="227"/>
      <c r="AG120" s="227"/>
      <c r="AH120" s="227"/>
      <c r="AI120" s="227"/>
      <c r="AJ120" s="227"/>
      <c r="AK120" s="227"/>
      <c r="AL120" s="227"/>
      <c r="AM120" s="227"/>
      <c r="AN120" s="227"/>
      <c r="AO120" s="227"/>
      <c r="AP120" s="227"/>
      <c r="AQ120" s="227"/>
      <c r="AR120" s="227"/>
    </row>
    <row r="121" spans="1:44">
      <c r="E121" t="s">
        <v>147</v>
      </c>
      <c r="M121" s="227"/>
      <c r="N121" s="227"/>
      <c r="O121" s="227"/>
      <c r="P121" s="227"/>
      <c r="Q121" s="227"/>
      <c r="R121" s="227"/>
      <c r="S121" s="227"/>
      <c r="T121" s="227"/>
      <c r="U121" s="227"/>
      <c r="V121" s="227"/>
      <c r="W121" s="227"/>
      <c r="X121" s="227"/>
      <c r="Y121" s="227"/>
      <c r="Z121" s="227"/>
      <c r="AA121" s="227"/>
      <c r="AB121" s="227"/>
      <c r="AC121" s="227"/>
      <c r="AD121" s="227"/>
      <c r="AE121" s="227"/>
      <c r="AF121" s="227"/>
      <c r="AG121" s="227"/>
      <c r="AH121" s="227"/>
      <c r="AI121" s="227"/>
      <c r="AJ121" s="227"/>
      <c r="AK121" s="227"/>
      <c r="AL121" s="227"/>
      <c r="AM121" s="227"/>
      <c r="AN121" s="227"/>
      <c r="AO121" s="227"/>
      <c r="AP121" s="227"/>
      <c r="AQ121" s="227"/>
      <c r="AR121" s="227"/>
    </row>
    <row r="122" spans="1:44">
      <c r="E122" t="s">
        <v>147</v>
      </c>
      <c r="M122" s="227"/>
      <c r="N122" s="227"/>
      <c r="O122" s="227"/>
      <c r="P122" s="227"/>
      <c r="Q122" s="227"/>
      <c r="R122" s="227"/>
      <c r="S122" s="227"/>
      <c r="T122" s="227"/>
      <c r="U122" s="227"/>
      <c r="V122" s="227"/>
      <c r="W122" s="227"/>
      <c r="X122" s="227"/>
      <c r="Y122" s="227"/>
      <c r="Z122" s="227"/>
      <c r="AA122" s="227"/>
      <c r="AB122" s="227"/>
      <c r="AC122" s="227"/>
      <c r="AD122" s="227"/>
      <c r="AE122" s="227"/>
      <c r="AF122" s="227"/>
      <c r="AG122" s="227"/>
      <c r="AH122" s="227"/>
      <c r="AI122" s="227"/>
      <c r="AJ122" s="227"/>
      <c r="AK122" s="227"/>
      <c r="AL122" s="227"/>
      <c r="AM122" s="227"/>
      <c r="AN122" s="227"/>
      <c r="AO122" s="227"/>
      <c r="AP122" s="227"/>
      <c r="AQ122" s="227"/>
      <c r="AR122" s="227"/>
    </row>
    <row r="123" spans="1:44">
      <c r="A123" s="65"/>
      <c r="B123" s="65" t="s">
        <v>145</v>
      </c>
      <c r="C123" s="65"/>
      <c r="D123" s="65"/>
      <c r="E123" s="65"/>
      <c r="F123" s="65"/>
      <c r="G123" s="65"/>
      <c r="H123" s="65"/>
      <c r="I123" s="65"/>
      <c r="J123" s="65"/>
      <c r="K123" s="65"/>
      <c r="L123" s="65"/>
      <c r="M123" s="229">
        <f t="shared" ref="M123:AR123" si="11">SUM(M112:M122)</f>
        <v>0</v>
      </c>
      <c r="N123" s="229">
        <f t="shared" si="11"/>
        <v>0</v>
      </c>
      <c r="O123" s="229">
        <f t="shared" si="11"/>
        <v>0</v>
      </c>
      <c r="P123" s="229">
        <f t="shared" si="11"/>
        <v>0</v>
      </c>
      <c r="Q123" s="229">
        <f t="shared" si="11"/>
        <v>0</v>
      </c>
      <c r="R123" s="229">
        <f t="shared" si="11"/>
        <v>0</v>
      </c>
      <c r="S123" s="229">
        <f t="shared" si="11"/>
        <v>0</v>
      </c>
      <c r="T123" s="229">
        <f t="shared" si="11"/>
        <v>0</v>
      </c>
      <c r="U123" s="229">
        <f t="shared" si="11"/>
        <v>0</v>
      </c>
      <c r="V123" s="229">
        <f t="shared" si="11"/>
        <v>0</v>
      </c>
      <c r="W123" s="229">
        <f t="shared" si="11"/>
        <v>0</v>
      </c>
      <c r="X123" s="229">
        <f t="shared" si="11"/>
        <v>0</v>
      </c>
      <c r="Y123" s="229">
        <f t="shared" si="11"/>
        <v>0</v>
      </c>
      <c r="Z123" s="229">
        <f t="shared" si="11"/>
        <v>0</v>
      </c>
      <c r="AA123" s="229">
        <f t="shared" si="11"/>
        <v>0</v>
      </c>
      <c r="AB123" s="229">
        <f t="shared" si="11"/>
        <v>0</v>
      </c>
      <c r="AC123" s="229">
        <f t="shared" si="11"/>
        <v>0</v>
      </c>
      <c r="AD123" s="229">
        <f t="shared" si="11"/>
        <v>0</v>
      </c>
      <c r="AE123" s="229">
        <f t="shared" si="11"/>
        <v>0</v>
      </c>
      <c r="AF123" s="229">
        <f t="shared" si="11"/>
        <v>0</v>
      </c>
      <c r="AG123" s="229">
        <f t="shared" si="11"/>
        <v>0</v>
      </c>
      <c r="AH123" s="229">
        <f t="shared" si="11"/>
        <v>0</v>
      </c>
      <c r="AI123" s="229">
        <f t="shared" si="11"/>
        <v>0</v>
      </c>
      <c r="AJ123" s="229">
        <f t="shared" si="11"/>
        <v>0</v>
      </c>
      <c r="AK123" s="229">
        <f t="shared" si="11"/>
        <v>0</v>
      </c>
      <c r="AL123" s="229">
        <f t="shared" si="11"/>
        <v>0</v>
      </c>
      <c r="AM123" s="229">
        <f t="shared" si="11"/>
        <v>0</v>
      </c>
      <c r="AN123" s="229">
        <f t="shared" si="11"/>
        <v>0</v>
      </c>
      <c r="AO123" s="229">
        <f t="shared" si="11"/>
        <v>0</v>
      </c>
      <c r="AP123" s="229">
        <f t="shared" si="11"/>
        <v>0</v>
      </c>
      <c r="AQ123" s="229">
        <f t="shared" si="11"/>
        <v>0</v>
      </c>
      <c r="AR123" s="229">
        <f t="shared" si="11"/>
        <v>0</v>
      </c>
    </row>
    <row r="124" spans="1:44" ht="14.65" thickBot="1">
      <c r="A124" s="149"/>
      <c r="B124" s="149"/>
      <c r="C124" s="149"/>
      <c r="D124" s="149"/>
      <c r="E124" s="149"/>
      <c r="F124" s="149"/>
      <c r="G124" s="149"/>
      <c r="H124" s="149"/>
      <c r="I124" s="149"/>
      <c r="J124" s="149"/>
      <c r="K124" s="149"/>
      <c r="L124" s="149"/>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row>
    <row r="125" spans="1:44" ht="14.65" thickBot="1">
      <c r="A125" s="150"/>
      <c r="B125" s="150" t="s">
        <v>558</v>
      </c>
      <c r="C125" s="150"/>
      <c r="D125" s="150"/>
      <c r="E125" s="150"/>
      <c r="F125" s="150"/>
      <c r="G125" s="150"/>
      <c r="H125" s="150"/>
      <c r="I125" s="150"/>
      <c r="J125" s="150"/>
      <c r="K125" s="150"/>
      <c r="L125" s="150"/>
      <c r="M125" s="229">
        <f>SUM(M109,M123)</f>
        <v>0</v>
      </c>
      <c r="N125" s="229">
        <f t="shared" ref="N125:AR125" si="12">SUM(N109,N123)</f>
        <v>0</v>
      </c>
      <c r="O125" s="229">
        <f t="shared" si="12"/>
        <v>0</v>
      </c>
      <c r="P125" s="229">
        <f t="shared" si="12"/>
        <v>0</v>
      </c>
      <c r="Q125" s="229">
        <f t="shared" si="12"/>
        <v>0</v>
      </c>
      <c r="R125" s="229">
        <f t="shared" si="12"/>
        <v>0</v>
      </c>
      <c r="S125" s="229">
        <f t="shared" si="12"/>
        <v>0</v>
      </c>
      <c r="T125" s="229">
        <f t="shared" si="12"/>
        <v>0</v>
      </c>
      <c r="U125" s="229">
        <f t="shared" si="12"/>
        <v>0</v>
      </c>
      <c r="V125" s="229">
        <f t="shared" si="12"/>
        <v>0</v>
      </c>
      <c r="W125" s="229">
        <f t="shared" si="12"/>
        <v>0</v>
      </c>
      <c r="X125" s="229">
        <f t="shared" si="12"/>
        <v>0</v>
      </c>
      <c r="Y125" s="229">
        <f t="shared" si="12"/>
        <v>0</v>
      </c>
      <c r="Z125" s="229">
        <f t="shared" si="12"/>
        <v>0</v>
      </c>
      <c r="AA125" s="229">
        <f t="shared" si="12"/>
        <v>0</v>
      </c>
      <c r="AB125" s="229">
        <f t="shared" si="12"/>
        <v>0</v>
      </c>
      <c r="AC125" s="229">
        <f t="shared" si="12"/>
        <v>0</v>
      </c>
      <c r="AD125" s="229">
        <f t="shared" si="12"/>
        <v>0</v>
      </c>
      <c r="AE125" s="229">
        <f t="shared" si="12"/>
        <v>0</v>
      </c>
      <c r="AF125" s="229">
        <f t="shared" si="12"/>
        <v>0</v>
      </c>
      <c r="AG125" s="229">
        <f t="shared" si="12"/>
        <v>0</v>
      </c>
      <c r="AH125" s="229">
        <f t="shared" si="12"/>
        <v>0</v>
      </c>
      <c r="AI125" s="229">
        <f t="shared" si="12"/>
        <v>0</v>
      </c>
      <c r="AJ125" s="229">
        <f t="shared" si="12"/>
        <v>0</v>
      </c>
      <c r="AK125" s="229">
        <f t="shared" si="12"/>
        <v>0</v>
      </c>
      <c r="AL125" s="229">
        <f t="shared" si="12"/>
        <v>0</v>
      </c>
      <c r="AM125" s="229">
        <f t="shared" si="12"/>
        <v>0</v>
      </c>
      <c r="AN125" s="229">
        <f t="shared" si="12"/>
        <v>0</v>
      </c>
      <c r="AO125" s="229">
        <f t="shared" si="12"/>
        <v>0</v>
      </c>
      <c r="AP125" s="229">
        <f t="shared" si="12"/>
        <v>0</v>
      </c>
      <c r="AQ125" s="229">
        <f t="shared" si="12"/>
        <v>0</v>
      </c>
      <c r="AR125" s="229">
        <f t="shared" si="12"/>
        <v>0</v>
      </c>
    </row>
    <row r="126" spans="1:44">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row>
    <row r="127" spans="1:44" ht="15.4">
      <c r="A127" s="144" t="s">
        <v>133</v>
      </c>
      <c r="B127" s="144"/>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4"/>
      <c r="AD127" s="144"/>
      <c r="AE127" s="144"/>
      <c r="AF127" s="144"/>
      <c r="AG127" s="144"/>
      <c r="AH127" s="144"/>
      <c r="AI127" s="144"/>
      <c r="AJ127" s="144"/>
      <c r="AK127" s="144"/>
      <c r="AL127" s="144"/>
      <c r="AM127" s="144"/>
      <c r="AN127" s="144"/>
      <c r="AO127" s="144"/>
      <c r="AP127" s="144"/>
      <c r="AQ127" s="144"/>
      <c r="AR127" s="144"/>
    </row>
    <row r="128" spans="1:44" ht="15.4">
      <c r="A128" s="146" t="s">
        <v>541</v>
      </c>
      <c r="B128" s="146"/>
      <c r="C128" s="146"/>
      <c r="D128" s="146"/>
      <c r="E128" s="146"/>
      <c r="F128" s="146"/>
      <c r="G128" s="146"/>
      <c r="H128" s="146"/>
      <c r="I128" s="146"/>
      <c r="J128" s="146"/>
      <c r="K128" s="146"/>
      <c r="L128" s="146"/>
      <c r="M128" s="147"/>
      <c r="N128" s="147"/>
      <c r="O128" s="147"/>
      <c r="P128" s="147"/>
      <c r="Q128" s="147"/>
      <c r="R128" s="147"/>
      <c r="S128" s="147"/>
      <c r="T128" s="147"/>
      <c r="U128" s="147"/>
      <c r="V128" s="147"/>
      <c r="W128" s="147"/>
      <c r="X128" s="147"/>
      <c r="Y128" s="147"/>
      <c r="Z128" s="147"/>
      <c r="AA128" s="147"/>
      <c r="AB128" s="147"/>
      <c r="AC128" s="147"/>
      <c r="AD128" s="147"/>
      <c r="AE128" s="147"/>
      <c r="AF128" s="147"/>
      <c r="AG128" s="147"/>
      <c r="AH128" s="147"/>
      <c r="AI128" s="147"/>
      <c r="AJ128" s="147"/>
      <c r="AK128" s="147"/>
      <c r="AL128" s="147"/>
      <c r="AM128" s="147"/>
      <c r="AN128" s="147"/>
      <c r="AO128" s="147"/>
      <c r="AP128" s="147"/>
      <c r="AQ128" s="147"/>
      <c r="AR128" s="147"/>
    </row>
    <row r="129" spans="1:44">
      <c r="A129" s="62"/>
      <c r="B129" s="63" t="s">
        <v>329</v>
      </c>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row>
    <row r="130" spans="1:44">
      <c r="E130" t="s">
        <v>147</v>
      </c>
      <c r="M130" s="227"/>
      <c r="N130" s="227"/>
      <c r="O130" s="227"/>
      <c r="P130" s="227"/>
      <c r="Q130" s="227"/>
      <c r="R130" s="227"/>
      <c r="S130" s="227"/>
      <c r="T130" s="227"/>
      <c r="U130" s="227"/>
      <c r="V130" s="227"/>
      <c r="W130" s="227"/>
      <c r="X130" s="227"/>
      <c r="Y130" s="227"/>
      <c r="Z130" s="227"/>
      <c r="AA130" s="227"/>
      <c r="AB130" s="227"/>
      <c r="AC130" s="227"/>
      <c r="AD130" s="227"/>
      <c r="AE130" s="227"/>
      <c r="AF130" s="227"/>
      <c r="AG130" s="227"/>
      <c r="AH130" s="227"/>
      <c r="AI130" s="227"/>
      <c r="AJ130" s="227"/>
      <c r="AK130" s="227"/>
      <c r="AL130" s="227"/>
      <c r="AM130" s="227"/>
      <c r="AN130" s="227"/>
      <c r="AO130" s="227"/>
      <c r="AP130" s="227"/>
      <c r="AQ130" s="227"/>
      <c r="AR130" s="227"/>
    </row>
    <row r="131" spans="1:44">
      <c r="E131" t="s">
        <v>147</v>
      </c>
      <c r="M131" s="227"/>
      <c r="N131" s="227"/>
      <c r="O131" s="227"/>
      <c r="P131" s="227"/>
      <c r="Q131" s="227"/>
      <c r="R131" s="227"/>
      <c r="S131" s="227"/>
      <c r="T131" s="227"/>
      <c r="U131" s="227"/>
      <c r="V131" s="227"/>
      <c r="W131" s="227"/>
      <c r="X131" s="227"/>
      <c r="Y131" s="227"/>
      <c r="Z131" s="227"/>
      <c r="AA131" s="227"/>
      <c r="AB131" s="227"/>
      <c r="AC131" s="227"/>
      <c r="AD131" s="227"/>
      <c r="AE131" s="227"/>
      <c r="AF131" s="227"/>
      <c r="AG131" s="227"/>
      <c r="AH131" s="227"/>
      <c r="AI131" s="227"/>
      <c r="AJ131" s="227"/>
      <c r="AK131" s="227"/>
      <c r="AL131" s="227"/>
      <c r="AM131" s="227"/>
      <c r="AN131" s="227"/>
      <c r="AO131" s="227"/>
      <c r="AP131" s="227"/>
      <c r="AQ131" s="227"/>
      <c r="AR131" s="227"/>
    </row>
    <row r="132" spans="1:44">
      <c r="E132" t="s">
        <v>147</v>
      </c>
      <c r="M132" s="227"/>
      <c r="N132" s="227"/>
      <c r="O132" s="227"/>
      <c r="P132" s="227"/>
      <c r="Q132" s="227"/>
      <c r="R132" s="227"/>
      <c r="S132" s="227"/>
      <c r="T132" s="227"/>
      <c r="U132" s="227"/>
      <c r="V132" s="227"/>
      <c r="W132" s="227"/>
      <c r="X132" s="227"/>
      <c r="Y132" s="227"/>
      <c r="Z132" s="227"/>
      <c r="AA132" s="227"/>
      <c r="AB132" s="227"/>
      <c r="AC132" s="227"/>
      <c r="AD132" s="227"/>
      <c r="AE132" s="227"/>
      <c r="AF132" s="227"/>
      <c r="AG132" s="227"/>
      <c r="AH132" s="227"/>
      <c r="AI132" s="227"/>
      <c r="AJ132" s="227"/>
      <c r="AK132" s="227"/>
      <c r="AL132" s="227"/>
      <c r="AM132" s="227"/>
      <c r="AN132" s="227"/>
      <c r="AO132" s="227"/>
      <c r="AP132" s="227"/>
      <c r="AQ132" s="227"/>
      <c r="AR132" s="227"/>
    </row>
    <row r="133" spans="1:44">
      <c r="E133" t="s">
        <v>147</v>
      </c>
      <c r="M133" s="227"/>
      <c r="N133" s="227"/>
      <c r="O133" s="227"/>
      <c r="P133" s="227"/>
      <c r="Q133" s="227"/>
      <c r="R133" s="227"/>
      <c r="S133" s="227"/>
      <c r="T133" s="227"/>
      <c r="U133" s="227"/>
      <c r="V133" s="227"/>
      <c r="W133" s="227"/>
      <c r="X133" s="227"/>
      <c r="Y133" s="227"/>
      <c r="Z133" s="227"/>
      <c r="AA133" s="227"/>
      <c r="AB133" s="227"/>
      <c r="AC133" s="227"/>
      <c r="AD133" s="227"/>
      <c r="AE133" s="227"/>
      <c r="AF133" s="227"/>
      <c r="AG133" s="227"/>
      <c r="AH133" s="227"/>
      <c r="AI133" s="227"/>
      <c r="AJ133" s="227"/>
      <c r="AK133" s="227"/>
      <c r="AL133" s="227"/>
      <c r="AM133" s="227"/>
      <c r="AN133" s="227"/>
      <c r="AO133" s="227"/>
      <c r="AP133" s="227"/>
      <c r="AQ133" s="227"/>
      <c r="AR133" s="227"/>
    </row>
    <row r="134" spans="1:44">
      <c r="E134" t="s">
        <v>147</v>
      </c>
      <c r="M134" s="227"/>
      <c r="N134" s="227"/>
      <c r="O134" s="227"/>
      <c r="P134" s="227"/>
      <c r="Q134" s="227"/>
      <c r="R134" s="227"/>
      <c r="S134" s="227"/>
      <c r="T134" s="227"/>
      <c r="U134" s="227"/>
      <c r="V134" s="227"/>
      <c r="W134" s="227"/>
      <c r="X134" s="227"/>
      <c r="Y134" s="227"/>
      <c r="Z134" s="227"/>
      <c r="AA134" s="227"/>
      <c r="AB134" s="227"/>
      <c r="AC134" s="227"/>
      <c r="AD134" s="227"/>
      <c r="AE134" s="227"/>
      <c r="AF134" s="227"/>
      <c r="AG134" s="227"/>
      <c r="AH134" s="227"/>
      <c r="AI134" s="227"/>
      <c r="AJ134" s="227"/>
      <c r="AK134" s="227"/>
      <c r="AL134" s="227"/>
      <c r="AM134" s="227"/>
      <c r="AN134" s="227"/>
      <c r="AO134" s="227"/>
      <c r="AP134" s="227"/>
      <c r="AQ134" s="227"/>
      <c r="AR134" s="227"/>
    </row>
    <row r="135" spans="1:44">
      <c r="E135" t="s">
        <v>147</v>
      </c>
      <c r="M135" s="227"/>
      <c r="N135" s="227"/>
      <c r="O135" s="227"/>
      <c r="P135" s="227"/>
      <c r="Q135" s="227"/>
      <c r="R135" s="227"/>
      <c r="S135" s="227"/>
      <c r="T135" s="227"/>
      <c r="U135" s="227"/>
      <c r="V135" s="227"/>
      <c r="W135" s="227"/>
      <c r="X135" s="227"/>
      <c r="Y135" s="227"/>
      <c r="Z135" s="227"/>
      <c r="AA135" s="227"/>
      <c r="AB135" s="227"/>
      <c r="AC135" s="227"/>
      <c r="AD135" s="227"/>
      <c r="AE135" s="227"/>
      <c r="AF135" s="227"/>
      <c r="AG135" s="227"/>
      <c r="AH135" s="227"/>
      <c r="AI135" s="227"/>
      <c r="AJ135" s="227"/>
      <c r="AK135" s="227"/>
      <c r="AL135" s="227"/>
      <c r="AM135" s="227"/>
      <c r="AN135" s="227"/>
      <c r="AO135" s="227"/>
      <c r="AP135" s="227"/>
      <c r="AQ135" s="227"/>
      <c r="AR135" s="227"/>
    </row>
    <row r="136" spans="1:44">
      <c r="E136" t="s">
        <v>147</v>
      </c>
      <c r="M136" s="227"/>
      <c r="N136" s="227"/>
      <c r="O136" s="227"/>
      <c r="P136" s="227"/>
      <c r="Q136" s="227"/>
      <c r="R136" s="227"/>
      <c r="S136" s="227"/>
      <c r="T136" s="227"/>
      <c r="U136" s="227"/>
      <c r="V136" s="227"/>
      <c r="W136" s="227"/>
      <c r="X136" s="227"/>
      <c r="Y136" s="227"/>
      <c r="Z136" s="227"/>
      <c r="AA136" s="227"/>
      <c r="AB136" s="227"/>
      <c r="AC136" s="227"/>
      <c r="AD136" s="227"/>
      <c r="AE136" s="227"/>
      <c r="AF136" s="227"/>
      <c r="AG136" s="227"/>
      <c r="AH136" s="227"/>
      <c r="AI136" s="227"/>
      <c r="AJ136" s="227"/>
      <c r="AK136" s="227"/>
      <c r="AL136" s="227"/>
      <c r="AM136" s="227"/>
      <c r="AN136" s="227"/>
      <c r="AO136" s="227"/>
      <c r="AP136" s="227"/>
      <c r="AQ136" s="227"/>
      <c r="AR136" s="227"/>
    </row>
    <row r="137" spans="1:44">
      <c r="E137" t="s">
        <v>147</v>
      </c>
      <c r="M137" s="227"/>
      <c r="N137" s="227"/>
      <c r="O137" s="227"/>
      <c r="P137" s="227"/>
      <c r="Q137" s="227"/>
      <c r="R137" s="227"/>
      <c r="S137" s="227"/>
      <c r="T137" s="227"/>
      <c r="U137" s="227"/>
      <c r="V137" s="227"/>
      <c r="W137" s="227"/>
      <c r="X137" s="227"/>
      <c r="Y137" s="227"/>
      <c r="Z137" s="227"/>
      <c r="AA137" s="227"/>
      <c r="AB137" s="227"/>
      <c r="AC137" s="227"/>
      <c r="AD137" s="227"/>
      <c r="AE137" s="227"/>
      <c r="AF137" s="227"/>
      <c r="AG137" s="227"/>
      <c r="AH137" s="227"/>
      <c r="AI137" s="227"/>
      <c r="AJ137" s="227"/>
      <c r="AK137" s="227"/>
      <c r="AL137" s="227"/>
      <c r="AM137" s="227"/>
      <c r="AN137" s="227"/>
      <c r="AO137" s="227"/>
      <c r="AP137" s="227"/>
      <c r="AQ137" s="227"/>
      <c r="AR137" s="227"/>
    </row>
    <row r="138" spans="1:44">
      <c r="E138" t="s">
        <v>147</v>
      </c>
      <c r="M138" s="227"/>
      <c r="N138" s="227"/>
      <c r="O138" s="227"/>
      <c r="P138" s="227"/>
      <c r="Q138" s="227"/>
      <c r="R138" s="227"/>
      <c r="S138" s="227"/>
      <c r="T138" s="227"/>
      <c r="U138" s="227"/>
      <c r="V138" s="227"/>
      <c r="W138" s="227"/>
      <c r="X138" s="227"/>
      <c r="Y138" s="227"/>
      <c r="Z138" s="227"/>
      <c r="AA138" s="227"/>
      <c r="AB138" s="227"/>
      <c r="AC138" s="227"/>
      <c r="AD138" s="227"/>
      <c r="AE138" s="227"/>
      <c r="AF138" s="227"/>
      <c r="AG138" s="227"/>
      <c r="AH138" s="227"/>
      <c r="AI138" s="227"/>
      <c r="AJ138" s="227"/>
      <c r="AK138" s="227"/>
      <c r="AL138" s="227"/>
      <c r="AM138" s="227"/>
      <c r="AN138" s="227"/>
      <c r="AO138" s="227"/>
      <c r="AP138" s="227"/>
      <c r="AQ138" s="227"/>
      <c r="AR138" s="227"/>
    </row>
    <row r="139" spans="1:44">
      <c r="E139" t="s">
        <v>147</v>
      </c>
      <c r="M139" s="227"/>
      <c r="N139" s="227"/>
      <c r="O139" s="227"/>
      <c r="P139" s="227"/>
      <c r="Q139" s="227"/>
      <c r="R139" s="227"/>
      <c r="S139" s="227"/>
      <c r="T139" s="227"/>
      <c r="U139" s="227"/>
      <c r="V139" s="227"/>
      <c r="W139" s="227"/>
      <c r="X139" s="227"/>
      <c r="Y139" s="227"/>
      <c r="Z139" s="227"/>
      <c r="AA139" s="227"/>
      <c r="AB139" s="227"/>
      <c r="AC139" s="227"/>
      <c r="AD139" s="227"/>
      <c r="AE139" s="227"/>
      <c r="AF139" s="227"/>
      <c r="AG139" s="227"/>
      <c r="AH139" s="227"/>
      <c r="AI139" s="227"/>
      <c r="AJ139" s="227"/>
      <c r="AK139" s="227"/>
      <c r="AL139" s="227"/>
      <c r="AM139" s="227"/>
      <c r="AN139" s="227"/>
      <c r="AO139" s="227"/>
      <c r="AP139" s="227"/>
      <c r="AQ139" s="227"/>
      <c r="AR139" s="227"/>
    </row>
    <row r="140" spans="1:44">
      <c r="E140" t="s">
        <v>147</v>
      </c>
      <c r="M140" s="227"/>
      <c r="N140" s="227"/>
      <c r="O140" s="227"/>
      <c r="P140" s="227"/>
      <c r="Q140" s="227"/>
      <c r="R140" s="227"/>
      <c r="S140" s="227"/>
      <c r="T140" s="227"/>
      <c r="U140" s="227"/>
      <c r="V140" s="227"/>
      <c r="W140" s="227"/>
      <c r="X140" s="227"/>
      <c r="Y140" s="227"/>
      <c r="Z140" s="227"/>
      <c r="AA140" s="227"/>
      <c r="AB140" s="227"/>
      <c r="AC140" s="227"/>
      <c r="AD140" s="227"/>
      <c r="AE140" s="227"/>
      <c r="AF140" s="227"/>
      <c r="AG140" s="227"/>
      <c r="AH140" s="227"/>
      <c r="AI140" s="227"/>
      <c r="AJ140" s="227"/>
      <c r="AK140" s="227"/>
      <c r="AL140" s="227"/>
      <c r="AM140" s="227"/>
      <c r="AN140" s="227"/>
      <c r="AO140" s="227"/>
      <c r="AP140" s="227"/>
      <c r="AQ140" s="227"/>
      <c r="AR140" s="227"/>
    </row>
    <row r="141" spans="1:44">
      <c r="A141" s="65"/>
      <c r="B141" s="65" t="s">
        <v>145</v>
      </c>
      <c r="C141" s="65"/>
      <c r="D141" s="65"/>
      <c r="E141" s="65"/>
      <c r="F141" s="65"/>
      <c r="G141" s="65"/>
      <c r="H141" s="65"/>
      <c r="I141" s="65"/>
      <c r="J141" s="65"/>
      <c r="K141" s="65"/>
      <c r="L141" s="65"/>
      <c r="M141" s="229">
        <f>SUM(M130:M140)</f>
        <v>0</v>
      </c>
      <c r="N141" s="229">
        <f t="shared" ref="N141:AR141" si="13">SUM(N130:N140)</f>
        <v>0</v>
      </c>
      <c r="O141" s="229">
        <f t="shared" si="13"/>
        <v>0</v>
      </c>
      <c r="P141" s="229">
        <f t="shared" si="13"/>
        <v>0</v>
      </c>
      <c r="Q141" s="229">
        <f t="shared" si="13"/>
        <v>0</v>
      </c>
      <c r="R141" s="229">
        <f t="shared" si="13"/>
        <v>0</v>
      </c>
      <c r="S141" s="229">
        <f t="shared" si="13"/>
        <v>0</v>
      </c>
      <c r="T141" s="229">
        <f t="shared" si="13"/>
        <v>0</v>
      </c>
      <c r="U141" s="229">
        <f t="shared" si="13"/>
        <v>0</v>
      </c>
      <c r="V141" s="229">
        <f t="shared" si="13"/>
        <v>0</v>
      </c>
      <c r="W141" s="229">
        <f t="shared" si="13"/>
        <v>0</v>
      </c>
      <c r="X141" s="229">
        <f t="shared" si="13"/>
        <v>0</v>
      </c>
      <c r="Y141" s="229">
        <f t="shared" si="13"/>
        <v>0</v>
      </c>
      <c r="Z141" s="229">
        <f t="shared" si="13"/>
        <v>0</v>
      </c>
      <c r="AA141" s="229">
        <f t="shared" si="13"/>
        <v>0</v>
      </c>
      <c r="AB141" s="229">
        <f t="shared" si="13"/>
        <v>0</v>
      </c>
      <c r="AC141" s="229">
        <f t="shared" si="13"/>
        <v>0</v>
      </c>
      <c r="AD141" s="229">
        <f t="shared" si="13"/>
        <v>0</v>
      </c>
      <c r="AE141" s="229">
        <f t="shared" si="13"/>
        <v>0</v>
      </c>
      <c r="AF141" s="229">
        <f t="shared" si="13"/>
        <v>0</v>
      </c>
      <c r="AG141" s="229">
        <f t="shared" si="13"/>
        <v>0</v>
      </c>
      <c r="AH141" s="229">
        <f t="shared" si="13"/>
        <v>0</v>
      </c>
      <c r="AI141" s="229">
        <f t="shared" si="13"/>
        <v>0</v>
      </c>
      <c r="AJ141" s="229">
        <f t="shared" si="13"/>
        <v>0</v>
      </c>
      <c r="AK141" s="229">
        <f t="shared" si="13"/>
        <v>0</v>
      </c>
      <c r="AL141" s="229">
        <f t="shared" si="13"/>
        <v>0</v>
      </c>
      <c r="AM141" s="229">
        <f t="shared" si="13"/>
        <v>0</v>
      </c>
      <c r="AN141" s="229">
        <f t="shared" si="13"/>
        <v>0</v>
      </c>
      <c r="AO141" s="229">
        <f t="shared" si="13"/>
        <v>0</v>
      </c>
      <c r="AP141" s="229">
        <f t="shared" si="13"/>
        <v>0</v>
      </c>
      <c r="AQ141" s="229">
        <f t="shared" si="13"/>
        <v>0</v>
      </c>
      <c r="AR141" s="229">
        <f t="shared" si="13"/>
        <v>0</v>
      </c>
    </row>
    <row r="142" spans="1:44">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row>
    <row r="143" spans="1:44">
      <c r="A143" s="62"/>
      <c r="B143" s="63" t="s">
        <v>339</v>
      </c>
      <c r="C143" s="62"/>
      <c r="D143" s="62"/>
      <c r="E143" s="62"/>
      <c r="F143" s="62"/>
      <c r="G143" s="62"/>
      <c r="H143" s="62"/>
      <c r="I143" s="62"/>
      <c r="J143" s="62"/>
      <c r="K143" s="62"/>
      <c r="L143" s="62"/>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row>
    <row r="144" spans="1:44">
      <c r="E144" t="s">
        <v>147</v>
      </c>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row>
    <row r="145" spans="1:44">
      <c r="E145" t="s">
        <v>147</v>
      </c>
      <c r="M145" s="227"/>
      <c r="N145" s="227"/>
      <c r="O145" s="227"/>
      <c r="P145" s="227"/>
      <c r="Q145" s="227"/>
      <c r="R145" s="227"/>
      <c r="S145" s="227"/>
      <c r="T145" s="227"/>
      <c r="U145" s="227"/>
      <c r="V145" s="227"/>
      <c r="W145" s="227"/>
      <c r="X145" s="227"/>
      <c r="Y145" s="227"/>
      <c r="Z145" s="227"/>
      <c r="AA145" s="227"/>
      <c r="AB145" s="227"/>
      <c r="AC145" s="227"/>
      <c r="AD145" s="227"/>
      <c r="AE145" s="227"/>
      <c r="AF145" s="227"/>
      <c r="AG145" s="227"/>
      <c r="AH145" s="227"/>
      <c r="AI145" s="227"/>
      <c r="AJ145" s="227"/>
      <c r="AK145" s="227"/>
      <c r="AL145" s="227"/>
      <c r="AM145" s="227"/>
      <c r="AN145" s="227"/>
      <c r="AO145" s="227"/>
      <c r="AP145" s="227"/>
      <c r="AQ145" s="227"/>
      <c r="AR145" s="227"/>
    </row>
    <row r="146" spans="1:44">
      <c r="E146" t="s">
        <v>147</v>
      </c>
      <c r="M146" s="227"/>
      <c r="N146" s="227"/>
      <c r="O146" s="227"/>
      <c r="P146" s="227"/>
      <c r="Q146" s="227"/>
      <c r="R146" s="227"/>
      <c r="S146" s="227"/>
      <c r="T146" s="227"/>
      <c r="U146" s="227"/>
      <c r="V146" s="227"/>
      <c r="W146" s="227"/>
      <c r="X146" s="227"/>
      <c r="Y146" s="227"/>
      <c r="Z146" s="227"/>
      <c r="AA146" s="227"/>
      <c r="AB146" s="227"/>
      <c r="AC146" s="227"/>
      <c r="AD146" s="227"/>
      <c r="AE146" s="227"/>
      <c r="AF146" s="227"/>
      <c r="AG146" s="227"/>
      <c r="AH146" s="227"/>
      <c r="AI146" s="227"/>
      <c r="AJ146" s="227"/>
      <c r="AK146" s="227"/>
      <c r="AL146" s="227"/>
      <c r="AM146" s="227"/>
      <c r="AN146" s="227"/>
      <c r="AO146" s="227"/>
      <c r="AP146" s="227"/>
      <c r="AQ146" s="227"/>
      <c r="AR146" s="227"/>
    </row>
    <row r="147" spans="1:44">
      <c r="E147" t="s">
        <v>147</v>
      </c>
      <c r="M147" s="227"/>
      <c r="N147" s="227"/>
      <c r="O147" s="227"/>
      <c r="P147" s="227"/>
      <c r="Q147" s="227"/>
      <c r="R147" s="227"/>
      <c r="S147" s="227"/>
      <c r="T147" s="227"/>
      <c r="U147" s="227"/>
      <c r="V147" s="227"/>
      <c r="W147" s="227"/>
      <c r="X147" s="227"/>
      <c r="Y147" s="227"/>
      <c r="Z147" s="227"/>
      <c r="AA147" s="227"/>
      <c r="AB147" s="227"/>
      <c r="AC147" s="227"/>
      <c r="AD147" s="227"/>
      <c r="AE147" s="227"/>
      <c r="AF147" s="227"/>
      <c r="AG147" s="227"/>
      <c r="AH147" s="227"/>
      <c r="AI147" s="227"/>
      <c r="AJ147" s="227"/>
      <c r="AK147" s="227"/>
      <c r="AL147" s="227"/>
      <c r="AM147" s="227"/>
      <c r="AN147" s="227"/>
      <c r="AO147" s="227"/>
      <c r="AP147" s="227"/>
      <c r="AQ147" s="227"/>
      <c r="AR147" s="227"/>
    </row>
    <row r="148" spans="1:44">
      <c r="E148" t="s">
        <v>147</v>
      </c>
      <c r="M148" s="227"/>
      <c r="N148" s="227"/>
      <c r="O148" s="227"/>
      <c r="P148" s="227"/>
      <c r="Q148" s="227"/>
      <c r="R148" s="227"/>
      <c r="S148" s="227"/>
      <c r="T148" s="227"/>
      <c r="U148" s="227"/>
      <c r="V148" s="227"/>
      <c r="W148" s="227"/>
      <c r="X148" s="227"/>
      <c r="Y148" s="227"/>
      <c r="Z148" s="227"/>
      <c r="AA148" s="227"/>
      <c r="AB148" s="227"/>
      <c r="AC148" s="227"/>
      <c r="AD148" s="227"/>
      <c r="AE148" s="227"/>
      <c r="AF148" s="227"/>
      <c r="AG148" s="227"/>
      <c r="AH148" s="227"/>
      <c r="AI148" s="227"/>
      <c r="AJ148" s="227"/>
      <c r="AK148" s="227"/>
      <c r="AL148" s="227"/>
      <c r="AM148" s="227"/>
      <c r="AN148" s="227"/>
      <c r="AO148" s="227"/>
      <c r="AP148" s="227"/>
      <c r="AQ148" s="227"/>
      <c r="AR148" s="227"/>
    </row>
    <row r="149" spans="1:44">
      <c r="E149" t="s">
        <v>147</v>
      </c>
      <c r="M149" s="227"/>
      <c r="N149" s="227"/>
      <c r="O149" s="227"/>
      <c r="P149" s="227"/>
      <c r="Q149" s="227"/>
      <c r="R149" s="227"/>
      <c r="S149" s="227"/>
      <c r="T149" s="227"/>
      <c r="U149" s="227"/>
      <c r="V149" s="227"/>
      <c r="W149" s="227"/>
      <c r="X149" s="227"/>
      <c r="Y149" s="227"/>
      <c r="Z149" s="227"/>
      <c r="AA149" s="227"/>
      <c r="AB149" s="227"/>
      <c r="AC149" s="227"/>
      <c r="AD149" s="227"/>
      <c r="AE149" s="227"/>
      <c r="AF149" s="227"/>
      <c r="AG149" s="227"/>
      <c r="AH149" s="227"/>
      <c r="AI149" s="227"/>
      <c r="AJ149" s="227"/>
      <c r="AK149" s="227"/>
      <c r="AL149" s="227"/>
      <c r="AM149" s="227"/>
      <c r="AN149" s="227"/>
      <c r="AO149" s="227"/>
      <c r="AP149" s="227"/>
      <c r="AQ149" s="227"/>
      <c r="AR149" s="227"/>
    </row>
    <row r="150" spans="1:44">
      <c r="E150" t="s">
        <v>147</v>
      </c>
      <c r="M150" s="227"/>
      <c r="N150" s="227"/>
      <c r="O150" s="227"/>
      <c r="P150" s="227"/>
      <c r="Q150" s="227"/>
      <c r="R150" s="227"/>
      <c r="S150" s="227"/>
      <c r="T150" s="227"/>
      <c r="U150" s="227"/>
      <c r="V150" s="227"/>
      <c r="W150" s="227"/>
      <c r="X150" s="227"/>
      <c r="Y150" s="227"/>
      <c r="Z150" s="227"/>
      <c r="AA150" s="227"/>
      <c r="AB150" s="227"/>
      <c r="AC150" s="227"/>
      <c r="AD150" s="227"/>
      <c r="AE150" s="227"/>
      <c r="AF150" s="227"/>
      <c r="AG150" s="227"/>
      <c r="AH150" s="227"/>
      <c r="AI150" s="227"/>
      <c r="AJ150" s="227"/>
      <c r="AK150" s="227"/>
      <c r="AL150" s="227"/>
      <c r="AM150" s="227"/>
      <c r="AN150" s="227"/>
      <c r="AO150" s="227"/>
      <c r="AP150" s="227"/>
      <c r="AQ150" s="227"/>
      <c r="AR150" s="227"/>
    </row>
    <row r="151" spans="1:44">
      <c r="E151" t="s">
        <v>147</v>
      </c>
      <c r="M151" s="22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row>
    <row r="152" spans="1:44">
      <c r="E152" t="s">
        <v>147</v>
      </c>
      <c r="M152" s="22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row>
    <row r="153" spans="1:44">
      <c r="E153" t="s">
        <v>147</v>
      </c>
      <c r="M153" s="22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row>
    <row r="154" spans="1:44">
      <c r="E154" t="s">
        <v>147</v>
      </c>
      <c r="M154" s="227"/>
      <c r="N154" s="227"/>
      <c r="O154" s="227"/>
      <c r="P154" s="227"/>
      <c r="Q154" s="227"/>
      <c r="R154" s="227"/>
      <c r="S154" s="227"/>
      <c r="T154" s="227"/>
      <c r="U154" s="227"/>
      <c r="V154" s="227"/>
      <c r="W154" s="227"/>
      <c r="X154" s="227"/>
      <c r="Y154" s="227"/>
      <c r="Z154" s="227"/>
      <c r="AA154" s="227"/>
      <c r="AB154" s="227"/>
      <c r="AC154" s="227"/>
      <c r="AD154" s="227"/>
      <c r="AE154" s="227"/>
      <c r="AF154" s="227"/>
      <c r="AG154" s="227"/>
      <c r="AH154" s="227"/>
      <c r="AI154" s="227"/>
      <c r="AJ154" s="227"/>
      <c r="AK154" s="227"/>
      <c r="AL154" s="227"/>
      <c r="AM154" s="227"/>
      <c r="AN154" s="227"/>
      <c r="AO154" s="227"/>
      <c r="AP154" s="227"/>
      <c r="AQ154" s="227"/>
      <c r="AR154" s="227"/>
    </row>
    <row r="155" spans="1:44">
      <c r="A155" s="65"/>
      <c r="B155" s="65" t="s">
        <v>145</v>
      </c>
      <c r="C155" s="65"/>
      <c r="D155" s="65"/>
      <c r="E155" s="65"/>
      <c r="F155" s="65"/>
      <c r="G155" s="65"/>
      <c r="H155" s="65"/>
      <c r="I155" s="65"/>
      <c r="J155" s="65"/>
      <c r="K155" s="65"/>
      <c r="L155" s="65"/>
      <c r="M155" s="229">
        <f t="shared" ref="M155:AR155" si="14">SUM(M144:M154)</f>
        <v>0</v>
      </c>
      <c r="N155" s="229">
        <f t="shared" si="14"/>
        <v>0</v>
      </c>
      <c r="O155" s="229">
        <f t="shared" si="14"/>
        <v>0</v>
      </c>
      <c r="P155" s="229">
        <f t="shared" si="14"/>
        <v>0</v>
      </c>
      <c r="Q155" s="229">
        <f t="shared" si="14"/>
        <v>0</v>
      </c>
      <c r="R155" s="229">
        <f t="shared" si="14"/>
        <v>0</v>
      </c>
      <c r="S155" s="229">
        <f t="shared" si="14"/>
        <v>0</v>
      </c>
      <c r="T155" s="229">
        <f t="shared" si="14"/>
        <v>0</v>
      </c>
      <c r="U155" s="229">
        <f t="shared" si="14"/>
        <v>0</v>
      </c>
      <c r="V155" s="229">
        <f t="shared" si="14"/>
        <v>0</v>
      </c>
      <c r="W155" s="229">
        <f t="shared" si="14"/>
        <v>0</v>
      </c>
      <c r="X155" s="229">
        <f t="shared" si="14"/>
        <v>0</v>
      </c>
      <c r="Y155" s="229">
        <f t="shared" si="14"/>
        <v>0</v>
      </c>
      <c r="Z155" s="229">
        <f t="shared" si="14"/>
        <v>0</v>
      </c>
      <c r="AA155" s="229">
        <f t="shared" si="14"/>
        <v>0</v>
      </c>
      <c r="AB155" s="229">
        <f t="shared" si="14"/>
        <v>0</v>
      </c>
      <c r="AC155" s="229">
        <f t="shared" si="14"/>
        <v>0</v>
      </c>
      <c r="AD155" s="229">
        <f t="shared" si="14"/>
        <v>0</v>
      </c>
      <c r="AE155" s="229">
        <f t="shared" si="14"/>
        <v>0</v>
      </c>
      <c r="AF155" s="229">
        <f t="shared" si="14"/>
        <v>0</v>
      </c>
      <c r="AG155" s="229">
        <f t="shared" si="14"/>
        <v>0</v>
      </c>
      <c r="AH155" s="229">
        <f t="shared" si="14"/>
        <v>0</v>
      </c>
      <c r="AI155" s="229">
        <f t="shared" si="14"/>
        <v>0</v>
      </c>
      <c r="AJ155" s="229">
        <f t="shared" si="14"/>
        <v>0</v>
      </c>
      <c r="AK155" s="229">
        <f t="shared" si="14"/>
        <v>0</v>
      </c>
      <c r="AL155" s="229">
        <f t="shared" si="14"/>
        <v>0</v>
      </c>
      <c r="AM155" s="229">
        <f t="shared" si="14"/>
        <v>0</v>
      </c>
      <c r="AN155" s="229">
        <f t="shared" si="14"/>
        <v>0</v>
      </c>
      <c r="AO155" s="229">
        <f t="shared" si="14"/>
        <v>0</v>
      </c>
      <c r="AP155" s="229">
        <f t="shared" si="14"/>
        <v>0</v>
      </c>
      <c r="AQ155" s="229">
        <f t="shared" si="14"/>
        <v>0</v>
      </c>
      <c r="AR155" s="229">
        <f t="shared" si="14"/>
        <v>0</v>
      </c>
    </row>
    <row r="156" spans="1:44" ht="14.65" thickBot="1">
      <c r="A156" s="149"/>
      <c r="B156" s="149"/>
      <c r="C156" s="149"/>
      <c r="D156" s="149"/>
      <c r="E156" s="149"/>
      <c r="F156" s="149"/>
      <c r="G156" s="149"/>
      <c r="H156" s="149"/>
      <c r="I156" s="149"/>
      <c r="J156" s="149"/>
      <c r="K156" s="149"/>
      <c r="L156" s="149"/>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row>
    <row r="157" spans="1:44" ht="14.65" thickBot="1">
      <c r="A157" s="150"/>
      <c r="B157" s="150" t="s">
        <v>560</v>
      </c>
      <c r="C157" s="150"/>
      <c r="D157" s="150"/>
      <c r="E157" s="150"/>
      <c r="F157" s="150"/>
      <c r="G157" s="150"/>
      <c r="H157" s="150"/>
      <c r="I157" s="150"/>
      <c r="J157" s="150"/>
      <c r="K157" s="150"/>
      <c r="L157" s="150"/>
      <c r="M157" s="229">
        <f>SUM(M141,M155)</f>
        <v>0</v>
      </c>
      <c r="N157" s="229">
        <f t="shared" ref="N157:AR157" si="15">SUM(N141,N155)</f>
        <v>0</v>
      </c>
      <c r="O157" s="229">
        <f t="shared" si="15"/>
        <v>0</v>
      </c>
      <c r="P157" s="229">
        <f t="shared" si="15"/>
        <v>0</v>
      </c>
      <c r="Q157" s="229">
        <f t="shared" si="15"/>
        <v>0</v>
      </c>
      <c r="R157" s="229">
        <f t="shared" si="15"/>
        <v>0</v>
      </c>
      <c r="S157" s="229">
        <f t="shared" si="15"/>
        <v>0</v>
      </c>
      <c r="T157" s="229">
        <f t="shared" si="15"/>
        <v>0</v>
      </c>
      <c r="U157" s="229">
        <f t="shared" si="15"/>
        <v>0</v>
      </c>
      <c r="V157" s="229">
        <f t="shared" si="15"/>
        <v>0</v>
      </c>
      <c r="W157" s="229">
        <f t="shared" si="15"/>
        <v>0</v>
      </c>
      <c r="X157" s="229">
        <f t="shared" si="15"/>
        <v>0</v>
      </c>
      <c r="Y157" s="229">
        <f t="shared" si="15"/>
        <v>0</v>
      </c>
      <c r="Z157" s="229">
        <f t="shared" si="15"/>
        <v>0</v>
      </c>
      <c r="AA157" s="229">
        <f t="shared" si="15"/>
        <v>0</v>
      </c>
      <c r="AB157" s="229">
        <f t="shared" si="15"/>
        <v>0</v>
      </c>
      <c r="AC157" s="229">
        <f t="shared" si="15"/>
        <v>0</v>
      </c>
      <c r="AD157" s="229">
        <f t="shared" si="15"/>
        <v>0</v>
      </c>
      <c r="AE157" s="229">
        <f t="shared" si="15"/>
        <v>0</v>
      </c>
      <c r="AF157" s="229">
        <f t="shared" si="15"/>
        <v>0</v>
      </c>
      <c r="AG157" s="229">
        <f t="shared" si="15"/>
        <v>0</v>
      </c>
      <c r="AH157" s="229">
        <f t="shared" si="15"/>
        <v>0</v>
      </c>
      <c r="AI157" s="229">
        <f t="shared" si="15"/>
        <v>0</v>
      </c>
      <c r="AJ157" s="229">
        <f t="shared" si="15"/>
        <v>0</v>
      </c>
      <c r="AK157" s="229">
        <f t="shared" si="15"/>
        <v>0</v>
      </c>
      <c r="AL157" s="229">
        <f t="shared" si="15"/>
        <v>0</v>
      </c>
      <c r="AM157" s="229">
        <f t="shared" si="15"/>
        <v>0</v>
      </c>
      <c r="AN157" s="229">
        <f t="shared" si="15"/>
        <v>0</v>
      </c>
      <c r="AO157" s="229">
        <f t="shared" si="15"/>
        <v>0</v>
      </c>
      <c r="AP157" s="229">
        <f t="shared" si="15"/>
        <v>0</v>
      </c>
      <c r="AQ157" s="229">
        <f t="shared" si="15"/>
        <v>0</v>
      </c>
      <c r="AR157" s="229">
        <f t="shared" si="15"/>
        <v>0</v>
      </c>
    </row>
    <row r="158" spans="1:44">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row>
    <row r="159" spans="1:44" ht="15.4">
      <c r="A159" s="144" t="s">
        <v>559</v>
      </c>
      <c r="B159" s="144"/>
      <c r="C159" s="144"/>
      <c r="D159" s="144"/>
      <c r="E159" s="144"/>
      <c r="F159" s="144"/>
      <c r="G159" s="144"/>
      <c r="H159" s="144"/>
      <c r="I159" s="144"/>
      <c r="J159" s="144"/>
      <c r="K159" s="144"/>
      <c r="L159" s="144"/>
      <c r="M159" s="151"/>
      <c r="N159" s="151"/>
      <c r="O159" s="151"/>
      <c r="P159" s="151"/>
      <c r="Q159" s="151"/>
      <c r="R159" s="151"/>
      <c r="S159" s="151"/>
      <c r="T159" s="151"/>
      <c r="U159" s="151"/>
      <c r="V159" s="151"/>
      <c r="W159" s="151"/>
      <c r="X159" s="151"/>
      <c r="Y159" s="151"/>
      <c r="Z159" s="151"/>
      <c r="AA159" s="151"/>
      <c r="AB159" s="151"/>
      <c r="AC159" s="151"/>
      <c r="AD159" s="151"/>
      <c r="AE159" s="151"/>
      <c r="AF159" s="151"/>
      <c r="AG159" s="151"/>
      <c r="AH159" s="151"/>
      <c r="AI159" s="151"/>
      <c r="AJ159" s="151"/>
      <c r="AK159" s="151"/>
      <c r="AL159" s="151"/>
      <c r="AM159" s="151"/>
      <c r="AN159" s="151"/>
      <c r="AO159" s="151"/>
      <c r="AP159" s="151"/>
      <c r="AQ159" s="151"/>
      <c r="AR159" s="151"/>
    </row>
    <row r="160" spans="1:44" ht="15.4">
      <c r="A160" s="146" t="s">
        <v>541</v>
      </c>
      <c r="B160" s="146"/>
      <c r="C160" s="146"/>
      <c r="D160" s="146"/>
      <c r="E160" s="146"/>
      <c r="F160" s="146"/>
      <c r="G160" s="146"/>
      <c r="H160" s="146"/>
      <c r="I160" s="146"/>
      <c r="J160" s="146"/>
      <c r="K160" s="146"/>
      <c r="L160" s="146"/>
      <c r="M160" s="152"/>
      <c r="N160" s="152"/>
      <c r="O160" s="152"/>
      <c r="P160" s="152"/>
      <c r="Q160" s="152"/>
      <c r="R160" s="152"/>
      <c r="S160" s="152"/>
      <c r="T160" s="152"/>
      <c r="U160" s="152"/>
      <c r="V160" s="152"/>
      <c r="W160" s="152"/>
      <c r="X160" s="152"/>
      <c r="Y160" s="152"/>
      <c r="Z160" s="152"/>
      <c r="AA160" s="152"/>
      <c r="AB160" s="152"/>
      <c r="AC160" s="152"/>
      <c r="AD160" s="152"/>
      <c r="AE160" s="152"/>
      <c r="AF160" s="152"/>
      <c r="AG160" s="152"/>
      <c r="AH160" s="152"/>
      <c r="AI160" s="152"/>
      <c r="AJ160" s="152"/>
      <c r="AK160" s="152"/>
      <c r="AL160" s="152"/>
      <c r="AM160" s="152"/>
      <c r="AN160" s="152"/>
      <c r="AO160" s="152"/>
      <c r="AP160" s="152"/>
      <c r="AQ160" s="152"/>
      <c r="AR160" s="152"/>
    </row>
    <row r="161" spans="1:44">
      <c r="A161" s="62"/>
      <c r="B161" s="63" t="s">
        <v>329</v>
      </c>
      <c r="C161" s="62"/>
      <c r="D161" s="62"/>
      <c r="E161" s="62"/>
      <c r="F161" s="62"/>
      <c r="G161" s="62"/>
      <c r="H161" s="62"/>
      <c r="I161" s="62"/>
      <c r="J161" s="62"/>
      <c r="K161" s="62"/>
      <c r="L161" s="62"/>
      <c r="M161" s="148"/>
      <c r="N161" s="148"/>
      <c r="O161" s="148"/>
      <c r="P161" s="148"/>
      <c r="Q161" s="148"/>
      <c r="R161" s="148"/>
      <c r="S161" s="148"/>
      <c r="T161" s="148"/>
      <c r="U161" s="148"/>
      <c r="V161" s="148"/>
      <c r="W161" s="148"/>
      <c r="X161" s="148"/>
      <c r="Y161" s="148"/>
      <c r="Z161" s="148"/>
      <c r="AA161" s="148"/>
      <c r="AB161" s="148"/>
      <c r="AC161" s="148"/>
      <c r="AD161" s="148"/>
      <c r="AE161" s="148"/>
      <c r="AF161" s="148"/>
      <c r="AG161" s="148"/>
      <c r="AH161" s="148"/>
      <c r="AI161" s="148"/>
      <c r="AJ161" s="148"/>
      <c r="AK161" s="148"/>
      <c r="AL161" s="148"/>
      <c r="AM161" s="148"/>
      <c r="AN161" s="148"/>
      <c r="AO161" s="148"/>
      <c r="AP161" s="148"/>
      <c r="AQ161" s="148"/>
      <c r="AR161" s="148"/>
    </row>
    <row r="162" spans="1:44">
      <c r="E162" t="s">
        <v>147</v>
      </c>
      <c r="M162" s="22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row>
    <row r="163" spans="1:44">
      <c r="E163" t="s">
        <v>147</v>
      </c>
      <c r="M163" s="227"/>
      <c r="N163" s="227"/>
      <c r="O163" s="227"/>
      <c r="P163" s="227"/>
      <c r="Q163" s="227"/>
      <c r="R163" s="227"/>
      <c r="S163" s="227"/>
      <c r="T163" s="227"/>
      <c r="U163" s="227"/>
      <c r="V163" s="227"/>
      <c r="W163" s="227"/>
      <c r="X163" s="227"/>
      <c r="Y163" s="227"/>
      <c r="Z163" s="227"/>
      <c r="AA163" s="227"/>
      <c r="AB163" s="227"/>
      <c r="AC163" s="227"/>
      <c r="AD163" s="227"/>
      <c r="AE163" s="227"/>
      <c r="AF163" s="227"/>
      <c r="AG163" s="227"/>
      <c r="AH163" s="227"/>
      <c r="AI163" s="227"/>
      <c r="AJ163" s="227"/>
      <c r="AK163" s="227"/>
      <c r="AL163" s="227"/>
      <c r="AM163" s="227"/>
      <c r="AN163" s="227"/>
      <c r="AO163" s="227"/>
      <c r="AP163" s="227"/>
      <c r="AQ163" s="227"/>
      <c r="AR163" s="227"/>
    </row>
    <row r="164" spans="1:44">
      <c r="E164" t="s">
        <v>147</v>
      </c>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227"/>
      <c r="AK164" s="227"/>
      <c r="AL164" s="227"/>
      <c r="AM164" s="227"/>
      <c r="AN164" s="227"/>
      <c r="AO164" s="227"/>
      <c r="AP164" s="227"/>
      <c r="AQ164" s="227"/>
      <c r="AR164" s="227"/>
    </row>
    <row r="165" spans="1:44">
      <c r="E165" t="s">
        <v>147</v>
      </c>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227"/>
      <c r="AK165" s="227"/>
      <c r="AL165" s="227"/>
      <c r="AM165" s="227"/>
      <c r="AN165" s="227"/>
      <c r="AO165" s="227"/>
      <c r="AP165" s="227"/>
      <c r="AQ165" s="227"/>
      <c r="AR165" s="227"/>
    </row>
    <row r="166" spans="1:44">
      <c r="E166" t="s">
        <v>147</v>
      </c>
      <c r="M166" s="227"/>
      <c r="N166" s="227"/>
      <c r="O166" s="227"/>
      <c r="P166" s="227"/>
      <c r="Q166" s="227"/>
      <c r="R166" s="227"/>
      <c r="S166" s="227"/>
      <c r="T166" s="227"/>
      <c r="U166" s="227"/>
      <c r="V166" s="227"/>
      <c r="W166" s="227"/>
      <c r="X166" s="227"/>
      <c r="Y166" s="227"/>
      <c r="Z166" s="227"/>
      <c r="AA166" s="227"/>
      <c r="AB166" s="227"/>
      <c r="AC166" s="227"/>
      <c r="AD166" s="227"/>
      <c r="AE166" s="227"/>
      <c r="AF166" s="227"/>
      <c r="AG166" s="227"/>
      <c r="AH166" s="227"/>
      <c r="AI166" s="227"/>
      <c r="AJ166" s="227"/>
      <c r="AK166" s="227"/>
      <c r="AL166" s="227"/>
      <c r="AM166" s="227"/>
      <c r="AN166" s="227"/>
      <c r="AO166" s="227"/>
      <c r="AP166" s="227"/>
      <c r="AQ166" s="227"/>
      <c r="AR166" s="227"/>
    </row>
    <row r="167" spans="1:44">
      <c r="E167" t="s">
        <v>147</v>
      </c>
      <c r="M167" s="227"/>
      <c r="N167" s="227"/>
      <c r="O167" s="227"/>
      <c r="P167" s="227"/>
      <c r="Q167" s="227"/>
      <c r="R167" s="227"/>
      <c r="S167" s="227"/>
      <c r="T167" s="227"/>
      <c r="U167" s="227"/>
      <c r="V167" s="227"/>
      <c r="W167" s="227"/>
      <c r="X167" s="227"/>
      <c r="Y167" s="227"/>
      <c r="Z167" s="227"/>
      <c r="AA167" s="227"/>
      <c r="AB167" s="227"/>
      <c r="AC167" s="227"/>
      <c r="AD167" s="227"/>
      <c r="AE167" s="227"/>
      <c r="AF167" s="227"/>
      <c r="AG167" s="227"/>
      <c r="AH167" s="227"/>
      <c r="AI167" s="227"/>
      <c r="AJ167" s="227"/>
      <c r="AK167" s="227"/>
      <c r="AL167" s="227"/>
      <c r="AM167" s="227"/>
      <c r="AN167" s="227"/>
      <c r="AO167" s="227"/>
      <c r="AP167" s="227"/>
      <c r="AQ167" s="227"/>
      <c r="AR167" s="227"/>
    </row>
    <row r="168" spans="1:44">
      <c r="E168" t="s">
        <v>147</v>
      </c>
      <c r="M168" s="227"/>
      <c r="N168" s="227"/>
      <c r="O168" s="227"/>
      <c r="P168" s="227"/>
      <c r="Q168" s="227"/>
      <c r="R168" s="227"/>
      <c r="S168" s="227"/>
      <c r="T168" s="227"/>
      <c r="U168" s="227"/>
      <c r="V168" s="227"/>
      <c r="W168" s="227"/>
      <c r="X168" s="227"/>
      <c r="Y168" s="227"/>
      <c r="Z168" s="227"/>
      <c r="AA168" s="227"/>
      <c r="AB168" s="227"/>
      <c r="AC168" s="227"/>
      <c r="AD168" s="227"/>
      <c r="AE168" s="227"/>
      <c r="AF168" s="227"/>
      <c r="AG168" s="227"/>
      <c r="AH168" s="227"/>
      <c r="AI168" s="227"/>
      <c r="AJ168" s="227"/>
      <c r="AK168" s="227"/>
      <c r="AL168" s="227"/>
      <c r="AM168" s="227"/>
      <c r="AN168" s="227"/>
      <c r="AO168" s="227"/>
      <c r="AP168" s="227"/>
      <c r="AQ168" s="227"/>
      <c r="AR168" s="227"/>
    </row>
    <row r="169" spans="1:44">
      <c r="E169" t="s">
        <v>147</v>
      </c>
      <c r="M169" s="227"/>
      <c r="N169" s="227"/>
      <c r="O169" s="227"/>
      <c r="P169" s="227"/>
      <c r="Q169" s="227"/>
      <c r="R169" s="227"/>
      <c r="S169" s="227"/>
      <c r="T169" s="227"/>
      <c r="U169" s="227"/>
      <c r="V169" s="227"/>
      <c r="W169" s="227"/>
      <c r="X169" s="227"/>
      <c r="Y169" s="227"/>
      <c r="Z169" s="227"/>
      <c r="AA169" s="227"/>
      <c r="AB169" s="227"/>
      <c r="AC169" s="227"/>
      <c r="AD169" s="227"/>
      <c r="AE169" s="227"/>
      <c r="AF169" s="227"/>
      <c r="AG169" s="227"/>
      <c r="AH169" s="227"/>
      <c r="AI169" s="227"/>
      <c r="AJ169" s="227"/>
      <c r="AK169" s="227"/>
      <c r="AL169" s="227"/>
      <c r="AM169" s="227"/>
      <c r="AN169" s="227"/>
      <c r="AO169" s="227"/>
      <c r="AP169" s="227"/>
      <c r="AQ169" s="227"/>
      <c r="AR169" s="227"/>
    </row>
    <row r="170" spans="1:44">
      <c r="E170" t="s">
        <v>147</v>
      </c>
      <c r="M170" s="227"/>
      <c r="N170" s="227"/>
      <c r="O170" s="227"/>
      <c r="P170" s="227"/>
      <c r="Q170" s="227"/>
      <c r="R170" s="227"/>
      <c r="S170" s="227"/>
      <c r="T170" s="227"/>
      <c r="U170" s="227"/>
      <c r="V170" s="227"/>
      <c r="W170" s="227"/>
      <c r="X170" s="227"/>
      <c r="Y170" s="227"/>
      <c r="Z170" s="227"/>
      <c r="AA170" s="227"/>
      <c r="AB170" s="227"/>
      <c r="AC170" s="227"/>
      <c r="AD170" s="227"/>
      <c r="AE170" s="227"/>
      <c r="AF170" s="227"/>
      <c r="AG170" s="227"/>
      <c r="AH170" s="227"/>
      <c r="AI170" s="227"/>
      <c r="AJ170" s="227"/>
      <c r="AK170" s="227"/>
      <c r="AL170" s="227"/>
      <c r="AM170" s="227"/>
      <c r="AN170" s="227"/>
      <c r="AO170" s="227"/>
      <c r="AP170" s="227"/>
      <c r="AQ170" s="227"/>
      <c r="AR170" s="227"/>
    </row>
    <row r="171" spans="1:44">
      <c r="E171" t="s">
        <v>147</v>
      </c>
      <c r="M171" s="227"/>
      <c r="N171" s="227"/>
      <c r="O171" s="227"/>
      <c r="P171" s="227"/>
      <c r="Q171" s="227"/>
      <c r="R171" s="227"/>
      <c r="S171" s="227"/>
      <c r="T171" s="227"/>
      <c r="U171" s="227"/>
      <c r="V171" s="227"/>
      <c r="W171" s="227"/>
      <c r="X171" s="227"/>
      <c r="Y171" s="227"/>
      <c r="Z171" s="227"/>
      <c r="AA171" s="227"/>
      <c r="AB171" s="227"/>
      <c r="AC171" s="227"/>
      <c r="AD171" s="227"/>
      <c r="AE171" s="227"/>
      <c r="AF171" s="227"/>
      <c r="AG171" s="227"/>
      <c r="AH171" s="227"/>
      <c r="AI171" s="227"/>
      <c r="AJ171" s="227"/>
      <c r="AK171" s="227"/>
      <c r="AL171" s="227"/>
      <c r="AM171" s="227"/>
      <c r="AN171" s="227"/>
      <c r="AO171" s="227"/>
      <c r="AP171" s="227"/>
      <c r="AQ171" s="227"/>
      <c r="AR171" s="227"/>
    </row>
    <row r="172" spans="1:44">
      <c r="E172" t="s">
        <v>147</v>
      </c>
      <c r="M172" s="22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row>
    <row r="173" spans="1:44">
      <c r="A173" s="65"/>
      <c r="B173" s="65" t="s">
        <v>145</v>
      </c>
      <c r="C173" s="65"/>
      <c r="D173" s="65"/>
      <c r="E173" s="65"/>
      <c r="F173" s="65"/>
      <c r="G173" s="65"/>
      <c r="H173" s="65"/>
      <c r="I173" s="65"/>
      <c r="J173" s="65"/>
      <c r="K173" s="65"/>
      <c r="L173" s="65"/>
      <c r="M173" s="229">
        <f>SUM(M162:M172)</f>
        <v>0</v>
      </c>
      <c r="N173" s="229">
        <f t="shared" ref="N173:AR173" si="16">SUM(N162:N172)</f>
        <v>0</v>
      </c>
      <c r="O173" s="229">
        <f t="shared" si="16"/>
        <v>0</v>
      </c>
      <c r="P173" s="229">
        <f t="shared" si="16"/>
        <v>0</v>
      </c>
      <c r="Q173" s="229">
        <f t="shared" si="16"/>
        <v>0</v>
      </c>
      <c r="R173" s="229">
        <f t="shared" si="16"/>
        <v>0</v>
      </c>
      <c r="S173" s="229">
        <f t="shared" si="16"/>
        <v>0</v>
      </c>
      <c r="T173" s="229">
        <f t="shared" si="16"/>
        <v>0</v>
      </c>
      <c r="U173" s="229">
        <f t="shared" si="16"/>
        <v>0</v>
      </c>
      <c r="V173" s="229">
        <f t="shared" si="16"/>
        <v>0</v>
      </c>
      <c r="W173" s="229">
        <f t="shared" si="16"/>
        <v>0</v>
      </c>
      <c r="X173" s="229">
        <f t="shared" si="16"/>
        <v>0</v>
      </c>
      <c r="Y173" s="229">
        <f t="shared" si="16"/>
        <v>0</v>
      </c>
      <c r="Z173" s="229">
        <f t="shared" si="16"/>
        <v>0</v>
      </c>
      <c r="AA173" s="229">
        <f t="shared" si="16"/>
        <v>0</v>
      </c>
      <c r="AB173" s="229">
        <f t="shared" si="16"/>
        <v>0</v>
      </c>
      <c r="AC173" s="229">
        <f t="shared" si="16"/>
        <v>0</v>
      </c>
      <c r="AD173" s="229">
        <f t="shared" si="16"/>
        <v>0</v>
      </c>
      <c r="AE173" s="229">
        <f t="shared" si="16"/>
        <v>0</v>
      </c>
      <c r="AF173" s="229">
        <f t="shared" si="16"/>
        <v>0</v>
      </c>
      <c r="AG173" s="229">
        <f t="shared" si="16"/>
        <v>0</v>
      </c>
      <c r="AH173" s="229">
        <f t="shared" si="16"/>
        <v>0</v>
      </c>
      <c r="AI173" s="229">
        <f t="shared" si="16"/>
        <v>0</v>
      </c>
      <c r="AJ173" s="229">
        <f t="shared" si="16"/>
        <v>0</v>
      </c>
      <c r="AK173" s="229">
        <f t="shared" si="16"/>
        <v>0</v>
      </c>
      <c r="AL173" s="229">
        <f t="shared" si="16"/>
        <v>0</v>
      </c>
      <c r="AM173" s="229">
        <f t="shared" si="16"/>
        <v>0</v>
      </c>
      <c r="AN173" s="229">
        <f t="shared" si="16"/>
        <v>0</v>
      </c>
      <c r="AO173" s="229">
        <f t="shared" si="16"/>
        <v>0</v>
      </c>
      <c r="AP173" s="229">
        <f t="shared" si="16"/>
        <v>0</v>
      </c>
      <c r="AQ173" s="229">
        <f t="shared" si="16"/>
        <v>0</v>
      </c>
      <c r="AR173" s="229">
        <f t="shared" si="16"/>
        <v>0</v>
      </c>
    </row>
    <row r="174" spans="1:44">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row>
    <row r="175" spans="1:44">
      <c r="A175" s="62"/>
      <c r="B175" s="63" t="s">
        <v>339</v>
      </c>
      <c r="C175" s="62"/>
      <c r="D175" s="62"/>
      <c r="E175" s="62"/>
      <c r="F175" s="62"/>
      <c r="G175" s="62"/>
      <c r="H175" s="62"/>
      <c r="I175" s="62"/>
      <c r="J175" s="62"/>
      <c r="K175" s="62"/>
      <c r="L175" s="62"/>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row>
    <row r="176" spans="1:44">
      <c r="E176" t="s">
        <v>147</v>
      </c>
      <c r="M176" s="227"/>
      <c r="N176" s="227"/>
      <c r="O176" s="227"/>
      <c r="P176" s="227"/>
      <c r="Q176" s="227"/>
      <c r="R176" s="227"/>
      <c r="S176" s="227"/>
      <c r="T176" s="227"/>
      <c r="U176" s="227"/>
      <c r="V176" s="227"/>
      <c r="W176" s="227"/>
      <c r="X176" s="227"/>
      <c r="Y176" s="227"/>
      <c r="Z176" s="227"/>
      <c r="AA176" s="227"/>
      <c r="AB176" s="227"/>
      <c r="AC176" s="227"/>
      <c r="AD176" s="227"/>
      <c r="AE176" s="227"/>
      <c r="AF176" s="227"/>
      <c r="AG176" s="227"/>
      <c r="AH176" s="227"/>
      <c r="AI176" s="227"/>
      <c r="AJ176" s="227"/>
      <c r="AK176" s="227"/>
      <c r="AL176" s="227"/>
      <c r="AM176" s="227"/>
      <c r="AN176" s="227"/>
      <c r="AO176" s="227"/>
      <c r="AP176" s="227"/>
      <c r="AQ176" s="227"/>
      <c r="AR176" s="227"/>
    </row>
    <row r="177" spans="1:44">
      <c r="E177" t="s">
        <v>147</v>
      </c>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row>
    <row r="178" spans="1:44">
      <c r="E178" t="s">
        <v>147</v>
      </c>
      <c r="M178" s="227"/>
      <c r="N178" s="227"/>
      <c r="O178" s="227"/>
      <c r="P178" s="227"/>
      <c r="Q178" s="227"/>
      <c r="R178" s="227"/>
      <c r="S178" s="227"/>
      <c r="T178" s="227"/>
      <c r="U178" s="227"/>
      <c r="V178" s="227"/>
      <c r="W178" s="227"/>
      <c r="X178" s="227"/>
      <c r="Y178" s="227"/>
      <c r="Z178" s="227"/>
      <c r="AA178" s="227"/>
      <c r="AB178" s="227"/>
      <c r="AC178" s="227"/>
      <c r="AD178" s="227"/>
      <c r="AE178" s="227"/>
      <c r="AF178" s="227"/>
      <c r="AG178" s="227"/>
      <c r="AH178" s="227"/>
      <c r="AI178" s="227"/>
      <c r="AJ178" s="227"/>
      <c r="AK178" s="227"/>
      <c r="AL178" s="227"/>
      <c r="AM178" s="227"/>
      <c r="AN178" s="227"/>
      <c r="AO178" s="227"/>
      <c r="AP178" s="227"/>
      <c r="AQ178" s="227"/>
      <c r="AR178" s="227"/>
    </row>
    <row r="179" spans="1:44">
      <c r="E179" t="s">
        <v>147</v>
      </c>
      <c r="M179" s="227"/>
      <c r="N179" s="227"/>
      <c r="O179" s="227"/>
      <c r="P179" s="227"/>
      <c r="Q179" s="227"/>
      <c r="R179" s="227"/>
      <c r="S179" s="227"/>
      <c r="T179" s="227"/>
      <c r="U179" s="227"/>
      <c r="V179" s="227"/>
      <c r="W179" s="227"/>
      <c r="X179" s="227"/>
      <c r="Y179" s="227"/>
      <c r="Z179" s="227"/>
      <c r="AA179" s="227"/>
      <c r="AB179" s="227"/>
      <c r="AC179" s="227"/>
      <c r="AD179" s="227"/>
      <c r="AE179" s="227"/>
      <c r="AF179" s="227"/>
      <c r="AG179" s="227"/>
      <c r="AH179" s="227"/>
      <c r="AI179" s="227"/>
      <c r="AJ179" s="227"/>
      <c r="AK179" s="227"/>
      <c r="AL179" s="227"/>
      <c r="AM179" s="227"/>
      <c r="AN179" s="227"/>
      <c r="AO179" s="227"/>
      <c r="AP179" s="227"/>
      <c r="AQ179" s="227"/>
      <c r="AR179" s="227"/>
    </row>
    <row r="180" spans="1:44">
      <c r="E180" t="s">
        <v>147</v>
      </c>
      <c r="M180" s="227"/>
      <c r="N180" s="227"/>
      <c r="O180" s="227"/>
      <c r="P180" s="227"/>
      <c r="Q180" s="227"/>
      <c r="R180" s="227"/>
      <c r="S180" s="227"/>
      <c r="T180" s="227"/>
      <c r="U180" s="227"/>
      <c r="V180" s="227"/>
      <c r="W180" s="227"/>
      <c r="X180" s="227"/>
      <c r="Y180" s="227"/>
      <c r="Z180" s="227"/>
      <c r="AA180" s="227"/>
      <c r="AB180" s="227"/>
      <c r="AC180" s="227"/>
      <c r="AD180" s="227"/>
      <c r="AE180" s="227"/>
      <c r="AF180" s="227"/>
      <c r="AG180" s="227"/>
      <c r="AH180" s="227"/>
      <c r="AI180" s="227"/>
      <c r="AJ180" s="227"/>
      <c r="AK180" s="227"/>
      <c r="AL180" s="227"/>
      <c r="AM180" s="227"/>
      <c r="AN180" s="227"/>
      <c r="AO180" s="227"/>
      <c r="AP180" s="227"/>
      <c r="AQ180" s="227"/>
      <c r="AR180" s="227"/>
    </row>
    <row r="181" spans="1:44">
      <c r="E181" t="s">
        <v>147</v>
      </c>
      <c r="M181" s="227"/>
      <c r="N181" s="227"/>
      <c r="O181" s="227"/>
      <c r="P181" s="227"/>
      <c r="Q181" s="227"/>
      <c r="R181" s="227"/>
      <c r="S181" s="227"/>
      <c r="T181" s="227"/>
      <c r="U181" s="227"/>
      <c r="V181" s="227"/>
      <c r="W181" s="227"/>
      <c r="X181" s="227"/>
      <c r="Y181" s="227"/>
      <c r="Z181" s="227"/>
      <c r="AA181" s="227"/>
      <c r="AB181" s="227"/>
      <c r="AC181" s="227"/>
      <c r="AD181" s="227"/>
      <c r="AE181" s="227"/>
      <c r="AF181" s="227"/>
      <c r="AG181" s="227"/>
      <c r="AH181" s="227"/>
      <c r="AI181" s="227"/>
      <c r="AJ181" s="227"/>
      <c r="AK181" s="227"/>
      <c r="AL181" s="227"/>
      <c r="AM181" s="227"/>
      <c r="AN181" s="227"/>
      <c r="AO181" s="227"/>
      <c r="AP181" s="227"/>
      <c r="AQ181" s="227"/>
      <c r="AR181" s="227"/>
    </row>
    <row r="182" spans="1:44">
      <c r="E182" t="s">
        <v>147</v>
      </c>
      <c r="M182" s="227"/>
      <c r="N182" s="227"/>
      <c r="O182" s="227"/>
      <c r="P182" s="227"/>
      <c r="Q182" s="227"/>
      <c r="R182" s="227"/>
      <c r="S182" s="227"/>
      <c r="T182" s="227"/>
      <c r="U182" s="227"/>
      <c r="V182" s="227"/>
      <c r="W182" s="227"/>
      <c r="X182" s="227"/>
      <c r="Y182" s="227"/>
      <c r="Z182" s="227"/>
      <c r="AA182" s="227"/>
      <c r="AB182" s="227"/>
      <c r="AC182" s="227"/>
      <c r="AD182" s="227"/>
      <c r="AE182" s="227"/>
      <c r="AF182" s="227"/>
      <c r="AG182" s="227"/>
      <c r="AH182" s="227"/>
      <c r="AI182" s="227"/>
      <c r="AJ182" s="227"/>
      <c r="AK182" s="227"/>
      <c r="AL182" s="227"/>
      <c r="AM182" s="227"/>
      <c r="AN182" s="227"/>
      <c r="AO182" s="227"/>
      <c r="AP182" s="227"/>
      <c r="AQ182" s="227"/>
      <c r="AR182" s="227"/>
    </row>
    <row r="183" spans="1:44">
      <c r="E183" t="s">
        <v>147</v>
      </c>
      <c r="M183" s="227"/>
      <c r="N183" s="227"/>
      <c r="O183" s="227"/>
      <c r="P183" s="227"/>
      <c r="Q183" s="227"/>
      <c r="R183" s="227"/>
      <c r="S183" s="227"/>
      <c r="T183" s="227"/>
      <c r="U183" s="227"/>
      <c r="V183" s="227"/>
      <c r="W183" s="227"/>
      <c r="X183" s="227"/>
      <c r="Y183" s="227"/>
      <c r="Z183" s="227"/>
      <c r="AA183" s="227"/>
      <c r="AB183" s="227"/>
      <c r="AC183" s="227"/>
      <c r="AD183" s="227"/>
      <c r="AE183" s="227"/>
      <c r="AF183" s="227"/>
      <c r="AG183" s="227"/>
      <c r="AH183" s="227"/>
      <c r="AI183" s="227"/>
      <c r="AJ183" s="227"/>
      <c r="AK183" s="227"/>
      <c r="AL183" s="227"/>
      <c r="AM183" s="227"/>
      <c r="AN183" s="227"/>
      <c r="AO183" s="227"/>
      <c r="AP183" s="227"/>
      <c r="AQ183" s="227"/>
      <c r="AR183" s="227"/>
    </row>
    <row r="184" spans="1:44">
      <c r="E184" t="s">
        <v>147</v>
      </c>
      <c r="M184" s="227"/>
      <c r="N184" s="227"/>
      <c r="O184" s="227"/>
      <c r="P184" s="227"/>
      <c r="Q184" s="227"/>
      <c r="R184" s="227"/>
      <c r="S184" s="227"/>
      <c r="T184" s="227"/>
      <c r="U184" s="227"/>
      <c r="V184" s="227"/>
      <c r="W184" s="227"/>
      <c r="X184" s="227"/>
      <c r="Y184" s="227"/>
      <c r="Z184" s="227"/>
      <c r="AA184" s="227"/>
      <c r="AB184" s="227"/>
      <c r="AC184" s="227"/>
      <c r="AD184" s="227"/>
      <c r="AE184" s="227"/>
      <c r="AF184" s="227"/>
      <c r="AG184" s="227"/>
      <c r="AH184" s="227"/>
      <c r="AI184" s="227"/>
      <c r="AJ184" s="227"/>
      <c r="AK184" s="227"/>
      <c r="AL184" s="227"/>
      <c r="AM184" s="227"/>
      <c r="AN184" s="227"/>
      <c r="AO184" s="227"/>
      <c r="AP184" s="227"/>
      <c r="AQ184" s="227"/>
      <c r="AR184" s="227"/>
    </row>
    <row r="185" spans="1:44">
      <c r="E185" t="s">
        <v>147</v>
      </c>
      <c r="M185" s="227"/>
      <c r="N185" s="227"/>
      <c r="O185" s="227"/>
      <c r="P185" s="227"/>
      <c r="Q185" s="227"/>
      <c r="R185" s="227"/>
      <c r="S185" s="227"/>
      <c r="T185" s="227"/>
      <c r="U185" s="227"/>
      <c r="V185" s="227"/>
      <c r="W185" s="227"/>
      <c r="X185" s="227"/>
      <c r="Y185" s="227"/>
      <c r="Z185" s="227"/>
      <c r="AA185" s="227"/>
      <c r="AB185" s="227"/>
      <c r="AC185" s="227"/>
      <c r="AD185" s="227"/>
      <c r="AE185" s="227"/>
      <c r="AF185" s="227"/>
      <c r="AG185" s="227"/>
      <c r="AH185" s="227"/>
      <c r="AI185" s="227"/>
      <c r="AJ185" s="227"/>
      <c r="AK185" s="227"/>
      <c r="AL185" s="227"/>
      <c r="AM185" s="227"/>
      <c r="AN185" s="227"/>
      <c r="AO185" s="227"/>
      <c r="AP185" s="227"/>
      <c r="AQ185" s="227"/>
      <c r="AR185" s="227"/>
    </row>
    <row r="186" spans="1:44">
      <c r="E186" t="s">
        <v>147</v>
      </c>
      <c r="M186" s="227"/>
      <c r="N186" s="227"/>
      <c r="O186" s="227"/>
      <c r="P186" s="227"/>
      <c r="Q186" s="227"/>
      <c r="R186" s="227"/>
      <c r="S186" s="227"/>
      <c r="T186" s="227"/>
      <c r="U186" s="227"/>
      <c r="V186" s="227"/>
      <c r="W186" s="227"/>
      <c r="X186" s="227"/>
      <c r="Y186" s="227"/>
      <c r="Z186" s="227"/>
      <c r="AA186" s="227"/>
      <c r="AB186" s="227"/>
      <c r="AC186" s="227"/>
      <c r="AD186" s="227"/>
      <c r="AE186" s="227"/>
      <c r="AF186" s="227"/>
      <c r="AG186" s="227"/>
      <c r="AH186" s="227"/>
      <c r="AI186" s="227"/>
      <c r="AJ186" s="227"/>
      <c r="AK186" s="227"/>
      <c r="AL186" s="227"/>
      <c r="AM186" s="227"/>
      <c r="AN186" s="227"/>
      <c r="AO186" s="227"/>
      <c r="AP186" s="227"/>
      <c r="AQ186" s="227"/>
      <c r="AR186" s="227"/>
    </row>
    <row r="187" spans="1:44">
      <c r="A187" s="65"/>
      <c r="B187" s="65" t="s">
        <v>145</v>
      </c>
      <c r="C187" s="65"/>
      <c r="D187" s="65"/>
      <c r="E187" s="65"/>
      <c r="F187" s="65"/>
      <c r="G187" s="65"/>
      <c r="H187" s="65"/>
      <c r="I187" s="65"/>
      <c r="J187" s="65"/>
      <c r="K187" s="65"/>
      <c r="L187" s="65"/>
      <c r="M187" s="229">
        <f t="shared" ref="M187:AR187" si="17">SUM(M176:M186)</f>
        <v>0</v>
      </c>
      <c r="N187" s="229">
        <f t="shared" si="17"/>
        <v>0</v>
      </c>
      <c r="O187" s="229">
        <f t="shared" si="17"/>
        <v>0</v>
      </c>
      <c r="P187" s="229">
        <f t="shared" si="17"/>
        <v>0</v>
      </c>
      <c r="Q187" s="229">
        <f t="shared" si="17"/>
        <v>0</v>
      </c>
      <c r="R187" s="229">
        <f t="shared" si="17"/>
        <v>0</v>
      </c>
      <c r="S187" s="229">
        <f t="shared" si="17"/>
        <v>0</v>
      </c>
      <c r="T187" s="229">
        <f t="shared" si="17"/>
        <v>0</v>
      </c>
      <c r="U187" s="229">
        <f t="shared" si="17"/>
        <v>0</v>
      </c>
      <c r="V187" s="229">
        <f t="shared" si="17"/>
        <v>0</v>
      </c>
      <c r="W187" s="229">
        <f t="shared" si="17"/>
        <v>0</v>
      </c>
      <c r="X187" s="229">
        <f t="shared" si="17"/>
        <v>0</v>
      </c>
      <c r="Y187" s="229">
        <f t="shared" si="17"/>
        <v>0</v>
      </c>
      <c r="Z187" s="229">
        <f t="shared" si="17"/>
        <v>0</v>
      </c>
      <c r="AA187" s="229">
        <f t="shared" si="17"/>
        <v>0</v>
      </c>
      <c r="AB187" s="229">
        <f t="shared" si="17"/>
        <v>0</v>
      </c>
      <c r="AC187" s="229">
        <f t="shared" si="17"/>
        <v>0</v>
      </c>
      <c r="AD187" s="229">
        <f t="shared" si="17"/>
        <v>0</v>
      </c>
      <c r="AE187" s="229">
        <f t="shared" si="17"/>
        <v>0</v>
      </c>
      <c r="AF187" s="229">
        <f t="shared" si="17"/>
        <v>0</v>
      </c>
      <c r="AG187" s="229">
        <f t="shared" si="17"/>
        <v>0</v>
      </c>
      <c r="AH187" s="229">
        <f t="shared" si="17"/>
        <v>0</v>
      </c>
      <c r="AI187" s="229">
        <f t="shared" si="17"/>
        <v>0</v>
      </c>
      <c r="AJ187" s="229">
        <f t="shared" si="17"/>
        <v>0</v>
      </c>
      <c r="AK187" s="229">
        <f t="shared" si="17"/>
        <v>0</v>
      </c>
      <c r="AL187" s="229">
        <f t="shared" si="17"/>
        <v>0</v>
      </c>
      <c r="AM187" s="229">
        <f t="shared" si="17"/>
        <v>0</v>
      </c>
      <c r="AN187" s="229">
        <f t="shared" si="17"/>
        <v>0</v>
      </c>
      <c r="AO187" s="229">
        <f t="shared" si="17"/>
        <v>0</v>
      </c>
      <c r="AP187" s="229">
        <f t="shared" si="17"/>
        <v>0</v>
      </c>
      <c r="AQ187" s="229">
        <f t="shared" si="17"/>
        <v>0</v>
      </c>
      <c r="AR187" s="229">
        <f t="shared" si="17"/>
        <v>0</v>
      </c>
    </row>
    <row r="188" spans="1:44" ht="14.65" thickBot="1">
      <c r="A188" s="149"/>
      <c r="B188" s="149"/>
      <c r="C188" s="149"/>
      <c r="D188" s="149"/>
      <c r="E188" s="149"/>
      <c r="F188" s="149"/>
      <c r="G188" s="149"/>
      <c r="H188" s="149"/>
      <c r="I188" s="149"/>
      <c r="J188" s="149"/>
      <c r="K188" s="149"/>
      <c r="L188" s="149"/>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row>
    <row r="189" spans="1:44" ht="14.65" thickBot="1">
      <c r="A189" s="150"/>
      <c r="B189" s="150" t="s">
        <v>558</v>
      </c>
      <c r="C189" s="150"/>
      <c r="D189" s="150"/>
      <c r="E189" s="150"/>
      <c r="F189" s="150"/>
      <c r="G189" s="150"/>
      <c r="H189" s="150"/>
      <c r="I189" s="150"/>
      <c r="J189" s="150"/>
      <c r="K189" s="150"/>
      <c r="L189" s="150"/>
      <c r="M189" s="229">
        <f>SUM(M173,M187)</f>
        <v>0</v>
      </c>
      <c r="N189" s="229">
        <f t="shared" ref="N189:AR189" si="18">SUM(N173,N187)</f>
        <v>0</v>
      </c>
      <c r="O189" s="229">
        <f t="shared" si="18"/>
        <v>0</v>
      </c>
      <c r="P189" s="229">
        <f t="shared" si="18"/>
        <v>0</v>
      </c>
      <c r="Q189" s="229">
        <f t="shared" si="18"/>
        <v>0</v>
      </c>
      <c r="R189" s="229">
        <f t="shared" si="18"/>
        <v>0</v>
      </c>
      <c r="S189" s="229">
        <f t="shared" si="18"/>
        <v>0</v>
      </c>
      <c r="T189" s="229">
        <f t="shared" si="18"/>
        <v>0</v>
      </c>
      <c r="U189" s="229">
        <f t="shared" si="18"/>
        <v>0</v>
      </c>
      <c r="V189" s="229">
        <f t="shared" si="18"/>
        <v>0</v>
      </c>
      <c r="W189" s="229">
        <f t="shared" si="18"/>
        <v>0</v>
      </c>
      <c r="X189" s="229">
        <f t="shared" si="18"/>
        <v>0</v>
      </c>
      <c r="Y189" s="229">
        <f t="shared" si="18"/>
        <v>0</v>
      </c>
      <c r="Z189" s="229">
        <f t="shared" si="18"/>
        <v>0</v>
      </c>
      <c r="AA189" s="229">
        <f t="shared" si="18"/>
        <v>0</v>
      </c>
      <c r="AB189" s="229">
        <f t="shared" si="18"/>
        <v>0</v>
      </c>
      <c r="AC189" s="229">
        <f t="shared" si="18"/>
        <v>0</v>
      </c>
      <c r="AD189" s="229">
        <f t="shared" si="18"/>
        <v>0</v>
      </c>
      <c r="AE189" s="229">
        <f t="shared" si="18"/>
        <v>0</v>
      </c>
      <c r="AF189" s="229">
        <f t="shared" si="18"/>
        <v>0</v>
      </c>
      <c r="AG189" s="229">
        <f t="shared" si="18"/>
        <v>0</v>
      </c>
      <c r="AH189" s="229">
        <f t="shared" si="18"/>
        <v>0</v>
      </c>
      <c r="AI189" s="229">
        <f t="shared" si="18"/>
        <v>0</v>
      </c>
      <c r="AJ189" s="229">
        <f t="shared" si="18"/>
        <v>0</v>
      </c>
      <c r="AK189" s="229">
        <f t="shared" si="18"/>
        <v>0</v>
      </c>
      <c r="AL189" s="229">
        <f t="shared" si="18"/>
        <v>0</v>
      </c>
      <c r="AM189" s="229">
        <f t="shared" si="18"/>
        <v>0</v>
      </c>
      <c r="AN189" s="229">
        <f t="shared" si="18"/>
        <v>0</v>
      </c>
      <c r="AO189" s="229">
        <f t="shared" si="18"/>
        <v>0</v>
      </c>
      <c r="AP189" s="229">
        <f t="shared" si="18"/>
        <v>0</v>
      </c>
      <c r="AQ189" s="229">
        <f t="shared" si="18"/>
        <v>0</v>
      </c>
      <c r="AR189" s="229">
        <f t="shared" si="18"/>
        <v>0</v>
      </c>
    </row>
    <row r="191" spans="1:44" ht="15.4">
      <c r="A191" s="144" t="s">
        <v>133</v>
      </c>
      <c r="B191" s="144"/>
      <c r="C191" s="144"/>
      <c r="D191" s="144"/>
      <c r="E191" s="144"/>
      <c r="F191" s="144"/>
      <c r="G191" s="144"/>
      <c r="H191" s="144"/>
      <c r="I191" s="144"/>
      <c r="J191" s="144"/>
      <c r="K191" s="144"/>
      <c r="L191" s="144"/>
      <c r="M191" s="144"/>
      <c r="N191" s="144"/>
      <c r="O191" s="144"/>
      <c r="P191" s="144"/>
      <c r="Q191" s="144"/>
      <c r="R191" s="144"/>
      <c r="S191" s="144"/>
      <c r="T191" s="144"/>
      <c r="U191" s="144"/>
      <c r="V191" s="144"/>
      <c r="W191" s="144"/>
      <c r="X191" s="144"/>
      <c r="Y191" s="144"/>
      <c r="Z191" s="144"/>
      <c r="AA191" s="144"/>
      <c r="AB191" s="144"/>
      <c r="AC191" s="144"/>
      <c r="AD191" s="144"/>
      <c r="AE191" s="144"/>
      <c r="AF191" s="144"/>
      <c r="AG191" s="144"/>
      <c r="AH191" s="144"/>
      <c r="AI191" s="144"/>
      <c r="AJ191" s="144"/>
      <c r="AK191" s="144"/>
      <c r="AL191" s="144"/>
      <c r="AM191" s="144"/>
      <c r="AN191" s="144"/>
      <c r="AO191" s="144"/>
      <c r="AP191" s="144"/>
      <c r="AQ191" s="144"/>
      <c r="AR191" s="144"/>
    </row>
    <row r="192" spans="1:44" ht="15.4">
      <c r="A192" s="146" t="s">
        <v>137</v>
      </c>
      <c r="B192" s="146"/>
      <c r="C192" s="146"/>
      <c r="D192" s="146"/>
      <c r="E192" s="146"/>
      <c r="F192" s="146"/>
      <c r="G192" s="146"/>
      <c r="H192" s="146"/>
      <c r="I192" s="146"/>
      <c r="J192" s="146"/>
      <c r="K192" s="146"/>
      <c r="L192" s="146"/>
      <c r="M192" s="147"/>
      <c r="N192" s="147"/>
      <c r="O192" s="147"/>
      <c r="P192" s="147"/>
      <c r="Q192" s="147"/>
      <c r="R192" s="147"/>
      <c r="S192" s="147"/>
      <c r="T192" s="147"/>
      <c r="U192" s="147"/>
      <c r="V192" s="147"/>
      <c r="W192" s="147"/>
      <c r="X192" s="147"/>
      <c r="Y192" s="147"/>
      <c r="Z192" s="147"/>
      <c r="AA192" s="147"/>
      <c r="AB192" s="147"/>
      <c r="AC192" s="147"/>
      <c r="AD192" s="147"/>
      <c r="AE192" s="147"/>
      <c r="AF192" s="147"/>
      <c r="AG192" s="147"/>
      <c r="AH192" s="147"/>
      <c r="AI192" s="147"/>
      <c r="AJ192" s="147"/>
      <c r="AK192" s="147"/>
      <c r="AL192" s="147"/>
      <c r="AM192" s="147"/>
      <c r="AN192" s="147"/>
      <c r="AO192" s="147"/>
      <c r="AP192" s="147"/>
      <c r="AQ192" s="147"/>
      <c r="AR192" s="147"/>
    </row>
    <row r="193" spans="1:44">
      <c r="A193" s="62"/>
      <c r="B193" s="63" t="s">
        <v>329</v>
      </c>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row>
    <row r="194" spans="1:44">
      <c r="E194" t="s">
        <v>147</v>
      </c>
      <c r="M194" s="227"/>
      <c r="N194" s="227"/>
      <c r="O194" s="227"/>
      <c r="P194" s="227"/>
      <c r="Q194" s="227"/>
      <c r="R194" s="227"/>
      <c r="S194" s="227"/>
      <c r="T194" s="227"/>
      <c r="U194" s="227"/>
      <c r="V194" s="227"/>
      <c r="W194" s="227"/>
      <c r="X194" s="227"/>
      <c r="Y194" s="227"/>
      <c r="Z194" s="227"/>
      <c r="AA194" s="227"/>
      <c r="AB194" s="227"/>
      <c r="AC194" s="227"/>
      <c r="AD194" s="227"/>
      <c r="AE194" s="227"/>
      <c r="AF194" s="227"/>
      <c r="AG194" s="227"/>
      <c r="AH194" s="227"/>
      <c r="AI194" s="227"/>
      <c r="AJ194" s="227"/>
      <c r="AK194" s="227"/>
      <c r="AL194" s="227"/>
      <c r="AM194" s="227"/>
      <c r="AN194" s="227"/>
      <c r="AO194" s="227"/>
      <c r="AP194" s="227"/>
      <c r="AQ194" s="227"/>
      <c r="AR194" s="227"/>
    </row>
    <row r="195" spans="1:44">
      <c r="E195" t="s">
        <v>147</v>
      </c>
      <c r="M195" s="227"/>
      <c r="N195" s="227"/>
      <c r="O195" s="227"/>
      <c r="P195" s="227"/>
      <c r="Q195" s="227"/>
      <c r="R195" s="227"/>
      <c r="S195" s="227"/>
      <c r="T195" s="227"/>
      <c r="U195" s="227"/>
      <c r="V195" s="227"/>
      <c r="W195" s="227"/>
      <c r="X195" s="227"/>
      <c r="Y195" s="227"/>
      <c r="Z195" s="227"/>
      <c r="AA195" s="227"/>
      <c r="AB195" s="227"/>
      <c r="AC195" s="227"/>
      <c r="AD195" s="227"/>
      <c r="AE195" s="227"/>
      <c r="AF195" s="227"/>
      <c r="AG195" s="227"/>
      <c r="AH195" s="227"/>
      <c r="AI195" s="227"/>
      <c r="AJ195" s="227"/>
      <c r="AK195" s="227"/>
      <c r="AL195" s="227"/>
      <c r="AM195" s="227"/>
      <c r="AN195" s="227"/>
      <c r="AO195" s="227"/>
      <c r="AP195" s="227"/>
      <c r="AQ195" s="227"/>
      <c r="AR195" s="227"/>
    </row>
    <row r="196" spans="1:44">
      <c r="E196" t="s">
        <v>147</v>
      </c>
      <c r="M196" s="227"/>
      <c r="N196" s="227"/>
      <c r="O196" s="227"/>
      <c r="P196" s="227"/>
      <c r="Q196" s="227"/>
      <c r="R196" s="227"/>
      <c r="S196" s="227"/>
      <c r="T196" s="227"/>
      <c r="U196" s="227"/>
      <c r="V196" s="227"/>
      <c r="W196" s="227"/>
      <c r="X196" s="227"/>
      <c r="Y196" s="227"/>
      <c r="Z196" s="227"/>
      <c r="AA196" s="227"/>
      <c r="AB196" s="227"/>
      <c r="AC196" s="227"/>
      <c r="AD196" s="227"/>
      <c r="AE196" s="227"/>
      <c r="AF196" s="227"/>
      <c r="AG196" s="227"/>
      <c r="AH196" s="227"/>
      <c r="AI196" s="227"/>
      <c r="AJ196" s="227"/>
      <c r="AK196" s="227"/>
      <c r="AL196" s="227"/>
      <c r="AM196" s="227"/>
      <c r="AN196" s="227"/>
      <c r="AO196" s="227"/>
      <c r="AP196" s="227"/>
      <c r="AQ196" s="227"/>
      <c r="AR196" s="227"/>
    </row>
    <row r="197" spans="1:44">
      <c r="E197" t="s">
        <v>147</v>
      </c>
      <c r="M197" s="227"/>
      <c r="N197" s="227"/>
      <c r="O197" s="227"/>
      <c r="P197" s="227"/>
      <c r="Q197" s="227"/>
      <c r="R197" s="227"/>
      <c r="S197" s="227"/>
      <c r="T197" s="227"/>
      <c r="U197" s="227"/>
      <c r="V197" s="227"/>
      <c r="W197" s="227"/>
      <c r="X197" s="227"/>
      <c r="Y197" s="227"/>
      <c r="Z197" s="227"/>
      <c r="AA197" s="227"/>
      <c r="AB197" s="227"/>
      <c r="AC197" s="227"/>
      <c r="AD197" s="227"/>
      <c r="AE197" s="227"/>
      <c r="AF197" s="227"/>
      <c r="AG197" s="227"/>
      <c r="AH197" s="227"/>
      <c r="AI197" s="227"/>
      <c r="AJ197" s="227"/>
      <c r="AK197" s="227"/>
      <c r="AL197" s="227"/>
      <c r="AM197" s="227"/>
      <c r="AN197" s="227"/>
      <c r="AO197" s="227"/>
      <c r="AP197" s="227"/>
      <c r="AQ197" s="227"/>
      <c r="AR197" s="227"/>
    </row>
    <row r="198" spans="1:44">
      <c r="E198" t="s">
        <v>147</v>
      </c>
      <c r="M198" s="227"/>
      <c r="N198" s="227"/>
      <c r="O198" s="227"/>
      <c r="P198" s="227"/>
      <c r="Q198" s="227"/>
      <c r="R198" s="227"/>
      <c r="S198" s="227"/>
      <c r="T198" s="227"/>
      <c r="U198" s="227"/>
      <c r="V198" s="227"/>
      <c r="W198" s="227"/>
      <c r="X198" s="227"/>
      <c r="Y198" s="227"/>
      <c r="Z198" s="227"/>
      <c r="AA198" s="227"/>
      <c r="AB198" s="227"/>
      <c r="AC198" s="227"/>
      <c r="AD198" s="227"/>
      <c r="AE198" s="227"/>
      <c r="AF198" s="227"/>
      <c r="AG198" s="227"/>
      <c r="AH198" s="227"/>
      <c r="AI198" s="227"/>
      <c r="AJ198" s="227"/>
      <c r="AK198" s="227"/>
      <c r="AL198" s="227"/>
      <c r="AM198" s="227"/>
      <c r="AN198" s="227"/>
      <c r="AO198" s="227"/>
      <c r="AP198" s="227"/>
      <c r="AQ198" s="227"/>
      <c r="AR198" s="227"/>
    </row>
    <row r="199" spans="1:44">
      <c r="E199" t="s">
        <v>147</v>
      </c>
      <c r="M199" s="227"/>
      <c r="N199" s="227"/>
      <c r="O199" s="227"/>
      <c r="P199" s="227"/>
      <c r="Q199" s="227"/>
      <c r="R199" s="227"/>
      <c r="S199" s="227"/>
      <c r="T199" s="227"/>
      <c r="U199" s="227"/>
      <c r="V199" s="227"/>
      <c r="W199" s="227"/>
      <c r="X199" s="227"/>
      <c r="Y199" s="227"/>
      <c r="Z199" s="227"/>
      <c r="AA199" s="227"/>
      <c r="AB199" s="227"/>
      <c r="AC199" s="227"/>
      <c r="AD199" s="227"/>
      <c r="AE199" s="227"/>
      <c r="AF199" s="227"/>
      <c r="AG199" s="227"/>
      <c r="AH199" s="227"/>
      <c r="AI199" s="227"/>
      <c r="AJ199" s="227"/>
      <c r="AK199" s="227"/>
      <c r="AL199" s="227"/>
      <c r="AM199" s="227"/>
      <c r="AN199" s="227"/>
      <c r="AO199" s="227"/>
      <c r="AP199" s="227"/>
      <c r="AQ199" s="227"/>
      <c r="AR199" s="227"/>
    </row>
    <row r="200" spans="1:44">
      <c r="E200" t="s">
        <v>147</v>
      </c>
      <c r="M200" s="227"/>
      <c r="N200" s="227"/>
      <c r="O200" s="227"/>
      <c r="P200" s="227"/>
      <c r="Q200" s="227"/>
      <c r="R200" s="227"/>
      <c r="S200" s="227"/>
      <c r="T200" s="227"/>
      <c r="U200" s="227"/>
      <c r="V200" s="227"/>
      <c r="W200" s="227"/>
      <c r="X200" s="227"/>
      <c r="Y200" s="227"/>
      <c r="Z200" s="227"/>
      <c r="AA200" s="227"/>
      <c r="AB200" s="227"/>
      <c r="AC200" s="227"/>
      <c r="AD200" s="227"/>
      <c r="AE200" s="227"/>
      <c r="AF200" s="227"/>
      <c r="AG200" s="227"/>
      <c r="AH200" s="227"/>
      <c r="AI200" s="227"/>
      <c r="AJ200" s="227"/>
      <c r="AK200" s="227"/>
      <c r="AL200" s="227"/>
      <c r="AM200" s="227"/>
      <c r="AN200" s="227"/>
      <c r="AO200" s="227"/>
      <c r="AP200" s="227"/>
      <c r="AQ200" s="227"/>
      <c r="AR200" s="227"/>
    </row>
    <row r="201" spans="1:44">
      <c r="E201" t="s">
        <v>147</v>
      </c>
      <c r="M201" s="227"/>
      <c r="N201" s="227"/>
      <c r="O201" s="227"/>
      <c r="P201" s="227"/>
      <c r="Q201" s="227"/>
      <c r="R201" s="227"/>
      <c r="S201" s="227"/>
      <c r="T201" s="227"/>
      <c r="U201" s="227"/>
      <c r="V201" s="227"/>
      <c r="W201" s="227"/>
      <c r="X201" s="227"/>
      <c r="Y201" s="227"/>
      <c r="Z201" s="227"/>
      <c r="AA201" s="227"/>
      <c r="AB201" s="227"/>
      <c r="AC201" s="227"/>
      <c r="AD201" s="227"/>
      <c r="AE201" s="227"/>
      <c r="AF201" s="227"/>
      <c r="AG201" s="227"/>
      <c r="AH201" s="227"/>
      <c r="AI201" s="227"/>
      <c r="AJ201" s="227"/>
      <c r="AK201" s="227"/>
      <c r="AL201" s="227"/>
      <c r="AM201" s="227"/>
      <c r="AN201" s="227"/>
      <c r="AO201" s="227"/>
      <c r="AP201" s="227"/>
      <c r="AQ201" s="227"/>
      <c r="AR201" s="227"/>
    </row>
    <row r="202" spans="1:44">
      <c r="E202" t="s">
        <v>147</v>
      </c>
      <c r="M202" s="227"/>
      <c r="N202" s="227"/>
      <c r="O202" s="227"/>
      <c r="P202" s="227"/>
      <c r="Q202" s="227"/>
      <c r="R202" s="227"/>
      <c r="S202" s="227"/>
      <c r="T202" s="227"/>
      <c r="U202" s="227"/>
      <c r="V202" s="227"/>
      <c r="W202" s="227"/>
      <c r="X202" s="227"/>
      <c r="Y202" s="227"/>
      <c r="Z202" s="227"/>
      <c r="AA202" s="227"/>
      <c r="AB202" s="227"/>
      <c r="AC202" s="227"/>
      <c r="AD202" s="227"/>
      <c r="AE202" s="227"/>
      <c r="AF202" s="227"/>
      <c r="AG202" s="227"/>
      <c r="AH202" s="227"/>
      <c r="AI202" s="227"/>
      <c r="AJ202" s="227"/>
      <c r="AK202" s="227"/>
      <c r="AL202" s="227"/>
      <c r="AM202" s="227"/>
      <c r="AN202" s="227"/>
      <c r="AO202" s="227"/>
      <c r="AP202" s="227"/>
      <c r="AQ202" s="227"/>
      <c r="AR202" s="227"/>
    </row>
    <row r="203" spans="1:44">
      <c r="E203" t="s">
        <v>147</v>
      </c>
      <c r="M203" s="227"/>
      <c r="N203" s="227"/>
      <c r="O203" s="227"/>
      <c r="P203" s="227"/>
      <c r="Q203" s="227"/>
      <c r="R203" s="227"/>
      <c r="S203" s="227"/>
      <c r="T203" s="227"/>
      <c r="U203" s="227"/>
      <c r="V203" s="227"/>
      <c r="W203" s="227"/>
      <c r="X203" s="227"/>
      <c r="Y203" s="227"/>
      <c r="Z203" s="227"/>
      <c r="AA203" s="227"/>
      <c r="AB203" s="227"/>
      <c r="AC203" s="227"/>
      <c r="AD203" s="227"/>
      <c r="AE203" s="227"/>
      <c r="AF203" s="227"/>
      <c r="AG203" s="227"/>
      <c r="AH203" s="227"/>
      <c r="AI203" s="227"/>
      <c r="AJ203" s="227"/>
      <c r="AK203" s="227"/>
      <c r="AL203" s="227"/>
      <c r="AM203" s="227"/>
      <c r="AN203" s="227"/>
      <c r="AO203" s="227"/>
      <c r="AP203" s="227"/>
      <c r="AQ203" s="227"/>
      <c r="AR203" s="227"/>
    </row>
    <row r="204" spans="1:44">
      <c r="E204" t="s">
        <v>147</v>
      </c>
      <c r="M204" s="227"/>
      <c r="N204" s="227"/>
      <c r="O204" s="227"/>
      <c r="P204" s="227"/>
      <c r="Q204" s="227"/>
      <c r="R204" s="227"/>
      <c r="S204" s="227"/>
      <c r="T204" s="227"/>
      <c r="U204" s="227"/>
      <c r="V204" s="227"/>
      <c r="W204" s="227"/>
      <c r="X204" s="227"/>
      <c r="Y204" s="227"/>
      <c r="Z204" s="227"/>
      <c r="AA204" s="227"/>
      <c r="AB204" s="227"/>
      <c r="AC204" s="227"/>
      <c r="AD204" s="227"/>
      <c r="AE204" s="227"/>
      <c r="AF204" s="227"/>
      <c r="AG204" s="227"/>
      <c r="AH204" s="227"/>
      <c r="AI204" s="227"/>
      <c r="AJ204" s="227"/>
      <c r="AK204" s="227"/>
      <c r="AL204" s="227"/>
      <c r="AM204" s="227"/>
      <c r="AN204" s="227"/>
      <c r="AO204" s="227"/>
      <c r="AP204" s="227"/>
      <c r="AQ204" s="227"/>
      <c r="AR204" s="227"/>
    </row>
    <row r="205" spans="1:44">
      <c r="A205" s="65"/>
      <c r="B205" s="65" t="s">
        <v>145</v>
      </c>
      <c r="C205" s="65"/>
      <c r="D205" s="65"/>
      <c r="E205" s="65"/>
      <c r="F205" s="65"/>
      <c r="G205" s="65"/>
      <c r="H205" s="65"/>
      <c r="I205" s="65"/>
      <c r="J205" s="65"/>
      <c r="K205" s="65"/>
      <c r="L205" s="65"/>
      <c r="M205" s="229">
        <f>SUM(M194:M204)</f>
        <v>0</v>
      </c>
      <c r="N205" s="229">
        <f t="shared" ref="N205:AR205" si="19">SUM(N194:N204)</f>
        <v>0</v>
      </c>
      <c r="O205" s="229">
        <f t="shared" si="19"/>
        <v>0</v>
      </c>
      <c r="P205" s="229">
        <f t="shared" si="19"/>
        <v>0</v>
      </c>
      <c r="Q205" s="229">
        <f t="shared" si="19"/>
        <v>0</v>
      </c>
      <c r="R205" s="229">
        <f t="shared" si="19"/>
        <v>0</v>
      </c>
      <c r="S205" s="229">
        <f t="shared" si="19"/>
        <v>0</v>
      </c>
      <c r="T205" s="229">
        <f t="shared" si="19"/>
        <v>0</v>
      </c>
      <c r="U205" s="229">
        <f t="shared" si="19"/>
        <v>0</v>
      </c>
      <c r="V205" s="229">
        <f t="shared" si="19"/>
        <v>0</v>
      </c>
      <c r="W205" s="229">
        <f t="shared" si="19"/>
        <v>0</v>
      </c>
      <c r="X205" s="229">
        <f t="shared" si="19"/>
        <v>0</v>
      </c>
      <c r="Y205" s="229">
        <f t="shared" si="19"/>
        <v>0</v>
      </c>
      <c r="Z205" s="229">
        <f t="shared" si="19"/>
        <v>0</v>
      </c>
      <c r="AA205" s="229">
        <f t="shared" si="19"/>
        <v>0</v>
      </c>
      <c r="AB205" s="229">
        <f t="shared" si="19"/>
        <v>0</v>
      </c>
      <c r="AC205" s="229">
        <f t="shared" si="19"/>
        <v>0</v>
      </c>
      <c r="AD205" s="229">
        <f t="shared" si="19"/>
        <v>0</v>
      </c>
      <c r="AE205" s="229">
        <f t="shared" si="19"/>
        <v>0</v>
      </c>
      <c r="AF205" s="229">
        <f t="shared" si="19"/>
        <v>0</v>
      </c>
      <c r="AG205" s="229">
        <f t="shared" si="19"/>
        <v>0</v>
      </c>
      <c r="AH205" s="229">
        <f t="shared" si="19"/>
        <v>0</v>
      </c>
      <c r="AI205" s="229">
        <f t="shared" si="19"/>
        <v>0</v>
      </c>
      <c r="AJ205" s="229">
        <f t="shared" si="19"/>
        <v>0</v>
      </c>
      <c r="AK205" s="229">
        <f t="shared" si="19"/>
        <v>0</v>
      </c>
      <c r="AL205" s="229">
        <f t="shared" si="19"/>
        <v>0</v>
      </c>
      <c r="AM205" s="229">
        <f t="shared" si="19"/>
        <v>0</v>
      </c>
      <c r="AN205" s="229">
        <f t="shared" si="19"/>
        <v>0</v>
      </c>
      <c r="AO205" s="229">
        <f t="shared" si="19"/>
        <v>0</v>
      </c>
      <c r="AP205" s="229">
        <f t="shared" si="19"/>
        <v>0</v>
      </c>
      <c r="AQ205" s="229">
        <f t="shared" si="19"/>
        <v>0</v>
      </c>
      <c r="AR205" s="229">
        <f t="shared" si="19"/>
        <v>0</v>
      </c>
    </row>
    <row r="206" spans="1:44">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row>
    <row r="207" spans="1:44">
      <c r="A207" s="62"/>
      <c r="B207" s="63" t="s">
        <v>339</v>
      </c>
      <c r="C207" s="62"/>
      <c r="D207" s="62"/>
      <c r="E207" s="62"/>
      <c r="F207" s="62"/>
      <c r="G207" s="62"/>
      <c r="H207" s="62"/>
      <c r="I207" s="62"/>
      <c r="J207" s="62"/>
      <c r="K207" s="62"/>
      <c r="L207" s="62"/>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row>
    <row r="208" spans="1:44">
      <c r="E208" t="s">
        <v>147</v>
      </c>
      <c r="M208" s="227"/>
      <c r="N208" s="227"/>
      <c r="O208" s="227"/>
      <c r="P208" s="227"/>
      <c r="Q208" s="227"/>
      <c r="R208" s="227"/>
      <c r="S208" s="227"/>
      <c r="T208" s="227"/>
      <c r="U208" s="227"/>
      <c r="V208" s="227"/>
      <c r="W208" s="227"/>
      <c r="X208" s="227"/>
      <c r="Y208" s="227"/>
      <c r="Z208" s="227"/>
      <c r="AA208" s="227"/>
      <c r="AB208" s="227"/>
      <c r="AC208" s="227"/>
      <c r="AD208" s="227"/>
      <c r="AE208" s="227"/>
      <c r="AF208" s="227"/>
      <c r="AG208" s="227"/>
      <c r="AH208" s="227"/>
      <c r="AI208" s="227"/>
      <c r="AJ208" s="227"/>
      <c r="AK208" s="227"/>
      <c r="AL208" s="227"/>
      <c r="AM208" s="227"/>
      <c r="AN208" s="227"/>
      <c r="AO208" s="227"/>
      <c r="AP208" s="227"/>
      <c r="AQ208" s="227"/>
      <c r="AR208" s="227"/>
    </row>
    <row r="209" spans="1:44">
      <c r="E209" t="s">
        <v>147</v>
      </c>
      <c r="M209" s="227"/>
      <c r="N209" s="227"/>
      <c r="O209" s="227"/>
      <c r="P209" s="227"/>
      <c r="Q209" s="227"/>
      <c r="R209" s="227"/>
      <c r="S209" s="227"/>
      <c r="T209" s="227"/>
      <c r="U209" s="227"/>
      <c r="V209" s="227"/>
      <c r="W209" s="227"/>
      <c r="X209" s="227"/>
      <c r="Y209" s="227"/>
      <c r="Z209" s="227"/>
      <c r="AA209" s="227"/>
      <c r="AB209" s="227"/>
      <c r="AC209" s="227"/>
      <c r="AD209" s="227"/>
      <c r="AE209" s="227"/>
      <c r="AF209" s="227"/>
      <c r="AG209" s="227"/>
      <c r="AH209" s="227"/>
      <c r="AI209" s="227"/>
      <c r="AJ209" s="227"/>
      <c r="AK209" s="227"/>
      <c r="AL209" s="227"/>
      <c r="AM209" s="227"/>
      <c r="AN209" s="227"/>
      <c r="AO209" s="227"/>
      <c r="AP209" s="227"/>
      <c r="AQ209" s="227"/>
      <c r="AR209" s="227"/>
    </row>
    <row r="210" spans="1:44">
      <c r="E210" t="s">
        <v>147</v>
      </c>
      <c r="M210" s="227"/>
      <c r="N210" s="227"/>
      <c r="O210" s="227"/>
      <c r="P210" s="227"/>
      <c r="Q210" s="227"/>
      <c r="R210" s="227"/>
      <c r="S210" s="227"/>
      <c r="T210" s="227"/>
      <c r="U210" s="227"/>
      <c r="V210" s="227"/>
      <c r="W210" s="227"/>
      <c r="X210" s="227"/>
      <c r="Y210" s="227"/>
      <c r="Z210" s="227"/>
      <c r="AA210" s="227"/>
      <c r="AB210" s="227"/>
      <c r="AC210" s="227"/>
      <c r="AD210" s="227"/>
      <c r="AE210" s="227"/>
      <c r="AF210" s="227"/>
      <c r="AG210" s="227"/>
      <c r="AH210" s="227"/>
      <c r="AI210" s="227"/>
      <c r="AJ210" s="227"/>
      <c r="AK210" s="227"/>
      <c r="AL210" s="227"/>
      <c r="AM210" s="227"/>
      <c r="AN210" s="227"/>
      <c r="AO210" s="227"/>
      <c r="AP210" s="227"/>
      <c r="AQ210" s="227"/>
      <c r="AR210" s="227"/>
    </row>
    <row r="211" spans="1:44">
      <c r="E211" t="s">
        <v>147</v>
      </c>
      <c r="M211" s="227"/>
      <c r="N211" s="227"/>
      <c r="O211" s="227"/>
      <c r="P211" s="227"/>
      <c r="Q211" s="227"/>
      <c r="R211" s="227"/>
      <c r="S211" s="227"/>
      <c r="T211" s="227"/>
      <c r="U211" s="227"/>
      <c r="V211" s="227"/>
      <c r="W211" s="227"/>
      <c r="X211" s="227"/>
      <c r="Y211" s="227"/>
      <c r="Z211" s="227"/>
      <c r="AA211" s="227"/>
      <c r="AB211" s="227"/>
      <c r="AC211" s="227"/>
      <c r="AD211" s="227"/>
      <c r="AE211" s="227"/>
      <c r="AF211" s="227"/>
      <c r="AG211" s="227"/>
      <c r="AH211" s="227"/>
      <c r="AI211" s="227"/>
      <c r="AJ211" s="227"/>
      <c r="AK211" s="227"/>
      <c r="AL211" s="227"/>
      <c r="AM211" s="227"/>
      <c r="AN211" s="227"/>
      <c r="AO211" s="227"/>
      <c r="AP211" s="227"/>
      <c r="AQ211" s="227"/>
      <c r="AR211" s="227"/>
    </row>
    <row r="212" spans="1:44">
      <c r="E212" t="s">
        <v>147</v>
      </c>
      <c r="M212" s="227"/>
      <c r="N212" s="227"/>
      <c r="O212" s="227"/>
      <c r="P212" s="227"/>
      <c r="Q212" s="227"/>
      <c r="R212" s="227"/>
      <c r="S212" s="227"/>
      <c r="T212" s="227"/>
      <c r="U212" s="227"/>
      <c r="V212" s="227"/>
      <c r="W212" s="227"/>
      <c r="X212" s="227"/>
      <c r="Y212" s="227"/>
      <c r="Z212" s="227"/>
      <c r="AA212" s="227"/>
      <c r="AB212" s="227"/>
      <c r="AC212" s="227"/>
      <c r="AD212" s="227"/>
      <c r="AE212" s="227"/>
      <c r="AF212" s="227"/>
      <c r="AG212" s="227"/>
      <c r="AH212" s="227"/>
      <c r="AI212" s="227"/>
      <c r="AJ212" s="227"/>
      <c r="AK212" s="227"/>
      <c r="AL212" s="227"/>
      <c r="AM212" s="227"/>
      <c r="AN212" s="227"/>
      <c r="AO212" s="227"/>
      <c r="AP212" s="227"/>
      <c r="AQ212" s="227"/>
      <c r="AR212" s="227"/>
    </row>
    <row r="213" spans="1:44">
      <c r="E213" t="s">
        <v>147</v>
      </c>
      <c r="M213" s="227"/>
      <c r="N213" s="227"/>
      <c r="O213" s="227"/>
      <c r="P213" s="227"/>
      <c r="Q213" s="227"/>
      <c r="R213" s="227"/>
      <c r="S213" s="227"/>
      <c r="T213" s="227"/>
      <c r="U213" s="227"/>
      <c r="V213" s="227"/>
      <c r="W213" s="227"/>
      <c r="X213" s="227"/>
      <c r="Y213" s="227"/>
      <c r="Z213" s="227"/>
      <c r="AA213" s="227"/>
      <c r="AB213" s="227"/>
      <c r="AC213" s="227"/>
      <c r="AD213" s="227"/>
      <c r="AE213" s="227"/>
      <c r="AF213" s="227"/>
      <c r="AG213" s="227"/>
      <c r="AH213" s="227"/>
      <c r="AI213" s="227"/>
      <c r="AJ213" s="227"/>
      <c r="AK213" s="227"/>
      <c r="AL213" s="227"/>
      <c r="AM213" s="227"/>
      <c r="AN213" s="227"/>
      <c r="AO213" s="227"/>
      <c r="AP213" s="227"/>
      <c r="AQ213" s="227"/>
      <c r="AR213" s="227"/>
    </row>
    <row r="214" spans="1:44">
      <c r="E214" t="s">
        <v>147</v>
      </c>
      <c r="M214" s="227"/>
      <c r="N214" s="227"/>
      <c r="O214" s="227"/>
      <c r="P214" s="227"/>
      <c r="Q214" s="227"/>
      <c r="R214" s="227"/>
      <c r="S214" s="227"/>
      <c r="T214" s="227"/>
      <c r="U214" s="227"/>
      <c r="V214" s="227"/>
      <c r="W214" s="227"/>
      <c r="X214" s="227"/>
      <c r="Y214" s="227"/>
      <c r="Z214" s="227"/>
      <c r="AA214" s="227"/>
      <c r="AB214" s="227"/>
      <c r="AC214" s="227"/>
      <c r="AD214" s="227"/>
      <c r="AE214" s="227"/>
      <c r="AF214" s="227"/>
      <c r="AG214" s="227"/>
      <c r="AH214" s="227"/>
      <c r="AI214" s="227"/>
      <c r="AJ214" s="227"/>
      <c r="AK214" s="227"/>
      <c r="AL214" s="227"/>
      <c r="AM214" s="227"/>
      <c r="AN214" s="227"/>
      <c r="AO214" s="227"/>
      <c r="AP214" s="227"/>
      <c r="AQ214" s="227"/>
      <c r="AR214" s="227"/>
    </row>
    <row r="215" spans="1:44">
      <c r="E215" t="s">
        <v>147</v>
      </c>
      <c r="M215" s="227"/>
      <c r="N215" s="227"/>
      <c r="O215" s="227"/>
      <c r="P215" s="227"/>
      <c r="Q215" s="227"/>
      <c r="R215" s="227"/>
      <c r="S215" s="227"/>
      <c r="T215" s="227"/>
      <c r="U215" s="227"/>
      <c r="V215" s="227"/>
      <c r="W215" s="227"/>
      <c r="X215" s="227"/>
      <c r="Y215" s="227"/>
      <c r="Z215" s="227"/>
      <c r="AA215" s="227"/>
      <c r="AB215" s="227"/>
      <c r="AC215" s="227"/>
      <c r="AD215" s="227"/>
      <c r="AE215" s="227"/>
      <c r="AF215" s="227"/>
      <c r="AG215" s="227"/>
      <c r="AH215" s="227"/>
      <c r="AI215" s="227"/>
      <c r="AJ215" s="227"/>
      <c r="AK215" s="227"/>
      <c r="AL215" s="227"/>
      <c r="AM215" s="227"/>
      <c r="AN215" s="227"/>
      <c r="AO215" s="227"/>
      <c r="AP215" s="227"/>
      <c r="AQ215" s="227"/>
      <c r="AR215" s="227"/>
    </row>
    <row r="216" spans="1:44">
      <c r="E216" t="s">
        <v>147</v>
      </c>
      <c r="M216" s="227"/>
      <c r="N216" s="227"/>
      <c r="O216" s="227"/>
      <c r="P216" s="227"/>
      <c r="Q216" s="227"/>
      <c r="R216" s="227"/>
      <c r="S216" s="227"/>
      <c r="T216" s="227"/>
      <c r="U216" s="227"/>
      <c r="V216" s="227"/>
      <c r="W216" s="227"/>
      <c r="X216" s="227"/>
      <c r="Y216" s="227"/>
      <c r="Z216" s="227"/>
      <c r="AA216" s="227"/>
      <c r="AB216" s="227"/>
      <c r="AC216" s="227"/>
      <c r="AD216" s="227"/>
      <c r="AE216" s="227"/>
      <c r="AF216" s="227"/>
      <c r="AG216" s="227"/>
      <c r="AH216" s="227"/>
      <c r="AI216" s="227"/>
      <c r="AJ216" s="227"/>
      <c r="AK216" s="227"/>
      <c r="AL216" s="227"/>
      <c r="AM216" s="227"/>
      <c r="AN216" s="227"/>
      <c r="AO216" s="227"/>
      <c r="AP216" s="227"/>
      <c r="AQ216" s="227"/>
      <c r="AR216" s="227"/>
    </row>
    <row r="217" spans="1:44">
      <c r="E217" t="s">
        <v>147</v>
      </c>
      <c r="M217" s="227"/>
      <c r="N217" s="227"/>
      <c r="O217" s="227"/>
      <c r="P217" s="227"/>
      <c r="Q217" s="227"/>
      <c r="R217" s="227"/>
      <c r="S217" s="227"/>
      <c r="T217" s="227"/>
      <c r="U217" s="227"/>
      <c r="V217" s="227"/>
      <c r="W217" s="227"/>
      <c r="X217" s="227"/>
      <c r="Y217" s="227"/>
      <c r="Z217" s="227"/>
      <c r="AA217" s="227"/>
      <c r="AB217" s="227"/>
      <c r="AC217" s="227"/>
      <c r="AD217" s="227"/>
      <c r="AE217" s="227"/>
      <c r="AF217" s="227"/>
      <c r="AG217" s="227"/>
      <c r="AH217" s="227"/>
      <c r="AI217" s="227"/>
      <c r="AJ217" s="227"/>
      <c r="AK217" s="227"/>
      <c r="AL217" s="227"/>
      <c r="AM217" s="227"/>
      <c r="AN217" s="227"/>
      <c r="AO217" s="227"/>
      <c r="AP217" s="227"/>
      <c r="AQ217" s="227"/>
      <c r="AR217" s="227"/>
    </row>
    <row r="218" spans="1:44">
      <c r="E218" t="s">
        <v>147</v>
      </c>
      <c r="M218" s="227"/>
      <c r="N218" s="227"/>
      <c r="O218" s="227"/>
      <c r="P218" s="227"/>
      <c r="Q218" s="227"/>
      <c r="R218" s="227"/>
      <c r="S218" s="227"/>
      <c r="T218" s="227"/>
      <c r="U218" s="227"/>
      <c r="V218" s="227"/>
      <c r="W218" s="227"/>
      <c r="X218" s="227"/>
      <c r="Y218" s="227"/>
      <c r="Z218" s="227"/>
      <c r="AA218" s="227"/>
      <c r="AB218" s="227"/>
      <c r="AC218" s="227"/>
      <c r="AD218" s="227"/>
      <c r="AE218" s="227"/>
      <c r="AF218" s="227"/>
      <c r="AG218" s="227"/>
      <c r="AH218" s="227"/>
      <c r="AI218" s="227"/>
      <c r="AJ218" s="227"/>
      <c r="AK218" s="227"/>
      <c r="AL218" s="227"/>
      <c r="AM218" s="227"/>
      <c r="AN218" s="227"/>
      <c r="AO218" s="227"/>
      <c r="AP218" s="227"/>
      <c r="AQ218" s="227"/>
      <c r="AR218" s="227"/>
    </row>
    <row r="219" spans="1:44">
      <c r="A219" s="65"/>
      <c r="B219" s="65" t="s">
        <v>145</v>
      </c>
      <c r="C219" s="65"/>
      <c r="D219" s="65"/>
      <c r="E219" s="65"/>
      <c r="F219" s="65"/>
      <c r="G219" s="65"/>
      <c r="H219" s="65"/>
      <c r="I219" s="65"/>
      <c r="J219" s="65"/>
      <c r="K219" s="65"/>
      <c r="L219" s="65"/>
      <c r="M219" s="229">
        <f t="shared" ref="M219:AR219" si="20">SUM(M208:M218)</f>
        <v>0</v>
      </c>
      <c r="N219" s="229">
        <f t="shared" si="20"/>
        <v>0</v>
      </c>
      <c r="O219" s="229">
        <f t="shared" si="20"/>
        <v>0</v>
      </c>
      <c r="P219" s="229">
        <f t="shared" si="20"/>
        <v>0</v>
      </c>
      <c r="Q219" s="229">
        <f t="shared" si="20"/>
        <v>0</v>
      </c>
      <c r="R219" s="229">
        <f t="shared" si="20"/>
        <v>0</v>
      </c>
      <c r="S219" s="229">
        <f t="shared" si="20"/>
        <v>0</v>
      </c>
      <c r="T219" s="229">
        <f t="shared" si="20"/>
        <v>0</v>
      </c>
      <c r="U219" s="229">
        <f t="shared" si="20"/>
        <v>0</v>
      </c>
      <c r="V219" s="229">
        <f t="shared" si="20"/>
        <v>0</v>
      </c>
      <c r="W219" s="229">
        <f t="shared" si="20"/>
        <v>0</v>
      </c>
      <c r="X219" s="229">
        <f t="shared" si="20"/>
        <v>0</v>
      </c>
      <c r="Y219" s="229">
        <f t="shared" si="20"/>
        <v>0</v>
      </c>
      <c r="Z219" s="229">
        <f t="shared" si="20"/>
        <v>0</v>
      </c>
      <c r="AA219" s="229">
        <f t="shared" si="20"/>
        <v>0</v>
      </c>
      <c r="AB219" s="229">
        <f t="shared" si="20"/>
        <v>0</v>
      </c>
      <c r="AC219" s="229">
        <f t="shared" si="20"/>
        <v>0</v>
      </c>
      <c r="AD219" s="229">
        <f t="shared" si="20"/>
        <v>0</v>
      </c>
      <c r="AE219" s="229">
        <f t="shared" si="20"/>
        <v>0</v>
      </c>
      <c r="AF219" s="229">
        <f t="shared" si="20"/>
        <v>0</v>
      </c>
      <c r="AG219" s="229">
        <f t="shared" si="20"/>
        <v>0</v>
      </c>
      <c r="AH219" s="229">
        <f t="shared" si="20"/>
        <v>0</v>
      </c>
      <c r="AI219" s="229">
        <f t="shared" si="20"/>
        <v>0</v>
      </c>
      <c r="AJ219" s="229">
        <f t="shared" si="20"/>
        <v>0</v>
      </c>
      <c r="AK219" s="229">
        <f t="shared" si="20"/>
        <v>0</v>
      </c>
      <c r="AL219" s="229">
        <f t="shared" si="20"/>
        <v>0</v>
      </c>
      <c r="AM219" s="229">
        <f t="shared" si="20"/>
        <v>0</v>
      </c>
      <c r="AN219" s="229">
        <f t="shared" si="20"/>
        <v>0</v>
      </c>
      <c r="AO219" s="229">
        <f t="shared" si="20"/>
        <v>0</v>
      </c>
      <c r="AP219" s="229">
        <f t="shared" si="20"/>
        <v>0</v>
      </c>
      <c r="AQ219" s="229">
        <f t="shared" si="20"/>
        <v>0</v>
      </c>
      <c r="AR219" s="229">
        <f t="shared" si="20"/>
        <v>0</v>
      </c>
    </row>
    <row r="220" spans="1:44" ht="14.65" thickBot="1">
      <c r="A220" s="149"/>
      <c r="B220" s="149"/>
      <c r="C220" s="149"/>
      <c r="D220" s="149"/>
      <c r="E220" s="149"/>
      <c r="F220" s="149"/>
      <c r="G220" s="149"/>
      <c r="H220" s="149"/>
      <c r="I220" s="149"/>
      <c r="J220" s="149"/>
      <c r="K220" s="149"/>
      <c r="L220" s="149"/>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row>
    <row r="221" spans="1:44" ht="14.65" thickBot="1">
      <c r="A221" s="150"/>
      <c r="B221" s="150" t="s">
        <v>561</v>
      </c>
      <c r="C221" s="150"/>
      <c r="D221" s="150"/>
      <c r="E221" s="150"/>
      <c r="F221" s="150"/>
      <c r="G221" s="150"/>
      <c r="H221" s="150"/>
      <c r="I221" s="150"/>
      <c r="J221" s="150"/>
      <c r="K221" s="150"/>
      <c r="L221" s="150"/>
      <c r="M221" s="229">
        <f>SUM(M205,M219)</f>
        <v>0</v>
      </c>
      <c r="N221" s="229">
        <f t="shared" ref="N221:AR221" si="21">SUM(N205,N219)</f>
        <v>0</v>
      </c>
      <c r="O221" s="229">
        <f t="shared" si="21"/>
        <v>0</v>
      </c>
      <c r="P221" s="229">
        <f t="shared" si="21"/>
        <v>0</v>
      </c>
      <c r="Q221" s="229">
        <f t="shared" si="21"/>
        <v>0</v>
      </c>
      <c r="R221" s="229">
        <f t="shared" si="21"/>
        <v>0</v>
      </c>
      <c r="S221" s="229">
        <f t="shared" si="21"/>
        <v>0</v>
      </c>
      <c r="T221" s="229">
        <f t="shared" si="21"/>
        <v>0</v>
      </c>
      <c r="U221" s="229">
        <f t="shared" si="21"/>
        <v>0</v>
      </c>
      <c r="V221" s="229">
        <f t="shared" si="21"/>
        <v>0</v>
      </c>
      <c r="W221" s="229">
        <f t="shared" si="21"/>
        <v>0</v>
      </c>
      <c r="X221" s="229">
        <f t="shared" si="21"/>
        <v>0</v>
      </c>
      <c r="Y221" s="229">
        <f t="shared" si="21"/>
        <v>0</v>
      </c>
      <c r="Z221" s="229">
        <f t="shared" si="21"/>
        <v>0</v>
      </c>
      <c r="AA221" s="229">
        <f t="shared" si="21"/>
        <v>0</v>
      </c>
      <c r="AB221" s="229">
        <f t="shared" si="21"/>
        <v>0</v>
      </c>
      <c r="AC221" s="229">
        <f t="shared" si="21"/>
        <v>0</v>
      </c>
      <c r="AD221" s="229">
        <f t="shared" si="21"/>
        <v>0</v>
      </c>
      <c r="AE221" s="229">
        <f t="shared" si="21"/>
        <v>0</v>
      </c>
      <c r="AF221" s="229">
        <f t="shared" si="21"/>
        <v>0</v>
      </c>
      <c r="AG221" s="229">
        <f t="shared" si="21"/>
        <v>0</v>
      </c>
      <c r="AH221" s="229">
        <f t="shared" si="21"/>
        <v>0</v>
      </c>
      <c r="AI221" s="229">
        <f t="shared" si="21"/>
        <v>0</v>
      </c>
      <c r="AJ221" s="229">
        <f t="shared" si="21"/>
        <v>0</v>
      </c>
      <c r="AK221" s="229">
        <f t="shared" si="21"/>
        <v>0</v>
      </c>
      <c r="AL221" s="229">
        <f t="shared" si="21"/>
        <v>0</v>
      </c>
      <c r="AM221" s="229">
        <f t="shared" si="21"/>
        <v>0</v>
      </c>
      <c r="AN221" s="229">
        <f t="shared" si="21"/>
        <v>0</v>
      </c>
      <c r="AO221" s="229">
        <f t="shared" si="21"/>
        <v>0</v>
      </c>
      <c r="AP221" s="229">
        <f t="shared" si="21"/>
        <v>0</v>
      </c>
      <c r="AQ221" s="229">
        <f t="shared" si="21"/>
        <v>0</v>
      </c>
      <c r="AR221" s="229">
        <f t="shared" si="21"/>
        <v>0</v>
      </c>
    </row>
    <row r="222" spans="1:44">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row>
    <row r="223" spans="1:44" ht="15.4">
      <c r="A223" s="144" t="s">
        <v>559</v>
      </c>
      <c r="B223" s="144"/>
      <c r="C223" s="144"/>
      <c r="D223" s="144"/>
      <c r="E223" s="144"/>
      <c r="F223" s="144"/>
      <c r="G223" s="144"/>
      <c r="H223" s="144"/>
      <c r="I223" s="144"/>
      <c r="J223" s="144"/>
      <c r="K223" s="144"/>
      <c r="L223" s="144"/>
      <c r="M223" s="151"/>
      <c r="N223" s="151"/>
      <c r="O223" s="151"/>
      <c r="P223" s="151"/>
      <c r="Q223" s="151"/>
      <c r="R223" s="151"/>
      <c r="S223" s="151"/>
      <c r="T223" s="151"/>
      <c r="U223" s="151"/>
      <c r="V223" s="151"/>
      <c r="W223" s="151"/>
      <c r="X223" s="151"/>
      <c r="Y223" s="151"/>
      <c r="Z223" s="151"/>
      <c r="AA223" s="151"/>
      <c r="AB223" s="151"/>
      <c r="AC223" s="151"/>
      <c r="AD223" s="151"/>
      <c r="AE223" s="151"/>
      <c r="AF223" s="151"/>
      <c r="AG223" s="151"/>
      <c r="AH223" s="151"/>
      <c r="AI223" s="151"/>
      <c r="AJ223" s="151"/>
      <c r="AK223" s="151"/>
      <c r="AL223" s="151"/>
      <c r="AM223" s="151"/>
      <c r="AN223" s="151"/>
      <c r="AO223" s="151"/>
      <c r="AP223" s="151"/>
      <c r="AQ223" s="151"/>
      <c r="AR223" s="151"/>
    </row>
    <row r="224" spans="1:44" ht="15.4">
      <c r="A224" s="146" t="s">
        <v>137</v>
      </c>
      <c r="B224" s="146"/>
      <c r="C224" s="146"/>
      <c r="D224" s="146"/>
      <c r="E224" s="146"/>
      <c r="F224" s="146"/>
      <c r="G224" s="146"/>
      <c r="H224" s="146"/>
      <c r="I224" s="146"/>
      <c r="J224" s="146"/>
      <c r="K224" s="146"/>
      <c r="L224" s="146"/>
      <c r="M224" s="152"/>
      <c r="N224" s="152"/>
      <c r="O224" s="152"/>
      <c r="P224" s="152"/>
      <c r="Q224" s="152"/>
      <c r="R224" s="152"/>
      <c r="S224" s="152"/>
      <c r="T224" s="152"/>
      <c r="U224" s="152"/>
      <c r="V224" s="152"/>
      <c r="W224" s="152"/>
      <c r="X224" s="152"/>
      <c r="Y224" s="152"/>
      <c r="Z224" s="152"/>
      <c r="AA224" s="152"/>
      <c r="AB224" s="152"/>
      <c r="AC224" s="152"/>
      <c r="AD224" s="152"/>
      <c r="AE224" s="152"/>
      <c r="AF224" s="152"/>
      <c r="AG224" s="152"/>
      <c r="AH224" s="152"/>
      <c r="AI224" s="152"/>
      <c r="AJ224" s="152"/>
      <c r="AK224" s="152"/>
      <c r="AL224" s="152"/>
      <c r="AM224" s="152"/>
      <c r="AN224" s="152"/>
      <c r="AO224" s="152"/>
      <c r="AP224" s="152"/>
      <c r="AQ224" s="152"/>
      <c r="AR224" s="152"/>
    </row>
    <row r="225" spans="1:44">
      <c r="A225" s="62"/>
      <c r="B225" s="63" t="s">
        <v>329</v>
      </c>
      <c r="C225" s="62"/>
      <c r="D225" s="62"/>
      <c r="E225" s="62"/>
      <c r="F225" s="62"/>
      <c r="G225" s="62"/>
      <c r="H225" s="62"/>
      <c r="I225" s="62"/>
      <c r="J225" s="62"/>
      <c r="K225" s="62"/>
      <c r="L225" s="62"/>
      <c r="M225" s="148"/>
      <c r="N225" s="148"/>
      <c r="O225" s="148"/>
      <c r="P225" s="148"/>
      <c r="Q225" s="148"/>
      <c r="R225" s="148"/>
      <c r="S225" s="148"/>
      <c r="T225" s="148"/>
      <c r="U225" s="148"/>
      <c r="V225" s="148"/>
      <c r="W225" s="148"/>
      <c r="X225" s="148"/>
      <c r="Y225" s="148"/>
      <c r="Z225" s="148"/>
      <c r="AA225" s="148"/>
      <c r="AB225" s="148"/>
      <c r="AC225" s="148"/>
      <c r="AD225" s="148"/>
      <c r="AE225" s="148"/>
      <c r="AF225" s="148"/>
      <c r="AG225" s="148"/>
      <c r="AH225" s="148"/>
      <c r="AI225" s="148"/>
      <c r="AJ225" s="148"/>
      <c r="AK225" s="148"/>
      <c r="AL225" s="148"/>
      <c r="AM225" s="148"/>
      <c r="AN225" s="148"/>
      <c r="AO225" s="148"/>
      <c r="AP225" s="148"/>
      <c r="AQ225" s="148"/>
      <c r="AR225" s="148"/>
    </row>
    <row r="226" spans="1:44">
      <c r="E226" t="s">
        <v>147</v>
      </c>
      <c r="M226" s="227"/>
      <c r="N226" s="227"/>
      <c r="O226" s="227"/>
      <c r="P226" s="227"/>
      <c r="Q226" s="227"/>
      <c r="R226" s="227"/>
      <c r="S226" s="227"/>
      <c r="T226" s="227"/>
      <c r="U226" s="227"/>
      <c r="V226" s="227"/>
      <c r="W226" s="227"/>
      <c r="X226" s="227"/>
      <c r="Y226" s="227"/>
      <c r="Z226" s="227"/>
      <c r="AA226" s="227"/>
      <c r="AB226" s="227"/>
      <c r="AC226" s="227"/>
      <c r="AD226" s="227"/>
      <c r="AE226" s="227"/>
      <c r="AF226" s="227"/>
      <c r="AG226" s="227"/>
      <c r="AH226" s="227"/>
      <c r="AI226" s="227"/>
      <c r="AJ226" s="227"/>
      <c r="AK226" s="227"/>
      <c r="AL226" s="227"/>
      <c r="AM226" s="227"/>
      <c r="AN226" s="227"/>
      <c r="AO226" s="227"/>
      <c r="AP226" s="227"/>
      <c r="AQ226" s="227"/>
      <c r="AR226" s="227"/>
    </row>
    <row r="227" spans="1:44">
      <c r="E227" t="s">
        <v>147</v>
      </c>
      <c r="M227" s="227"/>
      <c r="N227" s="227"/>
      <c r="O227" s="227"/>
      <c r="P227" s="227"/>
      <c r="Q227" s="227"/>
      <c r="R227" s="227"/>
      <c r="S227" s="227"/>
      <c r="T227" s="227"/>
      <c r="U227" s="227"/>
      <c r="V227" s="227"/>
      <c r="W227" s="227"/>
      <c r="X227" s="227"/>
      <c r="Y227" s="227"/>
      <c r="Z227" s="227"/>
      <c r="AA227" s="227"/>
      <c r="AB227" s="227"/>
      <c r="AC227" s="227"/>
      <c r="AD227" s="227"/>
      <c r="AE227" s="227"/>
      <c r="AF227" s="227"/>
      <c r="AG227" s="227"/>
      <c r="AH227" s="227"/>
      <c r="AI227" s="227"/>
      <c r="AJ227" s="227"/>
      <c r="AK227" s="227"/>
      <c r="AL227" s="227"/>
      <c r="AM227" s="227"/>
      <c r="AN227" s="227"/>
      <c r="AO227" s="227"/>
      <c r="AP227" s="227"/>
      <c r="AQ227" s="227"/>
      <c r="AR227" s="227"/>
    </row>
    <row r="228" spans="1:44">
      <c r="E228" t="s">
        <v>147</v>
      </c>
      <c r="M228" s="227"/>
      <c r="N228" s="227"/>
      <c r="O228" s="227"/>
      <c r="P228" s="227"/>
      <c r="Q228" s="227"/>
      <c r="R228" s="227"/>
      <c r="S228" s="227"/>
      <c r="T228" s="227"/>
      <c r="U228" s="227"/>
      <c r="V228" s="227"/>
      <c r="W228" s="227"/>
      <c r="X228" s="227"/>
      <c r="Y228" s="227"/>
      <c r="Z228" s="227"/>
      <c r="AA228" s="227"/>
      <c r="AB228" s="227"/>
      <c r="AC228" s="227"/>
      <c r="AD228" s="227"/>
      <c r="AE228" s="227"/>
      <c r="AF228" s="227"/>
      <c r="AG228" s="227"/>
      <c r="AH228" s="227"/>
      <c r="AI228" s="227"/>
      <c r="AJ228" s="227"/>
      <c r="AK228" s="227"/>
      <c r="AL228" s="227"/>
      <c r="AM228" s="227"/>
      <c r="AN228" s="227"/>
      <c r="AO228" s="227"/>
      <c r="AP228" s="227"/>
      <c r="AQ228" s="227"/>
      <c r="AR228" s="227"/>
    </row>
    <row r="229" spans="1:44">
      <c r="E229" t="s">
        <v>147</v>
      </c>
      <c r="M229" s="227"/>
      <c r="N229" s="227"/>
      <c r="O229" s="227"/>
      <c r="P229" s="227"/>
      <c r="Q229" s="227"/>
      <c r="R229" s="227"/>
      <c r="S229" s="227"/>
      <c r="T229" s="227"/>
      <c r="U229" s="227"/>
      <c r="V229" s="227"/>
      <c r="W229" s="227"/>
      <c r="X229" s="227"/>
      <c r="Y229" s="227"/>
      <c r="Z229" s="227"/>
      <c r="AA229" s="227"/>
      <c r="AB229" s="227"/>
      <c r="AC229" s="227"/>
      <c r="AD229" s="227"/>
      <c r="AE229" s="227"/>
      <c r="AF229" s="227"/>
      <c r="AG229" s="227"/>
      <c r="AH229" s="227"/>
      <c r="AI229" s="227"/>
      <c r="AJ229" s="227"/>
      <c r="AK229" s="227"/>
      <c r="AL229" s="227"/>
      <c r="AM229" s="227"/>
      <c r="AN229" s="227"/>
      <c r="AO229" s="227"/>
      <c r="AP229" s="227"/>
      <c r="AQ229" s="227"/>
      <c r="AR229" s="227"/>
    </row>
    <row r="230" spans="1:44">
      <c r="E230" t="s">
        <v>147</v>
      </c>
      <c r="M230" s="227"/>
      <c r="N230" s="227"/>
      <c r="O230" s="227"/>
      <c r="P230" s="227"/>
      <c r="Q230" s="227"/>
      <c r="R230" s="227"/>
      <c r="S230" s="227"/>
      <c r="T230" s="227"/>
      <c r="U230" s="227"/>
      <c r="V230" s="227"/>
      <c r="W230" s="227"/>
      <c r="X230" s="227"/>
      <c r="Y230" s="227"/>
      <c r="Z230" s="227"/>
      <c r="AA230" s="227"/>
      <c r="AB230" s="227"/>
      <c r="AC230" s="227"/>
      <c r="AD230" s="227"/>
      <c r="AE230" s="227"/>
      <c r="AF230" s="227"/>
      <c r="AG230" s="227"/>
      <c r="AH230" s="227"/>
      <c r="AI230" s="227"/>
      <c r="AJ230" s="227"/>
      <c r="AK230" s="227"/>
      <c r="AL230" s="227"/>
      <c r="AM230" s="227"/>
      <c r="AN230" s="227"/>
      <c r="AO230" s="227"/>
      <c r="AP230" s="227"/>
      <c r="AQ230" s="227"/>
      <c r="AR230" s="227"/>
    </row>
    <row r="231" spans="1:44">
      <c r="E231" t="s">
        <v>147</v>
      </c>
      <c r="M231" s="227"/>
      <c r="N231" s="227"/>
      <c r="O231" s="227"/>
      <c r="P231" s="227"/>
      <c r="Q231" s="227"/>
      <c r="R231" s="227"/>
      <c r="S231" s="227"/>
      <c r="T231" s="227"/>
      <c r="U231" s="227"/>
      <c r="V231" s="227"/>
      <c r="W231" s="227"/>
      <c r="X231" s="227"/>
      <c r="Y231" s="227"/>
      <c r="Z231" s="227"/>
      <c r="AA231" s="227"/>
      <c r="AB231" s="227"/>
      <c r="AC231" s="227"/>
      <c r="AD231" s="227"/>
      <c r="AE231" s="227"/>
      <c r="AF231" s="227"/>
      <c r="AG231" s="227"/>
      <c r="AH231" s="227"/>
      <c r="AI231" s="227"/>
      <c r="AJ231" s="227"/>
      <c r="AK231" s="227"/>
      <c r="AL231" s="227"/>
      <c r="AM231" s="227"/>
      <c r="AN231" s="227"/>
      <c r="AO231" s="227"/>
      <c r="AP231" s="227"/>
      <c r="AQ231" s="227"/>
      <c r="AR231" s="227"/>
    </row>
    <row r="232" spans="1:44">
      <c r="E232" t="s">
        <v>147</v>
      </c>
      <c r="M232" s="227"/>
      <c r="N232" s="227"/>
      <c r="O232" s="227"/>
      <c r="P232" s="227"/>
      <c r="Q232" s="227"/>
      <c r="R232" s="227"/>
      <c r="S232" s="227"/>
      <c r="T232" s="227"/>
      <c r="U232" s="227"/>
      <c r="V232" s="227"/>
      <c r="W232" s="227"/>
      <c r="X232" s="227"/>
      <c r="Y232" s="227"/>
      <c r="Z232" s="227"/>
      <c r="AA232" s="227"/>
      <c r="AB232" s="227"/>
      <c r="AC232" s="227"/>
      <c r="AD232" s="227"/>
      <c r="AE232" s="227"/>
      <c r="AF232" s="227"/>
      <c r="AG232" s="227"/>
      <c r="AH232" s="227"/>
      <c r="AI232" s="227"/>
      <c r="AJ232" s="227"/>
      <c r="AK232" s="227"/>
      <c r="AL232" s="227"/>
      <c r="AM232" s="227"/>
      <c r="AN232" s="227"/>
      <c r="AO232" s="227"/>
      <c r="AP232" s="227"/>
      <c r="AQ232" s="227"/>
      <c r="AR232" s="227"/>
    </row>
    <row r="233" spans="1:44">
      <c r="E233" t="s">
        <v>147</v>
      </c>
      <c r="M233" s="227"/>
      <c r="N233" s="227"/>
      <c r="O233" s="227"/>
      <c r="P233" s="227"/>
      <c r="Q233" s="227"/>
      <c r="R233" s="227"/>
      <c r="S233" s="227"/>
      <c r="T233" s="227"/>
      <c r="U233" s="227"/>
      <c r="V233" s="227"/>
      <c r="W233" s="227"/>
      <c r="X233" s="227"/>
      <c r="Y233" s="227"/>
      <c r="Z233" s="227"/>
      <c r="AA233" s="227"/>
      <c r="AB233" s="227"/>
      <c r="AC233" s="227"/>
      <c r="AD233" s="227"/>
      <c r="AE233" s="227"/>
      <c r="AF233" s="227"/>
      <c r="AG233" s="227"/>
      <c r="AH233" s="227"/>
      <c r="AI233" s="227"/>
      <c r="AJ233" s="227"/>
      <c r="AK233" s="227"/>
      <c r="AL233" s="227"/>
      <c r="AM233" s="227"/>
      <c r="AN233" s="227"/>
      <c r="AO233" s="227"/>
      <c r="AP233" s="227"/>
      <c r="AQ233" s="227"/>
      <c r="AR233" s="227"/>
    </row>
    <row r="234" spans="1:44">
      <c r="E234" t="s">
        <v>147</v>
      </c>
      <c r="M234" s="227"/>
      <c r="N234" s="227"/>
      <c r="O234" s="227"/>
      <c r="P234" s="227"/>
      <c r="Q234" s="227"/>
      <c r="R234" s="227"/>
      <c r="S234" s="227"/>
      <c r="T234" s="227"/>
      <c r="U234" s="227"/>
      <c r="V234" s="227"/>
      <c r="W234" s="227"/>
      <c r="X234" s="227"/>
      <c r="Y234" s="227"/>
      <c r="Z234" s="227"/>
      <c r="AA234" s="227"/>
      <c r="AB234" s="227"/>
      <c r="AC234" s="227"/>
      <c r="AD234" s="227"/>
      <c r="AE234" s="227"/>
      <c r="AF234" s="227"/>
      <c r="AG234" s="227"/>
      <c r="AH234" s="227"/>
      <c r="AI234" s="227"/>
      <c r="AJ234" s="227"/>
      <c r="AK234" s="227"/>
      <c r="AL234" s="227"/>
      <c r="AM234" s="227"/>
      <c r="AN234" s="227"/>
      <c r="AO234" s="227"/>
      <c r="AP234" s="227"/>
      <c r="AQ234" s="227"/>
      <c r="AR234" s="227"/>
    </row>
    <row r="235" spans="1:44">
      <c r="E235" t="s">
        <v>147</v>
      </c>
      <c r="M235" s="227"/>
      <c r="N235" s="227"/>
      <c r="O235" s="227"/>
      <c r="P235" s="227"/>
      <c r="Q235" s="227"/>
      <c r="R235" s="227"/>
      <c r="S235" s="227"/>
      <c r="T235" s="227"/>
      <c r="U235" s="227"/>
      <c r="V235" s="227"/>
      <c r="W235" s="227"/>
      <c r="X235" s="227"/>
      <c r="Y235" s="227"/>
      <c r="Z235" s="227"/>
      <c r="AA235" s="227"/>
      <c r="AB235" s="227"/>
      <c r="AC235" s="227"/>
      <c r="AD235" s="227"/>
      <c r="AE235" s="227"/>
      <c r="AF235" s="227"/>
      <c r="AG235" s="227"/>
      <c r="AH235" s="227"/>
      <c r="AI235" s="227"/>
      <c r="AJ235" s="227"/>
      <c r="AK235" s="227"/>
      <c r="AL235" s="227"/>
      <c r="AM235" s="227"/>
      <c r="AN235" s="227"/>
      <c r="AO235" s="227"/>
      <c r="AP235" s="227"/>
      <c r="AQ235" s="227"/>
      <c r="AR235" s="227"/>
    </row>
    <row r="236" spans="1:44">
      <c r="E236" t="s">
        <v>147</v>
      </c>
      <c r="M236" s="227"/>
      <c r="N236" s="227"/>
      <c r="O236" s="227"/>
      <c r="P236" s="227"/>
      <c r="Q236" s="227"/>
      <c r="R236" s="227"/>
      <c r="S236" s="227"/>
      <c r="T236" s="227"/>
      <c r="U236" s="227"/>
      <c r="V236" s="227"/>
      <c r="W236" s="227"/>
      <c r="X236" s="227"/>
      <c r="Y236" s="227"/>
      <c r="Z236" s="227"/>
      <c r="AA236" s="227"/>
      <c r="AB236" s="227"/>
      <c r="AC236" s="227"/>
      <c r="AD236" s="227"/>
      <c r="AE236" s="227"/>
      <c r="AF236" s="227"/>
      <c r="AG236" s="227"/>
      <c r="AH236" s="227"/>
      <c r="AI236" s="227"/>
      <c r="AJ236" s="227"/>
      <c r="AK236" s="227"/>
      <c r="AL236" s="227"/>
      <c r="AM236" s="227"/>
      <c r="AN236" s="227"/>
      <c r="AO236" s="227"/>
      <c r="AP236" s="227"/>
      <c r="AQ236" s="227"/>
      <c r="AR236" s="227"/>
    </row>
    <row r="237" spans="1:44">
      <c r="A237" s="65"/>
      <c r="B237" s="65" t="s">
        <v>145</v>
      </c>
      <c r="C237" s="65"/>
      <c r="D237" s="65"/>
      <c r="E237" s="65"/>
      <c r="F237" s="65"/>
      <c r="G237" s="65"/>
      <c r="H237" s="65"/>
      <c r="I237" s="65"/>
      <c r="J237" s="65"/>
      <c r="K237" s="65"/>
      <c r="L237" s="65"/>
      <c r="M237" s="229">
        <f>SUM(M226:M236)</f>
        <v>0</v>
      </c>
      <c r="N237" s="229">
        <f t="shared" ref="N237:AR237" si="22">SUM(N226:N236)</f>
        <v>0</v>
      </c>
      <c r="O237" s="229">
        <f t="shared" si="22"/>
        <v>0</v>
      </c>
      <c r="P237" s="229">
        <f t="shared" si="22"/>
        <v>0</v>
      </c>
      <c r="Q237" s="229">
        <f t="shared" si="22"/>
        <v>0</v>
      </c>
      <c r="R237" s="229">
        <f t="shared" si="22"/>
        <v>0</v>
      </c>
      <c r="S237" s="229">
        <f t="shared" si="22"/>
        <v>0</v>
      </c>
      <c r="T237" s="229">
        <f t="shared" si="22"/>
        <v>0</v>
      </c>
      <c r="U237" s="229">
        <f t="shared" si="22"/>
        <v>0</v>
      </c>
      <c r="V237" s="229">
        <f t="shared" si="22"/>
        <v>0</v>
      </c>
      <c r="W237" s="229">
        <f t="shared" si="22"/>
        <v>0</v>
      </c>
      <c r="X237" s="229">
        <f t="shared" si="22"/>
        <v>0</v>
      </c>
      <c r="Y237" s="229">
        <f t="shared" si="22"/>
        <v>0</v>
      </c>
      <c r="Z237" s="229">
        <f t="shared" si="22"/>
        <v>0</v>
      </c>
      <c r="AA237" s="229">
        <f t="shared" si="22"/>
        <v>0</v>
      </c>
      <c r="AB237" s="229">
        <f t="shared" si="22"/>
        <v>0</v>
      </c>
      <c r="AC237" s="229">
        <f t="shared" si="22"/>
        <v>0</v>
      </c>
      <c r="AD237" s="229">
        <f t="shared" si="22"/>
        <v>0</v>
      </c>
      <c r="AE237" s="229">
        <f t="shared" si="22"/>
        <v>0</v>
      </c>
      <c r="AF237" s="229">
        <f t="shared" si="22"/>
        <v>0</v>
      </c>
      <c r="AG237" s="229">
        <f t="shared" si="22"/>
        <v>0</v>
      </c>
      <c r="AH237" s="229">
        <f t="shared" si="22"/>
        <v>0</v>
      </c>
      <c r="AI237" s="229">
        <f t="shared" si="22"/>
        <v>0</v>
      </c>
      <c r="AJ237" s="229">
        <f t="shared" si="22"/>
        <v>0</v>
      </c>
      <c r="AK237" s="229">
        <f t="shared" si="22"/>
        <v>0</v>
      </c>
      <c r="AL237" s="229">
        <f t="shared" si="22"/>
        <v>0</v>
      </c>
      <c r="AM237" s="229">
        <f t="shared" si="22"/>
        <v>0</v>
      </c>
      <c r="AN237" s="229">
        <f t="shared" si="22"/>
        <v>0</v>
      </c>
      <c r="AO237" s="229">
        <f t="shared" si="22"/>
        <v>0</v>
      </c>
      <c r="AP237" s="229">
        <f t="shared" si="22"/>
        <v>0</v>
      </c>
      <c r="AQ237" s="229">
        <f t="shared" si="22"/>
        <v>0</v>
      </c>
      <c r="AR237" s="229">
        <f t="shared" si="22"/>
        <v>0</v>
      </c>
    </row>
    <row r="238" spans="1:44">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row>
    <row r="239" spans="1:44">
      <c r="A239" s="62"/>
      <c r="B239" s="63" t="s">
        <v>339</v>
      </c>
      <c r="C239" s="62"/>
      <c r="D239" s="62"/>
      <c r="E239" s="62"/>
      <c r="F239" s="62"/>
      <c r="G239" s="62"/>
      <c r="H239" s="62"/>
      <c r="I239" s="62"/>
      <c r="J239" s="62"/>
      <c r="K239" s="62"/>
      <c r="L239" s="62"/>
      <c r="M239" s="148"/>
      <c r="N239" s="148"/>
      <c r="O239" s="148"/>
      <c r="P239" s="148"/>
      <c r="Q239" s="148"/>
      <c r="R239" s="148"/>
      <c r="S239" s="148"/>
      <c r="T239" s="148"/>
      <c r="U239" s="148"/>
      <c r="V239" s="148"/>
      <c r="W239" s="148"/>
      <c r="X239" s="148"/>
      <c r="Y239" s="148"/>
      <c r="Z239" s="148"/>
      <c r="AA239" s="148"/>
      <c r="AB239" s="148"/>
      <c r="AC239" s="148"/>
      <c r="AD239" s="148"/>
      <c r="AE239" s="148"/>
      <c r="AF239" s="148"/>
      <c r="AG239" s="148"/>
      <c r="AH239" s="148"/>
      <c r="AI239" s="148"/>
      <c r="AJ239" s="148"/>
      <c r="AK239" s="148"/>
      <c r="AL239" s="148"/>
      <c r="AM239" s="148"/>
      <c r="AN239" s="148"/>
      <c r="AO239" s="148"/>
      <c r="AP239" s="148"/>
      <c r="AQ239" s="148"/>
      <c r="AR239" s="148"/>
    </row>
    <row r="240" spans="1:44">
      <c r="E240" t="s">
        <v>147</v>
      </c>
      <c r="M240" s="227"/>
      <c r="N240" s="227"/>
      <c r="O240" s="227"/>
      <c r="P240" s="227"/>
      <c r="Q240" s="227"/>
      <c r="R240" s="227"/>
      <c r="S240" s="227"/>
      <c r="T240" s="227"/>
      <c r="U240" s="227"/>
      <c r="V240" s="227"/>
      <c r="W240" s="227"/>
      <c r="X240" s="227"/>
      <c r="Y240" s="227"/>
      <c r="Z240" s="227"/>
      <c r="AA240" s="227"/>
      <c r="AB240" s="227"/>
      <c r="AC240" s="227"/>
      <c r="AD240" s="227"/>
      <c r="AE240" s="227"/>
      <c r="AF240" s="227"/>
      <c r="AG240" s="227"/>
      <c r="AH240" s="227"/>
      <c r="AI240" s="227"/>
      <c r="AJ240" s="227"/>
      <c r="AK240" s="227"/>
      <c r="AL240" s="227"/>
      <c r="AM240" s="227"/>
      <c r="AN240" s="227"/>
      <c r="AO240" s="227"/>
      <c r="AP240" s="227"/>
      <c r="AQ240" s="227"/>
      <c r="AR240" s="227"/>
    </row>
    <row r="241" spans="1:44">
      <c r="E241" t="s">
        <v>147</v>
      </c>
      <c r="M241" s="227"/>
      <c r="N241" s="227"/>
      <c r="O241" s="227"/>
      <c r="P241" s="227"/>
      <c r="Q241" s="227"/>
      <c r="R241" s="227"/>
      <c r="S241" s="227"/>
      <c r="T241" s="227"/>
      <c r="U241" s="227"/>
      <c r="V241" s="227"/>
      <c r="W241" s="227"/>
      <c r="X241" s="227"/>
      <c r="Y241" s="227"/>
      <c r="Z241" s="227"/>
      <c r="AA241" s="227"/>
      <c r="AB241" s="227"/>
      <c r="AC241" s="227"/>
      <c r="AD241" s="227"/>
      <c r="AE241" s="227"/>
      <c r="AF241" s="227"/>
      <c r="AG241" s="227"/>
      <c r="AH241" s="227"/>
      <c r="AI241" s="227"/>
      <c r="AJ241" s="227"/>
      <c r="AK241" s="227"/>
      <c r="AL241" s="227"/>
      <c r="AM241" s="227"/>
      <c r="AN241" s="227"/>
      <c r="AO241" s="227"/>
      <c r="AP241" s="227"/>
      <c r="AQ241" s="227"/>
      <c r="AR241" s="227"/>
    </row>
    <row r="242" spans="1:44">
      <c r="E242" t="s">
        <v>147</v>
      </c>
      <c r="M242" s="227"/>
      <c r="N242" s="227"/>
      <c r="O242" s="227"/>
      <c r="P242" s="227"/>
      <c r="Q242" s="227"/>
      <c r="R242" s="227"/>
      <c r="S242" s="227"/>
      <c r="T242" s="227"/>
      <c r="U242" s="227"/>
      <c r="V242" s="227"/>
      <c r="W242" s="227"/>
      <c r="X242" s="227"/>
      <c r="Y242" s="227"/>
      <c r="Z242" s="227"/>
      <c r="AA242" s="227"/>
      <c r="AB242" s="227"/>
      <c r="AC242" s="227"/>
      <c r="AD242" s="227"/>
      <c r="AE242" s="227"/>
      <c r="AF242" s="227"/>
      <c r="AG242" s="227"/>
      <c r="AH242" s="227"/>
      <c r="AI242" s="227"/>
      <c r="AJ242" s="227"/>
      <c r="AK242" s="227"/>
      <c r="AL242" s="227"/>
      <c r="AM242" s="227"/>
      <c r="AN242" s="227"/>
      <c r="AO242" s="227"/>
      <c r="AP242" s="227"/>
      <c r="AQ242" s="227"/>
      <c r="AR242" s="227"/>
    </row>
    <row r="243" spans="1:44">
      <c r="E243" t="s">
        <v>147</v>
      </c>
      <c r="M243" s="227"/>
      <c r="N243" s="227"/>
      <c r="O243" s="227"/>
      <c r="P243" s="227"/>
      <c r="Q243" s="227"/>
      <c r="R243" s="227"/>
      <c r="S243" s="227"/>
      <c r="T243" s="227"/>
      <c r="U243" s="227"/>
      <c r="V243" s="227"/>
      <c r="W243" s="227"/>
      <c r="X243" s="227"/>
      <c r="Y243" s="227"/>
      <c r="Z243" s="227"/>
      <c r="AA243" s="227"/>
      <c r="AB243" s="227"/>
      <c r="AC243" s="227"/>
      <c r="AD243" s="227"/>
      <c r="AE243" s="227"/>
      <c r="AF243" s="227"/>
      <c r="AG243" s="227"/>
      <c r="AH243" s="227"/>
      <c r="AI243" s="227"/>
      <c r="AJ243" s="227"/>
      <c r="AK243" s="227"/>
      <c r="AL243" s="227"/>
      <c r="AM243" s="227"/>
      <c r="AN243" s="227"/>
      <c r="AO243" s="227"/>
      <c r="AP243" s="227"/>
      <c r="AQ243" s="227"/>
      <c r="AR243" s="227"/>
    </row>
    <row r="244" spans="1:44">
      <c r="E244" t="s">
        <v>147</v>
      </c>
      <c r="M244" s="227"/>
      <c r="N244" s="227"/>
      <c r="O244" s="227"/>
      <c r="P244" s="227"/>
      <c r="Q244" s="227"/>
      <c r="R244" s="227"/>
      <c r="S244" s="227"/>
      <c r="T244" s="227"/>
      <c r="U244" s="227"/>
      <c r="V244" s="227"/>
      <c r="W244" s="227"/>
      <c r="X244" s="227"/>
      <c r="Y244" s="227"/>
      <c r="Z244" s="227"/>
      <c r="AA244" s="227"/>
      <c r="AB244" s="227"/>
      <c r="AC244" s="227"/>
      <c r="AD244" s="227"/>
      <c r="AE244" s="227"/>
      <c r="AF244" s="227"/>
      <c r="AG244" s="227"/>
      <c r="AH244" s="227"/>
      <c r="AI244" s="227"/>
      <c r="AJ244" s="227"/>
      <c r="AK244" s="227"/>
      <c r="AL244" s="227"/>
      <c r="AM244" s="227"/>
      <c r="AN244" s="227"/>
      <c r="AO244" s="227"/>
      <c r="AP244" s="227"/>
      <c r="AQ244" s="227"/>
      <c r="AR244" s="227"/>
    </row>
    <row r="245" spans="1:44">
      <c r="E245" t="s">
        <v>147</v>
      </c>
      <c r="M245" s="227"/>
      <c r="N245" s="227"/>
      <c r="O245" s="227"/>
      <c r="P245" s="227"/>
      <c r="Q245" s="227"/>
      <c r="R245" s="227"/>
      <c r="S245" s="227"/>
      <c r="T245" s="227"/>
      <c r="U245" s="227"/>
      <c r="V245" s="227"/>
      <c r="W245" s="227"/>
      <c r="X245" s="227"/>
      <c r="Y245" s="227"/>
      <c r="Z245" s="227"/>
      <c r="AA245" s="227"/>
      <c r="AB245" s="227"/>
      <c r="AC245" s="227"/>
      <c r="AD245" s="227"/>
      <c r="AE245" s="227"/>
      <c r="AF245" s="227"/>
      <c r="AG245" s="227"/>
      <c r="AH245" s="227"/>
      <c r="AI245" s="227"/>
      <c r="AJ245" s="227"/>
      <c r="AK245" s="227"/>
      <c r="AL245" s="227"/>
      <c r="AM245" s="227"/>
      <c r="AN245" s="227"/>
      <c r="AO245" s="227"/>
      <c r="AP245" s="227"/>
      <c r="AQ245" s="227"/>
      <c r="AR245" s="227"/>
    </row>
    <row r="246" spans="1:44">
      <c r="E246" t="s">
        <v>147</v>
      </c>
      <c r="M246" s="227"/>
      <c r="N246" s="227"/>
      <c r="O246" s="227"/>
      <c r="P246" s="227"/>
      <c r="Q246" s="227"/>
      <c r="R246" s="227"/>
      <c r="S246" s="227"/>
      <c r="T246" s="227"/>
      <c r="U246" s="227"/>
      <c r="V246" s="227"/>
      <c r="W246" s="227"/>
      <c r="X246" s="227"/>
      <c r="Y246" s="227"/>
      <c r="Z246" s="227"/>
      <c r="AA246" s="227"/>
      <c r="AB246" s="227"/>
      <c r="AC246" s="227"/>
      <c r="AD246" s="227"/>
      <c r="AE246" s="227"/>
      <c r="AF246" s="227"/>
      <c r="AG246" s="227"/>
      <c r="AH246" s="227"/>
      <c r="AI246" s="227"/>
      <c r="AJ246" s="227"/>
      <c r="AK246" s="227"/>
      <c r="AL246" s="227"/>
      <c r="AM246" s="227"/>
      <c r="AN246" s="227"/>
      <c r="AO246" s="227"/>
      <c r="AP246" s="227"/>
      <c r="AQ246" s="227"/>
      <c r="AR246" s="227"/>
    </row>
    <row r="247" spans="1:44">
      <c r="E247" t="s">
        <v>147</v>
      </c>
      <c r="M247" s="227"/>
      <c r="N247" s="227"/>
      <c r="O247" s="227"/>
      <c r="P247" s="227"/>
      <c r="Q247" s="227"/>
      <c r="R247" s="227"/>
      <c r="S247" s="227"/>
      <c r="T247" s="227"/>
      <c r="U247" s="227"/>
      <c r="V247" s="227"/>
      <c r="W247" s="227"/>
      <c r="X247" s="227"/>
      <c r="Y247" s="227"/>
      <c r="Z247" s="227"/>
      <c r="AA247" s="227"/>
      <c r="AB247" s="227"/>
      <c r="AC247" s="227"/>
      <c r="AD247" s="227"/>
      <c r="AE247" s="227"/>
      <c r="AF247" s="227"/>
      <c r="AG247" s="227"/>
      <c r="AH247" s="227"/>
      <c r="AI247" s="227"/>
      <c r="AJ247" s="227"/>
      <c r="AK247" s="227"/>
      <c r="AL247" s="227"/>
      <c r="AM247" s="227"/>
      <c r="AN247" s="227"/>
      <c r="AO247" s="227"/>
      <c r="AP247" s="227"/>
      <c r="AQ247" s="227"/>
      <c r="AR247" s="227"/>
    </row>
    <row r="248" spans="1:44">
      <c r="E248" t="s">
        <v>147</v>
      </c>
      <c r="M248" s="227"/>
      <c r="N248" s="227"/>
      <c r="O248" s="227"/>
      <c r="P248" s="227"/>
      <c r="Q248" s="227"/>
      <c r="R248" s="227"/>
      <c r="S248" s="227"/>
      <c r="T248" s="227"/>
      <c r="U248" s="227"/>
      <c r="V248" s="227"/>
      <c r="W248" s="227"/>
      <c r="X248" s="227"/>
      <c r="Y248" s="227"/>
      <c r="Z248" s="227"/>
      <c r="AA248" s="227"/>
      <c r="AB248" s="227"/>
      <c r="AC248" s="227"/>
      <c r="AD248" s="227"/>
      <c r="AE248" s="227"/>
      <c r="AF248" s="227"/>
      <c r="AG248" s="227"/>
      <c r="AH248" s="227"/>
      <c r="AI248" s="227"/>
      <c r="AJ248" s="227"/>
      <c r="AK248" s="227"/>
      <c r="AL248" s="227"/>
      <c r="AM248" s="227"/>
      <c r="AN248" s="227"/>
      <c r="AO248" s="227"/>
      <c r="AP248" s="227"/>
      <c r="AQ248" s="227"/>
      <c r="AR248" s="227"/>
    </row>
    <row r="249" spans="1:44">
      <c r="E249" t="s">
        <v>147</v>
      </c>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row>
    <row r="250" spans="1:44">
      <c r="E250" t="s">
        <v>147</v>
      </c>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row>
    <row r="251" spans="1:44">
      <c r="A251" s="65"/>
      <c r="B251" s="65" t="s">
        <v>145</v>
      </c>
      <c r="C251" s="65"/>
      <c r="D251" s="65"/>
      <c r="E251" s="65"/>
      <c r="F251" s="65"/>
      <c r="G251" s="65"/>
      <c r="H251" s="65"/>
      <c r="I251" s="65"/>
      <c r="J251" s="65"/>
      <c r="K251" s="65"/>
      <c r="L251" s="65"/>
      <c r="M251" s="229">
        <f t="shared" ref="M251:AR251" si="23">SUM(M240:M250)</f>
        <v>0</v>
      </c>
      <c r="N251" s="229">
        <f t="shared" si="23"/>
        <v>0</v>
      </c>
      <c r="O251" s="229">
        <f t="shared" si="23"/>
        <v>0</v>
      </c>
      <c r="P251" s="229">
        <f t="shared" si="23"/>
        <v>0</v>
      </c>
      <c r="Q251" s="229">
        <f t="shared" si="23"/>
        <v>0</v>
      </c>
      <c r="R251" s="229">
        <f t="shared" si="23"/>
        <v>0</v>
      </c>
      <c r="S251" s="229">
        <f t="shared" si="23"/>
        <v>0</v>
      </c>
      <c r="T251" s="229">
        <f t="shared" si="23"/>
        <v>0</v>
      </c>
      <c r="U251" s="229">
        <f t="shared" si="23"/>
        <v>0</v>
      </c>
      <c r="V251" s="229">
        <f t="shared" si="23"/>
        <v>0</v>
      </c>
      <c r="W251" s="229">
        <f t="shared" si="23"/>
        <v>0</v>
      </c>
      <c r="X251" s="229">
        <f t="shared" si="23"/>
        <v>0</v>
      </c>
      <c r="Y251" s="229">
        <f t="shared" si="23"/>
        <v>0</v>
      </c>
      <c r="Z251" s="229">
        <f t="shared" si="23"/>
        <v>0</v>
      </c>
      <c r="AA251" s="229">
        <f t="shared" si="23"/>
        <v>0</v>
      </c>
      <c r="AB251" s="229">
        <f t="shared" si="23"/>
        <v>0</v>
      </c>
      <c r="AC251" s="229">
        <f t="shared" si="23"/>
        <v>0</v>
      </c>
      <c r="AD251" s="229">
        <f t="shared" si="23"/>
        <v>0</v>
      </c>
      <c r="AE251" s="229">
        <f t="shared" si="23"/>
        <v>0</v>
      </c>
      <c r="AF251" s="229">
        <f t="shared" si="23"/>
        <v>0</v>
      </c>
      <c r="AG251" s="229">
        <f t="shared" si="23"/>
        <v>0</v>
      </c>
      <c r="AH251" s="229">
        <f t="shared" si="23"/>
        <v>0</v>
      </c>
      <c r="AI251" s="229">
        <f t="shared" si="23"/>
        <v>0</v>
      </c>
      <c r="AJ251" s="229">
        <f t="shared" si="23"/>
        <v>0</v>
      </c>
      <c r="AK251" s="229">
        <f t="shared" si="23"/>
        <v>0</v>
      </c>
      <c r="AL251" s="229">
        <f t="shared" si="23"/>
        <v>0</v>
      </c>
      <c r="AM251" s="229">
        <f t="shared" si="23"/>
        <v>0</v>
      </c>
      <c r="AN251" s="229">
        <f t="shared" si="23"/>
        <v>0</v>
      </c>
      <c r="AO251" s="229">
        <f t="shared" si="23"/>
        <v>0</v>
      </c>
      <c r="AP251" s="229">
        <f t="shared" si="23"/>
        <v>0</v>
      </c>
      <c r="AQ251" s="229">
        <f t="shared" si="23"/>
        <v>0</v>
      </c>
      <c r="AR251" s="229">
        <f t="shared" si="23"/>
        <v>0</v>
      </c>
    </row>
    <row r="252" spans="1:44" ht="14.65" thickBot="1">
      <c r="A252" s="149"/>
      <c r="B252" s="149"/>
      <c r="C252" s="149"/>
      <c r="D252" s="149"/>
      <c r="E252" s="149"/>
      <c r="F252" s="149"/>
      <c r="G252" s="149"/>
      <c r="H252" s="149"/>
      <c r="I252" s="149"/>
      <c r="J252" s="149"/>
      <c r="K252" s="149"/>
      <c r="L252" s="149"/>
      <c r="M252" s="230"/>
      <c r="N252" s="230"/>
      <c r="O252" s="230"/>
      <c r="P252" s="230"/>
      <c r="Q252" s="230"/>
      <c r="R252" s="230"/>
      <c r="S252" s="230"/>
      <c r="T252" s="230"/>
      <c r="U252" s="230"/>
      <c r="V252" s="230"/>
      <c r="W252" s="230"/>
      <c r="X252" s="230"/>
      <c r="Y252" s="230"/>
      <c r="Z252" s="230"/>
      <c r="AA252" s="230"/>
      <c r="AB252" s="230"/>
      <c r="AC252" s="230"/>
      <c r="AD252" s="230"/>
      <c r="AE252" s="230"/>
      <c r="AF252" s="230"/>
      <c r="AG252" s="230"/>
      <c r="AH252" s="230"/>
      <c r="AI252" s="230"/>
      <c r="AJ252" s="230"/>
      <c r="AK252" s="230"/>
      <c r="AL252" s="230"/>
      <c r="AM252" s="230"/>
      <c r="AN252" s="230"/>
      <c r="AO252" s="230"/>
      <c r="AP252" s="230"/>
      <c r="AQ252" s="230"/>
      <c r="AR252" s="230"/>
    </row>
    <row r="253" spans="1:44" ht="14.65" thickBot="1">
      <c r="A253" s="150"/>
      <c r="B253" s="150" t="s">
        <v>562</v>
      </c>
      <c r="C253" s="150"/>
      <c r="D253" s="150"/>
      <c r="E253" s="150"/>
      <c r="F253" s="150"/>
      <c r="G253" s="150"/>
      <c r="H253" s="150"/>
      <c r="I253" s="150"/>
      <c r="J253" s="150"/>
      <c r="K253" s="150"/>
      <c r="L253" s="150"/>
      <c r="M253" s="231">
        <f>SUM(M237,M251)</f>
        <v>0</v>
      </c>
      <c r="N253" s="231">
        <f t="shared" ref="N253:AR253" si="24">SUM(N237,N251)</f>
        <v>0</v>
      </c>
      <c r="O253" s="231">
        <f t="shared" si="24"/>
        <v>0</v>
      </c>
      <c r="P253" s="231">
        <f t="shared" si="24"/>
        <v>0</v>
      </c>
      <c r="Q253" s="231">
        <f t="shared" si="24"/>
        <v>0</v>
      </c>
      <c r="R253" s="231">
        <f t="shared" si="24"/>
        <v>0</v>
      </c>
      <c r="S253" s="231">
        <f t="shared" si="24"/>
        <v>0</v>
      </c>
      <c r="T253" s="231">
        <f t="shared" si="24"/>
        <v>0</v>
      </c>
      <c r="U253" s="231">
        <f t="shared" si="24"/>
        <v>0</v>
      </c>
      <c r="V253" s="231">
        <f t="shared" si="24"/>
        <v>0</v>
      </c>
      <c r="W253" s="231">
        <f t="shared" si="24"/>
        <v>0</v>
      </c>
      <c r="X253" s="231">
        <f t="shared" si="24"/>
        <v>0</v>
      </c>
      <c r="Y253" s="231">
        <f t="shared" si="24"/>
        <v>0</v>
      </c>
      <c r="Z253" s="231">
        <f t="shared" si="24"/>
        <v>0</v>
      </c>
      <c r="AA253" s="231">
        <f t="shared" si="24"/>
        <v>0</v>
      </c>
      <c r="AB253" s="231">
        <f t="shared" si="24"/>
        <v>0</v>
      </c>
      <c r="AC253" s="231">
        <f t="shared" si="24"/>
        <v>0</v>
      </c>
      <c r="AD253" s="231">
        <f t="shared" si="24"/>
        <v>0</v>
      </c>
      <c r="AE253" s="231">
        <f t="shared" si="24"/>
        <v>0</v>
      </c>
      <c r="AF253" s="231">
        <f t="shared" si="24"/>
        <v>0</v>
      </c>
      <c r="AG253" s="231">
        <f t="shared" si="24"/>
        <v>0</v>
      </c>
      <c r="AH253" s="231">
        <f t="shared" si="24"/>
        <v>0</v>
      </c>
      <c r="AI253" s="231">
        <f t="shared" si="24"/>
        <v>0</v>
      </c>
      <c r="AJ253" s="231">
        <f t="shared" si="24"/>
        <v>0</v>
      </c>
      <c r="AK253" s="231">
        <f t="shared" si="24"/>
        <v>0</v>
      </c>
      <c r="AL253" s="231">
        <f t="shared" si="24"/>
        <v>0</v>
      </c>
      <c r="AM253" s="231">
        <f t="shared" si="24"/>
        <v>0</v>
      </c>
      <c r="AN253" s="231">
        <f t="shared" si="24"/>
        <v>0</v>
      </c>
      <c r="AO253" s="231">
        <f t="shared" si="24"/>
        <v>0</v>
      </c>
      <c r="AP253" s="231">
        <f t="shared" si="24"/>
        <v>0</v>
      </c>
      <c r="AQ253" s="231">
        <f t="shared" si="24"/>
        <v>0</v>
      </c>
      <c r="AR253" s="231">
        <f t="shared" si="24"/>
        <v>0</v>
      </c>
    </row>
    <row r="255" spans="1:44" ht="15.4">
      <c r="A255" s="144" t="s">
        <v>133</v>
      </c>
      <c r="B255" s="144"/>
      <c r="C255" s="144"/>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c r="AD255" s="144"/>
      <c r="AE255" s="144"/>
      <c r="AF255" s="144"/>
      <c r="AG255" s="144"/>
      <c r="AH255" s="144"/>
      <c r="AI255" s="144"/>
      <c r="AJ255" s="144"/>
      <c r="AK255" s="144"/>
      <c r="AL255" s="144"/>
      <c r="AM255" s="144"/>
      <c r="AN255" s="144"/>
      <c r="AO255" s="144"/>
      <c r="AP255" s="144"/>
      <c r="AQ255" s="144"/>
      <c r="AR255" s="144"/>
    </row>
    <row r="256" spans="1:44" ht="15.4">
      <c r="A256" s="146" t="s">
        <v>543</v>
      </c>
      <c r="B256" s="146"/>
      <c r="C256" s="146"/>
      <c r="D256" s="146"/>
      <c r="E256" s="146"/>
      <c r="F256" s="146"/>
      <c r="G256" s="146"/>
      <c r="H256" s="146"/>
      <c r="I256" s="146"/>
      <c r="J256" s="146"/>
      <c r="K256" s="146"/>
      <c r="L256" s="146"/>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7"/>
      <c r="AJ256" s="147"/>
      <c r="AK256" s="147"/>
      <c r="AL256" s="147"/>
      <c r="AM256" s="147"/>
      <c r="AN256" s="147"/>
      <c r="AO256" s="147"/>
      <c r="AP256" s="147"/>
      <c r="AQ256" s="147"/>
      <c r="AR256" s="147"/>
    </row>
    <row r="257" spans="1:44">
      <c r="A257" s="62"/>
      <c r="B257" s="63" t="s">
        <v>329</v>
      </c>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c r="AA257" s="62"/>
      <c r="AB257" s="62"/>
      <c r="AC257" s="62"/>
      <c r="AD257" s="62"/>
      <c r="AE257" s="62"/>
      <c r="AF257" s="62"/>
      <c r="AG257" s="62"/>
      <c r="AH257" s="62"/>
      <c r="AI257" s="62"/>
      <c r="AJ257" s="62"/>
      <c r="AK257" s="62"/>
      <c r="AL257" s="62"/>
      <c r="AM257" s="62"/>
      <c r="AN257" s="62"/>
      <c r="AO257" s="62"/>
      <c r="AP257" s="62"/>
      <c r="AQ257" s="62"/>
      <c r="AR257" s="62"/>
    </row>
    <row r="258" spans="1:44">
      <c r="B258" t="s">
        <v>344</v>
      </c>
      <c r="E258" t="s">
        <v>147</v>
      </c>
      <c r="M258" s="227"/>
      <c r="N258" s="227"/>
      <c r="O258" s="227"/>
      <c r="P258" s="227"/>
      <c r="Q258" s="227"/>
      <c r="R258" s="227"/>
      <c r="S258" s="227"/>
      <c r="T258" s="227"/>
      <c r="U258" s="227"/>
      <c r="V258" s="227"/>
      <c r="W258" s="227"/>
      <c r="X258" s="227"/>
      <c r="Y258" s="227"/>
      <c r="Z258" s="227"/>
      <c r="AA258" s="227"/>
      <c r="AB258" s="227"/>
      <c r="AC258" s="227"/>
      <c r="AD258" s="227"/>
      <c r="AE258" s="227"/>
      <c r="AF258" s="227"/>
      <c r="AG258" s="227"/>
      <c r="AH258" s="227"/>
      <c r="AI258" s="227"/>
      <c r="AJ258" s="227"/>
      <c r="AK258" s="227"/>
      <c r="AL258" s="227"/>
      <c r="AM258" s="227"/>
      <c r="AN258" s="227"/>
      <c r="AO258" s="227"/>
      <c r="AP258" s="227"/>
      <c r="AQ258" s="227"/>
      <c r="AR258" s="227"/>
    </row>
    <row r="259" spans="1:44">
      <c r="B259" t="s">
        <v>344</v>
      </c>
      <c r="E259" t="s">
        <v>147</v>
      </c>
      <c r="M259" s="227"/>
      <c r="N259" s="227"/>
      <c r="O259" s="227"/>
      <c r="P259" s="227"/>
      <c r="Q259" s="227"/>
      <c r="R259" s="227"/>
      <c r="S259" s="227"/>
      <c r="T259" s="227"/>
      <c r="U259" s="227"/>
      <c r="V259" s="227"/>
      <c r="W259" s="227"/>
      <c r="X259" s="227"/>
      <c r="Y259" s="227"/>
      <c r="Z259" s="227"/>
      <c r="AA259" s="227"/>
      <c r="AB259" s="227"/>
      <c r="AC259" s="227"/>
      <c r="AD259" s="227"/>
      <c r="AE259" s="227"/>
      <c r="AF259" s="227"/>
      <c r="AG259" s="227"/>
      <c r="AH259" s="227"/>
      <c r="AI259" s="227"/>
      <c r="AJ259" s="227"/>
      <c r="AK259" s="227"/>
      <c r="AL259" s="227"/>
      <c r="AM259" s="227"/>
      <c r="AN259" s="227"/>
      <c r="AO259" s="227"/>
      <c r="AP259" s="227"/>
      <c r="AQ259" s="227"/>
      <c r="AR259" s="227"/>
    </row>
    <row r="260" spans="1:44">
      <c r="B260" t="s">
        <v>344</v>
      </c>
      <c r="E260" t="s">
        <v>147</v>
      </c>
      <c r="M260" s="227"/>
      <c r="N260" s="227"/>
      <c r="O260" s="227"/>
      <c r="P260" s="227"/>
      <c r="Q260" s="227"/>
      <c r="R260" s="227"/>
      <c r="S260" s="227"/>
      <c r="T260" s="227"/>
      <c r="U260" s="227"/>
      <c r="V260" s="227"/>
      <c r="W260" s="227"/>
      <c r="X260" s="227"/>
      <c r="Y260" s="227"/>
      <c r="Z260" s="227"/>
      <c r="AA260" s="227"/>
      <c r="AB260" s="227"/>
      <c r="AC260" s="227"/>
      <c r="AD260" s="227"/>
      <c r="AE260" s="227"/>
      <c r="AF260" s="227"/>
      <c r="AG260" s="227"/>
      <c r="AH260" s="227"/>
      <c r="AI260" s="227"/>
      <c r="AJ260" s="227"/>
      <c r="AK260" s="227"/>
      <c r="AL260" s="227"/>
      <c r="AM260" s="227"/>
      <c r="AN260" s="227"/>
      <c r="AO260" s="227"/>
      <c r="AP260" s="227"/>
      <c r="AQ260" s="227"/>
      <c r="AR260" s="227"/>
    </row>
    <row r="261" spans="1:44">
      <c r="B261" t="s">
        <v>344</v>
      </c>
      <c r="E261" t="s">
        <v>147</v>
      </c>
      <c r="M261" s="227"/>
      <c r="N261" s="227"/>
      <c r="O261" s="227"/>
      <c r="P261" s="227"/>
      <c r="Q261" s="227"/>
      <c r="R261" s="227"/>
      <c r="S261" s="227"/>
      <c r="T261" s="227"/>
      <c r="U261" s="227"/>
      <c r="V261" s="227"/>
      <c r="W261" s="227"/>
      <c r="X261" s="227"/>
      <c r="Y261" s="227"/>
      <c r="Z261" s="227"/>
      <c r="AA261" s="227"/>
      <c r="AB261" s="227"/>
      <c r="AC261" s="227"/>
      <c r="AD261" s="227"/>
      <c r="AE261" s="227"/>
      <c r="AF261" s="227"/>
      <c r="AG261" s="227"/>
      <c r="AH261" s="227"/>
      <c r="AI261" s="227"/>
      <c r="AJ261" s="227"/>
      <c r="AK261" s="227"/>
      <c r="AL261" s="227"/>
      <c r="AM261" s="227"/>
      <c r="AN261" s="227"/>
      <c r="AO261" s="227"/>
      <c r="AP261" s="227"/>
      <c r="AQ261" s="227"/>
      <c r="AR261" s="227"/>
    </row>
    <row r="262" spans="1:44">
      <c r="B262" t="s">
        <v>344</v>
      </c>
      <c r="E262" t="s">
        <v>147</v>
      </c>
      <c r="M262" s="227"/>
      <c r="N262" s="227"/>
      <c r="O262" s="227"/>
      <c r="P262" s="227"/>
      <c r="Q262" s="227"/>
      <c r="R262" s="227"/>
      <c r="S262" s="227"/>
      <c r="T262" s="227"/>
      <c r="U262" s="227"/>
      <c r="V262" s="227"/>
      <c r="W262" s="227"/>
      <c r="X262" s="227"/>
      <c r="Y262" s="227"/>
      <c r="Z262" s="227"/>
      <c r="AA262" s="227"/>
      <c r="AB262" s="227"/>
      <c r="AC262" s="227"/>
      <c r="AD262" s="227"/>
      <c r="AE262" s="227"/>
      <c r="AF262" s="227"/>
      <c r="AG262" s="227"/>
      <c r="AH262" s="227"/>
      <c r="AI262" s="227"/>
      <c r="AJ262" s="227"/>
      <c r="AK262" s="227"/>
      <c r="AL262" s="227"/>
      <c r="AM262" s="227"/>
      <c r="AN262" s="227"/>
      <c r="AO262" s="227"/>
      <c r="AP262" s="227"/>
      <c r="AQ262" s="227"/>
      <c r="AR262" s="227"/>
    </row>
    <row r="263" spans="1:44">
      <c r="B263" t="s">
        <v>344</v>
      </c>
      <c r="E263" t="s">
        <v>147</v>
      </c>
      <c r="M263" s="227"/>
      <c r="N263" s="227"/>
      <c r="O263" s="227"/>
      <c r="P263" s="227"/>
      <c r="Q263" s="227"/>
      <c r="R263" s="227"/>
      <c r="S263" s="227"/>
      <c r="T263" s="227"/>
      <c r="U263" s="227"/>
      <c r="V263" s="227"/>
      <c r="W263" s="227"/>
      <c r="X263" s="227"/>
      <c r="Y263" s="227"/>
      <c r="Z263" s="227"/>
      <c r="AA263" s="227"/>
      <c r="AB263" s="227"/>
      <c r="AC263" s="227"/>
      <c r="AD263" s="227"/>
      <c r="AE263" s="227"/>
      <c r="AF263" s="227"/>
      <c r="AG263" s="227"/>
      <c r="AH263" s="227"/>
      <c r="AI263" s="227"/>
      <c r="AJ263" s="227"/>
      <c r="AK263" s="227"/>
      <c r="AL263" s="227"/>
      <c r="AM263" s="227"/>
      <c r="AN263" s="227"/>
      <c r="AO263" s="227"/>
      <c r="AP263" s="227"/>
      <c r="AQ263" s="227"/>
      <c r="AR263" s="227"/>
    </row>
    <row r="264" spans="1:44">
      <c r="B264" t="s">
        <v>344</v>
      </c>
      <c r="E264" t="s">
        <v>147</v>
      </c>
      <c r="M264" s="227"/>
      <c r="N264" s="227"/>
      <c r="O264" s="227"/>
      <c r="P264" s="227"/>
      <c r="Q264" s="227"/>
      <c r="R264" s="227"/>
      <c r="S264" s="227"/>
      <c r="T264" s="227"/>
      <c r="U264" s="227"/>
      <c r="V264" s="227"/>
      <c r="W264" s="227"/>
      <c r="X264" s="227"/>
      <c r="Y264" s="227"/>
      <c r="Z264" s="227"/>
      <c r="AA264" s="227"/>
      <c r="AB264" s="227"/>
      <c r="AC264" s="227"/>
      <c r="AD264" s="227"/>
      <c r="AE264" s="227"/>
      <c r="AF264" s="227"/>
      <c r="AG264" s="227"/>
      <c r="AH264" s="227"/>
      <c r="AI264" s="227"/>
      <c r="AJ264" s="227"/>
      <c r="AK264" s="227"/>
      <c r="AL264" s="227"/>
      <c r="AM264" s="227"/>
      <c r="AN264" s="227"/>
      <c r="AO264" s="227"/>
      <c r="AP264" s="227"/>
      <c r="AQ264" s="227"/>
      <c r="AR264" s="227"/>
    </row>
    <row r="265" spans="1:44">
      <c r="B265" t="s">
        <v>344</v>
      </c>
      <c r="E265" t="s">
        <v>147</v>
      </c>
      <c r="M265" s="227"/>
      <c r="N265" s="227"/>
      <c r="O265" s="227"/>
      <c r="P265" s="227"/>
      <c r="Q265" s="227"/>
      <c r="R265" s="227"/>
      <c r="S265" s="227"/>
      <c r="T265" s="227"/>
      <c r="U265" s="227"/>
      <c r="V265" s="227"/>
      <c r="W265" s="227"/>
      <c r="X265" s="227"/>
      <c r="Y265" s="227"/>
      <c r="Z265" s="227"/>
      <c r="AA265" s="227"/>
      <c r="AB265" s="227"/>
      <c r="AC265" s="227"/>
      <c r="AD265" s="227"/>
      <c r="AE265" s="227"/>
      <c r="AF265" s="227"/>
      <c r="AG265" s="227"/>
      <c r="AH265" s="227"/>
      <c r="AI265" s="227"/>
      <c r="AJ265" s="227"/>
      <c r="AK265" s="227"/>
      <c r="AL265" s="227"/>
      <c r="AM265" s="227"/>
      <c r="AN265" s="227"/>
      <c r="AO265" s="227"/>
      <c r="AP265" s="227"/>
      <c r="AQ265" s="227"/>
      <c r="AR265" s="227"/>
    </row>
    <row r="266" spans="1:44">
      <c r="B266" t="s">
        <v>344</v>
      </c>
      <c r="E266" t="s">
        <v>147</v>
      </c>
      <c r="M266" s="227"/>
      <c r="N266" s="227"/>
      <c r="O266" s="227"/>
      <c r="P266" s="227"/>
      <c r="Q266" s="227"/>
      <c r="R266" s="227"/>
      <c r="S266" s="227"/>
      <c r="T266" s="227"/>
      <c r="U266" s="227"/>
      <c r="V266" s="227"/>
      <c r="W266" s="227"/>
      <c r="X266" s="227"/>
      <c r="Y266" s="227"/>
      <c r="Z266" s="227"/>
      <c r="AA266" s="227"/>
      <c r="AB266" s="227"/>
      <c r="AC266" s="227"/>
      <c r="AD266" s="227"/>
      <c r="AE266" s="227"/>
      <c r="AF266" s="227"/>
      <c r="AG266" s="227"/>
      <c r="AH266" s="227"/>
      <c r="AI266" s="227"/>
      <c r="AJ266" s="227"/>
      <c r="AK266" s="227"/>
      <c r="AL266" s="227"/>
      <c r="AM266" s="227"/>
      <c r="AN266" s="227"/>
      <c r="AO266" s="227"/>
      <c r="AP266" s="227"/>
      <c r="AQ266" s="227"/>
      <c r="AR266" s="227"/>
    </row>
    <row r="267" spans="1:44">
      <c r="B267" t="s">
        <v>344</v>
      </c>
      <c r="E267" t="s">
        <v>147</v>
      </c>
      <c r="M267" s="227"/>
      <c r="N267" s="227"/>
      <c r="O267" s="227"/>
      <c r="P267" s="227"/>
      <c r="Q267" s="227"/>
      <c r="R267" s="227"/>
      <c r="S267" s="227"/>
      <c r="T267" s="227"/>
      <c r="U267" s="227"/>
      <c r="V267" s="227"/>
      <c r="W267" s="227"/>
      <c r="X267" s="227"/>
      <c r="Y267" s="227"/>
      <c r="Z267" s="227"/>
      <c r="AA267" s="227"/>
      <c r="AB267" s="227"/>
      <c r="AC267" s="227"/>
      <c r="AD267" s="227"/>
      <c r="AE267" s="227"/>
      <c r="AF267" s="227"/>
      <c r="AG267" s="227"/>
      <c r="AH267" s="227"/>
      <c r="AI267" s="227"/>
      <c r="AJ267" s="227"/>
      <c r="AK267" s="227"/>
      <c r="AL267" s="227"/>
      <c r="AM267" s="227"/>
      <c r="AN267" s="227"/>
      <c r="AO267" s="227"/>
      <c r="AP267" s="227"/>
      <c r="AQ267" s="227"/>
      <c r="AR267" s="227"/>
    </row>
    <row r="268" spans="1:44">
      <c r="B268" t="s">
        <v>344</v>
      </c>
      <c r="E268" t="s">
        <v>147</v>
      </c>
      <c r="M268" s="227"/>
      <c r="N268" s="227"/>
      <c r="O268" s="227"/>
      <c r="P268" s="227"/>
      <c r="Q268" s="227"/>
      <c r="R268" s="227"/>
      <c r="S268" s="227"/>
      <c r="T268" s="227"/>
      <c r="U268" s="227"/>
      <c r="V268" s="227"/>
      <c r="W268" s="227"/>
      <c r="X268" s="227"/>
      <c r="Y268" s="227"/>
      <c r="Z268" s="227"/>
      <c r="AA268" s="227"/>
      <c r="AB268" s="227"/>
      <c r="AC268" s="227"/>
      <c r="AD268" s="227"/>
      <c r="AE268" s="227"/>
      <c r="AF268" s="227"/>
      <c r="AG268" s="227"/>
      <c r="AH268" s="227"/>
      <c r="AI268" s="227"/>
      <c r="AJ268" s="227"/>
      <c r="AK268" s="227"/>
      <c r="AL268" s="227"/>
      <c r="AM268" s="227"/>
      <c r="AN268" s="227"/>
      <c r="AO268" s="227"/>
      <c r="AP268" s="227"/>
      <c r="AQ268" s="227"/>
      <c r="AR268" s="227"/>
    </row>
    <row r="269" spans="1:44">
      <c r="A269" s="65"/>
      <c r="B269" s="65" t="s">
        <v>145</v>
      </c>
      <c r="C269" s="65"/>
      <c r="D269" s="65"/>
      <c r="E269" s="65"/>
      <c r="F269" s="65"/>
      <c r="G269" s="65"/>
      <c r="H269" s="65"/>
      <c r="I269" s="65"/>
      <c r="J269" s="65"/>
      <c r="K269" s="65"/>
      <c r="L269" s="65"/>
      <c r="M269" s="229">
        <f>SUM(M258:M268)</f>
        <v>0</v>
      </c>
      <c r="N269" s="229">
        <f t="shared" ref="N269:AR269" si="25">SUM(N258:N268)</f>
        <v>0</v>
      </c>
      <c r="O269" s="229">
        <f t="shared" si="25"/>
        <v>0</v>
      </c>
      <c r="P269" s="229">
        <f t="shared" si="25"/>
        <v>0</v>
      </c>
      <c r="Q269" s="229">
        <f t="shared" si="25"/>
        <v>0</v>
      </c>
      <c r="R269" s="229">
        <f t="shared" si="25"/>
        <v>0</v>
      </c>
      <c r="S269" s="229">
        <f t="shared" si="25"/>
        <v>0</v>
      </c>
      <c r="T269" s="229">
        <f t="shared" si="25"/>
        <v>0</v>
      </c>
      <c r="U269" s="229">
        <f t="shared" si="25"/>
        <v>0</v>
      </c>
      <c r="V269" s="229">
        <f t="shared" si="25"/>
        <v>0</v>
      </c>
      <c r="W269" s="229">
        <f t="shared" si="25"/>
        <v>0</v>
      </c>
      <c r="X269" s="229">
        <f t="shared" si="25"/>
        <v>0</v>
      </c>
      <c r="Y269" s="229">
        <f t="shared" si="25"/>
        <v>0</v>
      </c>
      <c r="Z269" s="229">
        <f t="shared" si="25"/>
        <v>0</v>
      </c>
      <c r="AA269" s="229">
        <f t="shared" si="25"/>
        <v>0</v>
      </c>
      <c r="AB269" s="229">
        <f t="shared" si="25"/>
        <v>0</v>
      </c>
      <c r="AC269" s="229">
        <f t="shared" si="25"/>
        <v>0</v>
      </c>
      <c r="AD269" s="229">
        <f t="shared" si="25"/>
        <v>0</v>
      </c>
      <c r="AE269" s="229">
        <f t="shared" si="25"/>
        <v>0</v>
      </c>
      <c r="AF269" s="229">
        <f t="shared" si="25"/>
        <v>0</v>
      </c>
      <c r="AG269" s="229">
        <f t="shared" si="25"/>
        <v>0</v>
      </c>
      <c r="AH269" s="229">
        <f t="shared" si="25"/>
        <v>0</v>
      </c>
      <c r="AI269" s="229">
        <f t="shared" si="25"/>
        <v>0</v>
      </c>
      <c r="AJ269" s="229">
        <f t="shared" si="25"/>
        <v>0</v>
      </c>
      <c r="AK269" s="229">
        <f t="shared" si="25"/>
        <v>0</v>
      </c>
      <c r="AL269" s="229">
        <f t="shared" si="25"/>
        <v>0</v>
      </c>
      <c r="AM269" s="229">
        <f t="shared" si="25"/>
        <v>0</v>
      </c>
      <c r="AN269" s="229">
        <f t="shared" si="25"/>
        <v>0</v>
      </c>
      <c r="AO269" s="229">
        <f t="shared" si="25"/>
        <v>0</v>
      </c>
      <c r="AP269" s="229">
        <f t="shared" si="25"/>
        <v>0</v>
      </c>
      <c r="AQ269" s="229">
        <f t="shared" si="25"/>
        <v>0</v>
      </c>
      <c r="AR269" s="229">
        <f t="shared" si="25"/>
        <v>0</v>
      </c>
    </row>
    <row r="270" spans="1:44">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row>
    <row r="271" spans="1:44">
      <c r="A271" s="62"/>
      <c r="B271" s="63" t="s">
        <v>339</v>
      </c>
      <c r="C271" s="62"/>
      <c r="D271" s="62"/>
      <c r="E271" s="62"/>
      <c r="F271" s="62"/>
      <c r="G271" s="62"/>
      <c r="H271" s="62"/>
      <c r="I271" s="62"/>
      <c r="J271" s="62"/>
      <c r="K271" s="62"/>
      <c r="L271" s="62"/>
      <c r="M271" s="148"/>
      <c r="N271" s="148"/>
      <c r="O271" s="148"/>
      <c r="P271" s="148"/>
      <c r="Q271" s="148"/>
      <c r="R271" s="148"/>
      <c r="S271" s="148"/>
      <c r="T271" s="148"/>
      <c r="U271" s="148"/>
      <c r="V271" s="148"/>
      <c r="W271" s="148"/>
      <c r="X271" s="148"/>
      <c r="Y271" s="148"/>
      <c r="Z271" s="148"/>
      <c r="AA271" s="148"/>
      <c r="AB271" s="148"/>
      <c r="AC271" s="148"/>
      <c r="AD271" s="148"/>
      <c r="AE271" s="148"/>
      <c r="AF271" s="148"/>
      <c r="AG271" s="148"/>
      <c r="AH271" s="148"/>
      <c r="AI271" s="148"/>
      <c r="AJ271" s="148"/>
      <c r="AK271" s="148"/>
      <c r="AL271" s="148"/>
      <c r="AM271" s="148"/>
      <c r="AN271" s="148"/>
      <c r="AO271" s="148"/>
      <c r="AP271" s="148"/>
      <c r="AQ271" s="148"/>
      <c r="AR271" s="148"/>
    </row>
    <row r="272" spans="1:44">
      <c r="B272" t="s">
        <v>344</v>
      </c>
      <c r="E272" t="s">
        <v>147</v>
      </c>
      <c r="M272" s="227"/>
      <c r="N272" s="227"/>
      <c r="O272" s="227"/>
      <c r="P272" s="227"/>
      <c r="Q272" s="227"/>
      <c r="R272" s="227"/>
      <c r="S272" s="227"/>
      <c r="T272" s="227"/>
      <c r="U272" s="227"/>
      <c r="V272" s="227"/>
      <c r="W272" s="227"/>
      <c r="X272" s="227"/>
      <c r="Y272" s="227"/>
      <c r="Z272" s="227"/>
      <c r="AA272" s="227"/>
      <c r="AB272" s="227"/>
      <c r="AC272" s="227"/>
      <c r="AD272" s="227"/>
      <c r="AE272" s="227"/>
      <c r="AF272" s="227"/>
      <c r="AG272" s="227"/>
      <c r="AH272" s="227"/>
      <c r="AI272" s="227"/>
      <c r="AJ272" s="227"/>
      <c r="AK272" s="227"/>
      <c r="AL272" s="227"/>
      <c r="AM272" s="227"/>
      <c r="AN272" s="227"/>
      <c r="AO272" s="227"/>
      <c r="AP272" s="227"/>
      <c r="AQ272" s="227"/>
      <c r="AR272" s="227"/>
    </row>
    <row r="273" spans="1:44">
      <c r="B273" t="s">
        <v>344</v>
      </c>
      <c r="E273" t="s">
        <v>147</v>
      </c>
      <c r="M273" s="227"/>
      <c r="N273" s="227"/>
      <c r="O273" s="227"/>
      <c r="P273" s="227"/>
      <c r="Q273" s="227"/>
      <c r="R273" s="227"/>
      <c r="S273" s="227"/>
      <c r="T273" s="227"/>
      <c r="U273" s="227"/>
      <c r="V273" s="227"/>
      <c r="W273" s="227"/>
      <c r="X273" s="227"/>
      <c r="Y273" s="227"/>
      <c r="Z273" s="227"/>
      <c r="AA273" s="227"/>
      <c r="AB273" s="227"/>
      <c r="AC273" s="227"/>
      <c r="AD273" s="227"/>
      <c r="AE273" s="227"/>
      <c r="AF273" s="227"/>
      <c r="AG273" s="227"/>
      <c r="AH273" s="227"/>
      <c r="AI273" s="227"/>
      <c r="AJ273" s="227"/>
      <c r="AK273" s="227"/>
      <c r="AL273" s="227"/>
      <c r="AM273" s="227"/>
      <c r="AN273" s="227"/>
      <c r="AO273" s="227"/>
      <c r="AP273" s="227"/>
      <c r="AQ273" s="227"/>
      <c r="AR273" s="227"/>
    </row>
    <row r="274" spans="1:44">
      <c r="B274" t="s">
        <v>344</v>
      </c>
      <c r="E274" t="s">
        <v>147</v>
      </c>
      <c r="M274" s="227"/>
      <c r="N274" s="227"/>
      <c r="O274" s="227"/>
      <c r="P274" s="227"/>
      <c r="Q274" s="227"/>
      <c r="R274" s="227"/>
      <c r="S274" s="227"/>
      <c r="T274" s="227"/>
      <c r="U274" s="227"/>
      <c r="V274" s="227"/>
      <c r="W274" s="227"/>
      <c r="X274" s="227"/>
      <c r="Y274" s="227"/>
      <c r="Z274" s="227"/>
      <c r="AA274" s="227"/>
      <c r="AB274" s="227"/>
      <c r="AC274" s="227"/>
      <c r="AD274" s="227"/>
      <c r="AE274" s="227"/>
      <c r="AF274" s="227"/>
      <c r="AG274" s="227"/>
      <c r="AH274" s="227"/>
      <c r="AI274" s="227"/>
      <c r="AJ274" s="227"/>
      <c r="AK274" s="227"/>
      <c r="AL274" s="227"/>
      <c r="AM274" s="227"/>
      <c r="AN274" s="227"/>
      <c r="AO274" s="227"/>
      <c r="AP274" s="227"/>
      <c r="AQ274" s="227"/>
      <c r="AR274" s="227"/>
    </row>
    <row r="275" spans="1:44">
      <c r="B275" t="s">
        <v>344</v>
      </c>
      <c r="E275" t="s">
        <v>147</v>
      </c>
      <c r="M275" s="227"/>
      <c r="N275" s="227"/>
      <c r="O275" s="227"/>
      <c r="P275" s="227"/>
      <c r="Q275" s="227"/>
      <c r="R275" s="227"/>
      <c r="S275" s="227"/>
      <c r="T275" s="227"/>
      <c r="U275" s="227"/>
      <c r="V275" s="227"/>
      <c r="W275" s="227"/>
      <c r="X275" s="227"/>
      <c r="Y275" s="227"/>
      <c r="Z275" s="227"/>
      <c r="AA275" s="227"/>
      <c r="AB275" s="227"/>
      <c r="AC275" s="227"/>
      <c r="AD275" s="227"/>
      <c r="AE275" s="227"/>
      <c r="AF275" s="227"/>
      <c r="AG275" s="227"/>
      <c r="AH275" s="227"/>
      <c r="AI275" s="227"/>
      <c r="AJ275" s="227"/>
      <c r="AK275" s="227"/>
      <c r="AL275" s="227"/>
      <c r="AM275" s="227"/>
      <c r="AN275" s="227"/>
      <c r="AO275" s="227"/>
      <c r="AP275" s="227"/>
      <c r="AQ275" s="227"/>
      <c r="AR275" s="227"/>
    </row>
    <row r="276" spans="1:44">
      <c r="B276" t="s">
        <v>344</v>
      </c>
      <c r="E276" t="s">
        <v>147</v>
      </c>
      <c r="M276" s="227"/>
      <c r="N276" s="227"/>
      <c r="O276" s="227"/>
      <c r="P276" s="227"/>
      <c r="Q276" s="227"/>
      <c r="R276" s="227"/>
      <c r="S276" s="227"/>
      <c r="T276" s="227"/>
      <c r="U276" s="227"/>
      <c r="V276" s="227"/>
      <c r="W276" s="227"/>
      <c r="X276" s="227"/>
      <c r="Y276" s="227"/>
      <c r="Z276" s="227"/>
      <c r="AA276" s="227"/>
      <c r="AB276" s="227"/>
      <c r="AC276" s="227"/>
      <c r="AD276" s="227"/>
      <c r="AE276" s="227"/>
      <c r="AF276" s="227"/>
      <c r="AG276" s="227"/>
      <c r="AH276" s="227"/>
      <c r="AI276" s="227"/>
      <c r="AJ276" s="227"/>
      <c r="AK276" s="227"/>
      <c r="AL276" s="227"/>
      <c r="AM276" s="227"/>
      <c r="AN276" s="227"/>
      <c r="AO276" s="227"/>
      <c r="AP276" s="227"/>
      <c r="AQ276" s="227"/>
      <c r="AR276" s="227"/>
    </row>
    <row r="277" spans="1:44">
      <c r="B277" t="s">
        <v>344</v>
      </c>
      <c r="E277" t="s">
        <v>147</v>
      </c>
      <c r="M277" s="227"/>
      <c r="N277" s="227"/>
      <c r="O277" s="227"/>
      <c r="P277" s="227"/>
      <c r="Q277" s="227"/>
      <c r="R277" s="227"/>
      <c r="S277" s="227"/>
      <c r="T277" s="227"/>
      <c r="U277" s="227"/>
      <c r="V277" s="227"/>
      <c r="W277" s="227"/>
      <c r="X277" s="227"/>
      <c r="Y277" s="227"/>
      <c r="Z277" s="227"/>
      <c r="AA277" s="227"/>
      <c r="AB277" s="227"/>
      <c r="AC277" s="227"/>
      <c r="AD277" s="227"/>
      <c r="AE277" s="227"/>
      <c r="AF277" s="227"/>
      <c r="AG277" s="227"/>
      <c r="AH277" s="227"/>
      <c r="AI277" s="227"/>
      <c r="AJ277" s="227"/>
      <c r="AK277" s="227"/>
      <c r="AL277" s="227"/>
      <c r="AM277" s="227"/>
      <c r="AN277" s="227"/>
      <c r="AO277" s="227"/>
      <c r="AP277" s="227"/>
      <c r="AQ277" s="227"/>
      <c r="AR277" s="227"/>
    </row>
    <row r="278" spans="1:44">
      <c r="B278" t="s">
        <v>344</v>
      </c>
      <c r="E278" t="s">
        <v>147</v>
      </c>
      <c r="M278" s="227"/>
      <c r="N278" s="227"/>
      <c r="O278" s="227"/>
      <c r="P278" s="227"/>
      <c r="Q278" s="227"/>
      <c r="R278" s="227"/>
      <c r="S278" s="227"/>
      <c r="T278" s="227"/>
      <c r="U278" s="227"/>
      <c r="V278" s="227"/>
      <c r="W278" s="227"/>
      <c r="X278" s="227"/>
      <c r="Y278" s="227"/>
      <c r="Z278" s="227"/>
      <c r="AA278" s="227"/>
      <c r="AB278" s="227"/>
      <c r="AC278" s="227"/>
      <c r="AD278" s="227"/>
      <c r="AE278" s="227"/>
      <c r="AF278" s="227"/>
      <c r="AG278" s="227"/>
      <c r="AH278" s="227"/>
      <c r="AI278" s="227"/>
      <c r="AJ278" s="227"/>
      <c r="AK278" s="227"/>
      <c r="AL278" s="227"/>
      <c r="AM278" s="227"/>
      <c r="AN278" s="227"/>
      <c r="AO278" s="227"/>
      <c r="AP278" s="227"/>
      <c r="AQ278" s="227"/>
      <c r="AR278" s="227"/>
    </row>
    <row r="279" spans="1:44">
      <c r="B279" t="s">
        <v>344</v>
      </c>
      <c r="E279" t="s">
        <v>147</v>
      </c>
      <c r="M279" s="227"/>
      <c r="N279" s="227"/>
      <c r="O279" s="227"/>
      <c r="P279" s="227"/>
      <c r="Q279" s="227"/>
      <c r="R279" s="227"/>
      <c r="S279" s="227"/>
      <c r="T279" s="227"/>
      <c r="U279" s="227"/>
      <c r="V279" s="227"/>
      <c r="W279" s="227"/>
      <c r="X279" s="227"/>
      <c r="Y279" s="227"/>
      <c r="Z279" s="227"/>
      <c r="AA279" s="227"/>
      <c r="AB279" s="227"/>
      <c r="AC279" s="227"/>
      <c r="AD279" s="227"/>
      <c r="AE279" s="227"/>
      <c r="AF279" s="227"/>
      <c r="AG279" s="227"/>
      <c r="AH279" s="227"/>
      <c r="AI279" s="227"/>
      <c r="AJ279" s="227"/>
      <c r="AK279" s="227"/>
      <c r="AL279" s="227"/>
      <c r="AM279" s="227"/>
      <c r="AN279" s="227"/>
      <c r="AO279" s="227"/>
      <c r="AP279" s="227"/>
      <c r="AQ279" s="227"/>
      <c r="AR279" s="227"/>
    </row>
    <row r="280" spans="1:44">
      <c r="B280" t="s">
        <v>344</v>
      </c>
      <c r="E280" t="s">
        <v>147</v>
      </c>
      <c r="M280" s="227"/>
      <c r="N280" s="227"/>
      <c r="O280" s="227"/>
      <c r="P280" s="227"/>
      <c r="Q280" s="227"/>
      <c r="R280" s="227"/>
      <c r="S280" s="227"/>
      <c r="T280" s="227"/>
      <c r="U280" s="227"/>
      <c r="V280" s="227"/>
      <c r="W280" s="227"/>
      <c r="X280" s="227"/>
      <c r="Y280" s="227"/>
      <c r="Z280" s="227"/>
      <c r="AA280" s="227"/>
      <c r="AB280" s="227"/>
      <c r="AC280" s="227"/>
      <c r="AD280" s="227"/>
      <c r="AE280" s="227"/>
      <c r="AF280" s="227"/>
      <c r="AG280" s="227"/>
      <c r="AH280" s="227"/>
      <c r="AI280" s="227"/>
      <c r="AJ280" s="227"/>
      <c r="AK280" s="227"/>
      <c r="AL280" s="227"/>
      <c r="AM280" s="227"/>
      <c r="AN280" s="227"/>
      <c r="AO280" s="227"/>
      <c r="AP280" s="227"/>
      <c r="AQ280" s="227"/>
      <c r="AR280" s="227"/>
    </row>
    <row r="281" spans="1:44">
      <c r="B281" t="s">
        <v>344</v>
      </c>
      <c r="E281" t="s">
        <v>147</v>
      </c>
      <c r="M281" s="227"/>
      <c r="N281" s="227"/>
      <c r="O281" s="227"/>
      <c r="P281" s="227"/>
      <c r="Q281" s="227"/>
      <c r="R281" s="227"/>
      <c r="S281" s="227"/>
      <c r="T281" s="227"/>
      <c r="U281" s="227"/>
      <c r="V281" s="227"/>
      <c r="W281" s="227"/>
      <c r="X281" s="227"/>
      <c r="Y281" s="227"/>
      <c r="Z281" s="227"/>
      <c r="AA281" s="227"/>
      <c r="AB281" s="227"/>
      <c r="AC281" s="227"/>
      <c r="AD281" s="227"/>
      <c r="AE281" s="227"/>
      <c r="AF281" s="227"/>
      <c r="AG281" s="227"/>
      <c r="AH281" s="227"/>
      <c r="AI281" s="227"/>
      <c r="AJ281" s="227"/>
      <c r="AK281" s="227"/>
      <c r="AL281" s="227"/>
      <c r="AM281" s="227"/>
      <c r="AN281" s="227"/>
      <c r="AO281" s="227"/>
      <c r="AP281" s="227"/>
      <c r="AQ281" s="227"/>
      <c r="AR281" s="227"/>
    </row>
    <row r="282" spans="1:44">
      <c r="B282" t="s">
        <v>344</v>
      </c>
      <c r="E282" t="s">
        <v>147</v>
      </c>
      <c r="M282" s="227"/>
      <c r="N282" s="227"/>
      <c r="O282" s="227"/>
      <c r="P282" s="227"/>
      <c r="Q282" s="227"/>
      <c r="R282" s="227"/>
      <c r="S282" s="227"/>
      <c r="T282" s="227"/>
      <c r="U282" s="227"/>
      <c r="V282" s="227"/>
      <c r="W282" s="227"/>
      <c r="X282" s="227"/>
      <c r="Y282" s="227"/>
      <c r="Z282" s="227"/>
      <c r="AA282" s="227"/>
      <c r="AB282" s="227"/>
      <c r="AC282" s="227"/>
      <c r="AD282" s="227"/>
      <c r="AE282" s="227"/>
      <c r="AF282" s="227"/>
      <c r="AG282" s="227"/>
      <c r="AH282" s="227"/>
      <c r="AI282" s="227"/>
      <c r="AJ282" s="227"/>
      <c r="AK282" s="227"/>
      <c r="AL282" s="227"/>
      <c r="AM282" s="227"/>
      <c r="AN282" s="227"/>
      <c r="AO282" s="227"/>
      <c r="AP282" s="227"/>
      <c r="AQ282" s="227"/>
      <c r="AR282" s="227"/>
    </row>
    <row r="283" spans="1:44">
      <c r="A283" s="65"/>
      <c r="B283" s="65" t="s">
        <v>145</v>
      </c>
      <c r="C283" s="65"/>
      <c r="D283" s="65"/>
      <c r="E283" s="65"/>
      <c r="F283" s="65"/>
      <c r="G283" s="65"/>
      <c r="H283" s="65"/>
      <c r="I283" s="65"/>
      <c r="J283" s="65"/>
      <c r="K283" s="65"/>
      <c r="L283" s="65"/>
      <c r="M283" s="229">
        <f t="shared" ref="M283:AR283" si="26">SUM(M272:M282)</f>
        <v>0</v>
      </c>
      <c r="N283" s="229">
        <f t="shared" si="26"/>
        <v>0</v>
      </c>
      <c r="O283" s="229">
        <f t="shared" si="26"/>
        <v>0</v>
      </c>
      <c r="P283" s="229">
        <f t="shared" si="26"/>
        <v>0</v>
      </c>
      <c r="Q283" s="229">
        <f t="shared" si="26"/>
        <v>0</v>
      </c>
      <c r="R283" s="229">
        <f t="shared" si="26"/>
        <v>0</v>
      </c>
      <c r="S283" s="229">
        <f t="shared" si="26"/>
        <v>0</v>
      </c>
      <c r="T283" s="229">
        <f t="shared" si="26"/>
        <v>0</v>
      </c>
      <c r="U283" s="229">
        <f t="shared" si="26"/>
        <v>0</v>
      </c>
      <c r="V283" s="229">
        <f t="shared" si="26"/>
        <v>0</v>
      </c>
      <c r="W283" s="229">
        <f t="shared" si="26"/>
        <v>0</v>
      </c>
      <c r="X283" s="229">
        <f t="shared" si="26"/>
        <v>0</v>
      </c>
      <c r="Y283" s="229">
        <f t="shared" si="26"/>
        <v>0</v>
      </c>
      <c r="Z283" s="229">
        <f t="shared" si="26"/>
        <v>0</v>
      </c>
      <c r="AA283" s="229">
        <f t="shared" si="26"/>
        <v>0</v>
      </c>
      <c r="AB283" s="229">
        <f t="shared" si="26"/>
        <v>0</v>
      </c>
      <c r="AC283" s="229">
        <f t="shared" si="26"/>
        <v>0</v>
      </c>
      <c r="AD283" s="229">
        <f t="shared" si="26"/>
        <v>0</v>
      </c>
      <c r="AE283" s="229">
        <f t="shared" si="26"/>
        <v>0</v>
      </c>
      <c r="AF283" s="229">
        <f t="shared" si="26"/>
        <v>0</v>
      </c>
      <c r="AG283" s="229">
        <f t="shared" si="26"/>
        <v>0</v>
      </c>
      <c r="AH283" s="229">
        <f t="shared" si="26"/>
        <v>0</v>
      </c>
      <c r="AI283" s="229">
        <f t="shared" si="26"/>
        <v>0</v>
      </c>
      <c r="AJ283" s="229">
        <f t="shared" si="26"/>
        <v>0</v>
      </c>
      <c r="AK283" s="229">
        <f t="shared" si="26"/>
        <v>0</v>
      </c>
      <c r="AL283" s="229">
        <f t="shared" si="26"/>
        <v>0</v>
      </c>
      <c r="AM283" s="229">
        <f t="shared" si="26"/>
        <v>0</v>
      </c>
      <c r="AN283" s="229">
        <f t="shared" si="26"/>
        <v>0</v>
      </c>
      <c r="AO283" s="229">
        <f t="shared" si="26"/>
        <v>0</v>
      </c>
      <c r="AP283" s="229">
        <f t="shared" si="26"/>
        <v>0</v>
      </c>
      <c r="AQ283" s="229">
        <f t="shared" si="26"/>
        <v>0</v>
      </c>
      <c r="AR283" s="229">
        <f t="shared" si="26"/>
        <v>0</v>
      </c>
    </row>
    <row r="284" spans="1:44" ht="14.65" thickBot="1">
      <c r="A284" s="149"/>
      <c r="B284" s="149"/>
      <c r="C284" s="149"/>
      <c r="D284" s="149"/>
      <c r="E284" s="149"/>
      <c r="F284" s="149"/>
      <c r="G284" s="149"/>
      <c r="H284" s="149"/>
      <c r="I284" s="149"/>
      <c r="J284" s="149"/>
      <c r="K284" s="149"/>
      <c r="L284" s="149"/>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row>
    <row r="285" spans="1:44" ht="14.65" thickBot="1">
      <c r="A285" s="150"/>
      <c r="B285" s="150" t="s">
        <v>560</v>
      </c>
      <c r="C285" s="150"/>
      <c r="D285" s="150"/>
      <c r="E285" s="150"/>
      <c r="F285" s="150"/>
      <c r="G285" s="150"/>
      <c r="H285" s="150"/>
      <c r="I285" s="150"/>
      <c r="J285" s="150"/>
      <c r="K285" s="150"/>
      <c r="L285" s="150"/>
      <c r="M285" s="229">
        <f>SUM(M269,M283)</f>
        <v>0</v>
      </c>
      <c r="N285" s="229">
        <f t="shared" ref="N285:AR285" si="27">SUM(N269,N283)</f>
        <v>0</v>
      </c>
      <c r="O285" s="229">
        <f t="shared" si="27"/>
        <v>0</v>
      </c>
      <c r="P285" s="229">
        <f t="shared" si="27"/>
        <v>0</v>
      </c>
      <c r="Q285" s="229">
        <f t="shared" si="27"/>
        <v>0</v>
      </c>
      <c r="R285" s="229">
        <f t="shared" si="27"/>
        <v>0</v>
      </c>
      <c r="S285" s="229">
        <f t="shared" si="27"/>
        <v>0</v>
      </c>
      <c r="T285" s="229">
        <f t="shared" si="27"/>
        <v>0</v>
      </c>
      <c r="U285" s="229">
        <f t="shared" si="27"/>
        <v>0</v>
      </c>
      <c r="V285" s="229">
        <f t="shared" si="27"/>
        <v>0</v>
      </c>
      <c r="W285" s="229">
        <f t="shared" si="27"/>
        <v>0</v>
      </c>
      <c r="X285" s="229">
        <f t="shared" si="27"/>
        <v>0</v>
      </c>
      <c r="Y285" s="229">
        <f t="shared" si="27"/>
        <v>0</v>
      </c>
      <c r="Z285" s="229">
        <f t="shared" si="27"/>
        <v>0</v>
      </c>
      <c r="AA285" s="229">
        <f t="shared" si="27"/>
        <v>0</v>
      </c>
      <c r="AB285" s="229">
        <f t="shared" si="27"/>
        <v>0</v>
      </c>
      <c r="AC285" s="229">
        <f t="shared" si="27"/>
        <v>0</v>
      </c>
      <c r="AD285" s="229">
        <f t="shared" si="27"/>
        <v>0</v>
      </c>
      <c r="AE285" s="229">
        <f t="shared" si="27"/>
        <v>0</v>
      </c>
      <c r="AF285" s="229">
        <f t="shared" si="27"/>
        <v>0</v>
      </c>
      <c r="AG285" s="229">
        <f t="shared" si="27"/>
        <v>0</v>
      </c>
      <c r="AH285" s="229">
        <f t="shared" si="27"/>
        <v>0</v>
      </c>
      <c r="AI285" s="229">
        <f t="shared" si="27"/>
        <v>0</v>
      </c>
      <c r="AJ285" s="229">
        <f t="shared" si="27"/>
        <v>0</v>
      </c>
      <c r="AK285" s="229">
        <f t="shared" si="27"/>
        <v>0</v>
      </c>
      <c r="AL285" s="229">
        <f t="shared" si="27"/>
        <v>0</v>
      </c>
      <c r="AM285" s="229">
        <f t="shared" si="27"/>
        <v>0</v>
      </c>
      <c r="AN285" s="229">
        <f t="shared" si="27"/>
        <v>0</v>
      </c>
      <c r="AO285" s="229">
        <f t="shared" si="27"/>
        <v>0</v>
      </c>
      <c r="AP285" s="229">
        <f t="shared" si="27"/>
        <v>0</v>
      </c>
      <c r="AQ285" s="229">
        <f t="shared" si="27"/>
        <v>0</v>
      </c>
      <c r="AR285" s="229">
        <f t="shared" si="27"/>
        <v>0</v>
      </c>
    </row>
    <row r="286" spans="1:44">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row>
    <row r="287" spans="1:44" ht="15.4">
      <c r="A287" s="144" t="s">
        <v>559</v>
      </c>
      <c r="B287" s="144"/>
      <c r="C287" s="144"/>
      <c r="D287" s="144"/>
      <c r="E287" s="144"/>
      <c r="F287" s="144"/>
      <c r="G287" s="144"/>
      <c r="H287" s="144"/>
      <c r="I287" s="144"/>
      <c r="J287" s="144"/>
      <c r="K287" s="144"/>
      <c r="L287" s="144"/>
      <c r="M287" s="151"/>
      <c r="N287" s="151"/>
      <c r="O287" s="151"/>
      <c r="P287" s="151"/>
      <c r="Q287" s="151"/>
      <c r="R287" s="151"/>
      <c r="S287" s="151"/>
      <c r="T287" s="151"/>
      <c r="U287" s="151"/>
      <c r="V287" s="151"/>
      <c r="W287" s="151"/>
      <c r="X287" s="151"/>
      <c r="Y287" s="151"/>
      <c r="Z287" s="151"/>
      <c r="AA287" s="151"/>
      <c r="AB287" s="151"/>
      <c r="AC287" s="151"/>
      <c r="AD287" s="151"/>
      <c r="AE287" s="151"/>
      <c r="AF287" s="151"/>
      <c r="AG287" s="151"/>
      <c r="AH287" s="151"/>
      <c r="AI287" s="151"/>
      <c r="AJ287" s="151"/>
      <c r="AK287" s="151"/>
      <c r="AL287" s="151"/>
      <c r="AM287" s="151"/>
      <c r="AN287" s="151"/>
      <c r="AO287" s="151"/>
      <c r="AP287" s="151"/>
      <c r="AQ287" s="151"/>
      <c r="AR287" s="151"/>
    </row>
    <row r="288" spans="1:44" ht="15.4">
      <c r="A288" s="146" t="s">
        <v>543</v>
      </c>
      <c r="B288" s="146"/>
      <c r="C288" s="146"/>
      <c r="D288" s="146"/>
      <c r="E288" s="146"/>
      <c r="F288" s="146"/>
      <c r="G288" s="146"/>
      <c r="H288" s="146"/>
      <c r="I288" s="146"/>
      <c r="J288" s="146"/>
      <c r="K288" s="146"/>
      <c r="L288" s="146"/>
      <c r="M288" s="152"/>
      <c r="N288" s="152"/>
      <c r="O288" s="152"/>
      <c r="P288" s="152"/>
      <c r="Q288" s="152"/>
      <c r="R288" s="152"/>
      <c r="S288" s="152"/>
      <c r="T288" s="152"/>
      <c r="U288" s="152"/>
      <c r="V288" s="152"/>
      <c r="W288" s="152"/>
      <c r="X288" s="152"/>
      <c r="Y288" s="152"/>
      <c r="Z288" s="152"/>
      <c r="AA288" s="152"/>
      <c r="AB288" s="152"/>
      <c r="AC288" s="152"/>
      <c r="AD288" s="152"/>
      <c r="AE288" s="152"/>
      <c r="AF288" s="152"/>
      <c r="AG288" s="152"/>
      <c r="AH288" s="152"/>
      <c r="AI288" s="152"/>
      <c r="AJ288" s="152"/>
      <c r="AK288" s="152"/>
      <c r="AL288" s="152"/>
      <c r="AM288" s="152"/>
      <c r="AN288" s="152"/>
      <c r="AO288" s="152"/>
      <c r="AP288" s="152"/>
      <c r="AQ288" s="152"/>
      <c r="AR288" s="152"/>
    </row>
    <row r="289" spans="1:44">
      <c r="A289" s="62"/>
      <c r="B289" s="63" t="s">
        <v>329</v>
      </c>
      <c r="C289" s="62"/>
      <c r="D289" s="62"/>
      <c r="E289" s="62"/>
      <c r="F289" s="62"/>
      <c r="G289" s="62"/>
      <c r="H289" s="62"/>
      <c r="I289" s="62"/>
      <c r="J289" s="62"/>
      <c r="K289" s="62"/>
      <c r="L289" s="62"/>
      <c r="M289" s="148"/>
      <c r="N289" s="148"/>
      <c r="O289" s="148"/>
      <c r="P289" s="148"/>
      <c r="Q289" s="148"/>
      <c r="R289" s="148"/>
      <c r="S289" s="148"/>
      <c r="T289" s="148"/>
      <c r="U289" s="148"/>
      <c r="V289" s="148"/>
      <c r="W289" s="148"/>
      <c r="X289" s="148"/>
      <c r="Y289" s="148"/>
      <c r="Z289" s="148"/>
      <c r="AA289" s="148"/>
      <c r="AB289" s="148"/>
      <c r="AC289" s="148"/>
      <c r="AD289" s="148"/>
      <c r="AE289" s="148"/>
      <c r="AF289" s="148"/>
      <c r="AG289" s="148"/>
      <c r="AH289" s="148"/>
      <c r="AI289" s="148"/>
      <c r="AJ289" s="148"/>
      <c r="AK289" s="148"/>
      <c r="AL289" s="148"/>
      <c r="AM289" s="148"/>
      <c r="AN289" s="148"/>
      <c r="AO289" s="148"/>
      <c r="AP289" s="148"/>
      <c r="AQ289" s="148"/>
      <c r="AR289" s="148"/>
    </row>
    <row r="290" spans="1:44">
      <c r="E290" t="s">
        <v>147</v>
      </c>
      <c r="M290" s="227"/>
      <c r="N290" s="227"/>
      <c r="O290" s="227"/>
      <c r="P290" s="227"/>
      <c r="Q290" s="227"/>
      <c r="R290" s="227"/>
      <c r="S290" s="227"/>
      <c r="T290" s="227"/>
      <c r="U290" s="227"/>
      <c r="V290" s="227"/>
      <c r="W290" s="227"/>
      <c r="X290" s="227"/>
      <c r="Y290" s="227"/>
      <c r="Z290" s="227"/>
      <c r="AA290" s="227"/>
      <c r="AB290" s="227"/>
      <c r="AC290" s="227"/>
      <c r="AD290" s="227"/>
      <c r="AE290" s="227"/>
      <c r="AF290" s="227"/>
      <c r="AG290" s="227"/>
      <c r="AH290" s="227"/>
      <c r="AI290" s="227"/>
      <c r="AJ290" s="227"/>
      <c r="AK290" s="227"/>
      <c r="AL290" s="227"/>
      <c r="AM290" s="227"/>
      <c r="AN290" s="227"/>
      <c r="AO290" s="227"/>
      <c r="AP290" s="227"/>
      <c r="AQ290" s="227"/>
      <c r="AR290" s="227"/>
    </row>
    <row r="291" spans="1:44">
      <c r="E291" t="s">
        <v>147</v>
      </c>
      <c r="M291" s="227"/>
      <c r="N291" s="227"/>
      <c r="O291" s="227"/>
      <c r="P291" s="227"/>
      <c r="Q291" s="227"/>
      <c r="R291" s="227"/>
      <c r="S291" s="227"/>
      <c r="T291" s="227"/>
      <c r="U291" s="227"/>
      <c r="V291" s="227"/>
      <c r="W291" s="227"/>
      <c r="X291" s="227"/>
      <c r="Y291" s="227"/>
      <c r="Z291" s="227"/>
      <c r="AA291" s="227"/>
      <c r="AB291" s="227"/>
      <c r="AC291" s="227"/>
      <c r="AD291" s="227"/>
      <c r="AE291" s="227"/>
      <c r="AF291" s="227"/>
      <c r="AG291" s="227"/>
      <c r="AH291" s="227"/>
      <c r="AI291" s="227"/>
      <c r="AJ291" s="227"/>
      <c r="AK291" s="227"/>
      <c r="AL291" s="227"/>
      <c r="AM291" s="227"/>
      <c r="AN291" s="227"/>
      <c r="AO291" s="227"/>
      <c r="AP291" s="227"/>
      <c r="AQ291" s="227"/>
      <c r="AR291" s="227"/>
    </row>
    <row r="292" spans="1:44">
      <c r="E292" t="s">
        <v>147</v>
      </c>
      <c r="M292" s="227"/>
      <c r="N292" s="227"/>
      <c r="O292" s="227"/>
      <c r="P292" s="227"/>
      <c r="Q292" s="227"/>
      <c r="R292" s="227"/>
      <c r="S292" s="227"/>
      <c r="T292" s="227"/>
      <c r="U292" s="227"/>
      <c r="V292" s="227"/>
      <c r="W292" s="227"/>
      <c r="X292" s="227"/>
      <c r="Y292" s="227"/>
      <c r="Z292" s="227"/>
      <c r="AA292" s="227"/>
      <c r="AB292" s="227"/>
      <c r="AC292" s="227"/>
      <c r="AD292" s="227"/>
      <c r="AE292" s="227"/>
      <c r="AF292" s="227"/>
      <c r="AG292" s="227"/>
      <c r="AH292" s="227"/>
      <c r="AI292" s="227"/>
      <c r="AJ292" s="227"/>
      <c r="AK292" s="227"/>
      <c r="AL292" s="227"/>
      <c r="AM292" s="227"/>
      <c r="AN292" s="227"/>
      <c r="AO292" s="227"/>
      <c r="AP292" s="227"/>
      <c r="AQ292" s="227"/>
      <c r="AR292" s="227"/>
    </row>
    <row r="293" spans="1:44">
      <c r="E293" t="s">
        <v>147</v>
      </c>
      <c r="M293" s="227"/>
      <c r="N293" s="227"/>
      <c r="O293" s="227"/>
      <c r="P293" s="227"/>
      <c r="Q293" s="227"/>
      <c r="R293" s="227"/>
      <c r="S293" s="227"/>
      <c r="T293" s="227"/>
      <c r="U293" s="227"/>
      <c r="V293" s="227"/>
      <c r="W293" s="227"/>
      <c r="X293" s="227"/>
      <c r="Y293" s="227"/>
      <c r="Z293" s="227"/>
      <c r="AA293" s="227"/>
      <c r="AB293" s="227"/>
      <c r="AC293" s="227"/>
      <c r="AD293" s="227"/>
      <c r="AE293" s="227"/>
      <c r="AF293" s="227"/>
      <c r="AG293" s="227"/>
      <c r="AH293" s="227"/>
      <c r="AI293" s="227"/>
      <c r="AJ293" s="227"/>
      <c r="AK293" s="227"/>
      <c r="AL293" s="227"/>
      <c r="AM293" s="227"/>
      <c r="AN293" s="227"/>
      <c r="AO293" s="227"/>
      <c r="AP293" s="227"/>
      <c r="AQ293" s="227"/>
      <c r="AR293" s="227"/>
    </row>
    <row r="294" spans="1:44">
      <c r="E294" t="s">
        <v>147</v>
      </c>
      <c r="M294" s="227"/>
      <c r="N294" s="227"/>
      <c r="O294" s="227"/>
      <c r="P294" s="227"/>
      <c r="Q294" s="227"/>
      <c r="R294" s="227"/>
      <c r="S294" s="227"/>
      <c r="T294" s="227"/>
      <c r="U294" s="227"/>
      <c r="V294" s="227"/>
      <c r="W294" s="227"/>
      <c r="X294" s="227"/>
      <c r="Y294" s="227"/>
      <c r="Z294" s="227"/>
      <c r="AA294" s="227"/>
      <c r="AB294" s="227"/>
      <c r="AC294" s="227"/>
      <c r="AD294" s="227"/>
      <c r="AE294" s="227"/>
      <c r="AF294" s="227"/>
      <c r="AG294" s="227"/>
      <c r="AH294" s="227"/>
      <c r="AI294" s="227"/>
      <c r="AJ294" s="227"/>
      <c r="AK294" s="227"/>
      <c r="AL294" s="227"/>
      <c r="AM294" s="227"/>
      <c r="AN294" s="227"/>
      <c r="AO294" s="227"/>
      <c r="AP294" s="227"/>
      <c r="AQ294" s="227"/>
      <c r="AR294" s="227"/>
    </row>
    <row r="295" spans="1:44">
      <c r="E295" t="s">
        <v>147</v>
      </c>
      <c r="M295" s="227"/>
      <c r="N295" s="227"/>
      <c r="O295" s="227"/>
      <c r="P295" s="227"/>
      <c r="Q295" s="227"/>
      <c r="R295" s="227"/>
      <c r="S295" s="227"/>
      <c r="T295" s="227"/>
      <c r="U295" s="227"/>
      <c r="V295" s="227"/>
      <c r="W295" s="227"/>
      <c r="X295" s="227"/>
      <c r="Y295" s="227"/>
      <c r="Z295" s="227"/>
      <c r="AA295" s="227"/>
      <c r="AB295" s="227"/>
      <c r="AC295" s="227"/>
      <c r="AD295" s="227"/>
      <c r="AE295" s="227"/>
      <c r="AF295" s="227"/>
      <c r="AG295" s="227"/>
      <c r="AH295" s="227"/>
      <c r="AI295" s="227"/>
      <c r="AJ295" s="227"/>
      <c r="AK295" s="227"/>
      <c r="AL295" s="227"/>
      <c r="AM295" s="227"/>
      <c r="AN295" s="227"/>
      <c r="AO295" s="227"/>
      <c r="AP295" s="227"/>
      <c r="AQ295" s="227"/>
      <c r="AR295" s="227"/>
    </row>
    <row r="296" spans="1:44">
      <c r="E296" t="s">
        <v>147</v>
      </c>
      <c r="M296" s="227"/>
      <c r="N296" s="227"/>
      <c r="O296" s="227"/>
      <c r="P296" s="227"/>
      <c r="Q296" s="227"/>
      <c r="R296" s="227"/>
      <c r="S296" s="227"/>
      <c r="T296" s="227"/>
      <c r="U296" s="227"/>
      <c r="V296" s="227"/>
      <c r="W296" s="227"/>
      <c r="X296" s="227"/>
      <c r="Y296" s="227"/>
      <c r="Z296" s="227"/>
      <c r="AA296" s="227"/>
      <c r="AB296" s="227"/>
      <c r="AC296" s="227"/>
      <c r="AD296" s="227"/>
      <c r="AE296" s="227"/>
      <c r="AF296" s="227"/>
      <c r="AG296" s="227"/>
      <c r="AH296" s="227"/>
      <c r="AI296" s="227"/>
      <c r="AJ296" s="227"/>
      <c r="AK296" s="227"/>
      <c r="AL296" s="227"/>
      <c r="AM296" s="227"/>
      <c r="AN296" s="227"/>
      <c r="AO296" s="227"/>
      <c r="AP296" s="227"/>
      <c r="AQ296" s="227"/>
      <c r="AR296" s="227"/>
    </row>
    <row r="297" spans="1:44">
      <c r="E297" t="s">
        <v>147</v>
      </c>
      <c r="M297" s="227"/>
      <c r="N297" s="227"/>
      <c r="O297" s="227"/>
      <c r="P297" s="227"/>
      <c r="Q297" s="227"/>
      <c r="R297" s="227"/>
      <c r="S297" s="227"/>
      <c r="T297" s="227"/>
      <c r="U297" s="227"/>
      <c r="V297" s="227"/>
      <c r="W297" s="227"/>
      <c r="X297" s="227"/>
      <c r="Y297" s="227"/>
      <c r="Z297" s="227"/>
      <c r="AA297" s="227"/>
      <c r="AB297" s="227"/>
      <c r="AC297" s="227"/>
      <c r="AD297" s="227"/>
      <c r="AE297" s="227"/>
      <c r="AF297" s="227"/>
      <c r="AG297" s="227"/>
      <c r="AH297" s="227"/>
      <c r="AI297" s="227"/>
      <c r="AJ297" s="227"/>
      <c r="AK297" s="227"/>
      <c r="AL297" s="227"/>
      <c r="AM297" s="227"/>
      <c r="AN297" s="227"/>
      <c r="AO297" s="227"/>
      <c r="AP297" s="227"/>
      <c r="AQ297" s="227"/>
      <c r="AR297" s="227"/>
    </row>
    <row r="298" spans="1:44">
      <c r="E298" t="s">
        <v>147</v>
      </c>
      <c r="M298" s="227"/>
      <c r="N298" s="227"/>
      <c r="O298" s="227"/>
      <c r="P298" s="227"/>
      <c r="Q298" s="227"/>
      <c r="R298" s="227"/>
      <c r="S298" s="227"/>
      <c r="T298" s="227"/>
      <c r="U298" s="227"/>
      <c r="V298" s="227"/>
      <c r="W298" s="227"/>
      <c r="X298" s="227"/>
      <c r="Y298" s="227"/>
      <c r="Z298" s="227"/>
      <c r="AA298" s="227"/>
      <c r="AB298" s="227"/>
      <c r="AC298" s="227"/>
      <c r="AD298" s="227"/>
      <c r="AE298" s="227"/>
      <c r="AF298" s="227"/>
      <c r="AG298" s="227"/>
      <c r="AH298" s="227"/>
      <c r="AI298" s="227"/>
      <c r="AJ298" s="227"/>
      <c r="AK298" s="227"/>
      <c r="AL298" s="227"/>
      <c r="AM298" s="227"/>
      <c r="AN298" s="227"/>
      <c r="AO298" s="227"/>
      <c r="AP298" s="227"/>
      <c r="AQ298" s="227"/>
      <c r="AR298" s="227"/>
    </row>
    <row r="299" spans="1:44">
      <c r="E299" t="s">
        <v>147</v>
      </c>
      <c r="M299" s="227"/>
      <c r="N299" s="227"/>
      <c r="O299" s="227"/>
      <c r="P299" s="227"/>
      <c r="Q299" s="227"/>
      <c r="R299" s="227"/>
      <c r="S299" s="227"/>
      <c r="T299" s="227"/>
      <c r="U299" s="227"/>
      <c r="V299" s="227"/>
      <c r="W299" s="227"/>
      <c r="X299" s="227"/>
      <c r="Y299" s="227"/>
      <c r="Z299" s="227"/>
      <c r="AA299" s="227"/>
      <c r="AB299" s="227"/>
      <c r="AC299" s="227"/>
      <c r="AD299" s="227"/>
      <c r="AE299" s="227"/>
      <c r="AF299" s="227"/>
      <c r="AG299" s="227"/>
      <c r="AH299" s="227"/>
      <c r="AI299" s="227"/>
      <c r="AJ299" s="227"/>
      <c r="AK299" s="227"/>
      <c r="AL299" s="227"/>
      <c r="AM299" s="227"/>
      <c r="AN299" s="227"/>
      <c r="AO299" s="227"/>
      <c r="AP299" s="227"/>
      <c r="AQ299" s="227"/>
      <c r="AR299" s="227"/>
    </row>
    <row r="300" spans="1:44">
      <c r="E300" t="s">
        <v>147</v>
      </c>
      <c r="M300" s="227"/>
      <c r="N300" s="227"/>
      <c r="O300" s="227"/>
      <c r="P300" s="227"/>
      <c r="Q300" s="227"/>
      <c r="R300" s="227"/>
      <c r="S300" s="227"/>
      <c r="T300" s="227"/>
      <c r="U300" s="227"/>
      <c r="V300" s="227"/>
      <c r="W300" s="227"/>
      <c r="X300" s="227"/>
      <c r="Y300" s="227"/>
      <c r="Z300" s="227"/>
      <c r="AA300" s="227"/>
      <c r="AB300" s="227"/>
      <c r="AC300" s="227"/>
      <c r="AD300" s="227"/>
      <c r="AE300" s="227"/>
      <c r="AF300" s="227"/>
      <c r="AG300" s="227"/>
      <c r="AH300" s="227"/>
      <c r="AI300" s="227"/>
      <c r="AJ300" s="227"/>
      <c r="AK300" s="227"/>
      <c r="AL300" s="227"/>
      <c r="AM300" s="227"/>
      <c r="AN300" s="227"/>
      <c r="AO300" s="227"/>
      <c r="AP300" s="227"/>
      <c r="AQ300" s="227"/>
      <c r="AR300" s="227"/>
    </row>
    <row r="301" spans="1:44">
      <c r="A301" s="65"/>
      <c r="B301" s="65" t="s">
        <v>145</v>
      </c>
      <c r="C301" s="65"/>
      <c r="D301" s="65"/>
      <c r="E301" s="65"/>
      <c r="F301" s="65"/>
      <c r="G301" s="65"/>
      <c r="H301" s="65"/>
      <c r="I301" s="65"/>
      <c r="J301" s="65"/>
      <c r="K301" s="65"/>
      <c r="L301" s="65"/>
      <c r="M301" s="229">
        <f>SUM(M290:M300)</f>
        <v>0</v>
      </c>
      <c r="N301" s="229">
        <f t="shared" ref="N301:AR301" si="28">SUM(N290:N300)</f>
        <v>0</v>
      </c>
      <c r="O301" s="229">
        <f t="shared" si="28"/>
        <v>0</v>
      </c>
      <c r="P301" s="229">
        <f t="shared" si="28"/>
        <v>0</v>
      </c>
      <c r="Q301" s="229">
        <f t="shared" si="28"/>
        <v>0</v>
      </c>
      <c r="R301" s="229">
        <f t="shared" si="28"/>
        <v>0</v>
      </c>
      <c r="S301" s="229">
        <f t="shared" si="28"/>
        <v>0</v>
      </c>
      <c r="T301" s="229">
        <f t="shared" si="28"/>
        <v>0</v>
      </c>
      <c r="U301" s="229">
        <f t="shared" si="28"/>
        <v>0</v>
      </c>
      <c r="V301" s="229">
        <f t="shared" si="28"/>
        <v>0</v>
      </c>
      <c r="W301" s="229">
        <f t="shared" si="28"/>
        <v>0</v>
      </c>
      <c r="X301" s="229">
        <f t="shared" si="28"/>
        <v>0</v>
      </c>
      <c r="Y301" s="229">
        <f t="shared" si="28"/>
        <v>0</v>
      </c>
      <c r="Z301" s="229">
        <f t="shared" si="28"/>
        <v>0</v>
      </c>
      <c r="AA301" s="229">
        <f t="shared" si="28"/>
        <v>0</v>
      </c>
      <c r="AB301" s="229">
        <f t="shared" si="28"/>
        <v>0</v>
      </c>
      <c r="AC301" s="229">
        <f t="shared" si="28"/>
        <v>0</v>
      </c>
      <c r="AD301" s="229">
        <f t="shared" si="28"/>
        <v>0</v>
      </c>
      <c r="AE301" s="229">
        <f t="shared" si="28"/>
        <v>0</v>
      </c>
      <c r="AF301" s="229">
        <f t="shared" si="28"/>
        <v>0</v>
      </c>
      <c r="AG301" s="229">
        <f t="shared" si="28"/>
        <v>0</v>
      </c>
      <c r="AH301" s="229">
        <f t="shared" si="28"/>
        <v>0</v>
      </c>
      <c r="AI301" s="229">
        <f t="shared" si="28"/>
        <v>0</v>
      </c>
      <c r="AJ301" s="229">
        <f t="shared" si="28"/>
        <v>0</v>
      </c>
      <c r="AK301" s="229">
        <f t="shared" si="28"/>
        <v>0</v>
      </c>
      <c r="AL301" s="229">
        <f t="shared" si="28"/>
        <v>0</v>
      </c>
      <c r="AM301" s="229">
        <f t="shared" si="28"/>
        <v>0</v>
      </c>
      <c r="AN301" s="229">
        <f t="shared" si="28"/>
        <v>0</v>
      </c>
      <c r="AO301" s="229">
        <f t="shared" si="28"/>
        <v>0</v>
      </c>
      <c r="AP301" s="229">
        <f t="shared" si="28"/>
        <v>0</v>
      </c>
      <c r="AQ301" s="229">
        <f t="shared" si="28"/>
        <v>0</v>
      </c>
      <c r="AR301" s="229">
        <f t="shared" si="28"/>
        <v>0</v>
      </c>
    </row>
    <row r="302" spans="1:44">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row>
    <row r="303" spans="1:44">
      <c r="A303" s="62"/>
      <c r="B303" s="63" t="s">
        <v>339</v>
      </c>
      <c r="C303" s="62"/>
      <c r="D303" s="62"/>
      <c r="E303" s="62"/>
      <c r="F303" s="62"/>
      <c r="G303" s="62"/>
      <c r="H303" s="62"/>
      <c r="I303" s="62"/>
      <c r="J303" s="62"/>
      <c r="K303" s="62"/>
      <c r="L303" s="62"/>
      <c r="M303" s="148"/>
      <c r="N303" s="148"/>
      <c r="O303" s="148"/>
      <c r="P303" s="148"/>
      <c r="Q303" s="148"/>
      <c r="R303" s="148"/>
      <c r="S303" s="148"/>
      <c r="T303" s="148"/>
      <c r="U303" s="148"/>
      <c r="V303" s="148"/>
      <c r="W303" s="148"/>
      <c r="X303" s="148"/>
      <c r="Y303" s="148"/>
      <c r="Z303" s="148"/>
      <c r="AA303" s="148"/>
      <c r="AB303" s="148"/>
      <c r="AC303" s="148"/>
      <c r="AD303" s="148"/>
      <c r="AE303" s="148"/>
      <c r="AF303" s="148"/>
      <c r="AG303" s="148"/>
      <c r="AH303" s="148"/>
      <c r="AI303" s="148"/>
      <c r="AJ303" s="148"/>
      <c r="AK303" s="148"/>
      <c r="AL303" s="148"/>
      <c r="AM303" s="148"/>
      <c r="AN303" s="148"/>
      <c r="AO303" s="148"/>
      <c r="AP303" s="148"/>
      <c r="AQ303" s="148"/>
      <c r="AR303" s="148"/>
    </row>
    <row r="304" spans="1:44">
      <c r="E304" t="s">
        <v>147</v>
      </c>
      <c r="M304" s="227"/>
      <c r="N304" s="227"/>
      <c r="O304" s="227"/>
      <c r="P304" s="227"/>
      <c r="Q304" s="227"/>
      <c r="R304" s="227"/>
      <c r="S304" s="227"/>
      <c r="T304" s="227"/>
      <c r="U304" s="227"/>
      <c r="V304" s="227"/>
      <c r="W304" s="227"/>
      <c r="X304" s="227"/>
      <c r="Y304" s="227"/>
      <c r="Z304" s="227"/>
      <c r="AA304" s="227"/>
      <c r="AB304" s="227"/>
      <c r="AC304" s="227"/>
      <c r="AD304" s="227"/>
      <c r="AE304" s="227"/>
      <c r="AF304" s="227"/>
      <c r="AG304" s="227"/>
      <c r="AH304" s="227"/>
      <c r="AI304" s="227"/>
      <c r="AJ304" s="227"/>
      <c r="AK304" s="227"/>
      <c r="AL304" s="227"/>
      <c r="AM304" s="227"/>
      <c r="AN304" s="227"/>
      <c r="AO304" s="227"/>
      <c r="AP304" s="227"/>
      <c r="AQ304" s="227"/>
      <c r="AR304" s="227"/>
    </row>
    <row r="305" spans="1:44">
      <c r="E305" t="s">
        <v>147</v>
      </c>
      <c r="M305" s="227"/>
      <c r="N305" s="227"/>
      <c r="O305" s="227"/>
      <c r="P305" s="227"/>
      <c r="Q305" s="227"/>
      <c r="R305" s="227"/>
      <c r="S305" s="227"/>
      <c r="T305" s="227"/>
      <c r="U305" s="227"/>
      <c r="V305" s="227"/>
      <c r="W305" s="227"/>
      <c r="X305" s="227"/>
      <c r="Y305" s="227"/>
      <c r="Z305" s="227"/>
      <c r="AA305" s="227"/>
      <c r="AB305" s="227"/>
      <c r="AC305" s="227"/>
      <c r="AD305" s="227"/>
      <c r="AE305" s="227"/>
      <c r="AF305" s="227"/>
      <c r="AG305" s="227"/>
      <c r="AH305" s="227"/>
      <c r="AI305" s="227"/>
      <c r="AJ305" s="227"/>
      <c r="AK305" s="227"/>
      <c r="AL305" s="227"/>
      <c r="AM305" s="227"/>
      <c r="AN305" s="227"/>
      <c r="AO305" s="227"/>
      <c r="AP305" s="227"/>
      <c r="AQ305" s="227"/>
      <c r="AR305" s="227"/>
    </row>
    <row r="306" spans="1:44">
      <c r="E306" t="s">
        <v>147</v>
      </c>
      <c r="M306" s="227"/>
      <c r="N306" s="227"/>
      <c r="O306" s="227"/>
      <c r="P306" s="227"/>
      <c r="Q306" s="227"/>
      <c r="R306" s="227"/>
      <c r="S306" s="227"/>
      <c r="T306" s="227"/>
      <c r="U306" s="227"/>
      <c r="V306" s="227"/>
      <c r="W306" s="227"/>
      <c r="X306" s="227"/>
      <c r="Y306" s="227"/>
      <c r="Z306" s="227"/>
      <c r="AA306" s="227"/>
      <c r="AB306" s="227"/>
      <c r="AC306" s="227"/>
      <c r="AD306" s="227"/>
      <c r="AE306" s="227"/>
      <c r="AF306" s="227"/>
      <c r="AG306" s="227"/>
      <c r="AH306" s="227"/>
      <c r="AI306" s="227"/>
      <c r="AJ306" s="227"/>
      <c r="AK306" s="227"/>
      <c r="AL306" s="227"/>
      <c r="AM306" s="227"/>
      <c r="AN306" s="227"/>
      <c r="AO306" s="227"/>
      <c r="AP306" s="227"/>
      <c r="AQ306" s="227"/>
      <c r="AR306" s="227"/>
    </row>
    <row r="307" spans="1:44">
      <c r="E307" t="s">
        <v>147</v>
      </c>
      <c r="M307" s="227"/>
      <c r="N307" s="227"/>
      <c r="O307" s="227"/>
      <c r="P307" s="227"/>
      <c r="Q307" s="227"/>
      <c r="R307" s="227"/>
      <c r="S307" s="227"/>
      <c r="T307" s="227"/>
      <c r="U307" s="227"/>
      <c r="V307" s="227"/>
      <c r="W307" s="227"/>
      <c r="X307" s="227"/>
      <c r="Y307" s="227"/>
      <c r="Z307" s="227"/>
      <c r="AA307" s="227"/>
      <c r="AB307" s="227"/>
      <c r="AC307" s="227"/>
      <c r="AD307" s="227"/>
      <c r="AE307" s="227"/>
      <c r="AF307" s="227"/>
      <c r="AG307" s="227"/>
      <c r="AH307" s="227"/>
      <c r="AI307" s="227"/>
      <c r="AJ307" s="227"/>
      <c r="AK307" s="227"/>
      <c r="AL307" s="227"/>
      <c r="AM307" s="227"/>
      <c r="AN307" s="227"/>
      <c r="AO307" s="227"/>
      <c r="AP307" s="227"/>
      <c r="AQ307" s="227"/>
      <c r="AR307" s="227"/>
    </row>
    <row r="308" spans="1:44">
      <c r="E308" t="s">
        <v>147</v>
      </c>
      <c r="M308" s="227"/>
      <c r="N308" s="227"/>
      <c r="O308" s="227"/>
      <c r="P308" s="227"/>
      <c r="Q308" s="227"/>
      <c r="R308" s="227"/>
      <c r="S308" s="227"/>
      <c r="T308" s="227"/>
      <c r="U308" s="227"/>
      <c r="V308" s="227"/>
      <c r="W308" s="227"/>
      <c r="X308" s="227"/>
      <c r="Y308" s="227"/>
      <c r="Z308" s="227"/>
      <c r="AA308" s="227"/>
      <c r="AB308" s="227"/>
      <c r="AC308" s="227"/>
      <c r="AD308" s="227"/>
      <c r="AE308" s="227"/>
      <c r="AF308" s="227"/>
      <c r="AG308" s="227"/>
      <c r="AH308" s="227"/>
      <c r="AI308" s="227"/>
      <c r="AJ308" s="227"/>
      <c r="AK308" s="227"/>
      <c r="AL308" s="227"/>
      <c r="AM308" s="227"/>
      <c r="AN308" s="227"/>
      <c r="AO308" s="227"/>
      <c r="AP308" s="227"/>
      <c r="AQ308" s="227"/>
      <c r="AR308" s="227"/>
    </row>
    <row r="309" spans="1:44">
      <c r="E309" t="s">
        <v>147</v>
      </c>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row>
    <row r="310" spans="1:44">
      <c r="E310" t="s">
        <v>147</v>
      </c>
      <c r="M310" s="227"/>
      <c r="N310" s="227"/>
      <c r="O310" s="227"/>
      <c r="P310" s="227"/>
      <c r="Q310" s="227"/>
      <c r="R310" s="227"/>
      <c r="S310" s="227"/>
      <c r="T310" s="227"/>
      <c r="U310" s="227"/>
      <c r="V310" s="227"/>
      <c r="W310" s="227"/>
      <c r="X310" s="227"/>
      <c r="Y310" s="227"/>
      <c r="Z310" s="227"/>
      <c r="AA310" s="227"/>
      <c r="AB310" s="227"/>
      <c r="AC310" s="227"/>
      <c r="AD310" s="227"/>
      <c r="AE310" s="227"/>
      <c r="AF310" s="227"/>
      <c r="AG310" s="227"/>
      <c r="AH310" s="227"/>
      <c r="AI310" s="227"/>
      <c r="AJ310" s="227"/>
      <c r="AK310" s="227"/>
      <c r="AL310" s="227"/>
      <c r="AM310" s="227"/>
      <c r="AN310" s="227"/>
      <c r="AO310" s="227"/>
      <c r="AP310" s="227"/>
      <c r="AQ310" s="227"/>
      <c r="AR310" s="227"/>
    </row>
    <row r="311" spans="1:44">
      <c r="E311" t="s">
        <v>147</v>
      </c>
      <c r="M311" s="227"/>
      <c r="N311" s="227"/>
      <c r="O311" s="227"/>
      <c r="P311" s="227"/>
      <c r="Q311" s="227"/>
      <c r="R311" s="227"/>
      <c r="S311" s="227"/>
      <c r="T311" s="227"/>
      <c r="U311" s="227"/>
      <c r="V311" s="227"/>
      <c r="W311" s="227"/>
      <c r="X311" s="227"/>
      <c r="Y311" s="227"/>
      <c r="Z311" s="227"/>
      <c r="AA311" s="227"/>
      <c r="AB311" s="227"/>
      <c r="AC311" s="227"/>
      <c r="AD311" s="227"/>
      <c r="AE311" s="227"/>
      <c r="AF311" s="227"/>
      <c r="AG311" s="227"/>
      <c r="AH311" s="227"/>
      <c r="AI311" s="227"/>
      <c r="AJ311" s="227"/>
      <c r="AK311" s="227"/>
      <c r="AL311" s="227"/>
      <c r="AM311" s="227"/>
      <c r="AN311" s="227"/>
      <c r="AO311" s="227"/>
      <c r="AP311" s="227"/>
      <c r="AQ311" s="227"/>
      <c r="AR311" s="227"/>
    </row>
    <row r="312" spans="1:44">
      <c r="E312" t="s">
        <v>147</v>
      </c>
      <c r="M312" s="227"/>
      <c r="N312" s="227"/>
      <c r="O312" s="227"/>
      <c r="P312" s="227"/>
      <c r="Q312" s="227"/>
      <c r="R312" s="227"/>
      <c r="S312" s="227"/>
      <c r="T312" s="227"/>
      <c r="U312" s="227"/>
      <c r="V312" s="227"/>
      <c r="W312" s="227"/>
      <c r="X312" s="227"/>
      <c r="Y312" s="227"/>
      <c r="Z312" s="227"/>
      <c r="AA312" s="227"/>
      <c r="AB312" s="227"/>
      <c r="AC312" s="227"/>
      <c r="AD312" s="227"/>
      <c r="AE312" s="227"/>
      <c r="AF312" s="227"/>
      <c r="AG312" s="227"/>
      <c r="AH312" s="227"/>
      <c r="AI312" s="227"/>
      <c r="AJ312" s="227"/>
      <c r="AK312" s="227"/>
      <c r="AL312" s="227"/>
      <c r="AM312" s="227"/>
      <c r="AN312" s="227"/>
      <c r="AO312" s="227"/>
      <c r="AP312" s="227"/>
      <c r="AQ312" s="227"/>
      <c r="AR312" s="227"/>
    </row>
    <row r="313" spans="1:44">
      <c r="E313" t="s">
        <v>147</v>
      </c>
      <c r="M313" s="227"/>
      <c r="N313" s="227"/>
      <c r="O313" s="227"/>
      <c r="P313" s="227"/>
      <c r="Q313" s="227"/>
      <c r="R313" s="227"/>
      <c r="S313" s="227"/>
      <c r="T313" s="227"/>
      <c r="U313" s="227"/>
      <c r="V313" s="227"/>
      <c r="W313" s="227"/>
      <c r="X313" s="227"/>
      <c r="Y313" s="227"/>
      <c r="Z313" s="227"/>
      <c r="AA313" s="227"/>
      <c r="AB313" s="227"/>
      <c r="AC313" s="227"/>
      <c r="AD313" s="227"/>
      <c r="AE313" s="227"/>
      <c r="AF313" s="227"/>
      <c r="AG313" s="227"/>
      <c r="AH313" s="227"/>
      <c r="AI313" s="227"/>
      <c r="AJ313" s="227"/>
      <c r="AK313" s="227"/>
      <c r="AL313" s="227"/>
      <c r="AM313" s="227"/>
      <c r="AN313" s="227"/>
      <c r="AO313" s="227"/>
      <c r="AP313" s="227"/>
      <c r="AQ313" s="227"/>
      <c r="AR313" s="227"/>
    </row>
    <row r="314" spans="1:44">
      <c r="E314" t="s">
        <v>147</v>
      </c>
      <c r="M314" s="227"/>
      <c r="N314" s="227"/>
      <c r="O314" s="227"/>
      <c r="P314" s="227"/>
      <c r="Q314" s="227"/>
      <c r="R314" s="227"/>
      <c r="S314" s="227"/>
      <c r="T314" s="227"/>
      <c r="U314" s="227"/>
      <c r="V314" s="227"/>
      <c r="W314" s="227"/>
      <c r="X314" s="227"/>
      <c r="Y314" s="227"/>
      <c r="Z314" s="227"/>
      <c r="AA314" s="227"/>
      <c r="AB314" s="227"/>
      <c r="AC314" s="227"/>
      <c r="AD314" s="227"/>
      <c r="AE314" s="227"/>
      <c r="AF314" s="227"/>
      <c r="AG314" s="227"/>
      <c r="AH314" s="227"/>
      <c r="AI314" s="227"/>
      <c r="AJ314" s="227"/>
      <c r="AK314" s="227"/>
      <c r="AL314" s="227"/>
      <c r="AM314" s="227"/>
      <c r="AN314" s="227"/>
      <c r="AO314" s="227"/>
      <c r="AP314" s="227"/>
      <c r="AQ314" s="227"/>
      <c r="AR314" s="227"/>
    </row>
    <row r="315" spans="1:44">
      <c r="A315" s="65"/>
      <c r="B315" s="65" t="s">
        <v>145</v>
      </c>
      <c r="C315" s="65"/>
      <c r="D315" s="65"/>
      <c r="E315" s="65"/>
      <c r="F315" s="65"/>
      <c r="G315" s="65"/>
      <c r="H315" s="65"/>
      <c r="I315" s="65"/>
      <c r="J315" s="65"/>
      <c r="K315" s="65"/>
      <c r="L315" s="65"/>
      <c r="M315" s="229">
        <f t="shared" ref="M315:AR315" si="29">SUM(M304:M314)</f>
        <v>0</v>
      </c>
      <c r="N315" s="229">
        <f t="shared" si="29"/>
        <v>0</v>
      </c>
      <c r="O315" s="229">
        <f t="shared" si="29"/>
        <v>0</v>
      </c>
      <c r="P315" s="229">
        <f t="shared" si="29"/>
        <v>0</v>
      </c>
      <c r="Q315" s="229">
        <f t="shared" si="29"/>
        <v>0</v>
      </c>
      <c r="R315" s="229">
        <f t="shared" si="29"/>
        <v>0</v>
      </c>
      <c r="S315" s="229">
        <f t="shared" si="29"/>
        <v>0</v>
      </c>
      <c r="T315" s="229">
        <f t="shared" si="29"/>
        <v>0</v>
      </c>
      <c r="U315" s="229">
        <f t="shared" si="29"/>
        <v>0</v>
      </c>
      <c r="V315" s="229">
        <f t="shared" si="29"/>
        <v>0</v>
      </c>
      <c r="W315" s="229">
        <f t="shared" si="29"/>
        <v>0</v>
      </c>
      <c r="X315" s="229">
        <f t="shared" si="29"/>
        <v>0</v>
      </c>
      <c r="Y315" s="229">
        <f t="shared" si="29"/>
        <v>0</v>
      </c>
      <c r="Z315" s="229">
        <f t="shared" si="29"/>
        <v>0</v>
      </c>
      <c r="AA315" s="229">
        <f t="shared" si="29"/>
        <v>0</v>
      </c>
      <c r="AB315" s="229">
        <f t="shared" si="29"/>
        <v>0</v>
      </c>
      <c r="AC315" s="229">
        <f t="shared" si="29"/>
        <v>0</v>
      </c>
      <c r="AD315" s="229">
        <f t="shared" si="29"/>
        <v>0</v>
      </c>
      <c r="AE315" s="229">
        <f t="shared" si="29"/>
        <v>0</v>
      </c>
      <c r="AF315" s="229">
        <f t="shared" si="29"/>
        <v>0</v>
      </c>
      <c r="AG315" s="229">
        <f t="shared" si="29"/>
        <v>0</v>
      </c>
      <c r="AH315" s="229">
        <f t="shared" si="29"/>
        <v>0</v>
      </c>
      <c r="AI315" s="229">
        <f t="shared" si="29"/>
        <v>0</v>
      </c>
      <c r="AJ315" s="229">
        <f t="shared" si="29"/>
        <v>0</v>
      </c>
      <c r="AK315" s="229">
        <f t="shared" si="29"/>
        <v>0</v>
      </c>
      <c r="AL315" s="229">
        <f t="shared" si="29"/>
        <v>0</v>
      </c>
      <c r="AM315" s="229">
        <f t="shared" si="29"/>
        <v>0</v>
      </c>
      <c r="AN315" s="229">
        <f t="shared" si="29"/>
        <v>0</v>
      </c>
      <c r="AO315" s="229">
        <f t="shared" si="29"/>
        <v>0</v>
      </c>
      <c r="AP315" s="229">
        <f t="shared" si="29"/>
        <v>0</v>
      </c>
      <c r="AQ315" s="229">
        <f t="shared" si="29"/>
        <v>0</v>
      </c>
      <c r="AR315" s="229">
        <f t="shared" si="29"/>
        <v>0</v>
      </c>
    </row>
    <row r="316" spans="1:44" ht="14.65" thickBot="1">
      <c r="A316" s="149"/>
      <c r="B316" s="149"/>
      <c r="C316" s="149"/>
      <c r="D316" s="149"/>
      <c r="E316" s="149"/>
      <c r="F316" s="149"/>
      <c r="G316" s="149"/>
      <c r="H316" s="149"/>
      <c r="I316" s="149"/>
      <c r="J316" s="149"/>
      <c r="K316" s="149"/>
      <c r="L316" s="149"/>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45"/>
      <c r="AQ316" s="45"/>
      <c r="AR316" s="45"/>
    </row>
    <row r="317" spans="1:44" ht="14.65" thickBot="1">
      <c r="A317" s="150"/>
      <c r="B317" s="150" t="s">
        <v>558</v>
      </c>
      <c r="C317" s="150"/>
      <c r="D317" s="150"/>
      <c r="E317" s="150"/>
      <c r="F317" s="150"/>
      <c r="G317" s="150"/>
      <c r="H317" s="150"/>
      <c r="I317" s="150"/>
      <c r="J317" s="150"/>
      <c r="K317" s="150"/>
      <c r="L317" s="150"/>
      <c r="M317" s="229">
        <f>SUM(M301,M315)</f>
        <v>0</v>
      </c>
      <c r="N317" s="229">
        <f t="shared" ref="N317:AR317" si="30">SUM(N301,N315)</f>
        <v>0</v>
      </c>
      <c r="O317" s="229">
        <f t="shared" si="30"/>
        <v>0</v>
      </c>
      <c r="P317" s="229">
        <f t="shared" si="30"/>
        <v>0</v>
      </c>
      <c r="Q317" s="229">
        <f t="shared" si="30"/>
        <v>0</v>
      </c>
      <c r="R317" s="229">
        <f t="shared" si="30"/>
        <v>0</v>
      </c>
      <c r="S317" s="229">
        <f t="shared" si="30"/>
        <v>0</v>
      </c>
      <c r="T317" s="229">
        <f t="shared" si="30"/>
        <v>0</v>
      </c>
      <c r="U317" s="229">
        <f t="shared" si="30"/>
        <v>0</v>
      </c>
      <c r="V317" s="229">
        <f t="shared" si="30"/>
        <v>0</v>
      </c>
      <c r="W317" s="229">
        <f t="shared" si="30"/>
        <v>0</v>
      </c>
      <c r="X317" s="229">
        <f t="shared" si="30"/>
        <v>0</v>
      </c>
      <c r="Y317" s="229">
        <f t="shared" si="30"/>
        <v>0</v>
      </c>
      <c r="Z317" s="229">
        <f t="shared" si="30"/>
        <v>0</v>
      </c>
      <c r="AA317" s="229">
        <f t="shared" si="30"/>
        <v>0</v>
      </c>
      <c r="AB317" s="229">
        <f t="shared" si="30"/>
        <v>0</v>
      </c>
      <c r="AC317" s="229">
        <f t="shared" si="30"/>
        <v>0</v>
      </c>
      <c r="AD317" s="229">
        <f t="shared" si="30"/>
        <v>0</v>
      </c>
      <c r="AE317" s="229">
        <f t="shared" si="30"/>
        <v>0</v>
      </c>
      <c r="AF317" s="229">
        <f t="shared" si="30"/>
        <v>0</v>
      </c>
      <c r="AG317" s="229">
        <f t="shared" si="30"/>
        <v>0</v>
      </c>
      <c r="AH317" s="229">
        <f t="shared" si="30"/>
        <v>0</v>
      </c>
      <c r="AI317" s="229">
        <f t="shared" si="30"/>
        <v>0</v>
      </c>
      <c r="AJ317" s="229">
        <f t="shared" si="30"/>
        <v>0</v>
      </c>
      <c r="AK317" s="229">
        <f t="shared" si="30"/>
        <v>0</v>
      </c>
      <c r="AL317" s="229">
        <f t="shared" si="30"/>
        <v>0</v>
      </c>
      <c r="AM317" s="229">
        <f t="shared" si="30"/>
        <v>0</v>
      </c>
      <c r="AN317" s="229">
        <f t="shared" si="30"/>
        <v>0</v>
      </c>
      <c r="AO317" s="229">
        <f t="shared" si="30"/>
        <v>0</v>
      </c>
      <c r="AP317" s="229">
        <f t="shared" si="30"/>
        <v>0</v>
      </c>
      <c r="AQ317" s="229">
        <f t="shared" si="30"/>
        <v>0</v>
      </c>
      <c r="AR317" s="229">
        <f t="shared" si="30"/>
        <v>0</v>
      </c>
    </row>
    <row r="319" spans="1:44" ht="15.4">
      <c r="A319" s="144" t="s">
        <v>133</v>
      </c>
      <c r="B319" s="144"/>
      <c r="C319" s="144"/>
      <c r="D319" s="144"/>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44"/>
      <c r="AA319" s="144"/>
      <c r="AB319" s="144"/>
      <c r="AC319" s="144"/>
      <c r="AD319" s="144"/>
      <c r="AE319" s="144"/>
      <c r="AF319" s="144"/>
      <c r="AG319" s="144"/>
      <c r="AH319" s="144"/>
      <c r="AI319" s="144"/>
      <c r="AJ319" s="144"/>
      <c r="AK319" s="144"/>
      <c r="AL319" s="144"/>
      <c r="AM319" s="144"/>
      <c r="AN319" s="144"/>
      <c r="AO319" s="144"/>
      <c r="AP319" s="144"/>
      <c r="AQ319" s="144"/>
      <c r="AR319" s="144"/>
    </row>
    <row r="320" spans="1:44" ht="15.4">
      <c r="A320" s="146" t="s">
        <v>544</v>
      </c>
      <c r="B320" s="146"/>
      <c r="C320" s="146"/>
      <c r="D320" s="146"/>
      <c r="E320" s="146"/>
      <c r="F320" s="146"/>
      <c r="G320" s="146"/>
      <c r="H320" s="146"/>
      <c r="I320" s="146"/>
      <c r="J320" s="146"/>
      <c r="K320" s="146"/>
      <c r="L320" s="146"/>
      <c r="M320" s="147"/>
      <c r="N320" s="147"/>
      <c r="O320" s="147"/>
      <c r="P320" s="147"/>
      <c r="Q320" s="147"/>
      <c r="R320" s="147"/>
      <c r="S320" s="147"/>
      <c r="T320" s="147"/>
      <c r="U320" s="147"/>
      <c r="V320" s="147"/>
      <c r="W320" s="147"/>
      <c r="X320" s="147"/>
      <c r="Y320" s="147"/>
      <c r="Z320" s="147"/>
      <c r="AA320" s="147"/>
      <c r="AB320" s="147"/>
      <c r="AC320" s="147"/>
      <c r="AD320" s="147"/>
      <c r="AE320" s="147"/>
      <c r="AF320" s="147"/>
      <c r="AG320" s="147"/>
      <c r="AH320" s="147"/>
      <c r="AI320" s="147"/>
      <c r="AJ320" s="147"/>
      <c r="AK320" s="147"/>
      <c r="AL320" s="147"/>
      <c r="AM320" s="147"/>
      <c r="AN320" s="147"/>
      <c r="AO320" s="147"/>
      <c r="AP320" s="147"/>
      <c r="AQ320" s="147"/>
      <c r="AR320" s="147"/>
    </row>
    <row r="321" spans="1:44">
      <c r="A321" s="62"/>
      <c r="B321" s="63" t="s">
        <v>329</v>
      </c>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c r="AA321" s="62"/>
      <c r="AB321" s="62"/>
      <c r="AC321" s="62"/>
      <c r="AD321" s="62"/>
      <c r="AE321" s="62"/>
      <c r="AF321" s="62"/>
      <c r="AG321" s="62"/>
      <c r="AH321" s="62"/>
      <c r="AI321" s="62"/>
      <c r="AJ321" s="62"/>
      <c r="AK321" s="62"/>
      <c r="AL321" s="62"/>
      <c r="AM321" s="62"/>
      <c r="AN321" s="62"/>
      <c r="AO321" s="62"/>
      <c r="AP321" s="62"/>
      <c r="AQ321" s="62"/>
      <c r="AR321" s="62"/>
    </row>
    <row r="322" spans="1:44">
      <c r="B322" t="s">
        <v>344</v>
      </c>
      <c r="E322" t="s">
        <v>147</v>
      </c>
      <c r="M322" s="227"/>
      <c r="N322" s="227"/>
      <c r="O322" s="227"/>
      <c r="P322" s="227"/>
      <c r="Q322" s="227"/>
      <c r="R322" s="227"/>
      <c r="S322" s="227"/>
      <c r="T322" s="227"/>
      <c r="U322" s="227"/>
      <c r="V322" s="227"/>
      <c r="W322" s="227"/>
      <c r="X322" s="227"/>
      <c r="Y322" s="227"/>
      <c r="Z322" s="227"/>
      <c r="AA322" s="227"/>
      <c r="AB322" s="227"/>
      <c r="AC322" s="227"/>
      <c r="AD322" s="227"/>
      <c r="AE322" s="227"/>
      <c r="AF322" s="227"/>
      <c r="AG322" s="227"/>
      <c r="AH322" s="227"/>
      <c r="AI322" s="227"/>
      <c r="AJ322" s="227"/>
      <c r="AK322" s="227"/>
      <c r="AL322" s="227"/>
      <c r="AM322" s="227"/>
      <c r="AN322" s="227"/>
      <c r="AO322" s="227"/>
      <c r="AP322" s="227"/>
      <c r="AQ322" s="227"/>
      <c r="AR322" s="227"/>
    </row>
    <row r="323" spans="1:44">
      <c r="B323" t="s">
        <v>344</v>
      </c>
      <c r="E323" t="s">
        <v>147</v>
      </c>
      <c r="M323" s="227"/>
      <c r="N323" s="227"/>
      <c r="O323" s="227"/>
      <c r="P323" s="227"/>
      <c r="Q323" s="227"/>
      <c r="R323" s="227"/>
      <c r="S323" s="227"/>
      <c r="T323" s="227"/>
      <c r="U323" s="227"/>
      <c r="V323" s="227"/>
      <c r="W323" s="227"/>
      <c r="X323" s="227"/>
      <c r="Y323" s="227"/>
      <c r="Z323" s="227"/>
      <c r="AA323" s="227"/>
      <c r="AB323" s="227"/>
      <c r="AC323" s="227"/>
      <c r="AD323" s="227"/>
      <c r="AE323" s="227"/>
      <c r="AF323" s="227"/>
      <c r="AG323" s="227"/>
      <c r="AH323" s="227"/>
      <c r="AI323" s="227"/>
      <c r="AJ323" s="227"/>
      <c r="AK323" s="227"/>
      <c r="AL323" s="227"/>
      <c r="AM323" s="227"/>
      <c r="AN323" s="227"/>
      <c r="AO323" s="227"/>
      <c r="AP323" s="227"/>
      <c r="AQ323" s="227"/>
      <c r="AR323" s="227"/>
    </row>
    <row r="324" spans="1:44">
      <c r="B324" t="s">
        <v>344</v>
      </c>
      <c r="E324" t="s">
        <v>147</v>
      </c>
      <c r="M324" s="227"/>
      <c r="N324" s="227"/>
      <c r="O324" s="227"/>
      <c r="P324" s="227"/>
      <c r="Q324" s="227"/>
      <c r="R324" s="227"/>
      <c r="S324" s="227"/>
      <c r="T324" s="227"/>
      <c r="U324" s="227"/>
      <c r="V324" s="227"/>
      <c r="W324" s="227"/>
      <c r="X324" s="227"/>
      <c r="Y324" s="227"/>
      <c r="Z324" s="227"/>
      <c r="AA324" s="227"/>
      <c r="AB324" s="227"/>
      <c r="AC324" s="227"/>
      <c r="AD324" s="227"/>
      <c r="AE324" s="227"/>
      <c r="AF324" s="227"/>
      <c r="AG324" s="227"/>
      <c r="AH324" s="227"/>
      <c r="AI324" s="227"/>
      <c r="AJ324" s="227"/>
      <c r="AK324" s="227"/>
      <c r="AL324" s="227"/>
      <c r="AM324" s="227"/>
      <c r="AN324" s="227"/>
      <c r="AO324" s="227"/>
      <c r="AP324" s="227"/>
      <c r="AQ324" s="227"/>
      <c r="AR324" s="227"/>
    </row>
    <row r="325" spans="1:44">
      <c r="B325" t="s">
        <v>344</v>
      </c>
      <c r="E325" t="s">
        <v>147</v>
      </c>
      <c r="M325" s="227"/>
      <c r="N325" s="227"/>
      <c r="O325" s="227"/>
      <c r="P325" s="227"/>
      <c r="Q325" s="227"/>
      <c r="R325" s="227"/>
      <c r="S325" s="227"/>
      <c r="T325" s="227"/>
      <c r="U325" s="227"/>
      <c r="V325" s="227"/>
      <c r="W325" s="227"/>
      <c r="X325" s="227"/>
      <c r="Y325" s="227"/>
      <c r="Z325" s="227"/>
      <c r="AA325" s="227"/>
      <c r="AB325" s="227"/>
      <c r="AC325" s="227"/>
      <c r="AD325" s="227"/>
      <c r="AE325" s="227"/>
      <c r="AF325" s="227"/>
      <c r="AG325" s="227"/>
      <c r="AH325" s="227"/>
      <c r="AI325" s="227"/>
      <c r="AJ325" s="227"/>
      <c r="AK325" s="227"/>
      <c r="AL325" s="227"/>
      <c r="AM325" s="227"/>
      <c r="AN325" s="227"/>
      <c r="AO325" s="227"/>
      <c r="AP325" s="227"/>
      <c r="AQ325" s="227"/>
      <c r="AR325" s="227"/>
    </row>
    <row r="326" spans="1:44">
      <c r="B326" t="s">
        <v>344</v>
      </c>
      <c r="E326" t="s">
        <v>147</v>
      </c>
      <c r="M326" s="227"/>
      <c r="N326" s="227"/>
      <c r="O326" s="227"/>
      <c r="P326" s="227"/>
      <c r="Q326" s="227"/>
      <c r="R326" s="227"/>
      <c r="S326" s="227"/>
      <c r="T326" s="227"/>
      <c r="U326" s="227"/>
      <c r="V326" s="227"/>
      <c r="W326" s="227"/>
      <c r="X326" s="227"/>
      <c r="Y326" s="227"/>
      <c r="Z326" s="227"/>
      <c r="AA326" s="227"/>
      <c r="AB326" s="227"/>
      <c r="AC326" s="227"/>
      <c r="AD326" s="227"/>
      <c r="AE326" s="227"/>
      <c r="AF326" s="227"/>
      <c r="AG326" s="227"/>
      <c r="AH326" s="227"/>
      <c r="AI326" s="227"/>
      <c r="AJ326" s="227"/>
      <c r="AK326" s="227"/>
      <c r="AL326" s="227"/>
      <c r="AM326" s="227"/>
      <c r="AN326" s="227"/>
      <c r="AO326" s="227"/>
      <c r="AP326" s="227"/>
      <c r="AQ326" s="227"/>
      <c r="AR326" s="227"/>
    </row>
    <row r="327" spans="1:44">
      <c r="B327" t="s">
        <v>344</v>
      </c>
      <c r="E327" t="s">
        <v>147</v>
      </c>
      <c r="M327" s="227"/>
      <c r="N327" s="227"/>
      <c r="O327" s="227"/>
      <c r="P327" s="227"/>
      <c r="Q327" s="227"/>
      <c r="R327" s="227"/>
      <c r="S327" s="227"/>
      <c r="T327" s="227"/>
      <c r="U327" s="227"/>
      <c r="V327" s="227"/>
      <c r="W327" s="227"/>
      <c r="X327" s="227"/>
      <c r="Y327" s="227"/>
      <c r="Z327" s="227"/>
      <c r="AA327" s="227"/>
      <c r="AB327" s="227"/>
      <c r="AC327" s="227"/>
      <c r="AD327" s="227"/>
      <c r="AE327" s="227"/>
      <c r="AF327" s="227"/>
      <c r="AG327" s="227"/>
      <c r="AH327" s="227"/>
      <c r="AI327" s="227"/>
      <c r="AJ327" s="227"/>
      <c r="AK327" s="227"/>
      <c r="AL327" s="227"/>
      <c r="AM327" s="227"/>
      <c r="AN327" s="227"/>
      <c r="AO327" s="227"/>
      <c r="AP327" s="227"/>
      <c r="AQ327" s="227"/>
      <c r="AR327" s="227"/>
    </row>
    <row r="328" spans="1:44">
      <c r="B328" t="s">
        <v>344</v>
      </c>
      <c r="E328" t="s">
        <v>147</v>
      </c>
      <c r="M328" s="227"/>
      <c r="N328" s="227"/>
      <c r="O328" s="227"/>
      <c r="P328" s="227"/>
      <c r="Q328" s="227"/>
      <c r="R328" s="227"/>
      <c r="S328" s="227"/>
      <c r="T328" s="227"/>
      <c r="U328" s="227"/>
      <c r="V328" s="227"/>
      <c r="W328" s="227"/>
      <c r="X328" s="227"/>
      <c r="Y328" s="227"/>
      <c r="Z328" s="227"/>
      <c r="AA328" s="227"/>
      <c r="AB328" s="227"/>
      <c r="AC328" s="227"/>
      <c r="AD328" s="227"/>
      <c r="AE328" s="227"/>
      <c r="AF328" s="227"/>
      <c r="AG328" s="227"/>
      <c r="AH328" s="227"/>
      <c r="AI328" s="227"/>
      <c r="AJ328" s="227"/>
      <c r="AK328" s="227"/>
      <c r="AL328" s="227"/>
      <c r="AM328" s="227"/>
      <c r="AN328" s="227"/>
      <c r="AO328" s="227"/>
      <c r="AP328" s="227"/>
      <c r="AQ328" s="227"/>
      <c r="AR328" s="227"/>
    </row>
    <row r="329" spans="1:44">
      <c r="B329" t="s">
        <v>344</v>
      </c>
      <c r="E329" t="s">
        <v>147</v>
      </c>
      <c r="M329" s="227"/>
      <c r="N329" s="227"/>
      <c r="O329" s="227"/>
      <c r="P329" s="227"/>
      <c r="Q329" s="227"/>
      <c r="R329" s="227"/>
      <c r="S329" s="227"/>
      <c r="T329" s="227"/>
      <c r="U329" s="227"/>
      <c r="V329" s="227"/>
      <c r="W329" s="227"/>
      <c r="X329" s="227"/>
      <c r="Y329" s="227"/>
      <c r="Z329" s="227"/>
      <c r="AA329" s="227"/>
      <c r="AB329" s="227"/>
      <c r="AC329" s="227"/>
      <c r="AD329" s="227"/>
      <c r="AE329" s="227"/>
      <c r="AF329" s="227"/>
      <c r="AG329" s="227"/>
      <c r="AH329" s="227"/>
      <c r="AI329" s="227"/>
      <c r="AJ329" s="227"/>
      <c r="AK329" s="227"/>
      <c r="AL329" s="227"/>
      <c r="AM329" s="227"/>
      <c r="AN329" s="227"/>
      <c r="AO329" s="227"/>
      <c r="AP329" s="227"/>
      <c r="AQ329" s="227"/>
      <c r="AR329" s="227"/>
    </row>
    <row r="330" spans="1:44">
      <c r="B330" t="s">
        <v>344</v>
      </c>
      <c r="E330" t="s">
        <v>147</v>
      </c>
      <c r="M330" s="227"/>
      <c r="N330" s="227"/>
      <c r="O330" s="227"/>
      <c r="P330" s="227"/>
      <c r="Q330" s="227"/>
      <c r="R330" s="227"/>
      <c r="S330" s="227"/>
      <c r="T330" s="227"/>
      <c r="U330" s="227"/>
      <c r="V330" s="227"/>
      <c r="W330" s="227"/>
      <c r="X330" s="227"/>
      <c r="Y330" s="227"/>
      <c r="Z330" s="227"/>
      <c r="AA330" s="227"/>
      <c r="AB330" s="227"/>
      <c r="AC330" s="227"/>
      <c r="AD330" s="227"/>
      <c r="AE330" s="227"/>
      <c r="AF330" s="227"/>
      <c r="AG330" s="227"/>
      <c r="AH330" s="227"/>
      <c r="AI330" s="227"/>
      <c r="AJ330" s="227"/>
      <c r="AK330" s="227"/>
      <c r="AL330" s="227"/>
      <c r="AM330" s="227"/>
      <c r="AN330" s="227"/>
      <c r="AO330" s="227"/>
      <c r="AP330" s="227"/>
      <c r="AQ330" s="227"/>
      <c r="AR330" s="227"/>
    </row>
    <row r="331" spans="1:44">
      <c r="B331" t="s">
        <v>344</v>
      </c>
      <c r="E331" t="s">
        <v>147</v>
      </c>
      <c r="M331" s="227"/>
      <c r="N331" s="227"/>
      <c r="O331" s="227"/>
      <c r="P331" s="227"/>
      <c r="Q331" s="227"/>
      <c r="R331" s="227"/>
      <c r="S331" s="227"/>
      <c r="T331" s="227"/>
      <c r="U331" s="227"/>
      <c r="V331" s="227"/>
      <c r="W331" s="227"/>
      <c r="X331" s="227"/>
      <c r="Y331" s="227"/>
      <c r="Z331" s="227"/>
      <c r="AA331" s="227"/>
      <c r="AB331" s="227"/>
      <c r="AC331" s="227"/>
      <c r="AD331" s="227"/>
      <c r="AE331" s="227"/>
      <c r="AF331" s="227"/>
      <c r="AG331" s="227"/>
      <c r="AH331" s="227"/>
      <c r="AI331" s="227"/>
      <c r="AJ331" s="227"/>
      <c r="AK331" s="227"/>
      <c r="AL331" s="227"/>
      <c r="AM331" s="227"/>
      <c r="AN331" s="227"/>
      <c r="AO331" s="227"/>
      <c r="AP331" s="227"/>
      <c r="AQ331" s="227"/>
      <c r="AR331" s="227"/>
    </row>
    <row r="332" spans="1:44">
      <c r="B332" t="s">
        <v>344</v>
      </c>
      <c r="E332" t="s">
        <v>147</v>
      </c>
      <c r="M332" s="227"/>
      <c r="N332" s="227"/>
      <c r="O332" s="227"/>
      <c r="P332" s="227"/>
      <c r="Q332" s="227"/>
      <c r="R332" s="227"/>
      <c r="S332" s="227"/>
      <c r="T332" s="227"/>
      <c r="U332" s="227"/>
      <c r="V332" s="227"/>
      <c r="W332" s="227"/>
      <c r="X332" s="227"/>
      <c r="Y332" s="227"/>
      <c r="Z332" s="227"/>
      <c r="AA332" s="227"/>
      <c r="AB332" s="227"/>
      <c r="AC332" s="227"/>
      <c r="AD332" s="227"/>
      <c r="AE332" s="227"/>
      <c r="AF332" s="227"/>
      <c r="AG332" s="227"/>
      <c r="AH332" s="227"/>
      <c r="AI332" s="227"/>
      <c r="AJ332" s="227"/>
      <c r="AK332" s="227"/>
      <c r="AL332" s="227"/>
      <c r="AM332" s="227"/>
      <c r="AN332" s="227"/>
      <c r="AO332" s="227"/>
      <c r="AP332" s="227"/>
      <c r="AQ332" s="227"/>
      <c r="AR332" s="227"/>
    </row>
    <row r="333" spans="1:44">
      <c r="A333" s="65"/>
      <c r="B333" s="65" t="s">
        <v>145</v>
      </c>
      <c r="C333" s="65"/>
      <c r="D333" s="65"/>
      <c r="E333" s="65"/>
      <c r="F333" s="65"/>
      <c r="G333" s="65"/>
      <c r="H333" s="65"/>
      <c r="I333" s="65"/>
      <c r="J333" s="65"/>
      <c r="K333" s="65"/>
      <c r="L333" s="65"/>
      <c r="M333" s="229">
        <f>SUM(M322:M332)</f>
        <v>0</v>
      </c>
      <c r="N333" s="229">
        <f t="shared" ref="N333:AR333" si="31">SUM(N322:N332)</f>
        <v>0</v>
      </c>
      <c r="O333" s="229">
        <f t="shared" si="31"/>
        <v>0</v>
      </c>
      <c r="P333" s="229">
        <f t="shared" si="31"/>
        <v>0</v>
      </c>
      <c r="Q333" s="229">
        <f t="shared" si="31"/>
        <v>0</v>
      </c>
      <c r="R333" s="229">
        <f t="shared" si="31"/>
        <v>0</v>
      </c>
      <c r="S333" s="229">
        <f t="shared" si="31"/>
        <v>0</v>
      </c>
      <c r="T333" s="229">
        <f t="shared" si="31"/>
        <v>0</v>
      </c>
      <c r="U333" s="229">
        <f t="shared" si="31"/>
        <v>0</v>
      </c>
      <c r="V333" s="229">
        <f t="shared" si="31"/>
        <v>0</v>
      </c>
      <c r="W333" s="229">
        <f t="shared" si="31"/>
        <v>0</v>
      </c>
      <c r="X333" s="229">
        <f t="shared" si="31"/>
        <v>0</v>
      </c>
      <c r="Y333" s="229">
        <f t="shared" si="31"/>
        <v>0</v>
      </c>
      <c r="Z333" s="229">
        <f t="shared" si="31"/>
        <v>0</v>
      </c>
      <c r="AA333" s="229">
        <f t="shared" si="31"/>
        <v>0</v>
      </c>
      <c r="AB333" s="229">
        <f t="shared" si="31"/>
        <v>0</v>
      </c>
      <c r="AC333" s="229">
        <f t="shared" si="31"/>
        <v>0</v>
      </c>
      <c r="AD333" s="229">
        <f t="shared" si="31"/>
        <v>0</v>
      </c>
      <c r="AE333" s="229">
        <f t="shared" si="31"/>
        <v>0</v>
      </c>
      <c r="AF333" s="229">
        <f t="shared" si="31"/>
        <v>0</v>
      </c>
      <c r="AG333" s="229">
        <f t="shared" si="31"/>
        <v>0</v>
      </c>
      <c r="AH333" s="229">
        <f t="shared" si="31"/>
        <v>0</v>
      </c>
      <c r="AI333" s="229">
        <f t="shared" si="31"/>
        <v>0</v>
      </c>
      <c r="AJ333" s="229">
        <f t="shared" si="31"/>
        <v>0</v>
      </c>
      <c r="AK333" s="229">
        <f t="shared" si="31"/>
        <v>0</v>
      </c>
      <c r="AL333" s="229">
        <f t="shared" si="31"/>
        <v>0</v>
      </c>
      <c r="AM333" s="229">
        <f t="shared" si="31"/>
        <v>0</v>
      </c>
      <c r="AN333" s="229">
        <f t="shared" si="31"/>
        <v>0</v>
      </c>
      <c r="AO333" s="229">
        <f t="shared" si="31"/>
        <v>0</v>
      </c>
      <c r="AP333" s="229">
        <f t="shared" si="31"/>
        <v>0</v>
      </c>
      <c r="AQ333" s="229">
        <f t="shared" si="31"/>
        <v>0</v>
      </c>
      <c r="AR333" s="229">
        <f t="shared" si="31"/>
        <v>0</v>
      </c>
    </row>
    <row r="334" spans="1:44">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5"/>
    </row>
    <row r="335" spans="1:44">
      <c r="A335" s="62"/>
      <c r="B335" s="63" t="s">
        <v>339</v>
      </c>
      <c r="C335" s="62"/>
      <c r="D335" s="62"/>
      <c r="E335" s="62"/>
      <c r="F335" s="62"/>
      <c r="G335" s="62"/>
      <c r="H335" s="62"/>
      <c r="I335" s="62"/>
      <c r="J335" s="62"/>
      <c r="K335" s="62"/>
      <c r="L335" s="62"/>
      <c r="M335" s="148"/>
      <c r="N335" s="148"/>
      <c r="O335" s="148"/>
      <c r="P335" s="148"/>
      <c r="Q335" s="148"/>
      <c r="R335" s="148"/>
      <c r="S335" s="148"/>
      <c r="T335" s="148"/>
      <c r="U335" s="148"/>
      <c r="V335" s="148"/>
      <c r="W335" s="148"/>
      <c r="X335" s="148"/>
      <c r="Y335" s="148"/>
      <c r="Z335" s="148"/>
      <c r="AA335" s="148"/>
      <c r="AB335" s="148"/>
      <c r="AC335" s="148"/>
      <c r="AD335" s="148"/>
      <c r="AE335" s="148"/>
      <c r="AF335" s="148"/>
      <c r="AG335" s="148"/>
      <c r="AH335" s="148"/>
      <c r="AI335" s="148"/>
      <c r="AJ335" s="148"/>
      <c r="AK335" s="148"/>
      <c r="AL335" s="148"/>
      <c r="AM335" s="148"/>
      <c r="AN335" s="148"/>
      <c r="AO335" s="148"/>
      <c r="AP335" s="148"/>
      <c r="AQ335" s="148"/>
      <c r="AR335" s="148"/>
    </row>
    <row r="336" spans="1:44">
      <c r="B336" t="s">
        <v>344</v>
      </c>
      <c r="E336" t="s">
        <v>147</v>
      </c>
      <c r="M336" s="227"/>
      <c r="N336" s="227"/>
      <c r="O336" s="227"/>
      <c r="P336" s="227"/>
      <c r="Q336" s="227"/>
      <c r="R336" s="227"/>
      <c r="S336" s="227"/>
      <c r="T336" s="227"/>
      <c r="U336" s="227"/>
      <c r="V336" s="227"/>
      <c r="W336" s="227"/>
      <c r="X336" s="227"/>
      <c r="Y336" s="227"/>
      <c r="Z336" s="227"/>
      <c r="AA336" s="227"/>
      <c r="AB336" s="227"/>
      <c r="AC336" s="227"/>
      <c r="AD336" s="227"/>
      <c r="AE336" s="227"/>
      <c r="AF336" s="227"/>
      <c r="AG336" s="227"/>
      <c r="AH336" s="227"/>
      <c r="AI336" s="227"/>
      <c r="AJ336" s="227"/>
      <c r="AK336" s="227"/>
      <c r="AL336" s="227"/>
      <c r="AM336" s="227"/>
      <c r="AN336" s="227"/>
      <c r="AO336" s="227"/>
      <c r="AP336" s="227"/>
      <c r="AQ336" s="227"/>
      <c r="AR336" s="227"/>
    </row>
    <row r="337" spans="1:44">
      <c r="B337" t="s">
        <v>344</v>
      </c>
      <c r="E337" t="s">
        <v>147</v>
      </c>
      <c r="M337" s="227"/>
      <c r="N337" s="227"/>
      <c r="O337" s="227"/>
      <c r="P337" s="227"/>
      <c r="Q337" s="227"/>
      <c r="R337" s="227"/>
      <c r="S337" s="227"/>
      <c r="T337" s="227"/>
      <c r="U337" s="227"/>
      <c r="V337" s="227"/>
      <c r="W337" s="227"/>
      <c r="X337" s="227"/>
      <c r="Y337" s="227"/>
      <c r="Z337" s="227"/>
      <c r="AA337" s="227"/>
      <c r="AB337" s="227"/>
      <c r="AC337" s="227"/>
      <c r="AD337" s="227"/>
      <c r="AE337" s="227"/>
      <c r="AF337" s="227"/>
      <c r="AG337" s="227"/>
      <c r="AH337" s="227"/>
      <c r="AI337" s="227"/>
      <c r="AJ337" s="227"/>
      <c r="AK337" s="227"/>
      <c r="AL337" s="227"/>
      <c r="AM337" s="227"/>
      <c r="AN337" s="227"/>
      <c r="AO337" s="227"/>
      <c r="AP337" s="227"/>
      <c r="AQ337" s="227"/>
      <c r="AR337" s="227"/>
    </row>
    <row r="338" spans="1:44">
      <c r="B338" t="s">
        <v>344</v>
      </c>
      <c r="E338" t="s">
        <v>147</v>
      </c>
      <c r="M338" s="227"/>
      <c r="N338" s="227"/>
      <c r="O338" s="227"/>
      <c r="P338" s="227"/>
      <c r="Q338" s="227"/>
      <c r="R338" s="227"/>
      <c r="S338" s="227"/>
      <c r="T338" s="227"/>
      <c r="U338" s="227"/>
      <c r="V338" s="227"/>
      <c r="W338" s="227"/>
      <c r="X338" s="227"/>
      <c r="Y338" s="227"/>
      <c r="Z338" s="227"/>
      <c r="AA338" s="227"/>
      <c r="AB338" s="227"/>
      <c r="AC338" s="227"/>
      <c r="AD338" s="227"/>
      <c r="AE338" s="227"/>
      <c r="AF338" s="227"/>
      <c r="AG338" s="227"/>
      <c r="AH338" s="227"/>
      <c r="AI338" s="227"/>
      <c r="AJ338" s="227"/>
      <c r="AK338" s="227"/>
      <c r="AL338" s="227"/>
      <c r="AM338" s="227"/>
      <c r="AN338" s="227"/>
      <c r="AO338" s="227"/>
      <c r="AP338" s="227"/>
      <c r="AQ338" s="227"/>
      <c r="AR338" s="227"/>
    </row>
    <row r="339" spans="1:44">
      <c r="B339" t="s">
        <v>344</v>
      </c>
      <c r="E339" t="s">
        <v>147</v>
      </c>
      <c r="M339" s="227"/>
      <c r="N339" s="227"/>
      <c r="O339" s="227"/>
      <c r="P339" s="227"/>
      <c r="Q339" s="227"/>
      <c r="R339" s="227"/>
      <c r="S339" s="227"/>
      <c r="T339" s="227"/>
      <c r="U339" s="227"/>
      <c r="V339" s="227"/>
      <c r="W339" s="227"/>
      <c r="X339" s="227"/>
      <c r="Y339" s="227"/>
      <c r="Z339" s="227"/>
      <c r="AA339" s="227"/>
      <c r="AB339" s="227"/>
      <c r="AC339" s="227"/>
      <c r="AD339" s="227"/>
      <c r="AE339" s="227"/>
      <c r="AF339" s="227"/>
      <c r="AG339" s="227"/>
      <c r="AH339" s="227"/>
      <c r="AI339" s="227"/>
      <c r="AJ339" s="227"/>
      <c r="AK339" s="227"/>
      <c r="AL339" s="227"/>
      <c r="AM339" s="227"/>
      <c r="AN339" s="227"/>
      <c r="AO339" s="227"/>
      <c r="AP339" s="227"/>
      <c r="AQ339" s="227"/>
      <c r="AR339" s="227"/>
    </row>
    <row r="340" spans="1:44">
      <c r="B340" t="s">
        <v>344</v>
      </c>
      <c r="E340" t="s">
        <v>147</v>
      </c>
      <c r="M340" s="227"/>
      <c r="N340" s="227"/>
      <c r="O340" s="227"/>
      <c r="P340" s="227"/>
      <c r="Q340" s="227"/>
      <c r="R340" s="227"/>
      <c r="S340" s="227"/>
      <c r="T340" s="227"/>
      <c r="U340" s="227"/>
      <c r="V340" s="227"/>
      <c r="W340" s="227"/>
      <c r="X340" s="227"/>
      <c r="Y340" s="227"/>
      <c r="Z340" s="227"/>
      <c r="AA340" s="227"/>
      <c r="AB340" s="227"/>
      <c r="AC340" s="227"/>
      <c r="AD340" s="227"/>
      <c r="AE340" s="227"/>
      <c r="AF340" s="227"/>
      <c r="AG340" s="227"/>
      <c r="AH340" s="227"/>
      <c r="AI340" s="227"/>
      <c r="AJ340" s="227"/>
      <c r="AK340" s="227"/>
      <c r="AL340" s="227"/>
      <c r="AM340" s="227"/>
      <c r="AN340" s="227"/>
      <c r="AO340" s="227"/>
      <c r="AP340" s="227"/>
      <c r="AQ340" s="227"/>
      <c r="AR340" s="227"/>
    </row>
    <row r="341" spans="1:44">
      <c r="B341" t="s">
        <v>344</v>
      </c>
      <c r="E341" t="s">
        <v>147</v>
      </c>
      <c r="M341" s="227"/>
      <c r="N341" s="227"/>
      <c r="O341" s="227"/>
      <c r="P341" s="227"/>
      <c r="Q341" s="227"/>
      <c r="R341" s="227"/>
      <c r="S341" s="227"/>
      <c r="T341" s="227"/>
      <c r="U341" s="227"/>
      <c r="V341" s="227"/>
      <c r="W341" s="227"/>
      <c r="X341" s="227"/>
      <c r="Y341" s="227"/>
      <c r="Z341" s="227"/>
      <c r="AA341" s="227"/>
      <c r="AB341" s="227"/>
      <c r="AC341" s="227"/>
      <c r="AD341" s="227"/>
      <c r="AE341" s="227"/>
      <c r="AF341" s="227"/>
      <c r="AG341" s="227"/>
      <c r="AH341" s="227"/>
      <c r="AI341" s="227"/>
      <c r="AJ341" s="227"/>
      <c r="AK341" s="227"/>
      <c r="AL341" s="227"/>
      <c r="AM341" s="227"/>
      <c r="AN341" s="227"/>
      <c r="AO341" s="227"/>
      <c r="AP341" s="227"/>
      <c r="AQ341" s="227"/>
      <c r="AR341" s="227"/>
    </row>
    <row r="342" spans="1:44">
      <c r="B342" t="s">
        <v>344</v>
      </c>
      <c r="E342" t="s">
        <v>147</v>
      </c>
      <c r="M342" s="227"/>
      <c r="N342" s="227"/>
      <c r="O342" s="227"/>
      <c r="P342" s="227"/>
      <c r="Q342" s="227"/>
      <c r="R342" s="227"/>
      <c r="S342" s="227"/>
      <c r="T342" s="227"/>
      <c r="U342" s="227"/>
      <c r="V342" s="227"/>
      <c r="W342" s="227"/>
      <c r="X342" s="227"/>
      <c r="Y342" s="227"/>
      <c r="Z342" s="227"/>
      <c r="AA342" s="227"/>
      <c r="AB342" s="227"/>
      <c r="AC342" s="227"/>
      <c r="AD342" s="227"/>
      <c r="AE342" s="227"/>
      <c r="AF342" s="227"/>
      <c r="AG342" s="227"/>
      <c r="AH342" s="227"/>
      <c r="AI342" s="227"/>
      <c r="AJ342" s="227"/>
      <c r="AK342" s="227"/>
      <c r="AL342" s="227"/>
      <c r="AM342" s="227"/>
      <c r="AN342" s="227"/>
      <c r="AO342" s="227"/>
      <c r="AP342" s="227"/>
      <c r="AQ342" s="227"/>
      <c r="AR342" s="227"/>
    </row>
    <row r="343" spans="1:44">
      <c r="B343" t="s">
        <v>344</v>
      </c>
      <c r="E343" t="s">
        <v>147</v>
      </c>
      <c r="M343" s="227"/>
      <c r="N343" s="227"/>
      <c r="O343" s="227"/>
      <c r="P343" s="227"/>
      <c r="Q343" s="227"/>
      <c r="R343" s="227"/>
      <c r="S343" s="227"/>
      <c r="T343" s="227"/>
      <c r="U343" s="227"/>
      <c r="V343" s="227"/>
      <c r="W343" s="227"/>
      <c r="X343" s="227"/>
      <c r="Y343" s="227"/>
      <c r="Z343" s="227"/>
      <c r="AA343" s="227"/>
      <c r="AB343" s="227"/>
      <c r="AC343" s="227"/>
      <c r="AD343" s="227"/>
      <c r="AE343" s="227"/>
      <c r="AF343" s="227"/>
      <c r="AG343" s="227"/>
      <c r="AH343" s="227"/>
      <c r="AI343" s="227"/>
      <c r="AJ343" s="227"/>
      <c r="AK343" s="227"/>
      <c r="AL343" s="227"/>
      <c r="AM343" s="227"/>
      <c r="AN343" s="227"/>
      <c r="AO343" s="227"/>
      <c r="AP343" s="227"/>
      <c r="AQ343" s="227"/>
      <c r="AR343" s="227"/>
    </row>
    <row r="344" spans="1:44">
      <c r="B344" t="s">
        <v>344</v>
      </c>
      <c r="E344" t="s">
        <v>147</v>
      </c>
      <c r="M344" s="227"/>
      <c r="N344" s="227"/>
      <c r="O344" s="227"/>
      <c r="P344" s="227"/>
      <c r="Q344" s="227"/>
      <c r="R344" s="227"/>
      <c r="S344" s="227"/>
      <c r="T344" s="227"/>
      <c r="U344" s="227"/>
      <c r="V344" s="227"/>
      <c r="W344" s="227"/>
      <c r="X344" s="227"/>
      <c r="Y344" s="227"/>
      <c r="Z344" s="227"/>
      <c r="AA344" s="227"/>
      <c r="AB344" s="227"/>
      <c r="AC344" s="227"/>
      <c r="AD344" s="227"/>
      <c r="AE344" s="227"/>
      <c r="AF344" s="227"/>
      <c r="AG344" s="227"/>
      <c r="AH344" s="227"/>
      <c r="AI344" s="227"/>
      <c r="AJ344" s="227"/>
      <c r="AK344" s="227"/>
      <c r="AL344" s="227"/>
      <c r="AM344" s="227"/>
      <c r="AN344" s="227"/>
      <c r="AO344" s="227"/>
      <c r="AP344" s="227"/>
      <c r="AQ344" s="227"/>
      <c r="AR344" s="227"/>
    </row>
    <row r="345" spans="1:44">
      <c r="B345" t="s">
        <v>344</v>
      </c>
      <c r="E345" t="s">
        <v>147</v>
      </c>
      <c r="M345" s="227"/>
      <c r="N345" s="227"/>
      <c r="O345" s="227"/>
      <c r="P345" s="227"/>
      <c r="Q345" s="227"/>
      <c r="R345" s="227"/>
      <c r="S345" s="227"/>
      <c r="T345" s="227"/>
      <c r="U345" s="227"/>
      <c r="V345" s="227"/>
      <c r="W345" s="227"/>
      <c r="X345" s="227"/>
      <c r="Y345" s="227"/>
      <c r="Z345" s="227"/>
      <c r="AA345" s="227"/>
      <c r="AB345" s="227"/>
      <c r="AC345" s="227"/>
      <c r="AD345" s="227"/>
      <c r="AE345" s="227"/>
      <c r="AF345" s="227"/>
      <c r="AG345" s="227"/>
      <c r="AH345" s="227"/>
      <c r="AI345" s="227"/>
      <c r="AJ345" s="227"/>
      <c r="AK345" s="227"/>
      <c r="AL345" s="227"/>
      <c r="AM345" s="227"/>
      <c r="AN345" s="227"/>
      <c r="AO345" s="227"/>
      <c r="AP345" s="227"/>
      <c r="AQ345" s="227"/>
      <c r="AR345" s="227"/>
    </row>
    <row r="346" spans="1:44">
      <c r="B346" t="s">
        <v>344</v>
      </c>
      <c r="E346" t="s">
        <v>147</v>
      </c>
      <c r="M346" s="227"/>
      <c r="N346" s="227"/>
      <c r="O346" s="227"/>
      <c r="P346" s="227"/>
      <c r="Q346" s="227"/>
      <c r="R346" s="227"/>
      <c r="S346" s="227"/>
      <c r="T346" s="227"/>
      <c r="U346" s="227"/>
      <c r="V346" s="227"/>
      <c r="W346" s="227"/>
      <c r="X346" s="227"/>
      <c r="Y346" s="227"/>
      <c r="Z346" s="227"/>
      <c r="AA346" s="227"/>
      <c r="AB346" s="227"/>
      <c r="AC346" s="227"/>
      <c r="AD346" s="227"/>
      <c r="AE346" s="227"/>
      <c r="AF346" s="227"/>
      <c r="AG346" s="227"/>
      <c r="AH346" s="227"/>
      <c r="AI346" s="227"/>
      <c r="AJ346" s="227"/>
      <c r="AK346" s="227"/>
      <c r="AL346" s="227"/>
      <c r="AM346" s="227"/>
      <c r="AN346" s="227"/>
      <c r="AO346" s="227"/>
      <c r="AP346" s="227"/>
      <c r="AQ346" s="227"/>
      <c r="AR346" s="227"/>
    </row>
    <row r="347" spans="1:44">
      <c r="A347" s="65"/>
      <c r="B347" s="65" t="s">
        <v>145</v>
      </c>
      <c r="C347" s="65"/>
      <c r="D347" s="65"/>
      <c r="E347" s="65"/>
      <c r="F347" s="65"/>
      <c r="G347" s="65"/>
      <c r="H347" s="65"/>
      <c r="I347" s="65"/>
      <c r="J347" s="65"/>
      <c r="K347" s="65"/>
      <c r="L347" s="65"/>
      <c r="M347" s="229">
        <f t="shared" ref="M347:AR347" si="32">SUM(M336:M346)</f>
        <v>0</v>
      </c>
      <c r="N347" s="229">
        <f t="shared" si="32"/>
        <v>0</v>
      </c>
      <c r="O347" s="229">
        <f t="shared" si="32"/>
        <v>0</v>
      </c>
      <c r="P347" s="229">
        <f t="shared" si="32"/>
        <v>0</v>
      </c>
      <c r="Q347" s="229">
        <f t="shared" si="32"/>
        <v>0</v>
      </c>
      <c r="R347" s="229">
        <f t="shared" si="32"/>
        <v>0</v>
      </c>
      <c r="S347" s="229">
        <f t="shared" si="32"/>
        <v>0</v>
      </c>
      <c r="T347" s="229">
        <f t="shared" si="32"/>
        <v>0</v>
      </c>
      <c r="U347" s="229">
        <f t="shared" si="32"/>
        <v>0</v>
      </c>
      <c r="V347" s="229">
        <f t="shared" si="32"/>
        <v>0</v>
      </c>
      <c r="W347" s="229">
        <f t="shared" si="32"/>
        <v>0</v>
      </c>
      <c r="X347" s="229">
        <f t="shared" si="32"/>
        <v>0</v>
      </c>
      <c r="Y347" s="229">
        <f t="shared" si="32"/>
        <v>0</v>
      </c>
      <c r="Z347" s="229">
        <f t="shared" si="32"/>
        <v>0</v>
      </c>
      <c r="AA347" s="229">
        <f t="shared" si="32"/>
        <v>0</v>
      </c>
      <c r="AB347" s="229">
        <f t="shared" si="32"/>
        <v>0</v>
      </c>
      <c r="AC347" s="229">
        <f t="shared" si="32"/>
        <v>0</v>
      </c>
      <c r="AD347" s="229">
        <f t="shared" si="32"/>
        <v>0</v>
      </c>
      <c r="AE347" s="229">
        <f t="shared" si="32"/>
        <v>0</v>
      </c>
      <c r="AF347" s="229">
        <f t="shared" si="32"/>
        <v>0</v>
      </c>
      <c r="AG347" s="229">
        <f t="shared" si="32"/>
        <v>0</v>
      </c>
      <c r="AH347" s="229">
        <f t="shared" si="32"/>
        <v>0</v>
      </c>
      <c r="AI347" s="229">
        <f t="shared" si="32"/>
        <v>0</v>
      </c>
      <c r="AJ347" s="229">
        <f t="shared" si="32"/>
        <v>0</v>
      </c>
      <c r="AK347" s="229">
        <f t="shared" si="32"/>
        <v>0</v>
      </c>
      <c r="AL347" s="229">
        <f t="shared" si="32"/>
        <v>0</v>
      </c>
      <c r="AM347" s="229">
        <f t="shared" si="32"/>
        <v>0</v>
      </c>
      <c r="AN347" s="229">
        <f t="shared" si="32"/>
        <v>0</v>
      </c>
      <c r="AO347" s="229">
        <f t="shared" si="32"/>
        <v>0</v>
      </c>
      <c r="AP347" s="229">
        <f t="shared" si="32"/>
        <v>0</v>
      </c>
      <c r="AQ347" s="229">
        <f t="shared" si="32"/>
        <v>0</v>
      </c>
      <c r="AR347" s="229">
        <f t="shared" si="32"/>
        <v>0</v>
      </c>
    </row>
    <row r="348" spans="1:44" ht="14.65" thickBot="1">
      <c r="A348" s="149"/>
      <c r="B348" s="149"/>
      <c r="C348" s="149"/>
      <c r="D348" s="149"/>
      <c r="E348" s="149"/>
      <c r="F348" s="149"/>
      <c r="G348" s="149"/>
      <c r="H348" s="149"/>
      <c r="I348" s="149"/>
      <c r="J348" s="149"/>
      <c r="K348" s="149"/>
      <c r="L348" s="149"/>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c r="AR348" s="45"/>
    </row>
    <row r="349" spans="1:44" ht="14.65" thickBot="1">
      <c r="A349" s="150"/>
      <c r="B349" s="150" t="s">
        <v>563</v>
      </c>
      <c r="C349" s="150"/>
      <c r="D349" s="150"/>
      <c r="E349" s="150"/>
      <c r="F349" s="150"/>
      <c r="G349" s="150"/>
      <c r="H349" s="150"/>
      <c r="I349" s="150"/>
      <c r="J349" s="150"/>
      <c r="K349" s="150"/>
      <c r="L349" s="150"/>
      <c r="M349" s="229">
        <f>SUM(M333,M347)</f>
        <v>0</v>
      </c>
      <c r="N349" s="229">
        <f t="shared" ref="N349:AR349" si="33">SUM(N333,N347)</f>
        <v>0</v>
      </c>
      <c r="O349" s="229">
        <f t="shared" si="33"/>
        <v>0</v>
      </c>
      <c r="P349" s="229">
        <f t="shared" si="33"/>
        <v>0</v>
      </c>
      <c r="Q349" s="229">
        <f t="shared" si="33"/>
        <v>0</v>
      </c>
      <c r="R349" s="229">
        <f t="shared" si="33"/>
        <v>0</v>
      </c>
      <c r="S349" s="229">
        <f t="shared" si="33"/>
        <v>0</v>
      </c>
      <c r="T349" s="229">
        <f t="shared" si="33"/>
        <v>0</v>
      </c>
      <c r="U349" s="229">
        <f t="shared" si="33"/>
        <v>0</v>
      </c>
      <c r="V349" s="229">
        <f t="shared" si="33"/>
        <v>0</v>
      </c>
      <c r="W349" s="229">
        <f t="shared" si="33"/>
        <v>0</v>
      </c>
      <c r="X349" s="229">
        <f t="shared" si="33"/>
        <v>0</v>
      </c>
      <c r="Y349" s="229">
        <f t="shared" si="33"/>
        <v>0</v>
      </c>
      <c r="Z349" s="229">
        <f t="shared" si="33"/>
        <v>0</v>
      </c>
      <c r="AA349" s="229">
        <f t="shared" si="33"/>
        <v>0</v>
      </c>
      <c r="AB349" s="229">
        <f t="shared" si="33"/>
        <v>0</v>
      </c>
      <c r="AC349" s="229">
        <f t="shared" si="33"/>
        <v>0</v>
      </c>
      <c r="AD349" s="229">
        <f t="shared" si="33"/>
        <v>0</v>
      </c>
      <c r="AE349" s="229">
        <f t="shared" si="33"/>
        <v>0</v>
      </c>
      <c r="AF349" s="229">
        <f t="shared" si="33"/>
        <v>0</v>
      </c>
      <c r="AG349" s="229">
        <f t="shared" si="33"/>
        <v>0</v>
      </c>
      <c r="AH349" s="229">
        <f t="shared" si="33"/>
        <v>0</v>
      </c>
      <c r="AI349" s="229">
        <f t="shared" si="33"/>
        <v>0</v>
      </c>
      <c r="AJ349" s="229">
        <f t="shared" si="33"/>
        <v>0</v>
      </c>
      <c r="AK349" s="229">
        <f t="shared" si="33"/>
        <v>0</v>
      </c>
      <c r="AL349" s="229">
        <f t="shared" si="33"/>
        <v>0</v>
      </c>
      <c r="AM349" s="229">
        <f t="shared" si="33"/>
        <v>0</v>
      </c>
      <c r="AN349" s="229">
        <f t="shared" si="33"/>
        <v>0</v>
      </c>
      <c r="AO349" s="229">
        <f t="shared" si="33"/>
        <v>0</v>
      </c>
      <c r="AP349" s="229">
        <f t="shared" si="33"/>
        <v>0</v>
      </c>
      <c r="AQ349" s="229">
        <f t="shared" si="33"/>
        <v>0</v>
      </c>
      <c r="AR349" s="229">
        <f t="shared" si="33"/>
        <v>0</v>
      </c>
    </row>
    <row r="350" spans="1:44">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c r="AP350" s="45"/>
      <c r="AQ350" s="45"/>
      <c r="AR350" s="45"/>
    </row>
    <row r="351" spans="1:44" ht="15.4">
      <c r="A351" s="144" t="s">
        <v>559</v>
      </c>
      <c r="B351" s="144"/>
      <c r="C351" s="144"/>
      <c r="D351" s="144"/>
      <c r="E351" s="144"/>
      <c r="F351" s="144"/>
      <c r="G351" s="144"/>
      <c r="H351" s="144"/>
      <c r="I351" s="144"/>
      <c r="J351" s="144"/>
      <c r="K351" s="144"/>
      <c r="L351" s="144"/>
      <c r="M351" s="151"/>
      <c r="N351" s="151"/>
      <c r="O351" s="151"/>
      <c r="P351" s="151"/>
      <c r="Q351" s="151"/>
      <c r="R351" s="151"/>
      <c r="S351" s="151"/>
      <c r="T351" s="151"/>
      <c r="U351" s="151"/>
      <c r="V351" s="151"/>
      <c r="W351" s="151"/>
      <c r="X351" s="151"/>
      <c r="Y351" s="151"/>
      <c r="Z351" s="151"/>
      <c r="AA351" s="151"/>
      <c r="AB351" s="151"/>
      <c r="AC351" s="151"/>
      <c r="AD351" s="151"/>
      <c r="AE351" s="151"/>
      <c r="AF351" s="151"/>
      <c r="AG351" s="151"/>
      <c r="AH351" s="151"/>
      <c r="AI351" s="151"/>
      <c r="AJ351" s="151"/>
      <c r="AK351" s="151"/>
      <c r="AL351" s="151"/>
      <c r="AM351" s="151"/>
      <c r="AN351" s="151"/>
      <c r="AO351" s="151"/>
      <c r="AP351" s="151"/>
      <c r="AQ351" s="151"/>
      <c r="AR351" s="151"/>
    </row>
    <row r="352" spans="1:44" ht="15.4">
      <c r="A352" s="146" t="s">
        <v>544</v>
      </c>
      <c r="B352" s="146"/>
      <c r="C352" s="146"/>
      <c r="D352" s="146"/>
      <c r="E352" s="146"/>
      <c r="F352" s="146"/>
      <c r="G352" s="146"/>
      <c r="H352" s="146"/>
      <c r="I352" s="146"/>
      <c r="J352" s="146"/>
      <c r="K352" s="146"/>
      <c r="L352" s="146"/>
      <c r="M352" s="152"/>
      <c r="N352" s="152"/>
      <c r="O352" s="152"/>
      <c r="P352" s="152"/>
      <c r="Q352" s="152"/>
      <c r="R352" s="152"/>
      <c r="S352" s="152"/>
      <c r="T352" s="152"/>
      <c r="U352" s="152"/>
      <c r="V352" s="152"/>
      <c r="W352" s="152"/>
      <c r="X352" s="152"/>
      <c r="Y352" s="152"/>
      <c r="Z352" s="152"/>
      <c r="AA352" s="152"/>
      <c r="AB352" s="152"/>
      <c r="AC352" s="152"/>
      <c r="AD352" s="152"/>
      <c r="AE352" s="152"/>
      <c r="AF352" s="152"/>
      <c r="AG352" s="152"/>
      <c r="AH352" s="152"/>
      <c r="AI352" s="152"/>
      <c r="AJ352" s="152"/>
      <c r="AK352" s="152"/>
      <c r="AL352" s="152"/>
      <c r="AM352" s="152"/>
      <c r="AN352" s="152"/>
      <c r="AO352" s="152"/>
      <c r="AP352" s="152"/>
      <c r="AQ352" s="152"/>
      <c r="AR352" s="152"/>
    </row>
    <row r="353" spans="1:44">
      <c r="A353" s="62"/>
      <c r="B353" s="63" t="s">
        <v>329</v>
      </c>
      <c r="C353" s="62"/>
      <c r="D353" s="62"/>
      <c r="E353" s="62"/>
      <c r="F353" s="62"/>
      <c r="G353" s="62"/>
      <c r="H353" s="62"/>
      <c r="I353" s="62"/>
      <c r="J353" s="62"/>
      <c r="K353" s="62"/>
      <c r="L353" s="62"/>
      <c r="M353" s="148"/>
      <c r="N353" s="148"/>
      <c r="O353" s="148"/>
      <c r="P353" s="148"/>
      <c r="Q353" s="148"/>
      <c r="R353" s="148"/>
      <c r="S353" s="148"/>
      <c r="T353" s="148"/>
      <c r="U353" s="148"/>
      <c r="V353" s="148"/>
      <c r="W353" s="148"/>
      <c r="X353" s="148"/>
      <c r="Y353" s="148"/>
      <c r="Z353" s="148"/>
      <c r="AA353" s="148"/>
      <c r="AB353" s="148"/>
      <c r="AC353" s="148"/>
      <c r="AD353" s="148"/>
      <c r="AE353" s="148"/>
      <c r="AF353" s="148"/>
      <c r="AG353" s="148"/>
      <c r="AH353" s="148"/>
      <c r="AI353" s="148"/>
      <c r="AJ353" s="148"/>
      <c r="AK353" s="148"/>
      <c r="AL353" s="148"/>
      <c r="AM353" s="148"/>
      <c r="AN353" s="148"/>
      <c r="AO353" s="148"/>
      <c r="AP353" s="148"/>
      <c r="AQ353" s="148"/>
      <c r="AR353" s="148"/>
    </row>
    <row r="354" spans="1:44">
      <c r="B354" t="s">
        <v>344</v>
      </c>
      <c r="E354" t="s">
        <v>147</v>
      </c>
      <c r="M354" s="227"/>
      <c r="N354" s="227"/>
      <c r="O354" s="227"/>
      <c r="P354" s="227"/>
      <c r="Q354" s="227"/>
      <c r="R354" s="227"/>
      <c r="S354" s="227"/>
      <c r="T354" s="227"/>
      <c r="U354" s="227"/>
      <c r="V354" s="227"/>
      <c r="W354" s="227"/>
      <c r="X354" s="227"/>
      <c r="Y354" s="227"/>
      <c r="Z354" s="227"/>
      <c r="AA354" s="227"/>
      <c r="AB354" s="227"/>
      <c r="AC354" s="227"/>
      <c r="AD354" s="227"/>
      <c r="AE354" s="227"/>
      <c r="AF354" s="227"/>
      <c r="AG354" s="227"/>
      <c r="AH354" s="227"/>
      <c r="AI354" s="227"/>
      <c r="AJ354" s="227"/>
      <c r="AK354" s="227"/>
      <c r="AL354" s="227"/>
      <c r="AM354" s="227"/>
      <c r="AN354" s="227"/>
      <c r="AO354" s="227"/>
      <c r="AP354" s="227"/>
      <c r="AQ354" s="227"/>
      <c r="AR354" s="227"/>
    </row>
    <row r="355" spans="1:44">
      <c r="B355" t="s">
        <v>344</v>
      </c>
      <c r="E355" t="s">
        <v>147</v>
      </c>
      <c r="M355" s="227"/>
      <c r="N355" s="227"/>
      <c r="O355" s="227"/>
      <c r="P355" s="227"/>
      <c r="Q355" s="227"/>
      <c r="R355" s="227"/>
      <c r="S355" s="227"/>
      <c r="T355" s="227"/>
      <c r="U355" s="227"/>
      <c r="V355" s="227"/>
      <c r="W355" s="227"/>
      <c r="X355" s="227"/>
      <c r="Y355" s="227"/>
      <c r="Z355" s="227"/>
      <c r="AA355" s="227"/>
      <c r="AB355" s="227"/>
      <c r="AC355" s="227"/>
      <c r="AD355" s="227"/>
      <c r="AE355" s="227"/>
      <c r="AF355" s="227"/>
      <c r="AG355" s="227"/>
      <c r="AH355" s="227"/>
      <c r="AI355" s="227"/>
      <c r="AJ355" s="227"/>
      <c r="AK355" s="227"/>
      <c r="AL355" s="227"/>
      <c r="AM355" s="227"/>
      <c r="AN355" s="227"/>
      <c r="AO355" s="227"/>
      <c r="AP355" s="227"/>
      <c r="AQ355" s="227"/>
      <c r="AR355" s="227"/>
    </row>
    <row r="356" spans="1:44">
      <c r="B356" t="s">
        <v>344</v>
      </c>
      <c r="E356" t="s">
        <v>147</v>
      </c>
      <c r="M356" s="227"/>
      <c r="N356" s="227"/>
      <c r="O356" s="227"/>
      <c r="P356" s="227"/>
      <c r="Q356" s="227"/>
      <c r="R356" s="227"/>
      <c r="S356" s="227"/>
      <c r="T356" s="227"/>
      <c r="U356" s="227"/>
      <c r="V356" s="227"/>
      <c r="W356" s="227"/>
      <c r="X356" s="227"/>
      <c r="Y356" s="227"/>
      <c r="Z356" s="227"/>
      <c r="AA356" s="227"/>
      <c r="AB356" s="227"/>
      <c r="AC356" s="227"/>
      <c r="AD356" s="227"/>
      <c r="AE356" s="227"/>
      <c r="AF356" s="227"/>
      <c r="AG356" s="227"/>
      <c r="AH356" s="227"/>
      <c r="AI356" s="227"/>
      <c r="AJ356" s="227"/>
      <c r="AK356" s="227"/>
      <c r="AL356" s="227"/>
      <c r="AM356" s="227"/>
      <c r="AN356" s="227"/>
      <c r="AO356" s="227"/>
      <c r="AP356" s="227"/>
      <c r="AQ356" s="227"/>
      <c r="AR356" s="227"/>
    </row>
    <row r="357" spans="1:44">
      <c r="B357" t="s">
        <v>344</v>
      </c>
      <c r="E357" t="s">
        <v>147</v>
      </c>
      <c r="M357" s="227"/>
      <c r="N357" s="227"/>
      <c r="O357" s="227"/>
      <c r="P357" s="227"/>
      <c r="Q357" s="227"/>
      <c r="R357" s="227"/>
      <c r="S357" s="227"/>
      <c r="T357" s="227"/>
      <c r="U357" s="227"/>
      <c r="V357" s="227"/>
      <c r="W357" s="227"/>
      <c r="X357" s="227"/>
      <c r="Y357" s="227"/>
      <c r="Z357" s="227"/>
      <c r="AA357" s="227"/>
      <c r="AB357" s="227"/>
      <c r="AC357" s="227"/>
      <c r="AD357" s="227"/>
      <c r="AE357" s="227"/>
      <c r="AF357" s="227"/>
      <c r="AG357" s="227"/>
      <c r="AH357" s="227"/>
      <c r="AI357" s="227"/>
      <c r="AJ357" s="227"/>
      <c r="AK357" s="227"/>
      <c r="AL357" s="227"/>
      <c r="AM357" s="227"/>
      <c r="AN357" s="227"/>
      <c r="AO357" s="227"/>
      <c r="AP357" s="227"/>
      <c r="AQ357" s="227"/>
      <c r="AR357" s="227"/>
    </row>
    <row r="358" spans="1:44">
      <c r="B358" t="s">
        <v>344</v>
      </c>
      <c r="E358" t="s">
        <v>147</v>
      </c>
      <c r="M358" s="227"/>
      <c r="N358" s="227"/>
      <c r="O358" s="227"/>
      <c r="P358" s="227"/>
      <c r="Q358" s="227"/>
      <c r="R358" s="227"/>
      <c r="S358" s="227"/>
      <c r="T358" s="227"/>
      <c r="U358" s="227"/>
      <c r="V358" s="227"/>
      <c r="W358" s="227"/>
      <c r="X358" s="227"/>
      <c r="Y358" s="227"/>
      <c r="Z358" s="227"/>
      <c r="AA358" s="227"/>
      <c r="AB358" s="227"/>
      <c r="AC358" s="227"/>
      <c r="AD358" s="227"/>
      <c r="AE358" s="227"/>
      <c r="AF358" s="227"/>
      <c r="AG358" s="227"/>
      <c r="AH358" s="227"/>
      <c r="AI358" s="227"/>
      <c r="AJ358" s="227"/>
      <c r="AK358" s="227"/>
      <c r="AL358" s="227"/>
      <c r="AM358" s="227"/>
      <c r="AN358" s="227"/>
      <c r="AO358" s="227"/>
      <c r="AP358" s="227"/>
      <c r="AQ358" s="227"/>
      <c r="AR358" s="227"/>
    </row>
    <row r="359" spans="1:44">
      <c r="B359" t="s">
        <v>344</v>
      </c>
      <c r="E359" t="s">
        <v>147</v>
      </c>
      <c r="M359" s="227"/>
      <c r="N359" s="227"/>
      <c r="O359" s="227"/>
      <c r="P359" s="227"/>
      <c r="Q359" s="227"/>
      <c r="R359" s="227"/>
      <c r="S359" s="227"/>
      <c r="T359" s="227"/>
      <c r="U359" s="227"/>
      <c r="V359" s="227"/>
      <c r="W359" s="227"/>
      <c r="X359" s="227"/>
      <c r="Y359" s="227"/>
      <c r="Z359" s="227"/>
      <c r="AA359" s="227"/>
      <c r="AB359" s="227"/>
      <c r="AC359" s="227"/>
      <c r="AD359" s="227"/>
      <c r="AE359" s="227"/>
      <c r="AF359" s="227"/>
      <c r="AG359" s="227"/>
      <c r="AH359" s="227"/>
      <c r="AI359" s="227"/>
      <c r="AJ359" s="227"/>
      <c r="AK359" s="227"/>
      <c r="AL359" s="227"/>
      <c r="AM359" s="227"/>
      <c r="AN359" s="227"/>
      <c r="AO359" s="227"/>
      <c r="AP359" s="227"/>
      <c r="AQ359" s="227"/>
      <c r="AR359" s="227"/>
    </row>
    <row r="360" spans="1:44">
      <c r="B360" t="s">
        <v>344</v>
      </c>
      <c r="E360" t="s">
        <v>147</v>
      </c>
      <c r="M360" s="227"/>
      <c r="N360" s="227"/>
      <c r="O360" s="227"/>
      <c r="P360" s="227"/>
      <c r="Q360" s="227"/>
      <c r="R360" s="227"/>
      <c r="S360" s="227"/>
      <c r="T360" s="227"/>
      <c r="U360" s="227"/>
      <c r="V360" s="227"/>
      <c r="W360" s="227"/>
      <c r="X360" s="227"/>
      <c r="Y360" s="227"/>
      <c r="Z360" s="227"/>
      <c r="AA360" s="227"/>
      <c r="AB360" s="227"/>
      <c r="AC360" s="227"/>
      <c r="AD360" s="227"/>
      <c r="AE360" s="227"/>
      <c r="AF360" s="227"/>
      <c r="AG360" s="227"/>
      <c r="AH360" s="227"/>
      <c r="AI360" s="227"/>
      <c r="AJ360" s="227"/>
      <c r="AK360" s="227"/>
      <c r="AL360" s="227"/>
      <c r="AM360" s="227"/>
      <c r="AN360" s="227"/>
      <c r="AO360" s="227"/>
      <c r="AP360" s="227"/>
      <c r="AQ360" s="227"/>
      <c r="AR360" s="227"/>
    </row>
    <row r="361" spans="1:44">
      <c r="B361" t="s">
        <v>344</v>
      </c>
      <c r="E361" t="s">
        <v>147</v>
      </c>
      <c r="M361" s="227"/>
      <c r="N361" s="227"/>
      <c r="O361" s="227"/>
      <c r="P361" s="227"/>
      <c r="Q361" s="227"/>
      <c r="R361" s="227"/>
      <c r="S361" s="227"/>
      <c r="T361" s="227"/>
      <c r="U361" s="227"/>
      <c r="V361" s="227"/>
      <c r="W361" s="227"/>
      <c r="X361" s="227"/>
      <c r="Y361" s="227"/>
      <c r="Z361" s="227"/>
      <c r="AA361" s="227"/>
      <c r="AB361" s="227"/>
      <c r="AC361" s="227"/>
      <c r="AD361" s="227"/>
      <c r="AE361" s="227"/>
      <c r="AF361" s="227"/>
      <c r="AG361" s="227"/>
      <c r="AH361" s="227"/>
      <c r="AI361" s="227"/>
      <c r="AJ361" s="227"/>
      <c r="AK361" s="227"/>
      <c r="AL361" s="227"/>
      <c r="AM361" s="227"/>
      <c r="AN361" s="227"/>
      <c r="AO361" s="227"/>
      <c r="AP361" s="227"/>
      <c r="AQ361" s="227"/>
      <c r="AR361" s="227"/>
    </row>
    <row r="362" spans="1:44">
      <c r="B362" t="s">
        <v>344</v>
      </c>
      <c r="E362" t="s">
        <v>147</v>
      </c>
      <c r="M362" s="227"/>
      <c r="N362" s="227"/>
      <c r="O362" s="227"/>
      <c r="P362" s="227"/>
      <c r="Q362" s="227"/>
      <c r="R362" s="227"/>
      <c r="S362" s="227"/>
      <c r="T362" s="227"/>
      <c r="U362" s="227"/>
      <c r="V362" s="227"/>
      <c r="W362" s="227"/>
      <c r="X362" s="227"/>
      <c r="Y362" s="227"/>
      <c r="Z362" s="227"/>
      <c r="AA362" s="227"/>
      <c r="AB362" s="227"/>
      <c r="AC362" s="227"/>
      <c r="AD362" s="227"/>
      <c r="AE362" s="227"/>
      <c r="AF362" s="227"/>
      <c r="AG362" s="227"/>
      <c r="AH362" s="227"/>
      <c r="AI362" s="227"/>
      <c r="AJ362" s="227"/>
      <c r="AK362" s="227"/>
      <c r="AL362" s="227"/>
      <c r="AM362" s="227"/>
      <c r="AN362" s="227"/>
      <c r="AO362" s="227"/>
      <c r="AP362" s="227"/>
      <c r="AQ362" s="227"/>
      <c r="AR362" s="227"/>
    </row>
    <row r="363" spans="1:44">
      <c r="B363" t="s">
        <v>344</v>
      </c>
      <c r="E363" t="s">
        <v>147</v>
      </c>
      <c r="M363" s="227"/>
      <c r="N363" s="227"/>
      <c r="O363" s="227"/>
      <c r="P363" s="227"/>
      <c r="Q363" s="227"/>
      <c r="R363" s="227"/>
      <c r="S363" s="227"/>
      <c r="T363" s="227"/>
      <c r="U363" s="227"/>
      <c r="V363" s="227"/>
      <c r="W363" s="227"/>
      <c r="X363" s="227"/>
      <c r="Y363" s="227"/>
      <c r="Z363" s="227"/>
      <c r="AA363" s="227"/>
      <c r="AB363" s="227"/>
      <c r="AC363" s="227"/>
      <c r="AD363" s="227"/>
      <c r="AE363" s="227"/>
      <c r="AF363" s="227"/>
      <c r="AG363" s="227"/>
      <c r="AH363" s="227"/>
      <c r="AI363" s="227"/>
      <c r="AJ363" s="227"/>
      <c r="AK363" s="227"/>
      <c r="AL363" s="227"/>
      <c r="AM363" s="227"/>
      <c r="AN363" s="227"/>
      <c r="AO363" s="227"/>
      <c r="AP363" s="227"/>
      <c r="AQ363" s="227"/>
      <c r="AR363" s="227"/>
    </row>
    <row r="364" spans="1:44">
      <c r="B364" t="s">
        <v>344</v>
      </c>
      <c r="E364" t="s">
        <v>147</v>
      </c>
      <c r="M364" s="227"/>
      <c r="N364" s="227"/>
      <c r="O364" s="227"/>
      <c r="P364" s="227"/>
      <c r="Q364" s="227"/>
      <c r="R364" s="227"/>
      <c r="S364" s="227"/>
      <c r="T364" s="227"/>
      <c r="U364" s="227"/>
      <c r="V364" s="227"/>
      <c r="W364" s="227"/>
      <c r="X364" s="227"/>
      <c r="Y364" s="227"/>
      <c r="Z364" s="227"/>
      <c r="AA364" s="227"/>
      <c r="AB364" s="227"/>
      <c r="AC364" s="227"/>
      <c r="AD364" s="227"/>
      <c r="AE364" s="227"/>
      <c r="AF364" s="227"/>
      <c r="AG364" s="227"/>
      <c r="AH364" s="227"/>
      <c r="AI364" s="227"/>
      <c r="AJ364" s="227"/>
      <c r="AK364" s="227"/>
      <c r="AL364" s="227"/>
      <c r="AM364" s="227"/>
      <c r="AN364" s="227"/>
      <c r="AO364" s="227"/>
      <c r="AP364" s="227"/>
      <c r="AQ364" s="227"/>
      <c r="AR364" s="227"/>
    </row>
    <row r="365" spans="1:44">
      <c r="A365" s="65"/>
      <c r="B365" s="65" t="s">
        <v>145</v>
      </c>
      <c r="C365" s="65"/>
      <c r="D365" s="65"/>
      <c r="E365" s="65"/>
      <c r="F365" s="65"/>
      <c r="G365" s="65"/>
      <c r="H365" s="65"/>
      <c r="I365" s="65"/>
      <c r="J365" s="65"/>
      <c r="K365" s="65"/>
      <c r="L365" s="65"/>
      <c r="M365" s="229">
        <f>SUM(M354:M364)</f>
        <v>0</v>
      </c>
      <c r="N365" s="229">
        <f t="shared" ref="N365:AR365" si="34">SUM(N354:N364)</f>
        <v>0</v>
      </c>
      <c r="O365" s="229">
        <f t="shared" si="34"/>
        <v>0</v>
      </c>
      <c r="P365" s="229">
        <f t="shared" si="34"/>
        <v>0</v>
      </c>
      <c r="Q365" s="229">
        <f t="shared" si="34"/>
        <v>0</v>
      </c>
      <c r="R365" s="229">
        <f t="shared" si="34"/>
        <v>0</v>
      </c>
      <c r="S365" s="229">
        <f t="shared" si="34"/>
        <v>0</v>
      </c>
      <c r="T365" s="229">
        <f t="shared" si="34"/>
        <v>0</v>
      </c>
      <c r="U365" s="229">
        <f t="shared" si="34"/>
        <v>0</v>
      </c>
      <c r="V365" s="229">
        <f t="shared" si="34"/>
        <v>0</v>
      </c>
      <c r="W365" s="229">
        <f t="shared" si="34"/>
        <v>0</v>
      </c>
      <c r="X365" s="229">
        <f t="shared" si="34"/>
        <v>0</v>
      </c>
      <c r="Y365" s="229">
        <f t="shared" si="34"/>
        <v>0</v>
      </c>
      <c r="Z365" s="229">
        <f t="shared" si="34"/>
        <v>0</v>
      </c>
      <c r="AA365" s="229">
        <f t="shared" si="34"/>
        <v>0</v>
      </c>
      <c r="AB365" s="229">
        <f t="shared" si="34"/>
        <v>0</v>
      </c>
      <c r="AC365" s="229">
        <f t="shared" si="34"/>
        <v>0</v>
      </c>
      <c r="AD365" s="229">
        <f t="shared" si="34"/>
        <v>0</v>
      </c>
      <c r="AE365" s="229">
        <f t="shared" si="34"/>
        <v>0</v>
      </c>
      <c r="AF365" s="229">
        <f t="shared" si="34"/>
        <v>0</v>
      </c>
      <c r="AG365" s="229">
        <f t="shared" si="34"/>
        <v>0</v>
      </c>
      <c r="AH365" s="229">
        <f t="shared" si="34"/>
        <v>0</v>
      </c>
      <c r="AI365" s="229">
        <f t="shared" si="34"/>
        <v>0</v>
      </c>
      <c r="AJ365" s="229">
        <f t="shared" si="34"/>
        <v>0</v>
      </c>
      <c r="AK365" s="229">
        <f t="shared" si="34"/>
        <v>0</v>
      </c>
      <c r="AL365" s="229">
        <f t="shared" si="34"/>
        <v>0</v>
      </c>
      <c r="AM365" s="229">
        <f t="shared" si="34"/>
        <v>0</v>
      </c>
      <c r="AN365" s="229">
        <f t="shared" si="34"/>
        <v>0</v>
      </c>
      <c r="AO365" s="229">
        <f t="shared" si="34"/>
        <v>0</v>
      </c>
      <c r="AP365" s="229">
        <f t="shared" si="34"/>
        <v>0</v>
      </c>
      <c r="AQ365" s="229">
        <f t="shared" si="34"/>
        <v>0</v>
      </c>
      <c r="AR365" s="229">
        <f t="shared" si="34"/>
        <v>0</v>
      </c>
    </row>
    <row r="366" spans="1:44">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c r="AJ366" s="45"/>
      <c r="AK366" s="45"/>
      <c r="AL366" s="45"/>
      <c r="AM366" s="45"/>
      <c r="AN366" s="45"/>
      <c r="AO366" s="45"/>
      <c r="AP366" s="45"/>
      <c r="AQ366" s="45"/>
      <c r="AR366" s="45"/>
    </row>
    <row r="367" spans="1:44">
      <c r="A367" s="62"/>
      <c r="B367" s="63" t="s">
        <v>339</v>
      </c>
      <c r="C367" s="62"/>
      <c r="D367" s="62"/>
      <c r="E367" s="62"/>
      <c r="F367" s="62"/>
      <c r="G367" s="62"/>
      <c r="H367" s="62"/>
      <c r="I367" s="62"/>
      <c r="J367" s="62"/>
      <c r="K367" s="62"/>
      <c r="L367" s="62"/>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row>
    <row r="368" spans="1:44">
      <c r="B368" t="s">
        <v>344</v>
      </c>
      <c r="E368" t="s">
        <v>147</v>
      </c>
      <c r="M368" s="227"/>
      <c r="N368" s="227"/>
      <c r="O368" s="227"/>
      <c r="P368" s="227"/>
      <c r="Q368" s="227"/>
      <c r="R368" s="227"/>
      <c r="S368" s="227"/>
      <c r="T368" s="227"/>
      <c r="U368" s="227"/>
      <c r="V368" s="227"/>
      <c r="W368" s="227"/>
      <c r="X368" s="227"/>
      <c r="Y368" s="227"/>
      <c r="Z368" s="227"/>
      <c r="AA368" s="227"/>
      <c r="AB368" s="227"/>
      <c r="AC368" s="227"/>
      <c r="AD368" s="227"/>
      <c r="AE368" s="227"/>
      <c r="AF368" s="227"/>
      <c r="AG368" s="227"/>
      <c r="AH368" s="227"/>
      <c r="AI368" s="227"/>
      <c r="AJ368" s="227"/>
      <c r="AK368" s="227"/>
      <c r="AL368" s="227"/>
      <c r="AM368" s="227"/>
      <c r="AN368" s="227"/>
      <c r="AO368" s="227"/>
      <c r="AP368" s="227"/>
      <c r="AQ368" s="227"/>
      <c r="AR368" s="227"/>
    </row>
    <row r="369" spans="1:44">
      <c r="B369" t="s">
        <v>344</v>
      </c>
      <c r="E369" t="s">
        <v>147</v>
      </c>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row>
    <row r="370" spans="1:44">
      <c r="B370" t="s">
        <v>344</v>
      </c>
      <c r="E370" t="s">
        <v>147</v>
      </c>
      <c r="M370" s="227"/>
      <c r="N370" s="227"/>
      <c r="O370" s="227"/>
      <c r="P370" s="227"/>
      <c r="Q370" s="227"/>
      <c r="R370" s="227"/>
      <c r="S370" s="227"/>
      <c r="T370" s="227"/>
      <c r="U370" s="227"/>
      <c r="V370" s="227"/>
      <c r="W370" s="227"/>
      <c r="X370" s="227"/>
      <c r="Y370" s="227"/>
      <c r="Z370" s="227"/>
      <c r="AA370" s="227"/>
      <c r="AB370" s="227"/>
      <c r="AC370" s="227"/>
      <c r="AD370" s="227"/>
      <c r="AE370" s="227"/>
      <c r="AF370" s="227"/>
      <c r="AG370" s="227"/>
      <c r="AH370" s="227"/>
      <c r="AI370" s="227"/>
      <c r="AJ370" s="227"/>
      <c r="AK370" s="227"/>
      <c r="AL370" s="227"/>
      <c r="AM370" s="227"/>
      <c r="AN370" s="227"/>
      <c r="AO370" s="227"/>
      <c r="AP370" s="227"/>
      <c r="AQ370" s="227"/>
      <c r="AR370" s="227"/>
    </row>
    <row r="371" spans="1:44">
      <c r="B371" t="s">
        <v>344</v>
      </c>
      <c r="E371" t="s">
        <v>147</v>
      </c>
      <c r="M371" s="227"/>
      <c r="N371" s="227"/>
      <c r="O371" s="227"/>
      <c r="P371" s="227"/>
      <c r="Q371" s="227"/>
      <c r="R371" s="227"/>
      <c r="S371" s="227"/>
      <c r="T371" s="227"/>
      <c r="U371" s="227"/>
      <c r="V371" s="227"/>
      <c r="W371" s="227"/>
      <c r="X371" s="227"/>
      <c r="Y371" s="227"/>
      <c r="Z371" s="227"/>
      <c r="AA371" s="227"/>
      <c r="AB371" s="227"/>
      <c r="AC371" s="227"/>
      <c r="AD371" s="227"/>
      <c r="AE371" s="227"/>
      <c r="AF371" s="227"/>
      <c r="AG371" s="227"/>
      <c r="AH371" s="227"/>
      <c r="AI371" s="227"/>
      <c r="AJ371" s="227"/>
      <c r="AK371" s="227"/>
      <c r="AL371" s="227"/>
      <c r="AM371" s="227"/>
      <c r="AN371" s="227"/>
      <c r="AO371" s="227"/>
      <c r="AP371" s="227"/>
      <c r="AQ371" s="227"/>
      <c r="AR371" s="227"/>
    </row>
    <row r="372" spans="1:44">
      <c r="B372" t="s">
        <v>344</v>
      </c>
      <c r="E372" t="s">
        <v>147</v>
      </c>
      <c r="M372" s="227"/>
      <c r="N372" s="227"/>
      <c r="O372" s="227"/>
      <c r="P372" s="227"/>
      <c r="Q372" s="227"/>
      <c r="R372" s="227"/>
      <c r="S372" s="227"/>
      <c r="T372" s="227"/>
      <c r="U372" s="227"/>
      <c r="V372" s="227"/>
      <c r="W372" s="227"/>
      <c r="X372" s="227"/>
      <c r="Y372" s="227"/>
      <c r="Z372" s="227"/>
      <c r="AA372" s="227"/>
      <c r="AB372" s="227"/>
      <c r="AC372" s="227"/>
      <c r="AD372" s="227"/>
      <c r="AE372" s="227"/>
      <c r="AF372" s="227"/>
      <c r="AG372" s="227"/>
      <c r="AH372" s="227"/>
      <c r="AI372" s="227"/>
      <c r="AJ372" s="227"/>
      <c r="AK372" s="227"/>
      <c r="AL372" s="227"/>
      <c r="AM372" s="227"/>
      <c r="AN372" s="227"/>
      <c r="AO372" s="227"/>
      <c r="AP372" s="227"/>
      <c r="AQ372" s="227"/>
      <c r="AR372" s="227"/>
    </row>
    <row r="373" spans="1:44">
      <c r="B373" t="s">
        <v>344</v>
      </c>
      <c r="E373" t="s">
        <v>147</v>
      </c>
      <c r="M373" s="227"/>
      <c r="N373" s="227"/>
      <c r="O373" s="227"/>
      <c r="P373" s="227"/>
      <c r="Q373" s="227"/>
      <c r="R373" s="227"/>
      <c r="S373" s="227"/>
      <c r="T373" s="227"/>
      <c r="U373" s="227"/>
      <c r="V373" s="227"/>
      <c r="W373" s="227"/>
      <c r="X373" s="227"/>
      <c r="Y373" s="227"/>
      <c r="Z373" s="227"/>
      <c r="AA373" s="227"/>
      <c r="AB373" s="227"/>
      <c r="AC373" s="227"/>
      <c r="AD373" s="227"/>
      <c r="AE373" s="227"/>
      <c r="AF373" s="227"/>
      <c r="AG373" s="227"/>
      <c r="AH373" s="227"/>
      <c r="AI373" s="227"/>
      <c r="AJ373" s="227"/>
      <c r="AK373" s="227"/>
      <c r="AL373" s="227"/>
      <c r="AM373" s="227"/>
      <c r="AN373" s="227"/>
      <c r="AO373" s="227"/>
      <c r="AP373" s="227"/>
      <c r="AQ373" s="227"/>
      <c r="AR373" s="227"/>
    </row>
    <row r="374" spans="1:44">
      <c r="B374" t="s">
        <v>344</v>
      </c>
      <c r="E374" t="s">
        <v>147</v>
      </c>
      <c r="M374" s="227"/>
      <c r="N374" s="227"/>
      <c r="O374" s="227"/>
      <c r="P374" s="227"/>
      <c r="Q374" s="227"/>
      <c r="R374" s="227"/>
      <c r="S374" s="227"/>
      <c r="T374" s="227"/>
      <c r="U374" s="227"/>
      <c r="V374" s="227"/>
      <c r="W374" s="227"/>
      <c r="X374" s="227"/>
      <c r="Y374" s="227"/>
      <c r="Z374" s="227"/>
      <c r="AA374" s="227"/>
      <c r="AB374" s="227"/>
      <c r="AC374" s="227"/>
      <c r="AD374" s="227"/>
      <c r="AE374" s="227"/>
      <c r="AF374" s="227"/>
      <c r="AG374" s="227"/>
      <c r="AH374" s="227"/>
      <c r="AI374" s="227"/>
      <c r="AJ374" s="227"/>
      <c r="AK374" s="227"/>
      <c r="AL374" s="227"/>
      <c r="AM374" s="227"/>
      <c r="AN374" s="227"/>
      <c r="AO374" s="227"/>
      <c r="AP374" s="227"/>
      <c r="AQ374" s="227"/>
      <c r="AR374" s="227"/>
    </row>
    <row r="375" spans="1:44">
      <c r="B375" t="s">
        <v>344</v>
      </c>
      <c r="E375" t="s">
        <v>147</v>
      </c>
      <c r="M375" s="227"/>
      <c r="N375" s="227"/>
      <c r="O375" s="227"/>
      <c r="P375" s="227"/>
      <c r="Q375" s="227"/>
      <c r="R375" s="227"/>
      <c r="S375" s="227"/>
      <c r="T375" s="227"/>
      <c r="U375" s="227"/>
      <c r="V375" s="227"/>
      <c r="W375" s="227"/>
      <c r="X375" s="227"/>
      <c r="Y375" s="227"/>
      <c r="Z375" s="227"/>
      <c r="AA375" s="227"/>
      <c r="AB375" s="227"/>
      <c r="AC375" s="227"/>
      <c r="AD375" s="227"/>
      <c r="AE375" s="227"/>
      <c r="AF375" s="227"/>
      <c r="AG375" s="227"/>
      <c r="AH375" s="227"/>
      <c r="AI375" s="227"/>
      <c r="AJ375" s="227"/>
      <c r="AK375" s="227"/>
      <c r="AL375" s="227"/>
      <c r="AM375" s="227"/>
      <c r="AN375" s="227"/>
      <c r="AO375" s="227"/>
      <c r="AP375" s="227"/>
      <c r="AQ375" s="227"/>
      <c r="AR375" s="227"/>
    </row>
    <row r="376" spans="1:44">
      <c r="B376" t="s">
        <v>344</v>
      </c>
      <c r="E376" t="s">
        <v>147</v>
      </c>
      <c r="M376" s="227"/>
      <c r="N376" s="227"/>
      <c r="O376" s="227"/>
      <c r="P376" s="227"/>
      <c r="Q376" s="227"/>
      <c r="R376" s="227"/>
      <c r="S376" s="227"/>
      <c r="T376" s="227"/>
      <c r="U376" s="227"/>
      <c r="V376" s="227"/>
      <c r="W376" s="227"/>
      <c r="X376" s="227"/>
      <c r="Y376" s="227"/>
      <c r="Z376" s="227"/>
      <c r="AA376" s="227"/>
      <c r="AB376" s="227"/>
      <c r="AC376" s="227"/>
      <c r="AD376" s="227"/>
      <c r="AE376" s="227"/>
      <c r="AF376" s="227"/>
      <c r="AG376" s="227"/>
      <c r="AH376" s="227"/>
      <c r="AI376" s="227"/>
      <c r="AJ376" s="227"/>
      <c r="AK376" s="227"/>
      <c r="AL376" s="227"/>
      <c r="AM376" s="227"/>
      <c r="AN376" s="227"/>
      <c r="AO376" s="227"/>
      <c r="AP376" s="227"/>
      <c r="AQ376" s="227"/>
      <c r="AR376" s="227"/>
    </row>
    <row r="377" spans="1:44">
      <c r="B377" t="s">
        <v>344</v>
      </c>
      <c r="E377" t="s">
        <v>147</v>
      </c>
      <c r="M377" s="227"/>
      <c r="N377" s="227"/>
      <c r="O377" s="227"/>
      <c r="P377" s="227"/>
      <c r="Q377" s="227"/>
      <c r="R377" s="227"/>
      <c r="S377" s="227"/>
      <c r="T377" s="227"/>
      <c r="U377" s="227"/>
      <c r="V377" s="227"/>
      <c r="W377" s="227"/>
      <c r="X377" s="227"/>
      <c r="Y377" s="227"/>
      <c r="Z377" s="227"/>
      <c r="AA377" s="227"/>
      <c r="AB377" s="227"/>
      <c r="AC377" s="227"/>
      <c r="AD377" s="227"/>
      <c r="AE377" s="227"/>
      <c r="AF377" s="227"/>
      <c r="AG377" s="227"/>
      <c r="AH377" s="227"/>
      <c r="AI377" s="227"/>
      <c r="AJ377" s="227"/>
      <c r="AK377" s="227"/>
      <c r="AL377" s="227"/>
      <c r="AM377" s="227"/>
      <c r="AN377" s="227"/>
      <c r="AO377" s="227"/>
      <c r="AP377" s="227"/>
      <c r="AQ377" s="227"/>
      <c r="AR377" s="227"/>
    </row>
    <row r="378" spans="1:44">
      <c r="B378" t="s">
        <v>344</v>
      </c>
      <c r="E378" t="s">
        <v>147</v>
      </c>
      <c r="M378" s="227"/>
      <c r="N378" s="227"/>
      <c r="O378" s="227"/>
      <c r="P378" s="227"/>
      <c r="Q378" s="227"/>
      <c r="R378" s="227"/>
      <c r="S378" s="227"/>
      <c r="T378" s="227"/>
      <c r="U378" s="227"/>
      <c r="V378" s="227"/>
      <c r="W378" s="227"/>
      <c r="X378" s="227"/>
      <c r="Y378" s="227"/>
      <c r="Z378" s="227"/>
      <c r="AA378" s="227"/>
      <c r="AB378" s="227"/>
      <c r="AC378" s="227"/>
      <c r="AD378" s="227"/>
      <c r="AE378" s="227"/>
      <c r="AF378" s="227"/>
      <c r="AG378" s="227"/>
      <c r="AH378" s="227"/>
      <c r="AI378" s="227"/>
      <c r="AJ378" s="227"/>
      <c r="AK378" s="227"/>
      <c r="AL378" s="227"/>
      <c r="AM378" s="227"/>
      <c r="AN378" s="227"/>
      <c r="AO378" s="227"/>
      <c r="AP378" s="227"/>
      <c r="AQ378" s="227"/>
      <c r="AR378" s="227"/>
    </row>
    <row r="379" spans="1:44">
      <c r="A379" s="65"/>
      <c r="B379" s="65" t="s">
        <v>145</v>
      </c>
      <c r="C379" s="65"/>
      <c r="D379" s="65"/>
      <c r="E379" s="65"/>
      <c r="F379" s="65"/>
      <c r="G379" s="65"/>
      <c r="H379" s="65"/>
      <c r="I379" s="65"/>
      <c r="J379" s="65"/>
      <c r="K379" s="65"/>
      <c r="L379" s="65"/>
      <c r="M379" s="229">
        <f t="shared" ref="M379:AR379" si="35">SUM(M368:M378)</f>
        <v>0</v>
      </c>
      <c r="N379" s="229">
        <f t="shared" si="35"/>
        <v>0</v>
      </c>
      <c r="O379" s="229">
        <f t="shared" si="35"/>
        <v>0</v>
      </c>
      <c r="P379" s="229">
        <f t="shared" si="35"/>
        <v>0</v>
      </c>
      <c r="Q379" s="229">
        <f t="shared" si="35"/>
        <v>0</v>
      </c>
      <c r="R379" s="229">
        <f t="shared" si="35"/>
        <v>0</v>
      </c>
      <c r="S379" s="229">
        <f t="shared" si="35"/>
        <v>0</v>
      </c>
      <c r="T379" s="229">
        <f t="shared" si="35"/>
        <v>0</v>
      </c>
      <c r="U379" s="229">
        <f t="shared" si="35"/>
        <v>0</v>
      </c>
      <c r="V379" s="229">
        <f t="shared" si="35"/>
        <v>0</v>
      </c>
      <c r="W379" s="229">
        <f t="shared" si="35"/>
        <v>0</v>
      </c>
      <c r="X379" s="229">
        <f t="shared" si="35"/>
        <v>0</v>
      </c>
      <c r="Y379" s="229">
        <f t="shared" si="35"/>
        <v>0</v>
      </c>
      <c r="Z379" s="229">
        <f t="shared" si="35"/>
        <v>0</v>
      </c>
      <c r="AA379" s="229">
        <f t="shared" si="35"/>
        <v>0</v>
      </c>
      <c r="AB379" s="229">
        <f t="shared" si="35"/>
        <v>0</v>
      </c>
      <c r="AC379" s="229">
        <f t="shared" si="35"/>
        <v>0</v>
      </c>
      <c r="AD379" s="229">
        <f t="shared" si="35"/>
        <v>0</v>
      </c>
      <c r="AE379" s="229">
        <f t="shared" si="35"/>
        <v>0</v>
      </c>
      <c r="AF379" s="229">
        <f t="shared" si="35"/>
        <v>0</v>
      </c>
      <c r="AG379" s="229">
        <f t="shared" si="35"/>
        <v>0</v>
      </c>
      <c r="AH379" s="229">
        <f t="shared" si="35"/>
        <v>0</v>
      </c>
      <c r="AI379" s="229">
        <f t="shared" si="35"/>
        <v>0</v>
      </c>
      <c r="AJ379" s="229">
        <f t="shared" si="35"/>
        <v>0</v>
      </c>
      <c r="AK379" s="229">
        <f t="shared" si="35"/>
        <v>0</v>
      </c>
      <c r="AL379" s="229">
        <f t="shared" si="35"/>
        <v>0</v>
      </c>
      <c r="AM379" s="229">
        <f t="shared" si="35"/>
        <v>0</v>
      </c>
      <c r="AN379" s="229">
        <f t="shared" si="35"/>
        <v>0</v>
      </c>
      <c r="AO379" s="229">
        <f t="shared" si="35"/>
        <v>0</v>
      </c>
      <c r="AP379" s="229">
        <f t="shared" si="35"/>
        <v>0</v>
      </c>
      <c r="AQ379" s="229">
        <f t="shared" si="35"/>
        <v>0</v>
      </c>
      <c r="AR379" s="229">
        <f t="shared" si="35"/>
        <v>0</v>
      </c>
    </row>
    <row r="380" spans="1:44" ht="14.65" thickBot="1">
      <c r="A380" s="149"/>
      <c r="B380" s="149"/>
      <c r="C380" s="149"/>
      <c r="D380" s="149"/>
      <c r="E380" s="149"/>
      <c r="F380" s="149"/>
      <c r="G380" s="149"/>
      <c r="H380" s="149"/>
      <c r="I380" s="149"/>
      <c r="J380" s="149"/>
      <c r="K380" s="149"/>
      <c r="L380" s="149"/>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row>
    <row r="381" spans="1:44" ht="14.65" thickBot="1">
      <c r="A381" s="150"/>
      <c r="B381" s="150" t="s">
        <v>563</v>
      </c>
      <c r="C381" s="150"/>
      <c r="D381" s="150"/>
      <c r="E381" s="150"/>
      <c r="F381" s="150"/>
      <c r="G381" s="150"/>
      <c r="H381" s="150"/>
      <c r="I381" s="150"/>
      <c r="J381" s="150"/>
      <c r="K381" s="150"/>
      <c r="L381" s="150"/>
      <c r="M381" s="229">
        <f>SUM(M365,M379)</f>
        <v>0</v>
      </c>
      <c r="N381" s="229">
        <f t="shared" ref="N381:AR381" si="36">SUM(N365,N379)</f>
        <v>0</v>
      </c>
      <c r="O381" s="229">
        <f t="shared" si="36"/>
        <v>0</v>
      </c>
      <c r="P381" s="229">
        <f t="shared" si="36"/>
        <v>0</v>
      </c>
      <c r="Q381" s="229">
        <f t="shared" si="36"/>
        <v>0</v>
      </c>
      <c r="R381" s="229">
        <f t="shared" si="36"/>
        <v>0</v>
      </c>
      <c r="S381" s="229">
        <f t="shared" si="36"/>
        <v>0</v>
      </c>
      <c r="T381" s="229">
        <f t="shared" si="36"/>
        <v>0</v>
      </c>
      <c r="U381" s="229">
        <f t="shared" si="36"/>
        <v>0</v>
      </c>
      <c r="V381" s="229">
        <f t="shared" si="36"/>
        <v>0</v>
      </c>
      <c r="W381" s="229">
        <f t="shared" si="36"/>
        <v>0</v>
      </c>
      <c r="X381" s="229">
        <f t="shared" si="36"/>
        <v>0</v>
      </c>
      <c r="Y381" s="229">
        <f t="shared" si="36"/>
        <v>0</v>
      </c>
      <c r="Z381" s="229">
        <f t="shared" si="36"/>
        <v>0</v>
      </c>
      <c r="AA381" s="229">
        <f t="shared" si="36"/>
        <v>0</v>
      </c>
      <c r="AB381" s="229">
        <f t="shared" si="36"/>
        <v>0</v>
      </c>
      <c r="AC381" s="229">
        <f t="shared" si="36"/>
        <v>0</v>
      </c>
      <c r="AD381" s="229">
        <f t="shared" si="36"/>
        <v>0</v>
      </c>
      <c r="AE381" s="229">
        <f t="shared" si="36"/>
        <v>0</v>
      </c>
      <c r="AF381" s="229">
        <f t="shared" si="36"/>
        <v>0</v>
      </c>
      <c r="AG381" s="229">
        <f t="shared" si="36"/>
        <v>0</v>
      </c>
      <c r="AH381" s="229">
        <f t="shared" si="36"/>
        <v>0</v>
      </c>
      <c r="AI381" s="229">
        <f t="shared" si="36"/>
        <v>0</v>
      </c>
      <c r="AJ381" s="229">
        <f t="shared" si="36"/>
        <v>0</v>
      </c>
      <c r="AK381" s="229">
        <f t="shared" si="36"/>
        <v>0</v>
      </c>
      <c r="AL381" s="229">
        <f t="shared" si="36"/>
        <v>0</v>
      </c>
      <c r="AM381" s="229">
        <f t="shared" si="36"/>
        <v>0</v>
      </c>
      <c r="AN381" s="229">
        <f t="shared" si="36"/>
        <v>0</v>
      </c>
      <c r="AO381" s="229">
        <f t="shared" si="36"/>
        <v>0</v>
      </c>
      <c r="AP381" s="229">
        <f t="shared" si="36"/>
        <v>0</v>
      </c>
      <c r="AQ381" s="229">
        <f t="shared" si="36"/>
        <v>0</v>
      </c>
      <c r="AR381" s="229">
        <f t="shared" si="36"/>
        <v>0</v>
      </c>
    </row>
    <row r="383" spans="1:44" ht="15.4">
      <c r="A383" s="144" t="s">
        <v>133</v>
      </c>
      <c r="B383" s="144"/>
      <c r="C383" s="144"/>
      <c r="D383" s="144"/>
      <c r="E383" s="144"/>
      <c r="F383" s="144"/>
      <c r="G383" s="144"/>
      <c r="H383" s="144"/>
      <c r="I383" s="144"/>
      <c r="J383" s="144"/>
      <c r="K383" s="144"/>
      <c r="L383" s="144"/>
      <c r="M383" s="144"/>
      <c r="N383" s="144"/>
      <c r="O383" s="144"/>
      <c r="P383" s="144"/>
      <c r="Q383" s="144"/>
      <c r="R383" s="144"/>
      <c r="S383" s="144"/>
      <c r="T383" s="144"/>
      <c r="U383" s="144"/>
      <c r="V383" s="144"/>
      <c r="W383" s="144"/>
      <c r="X383" s="144"/>
      <c r="Y383" s="144"/>
      <c r="Z383" s="144"/>
      <c r="AA383" s="144"/>
      <c r="AB383" s="144"/>
      <c r="AC383" s="144"/>
      <c r="AD383" s="144"/>
      <c r="AE383" s="144"/>
      <c r="AF383" s="144"/>
      <c r="AG383" s="144"/>
      <c r="AH383" s="144"/>
      <c r="AI383" s="144"/>
      <c r="AJ383" s="144"/>
      <c r="AK383" s="144"/>
      <c r="AL383" s="144"/>
      <c r="AM383" s="144"/>
      <c r="AN383" s="144"/>
      <c r="AO383" s="144"/>
      <c r="AP383" s="144"/>
      <c r="AQ383" s="144"/>
      <c r="AR383" s="144"/>
    </row>
    <row r="384" spans="1:44" ht="15.4">
      <c r="A384" s="146" t="s">
        <v>545</v>
      </c>
      <c r="B384" s="146"/>
      <c r="C384" s="146"/>
      <c r="D384" s="146"/>
      <c r="E384" s="146"/>
      <c r="F384" s="146"/>
      <c r="G384" s="146"/>
      <c r="H384" s="146"/>
      <c r="I384" s="146"/>
      <c r="J384" s="146"/>
      <c r="K384" s="146"/>
      <c r="L384" s="146"/>
      <c r="M384" s="147"/>
      <c r="N384" s="147"/>
      <c r="O384" s="147"/>
      <c r="P384" s="147"/>
      <c r="Q384" s="147"/>
      <c r="R384" s="147"/>
      <c r="S384" s="147"/>
      <c r="T384" s="147"/>
      <c r="U384" s="147"/>
      <c r="V384" s="147"/>
      <c r="W384" s="147"/>
      <c r="X384" s="147"/>
      <c r="Y384" s="147"/>
      <c r="Z384" s="147"/>
      <c r="AA384" s="147"/>
      <c r="AB384" s="147"/>
      <c r="AC384" s="147"/>
      <c r="AD384" s="147"/>
      <c r="AE384" s="147"/>
      <c r="AF384" s="147"/>
      <c r="AG384" s="147"/>
      <c r="AH384" s="147"/>
      <c r="AI384" s="147"/>
      <c r="AJ384" s="147"/>
      <c r="AK384" s="147"/>
      <c r="AL384" s="147"/>
      <c r="AM384" s="147"/>
      <c r="AN384" s="147"/>
      <c r="AO384" s="147"/>
      <c r="AP384" s="147"/>
      <c r="AQ384" s="147"/>
      <c r="AR384" s="147"/>
    </row>
    <row r="385" spans="1:44">
      <c r="A385" s="62"/>
      <c r="B385" s="63" t="s">
        <v>329</v>
      </c>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c r="AA385" s="62"/>
      <c r="AB385" s="62"/>
      <c r="AC385" s="62"/>
      <c r="AD385" s="62"/>
      <c r="AE385" s="62"/>
      <c r="AF385" s="62"/>
      <c r="AG385" s="62"/>
      <c r="AH385" s="62"/>
      <c r="AI385" s="62"/>
      <c r="AJ385" s="62"/>
      <c r="AK385" s="62"/>
      <c r="AL385" s="62"/>
      <c r="AM385" s="62"/>
      <c r="AN385" s="62"/>
      <c r="AO385" s="62"/>
      <c r="AP385" s="62"/>
      <c r="AQ385" s="62"/>
      <c r="AR385" s="62"/>
    </row>
    <row r="386" spans="1:44">
      <c r="B386" t="s">
        <v>344</v>
      </c>
      <c r="E386" t="s">
        <v>147</v>
      </c>
      <c r="M386" s="227"/>
      <c r="N386" s="227"/>
      <c r="O386" s="227"/>
      <c r="P386" s="227"/>
      <c r="Q386" s="227"/>
      <c r="R386" s="227"/>
      <c r="S386" s="227"/>
      <c r="T386" s="227"/>
      <c r="U386" s="227"/>
      <c r="V386" s="227"/>
      <c r="W386" s="227"/>
      <c r="X386" s="227"/>
      <c r="Y386" s="227"/>
      <c r="Z386" s="227"/>
      <c r="AA386" s="227"/>
      <c r="AB386" s="227"/>
      <c r="AC386" s="227"/>
      <c r="AD386" s="227"/>
      <c r="AE386" s="227"/>
      <c r="AF386" s="227"/>
      <c r="AG386" s="227"/>
      <c r="AH386" s="227"/>
      <c r="AI386" s="227"/>
      <c r="AJ386" s="227"/>
      <c r="AK386" s="227"/>
      <c r="AL386" s="227"/>
      <c r="AM386" s="227"/>
      <c r="AN386" s="227"/>
      <c r="AO386" s="227"/>
      <c r="AP386" s="227"/>
      <c r="AQ386" s="227"/>
      <c r="AR386" s="227"/>
    </row>
    <row r="387" spans="1:44">
      <c r="B387" t="s">
        <v>344</v>
      </c>
      <c r="E387" t="s">
        <v>147</v>
      </c>
      <c r="M387" s="227"/>
      <c r="N387" s="227"/>
      <c r="O387" s="227"/>
      <c r="P387" s="227"/>
      <c r="Q387" s="227"/>
      <c r="R387" s="227"/>
      <c r="S387" s="227"/>
      <c r="T387" s="227"/>
      <c r="U387" s="227"/>
      <c r="V387" s="227"/>
      <c r="W387" s="227"/>
      <c r="X387" s="227"/>
      <c r="Y387" s="227"/>
      <c r="Z387" s="227"/>
      <c r="AA387" s="227"/>
      <c r="AB387" s="227"/>
      <c r="AC387" s="227"/>
      <c r="AD387" s="227"/>
      <c r="AE387" s="227"/>
      <c r="AF387" s="227"/>
      <c r="AG387" s="227"/>
      <c r="AH387" s="227"/>
      <c r="AI387" s="227"/>
      <c r="AJ387" s="227"/>
      <c r="AK387" s="227"/>
      <c r="AL387" s="227"/>
      <c r="AM387" s="227"/>
      <c r="AN387" s="227"/>
      <c r="AO387" s="227"/>
      <c r="AP387" s="227"/>
      <c r="AQ387" s="227"/>
      <c r="AR387" s="227"/>
    </row>
    <row r="388" spans="1:44">
      <c r="B388" t="s">
        <v>344</v>
      </c>
      <c r="E388" t="s">
        <v>147</v>
      </c>
      <c r="M388" s="227"/>
      <c r="N388" s="227"/>
      <c r="O388" s="227"/>
      <c r="P388" s="227"/>
      <c r="Q388" s="227"/>
      <c r="R388" s="227"/>
      <c r="S388" s="227"/>
      <c r="T388" s="227"/>
      <c r="U388" s="227"/>
      <c r="V388" s="227"/>
      <c r="W388" s="227"/>
      <c r="X388" s="227"/>
      <c r="Y388" s="227"/>
      <c r="Z388" s="227"/>
      <c r="AA388" s="227"/>
      <c r="AB388" s="227"/>
      <c r="AC388" s="227"/>
      <c r="AD388" s="227"/>
      <c r="AE388" s="227"/>
      <c r="AF388" s="227"/>
      <c r="AG388" s="227"/>
      <c r="AH388" s="227"/>
      <c r="AI388" s="227"/>
      <c r="AJ388" s="227"/>
      <c r="AK388" s="227"/>
      <c r="AL388" s="227"/>
      <c r="AM388" s="227"/>
      <c r="AN388" s="227"/>
      <c r="AO388" s="227"/>
      <c r="AP388" s="227"/>
      <c r="AQ388" s="227"/>
      <c r="AR388" s="227"/>
    </row>
    <row r="389" spans="1:44">
      <c r="B389" t="s">
        <v>344</v>
      </c>
      <c r="E389" t="s">
        <v>147</v>
      </c>
      <c r="M389" s="227"/>
      <c r="N389" s="227"/>
      <c r="O389" s="227"/>
      <c r="P389" s="227"/>
      <c r="Q389" s="227"/>
      <c r="R389" s="227"/>
      <c r="S389" s="227"/>
      <c r="T389" s="227"/>
      <c r="U389" s="227"/>
      <c r="V389" s="227"/>
      <c r="W389" s="227"/>
      <c r="X389" s="227"/>
      <c r="Y389" s="227"/>
      <c r="Z389" s="227"/>
      <c r="AA389" s="227"/>
      <c r="AB389" s="227"/>
      <c r="AC389" s="227"/>
      <c r="AD389" s="227"/>
      <c r="AE389" s="227"/>
      <c r="AF389" s="227"/>
      <c r="AG389" s="227"/>
      <c r="AH389" s="227"/>
      <c r="AI389" s="227"/>
      <c r="AJ389" s="227"/>
      <c r="AK389" s="227"/>
      <c r="AL389" s="227"/>
      <c r="AM389" s="227"/>
      <c r="AN389" s="227"/>
      <c r="AO389" s="227"/>
      <c r="AP389" s="227"/>
      <c r="AQ389" s="227"/>
      <c r="AR389" s="227"/>
    </row>
    <row r="390" spans="1:44">
      <c r="B390" t="s">
        <v>344</v>
      </c>
      <c r="E390" t="s">
        <v>147</v>
      </c>
      <c r="M390" s="227"/>
      <c r="N390" s="227"/>
      <c r="O390" s="227"/>
      <c r="P390" s="227"/>
      <c r="Q390" s="227"/>
      <c r="R390" s="227"/>
      <c r="S390" s="227"/>
      <c r="T390" s="227"/>
      <c r="U390" s="227"/>
      <c r="V390" s="227"/>
      <c r="W390" s="227"/>
      <c r="X390" s="227"/>
      <c r="Y390" s="227"/>
      <c r="Z390" s="227"/>
      <c r="AA390" s="227"/>
      <c r="AB390" s="227"/>
      <c r="AC390" s="227"/>
      <c r="AD390" s="227"/>
      <c r="AE390" s="227"/>
      <c r="AF390" s="227"/>
      <c r="AG390" s="227"/>
      <c r="AH390" s="227"/>
      <c r="AI390" s="227"/>
      <c r="AJ390" s="227"/>
      <c r="AK390" s="227"/>
      <c r="AL390" s="227"/>
      <c r="AM390" s="227"/>
      <c r="AN390" s="227"/>
      <c r="AO390" s="227"/>
      <c r="AP390" s="227"/>
      <c r="AQ390" s="227"/>
      <c r="AR390" s="227"/>
    </row>
    <row r="391" spans="1:44">
      <c r="B391" t="s">
        <v>344</v>
      </c>
      <c r="E391" t="s">
        <v>147</v>
      </c>
      <c r="M391" s="227"/>
      <c r="N391" s="227"/>
      <c r="O391" s="227"/>
      <c r="P391" s="227"/>
      <c r="Q391" s="227"/>
      <c r="R391" s="227"/>
      <c r="S391" s="227"/>
      <c r="T391" s="227"/>
      <c r="U391" s="227"/>
      <c r="V391" s="227"/>
      <c r="W391" s="227"/>
      <c r="X391" s="227"/>
      <c r="Y391" s="227"/>
      <c r="Z391" s="227"/>
      <c r="AA391" s="227"/>
      <c r="AB391" s="227"/>
      <c r="AC391" s="227"/>
      <c r="AD391" s="227"/>
      <c r="AE391" s="227"/>
      <c r="AF391" s="227"/>
      <c r="AG391" s="227"/>
      <c r="AH391" s="227"/>
      <c r="AI391" s="227"/>
      <c r="AJ391" s="227"/>
      <c r="AK391" s="227"/>
      <c r="AL391" s="227"/>
      <c r="AM391" s="227"/>
      <c r="AN391" s="227"/>
      <c r="AO391" s="227"/>
      <c r="AP391" s="227"/>
      <c r="AQ391" s="227"/>
      <c r="AR391" s="227"/>
    </row>
    <row r="392" spans="1:44">
      <c r="B392" t="s">
        <v>344</v>
      </c>
      <c r="E392" t="s">
        <v>147</v>
      </c>
      <c r="M392" s="227"/>
      <c r="N392" s="227"/>
      <c r="O392" s="227"/>
      <c r="P392" s="227"/>
      <c r="Q392" s="227"/>
      <c r="R392" s="227"/>
      <c r="S392" s="227"/>
      <c r="T392" s="227"/>
      <c r="U392" s="227"/>
      <c r="V392" s="227"/>
      <c r="W392" s="227"/>
      <c r="X392" s="227"/>
      <c r="Y392" s="227"/>
      <c r="Z392" s="227"/>
      <c r="AA392" s="227"/>
      <c r="AB392" s="227"/>
      <c r="AC392" s="227"/>
      <c r="AD392" s="227"/>
      <c r="AE392" s="227"/>
      <c r="AF392" s="227"/>
      <c r="AG392" s="227"/>
      <c r="AH392" s="227"/>
      <c r="AI392" s="227"/>
      <c r="AJ392" s="227"/>
      <c r="AK392" s="227"/>
      <c r="AL392" s="227"/>
      <c r="AM392" s="227"/>
      <c r="AN392" s="227"/>
      <c r="AO392" s="227"/>
      <c r="AP392" s="227"/>
      <c r="AQ392" s="227"/>
      <c r="AR392" s="227"/>
    </row>
    <row r="393" spans="1:44">
      <c r="B393" t="s">
        <v>344</v>
      </c>
      <c r="E393" t="s">
        <v>147</v>
      </c>
      <c r="M393" s="227"/>
      <c r="N393" s="227"/>
      <c r="O393" s="227"/>
      <c r="P393" s="227"/>
      <c r="Q393" s="227"/>
      <c r="R393" s="227"/>
      <c r="S393" s="227"/>
      <c r="T393" s="227"/>
      <c r="U393" s="227"/>
      <c r="V393" s="227"/>
      <c r="W393" s="227"/>
      <c r="X393" s="227"/>
      <c r="Y393" s="227"/>
      <c r="Z393" s="227"/>
      <c r="AA393" s="227"/>
      <c r="AB393" s="227"/>
      <c r="AC393" s="227"/>
      <c r="AD393" s="227"/>
      <c r="AE393" s="227"/>
      <c r="AF393" s="227"/>
      <c r="AG393" s="227"/>
      <c r="AH393" s="227"/>
      <c r="AI393" s="227"/>
      <c r="AJ393" s="227"/>
      <c r="AK393" s="227"/>
      <c r="AL393" s="227"/>
      <c r="AM393" s="227"/>
      <c r="AN393" s="227"/>
      <c r="AO393" s="227"/>
      <c r="AP393" s="227"/>
      <c r="AQ393" s="227"/>
      <c r="AR393" s="227"/>
    </row>
    <row r="394" spans="1:44">
      <c r="B394" t="s">
        <v>344</v>
      </c>
      <c r="E394" t="s">
        <v>147</v>
      </c>
      <c r="M394" s="227"/>
      <c r="N394" s="227"/>
      <c r="O394" s="227"/>
      <c r="P394" s="227"/>
      <c r="Q394" s="227"/>
      <c r="R394" s="227"/>
      <c r="S394" s="227"/>
      <c r="T394" s="227"/>
      <c r="U394" s="227"/>
      <c r="V394" s="227"/>
      <c r="W394" s="227"/>
      <c r="X394" s="227"/>
      <c r="Y394" s="227"/>
      <c r="Z394" s="227"/>
      <c r="AA394" s="227"/>
      <c r="AB394" s="227"/>
      <c r="AC394" s="227"/>
      <c r="AD394" s="227"/>
      <c r="AE394" s="227"/>
      <c r="AF394" s="227"/>
      <c r="AG394" s="227"/>
      <c r="AH394" s="227"/>
      <c r="AI394" s="227"/>
      <c r="AJ394" s="227"/>
      <c r="AK394" s="227"/>
      <c r="AL394" s="227"/>
      <c r="AM394" s="227"/>
      <c r="AN394" s="227"/>
      <c r="AO394" s="227"/>
      <c r="AP394" s="227"/>
      <c r="AQ394" s="227"/>
      <c r="AR394" s="227"/>
    </row>
    <row r="395" spans="1:44">
      <c r="B395" t="s">
        <v>344</v>
      </c>
      <c r="E395" t="s">
        <v>147</v>
      </c>
      <c r="M395" s="227"/>
      <c r="N395" s="227"/>
      <c r="O395" s="227"/>
      <c r="P395" s="227"/>
      <c r="Q395" s="227"/>
      <c r="R395" s="227"/>
      <c r="S395" s="227"/>
      <c r="T395" s="227"/>
      <c r="U395" s="227"/>
      <c r="V395" s="227"/>
      <c r="W395" s="227"/>
      <c r="X395" s="227"/>
      <c r="Y395" s="227"/>
      <c r="Z395" s="227"/>
      <c r="AA395" s="227"/>
      <c r="AB395" s="227"/>
      <c r="AC395" s="227"/>
      <c r="AD395" s="227"/>
      <c r="AE395" s="227"/>
      <c r="AF395" s="227"/>
      <c r="AG395" s="227"/>
      <c r="AH395" s="227"/>
      <c r="AI395" s="227"/>
      <c r="AJ395" s="227"/>
      <c r="AK395" s="227"/>
      <c r="AL395" s="227"/>
      <c r="AM395" s="227"/>
      <c r="AN395" s="227"/>
      <c r="AO395" s="227"/>
      <c r="AP395" s="227"/>
      <c r="AQ395" s="227"/>
      <c r="AR395" s="227"/>
    </row>
    <row r="396" spans="1:44">
      <c r="B396" t="s">
        <v>344</v>
      </c>
      <c r="E396" t="s">
        <v>147</v>
      </c>
      <c r="M396" s="227"/>
      <c r="N396" s="227"/>
      <c r="O396" s="227"/>
      <c r="P396" s="227"/>
      <c r="Q396" s="227"/>
      <c r="R396" s="227"/>
      <c r="S396" s="227"/>
      <c r="T396" s="227"/>
      <c r="U396" s="227"/>
      <c r="V396" s="227"/>
      <c r="W396" s="227"/>
      <c r="X396" s="227"/>
      <c r="Y396" s="227"/>
      <c r="Z396" s="227"/>
      <c r="AA396" s="227"/>
      <c r="AB396" s="227"/>
      <c r="AC396" s="227"/>
      <c r="AD396" s="227"/>
      <c r="AE396" s="227"/>
      <c r="AF396" s="227"/>
      <c r="AG396" s="227"/>
      <c r="AH396" s="227"/>
      <c r="AI396" s="227"/>
      <c r="AJ396" s="227"/>
      <c r="AK396" s="227"/>
      <c r="AL396" s="227"/>
      <c r="AM396" s="227"/>
      <c r="AN396" s="227"/>
      <c r="AO396" s="227"/>
      <c r="AP396" s="227"/>
      <c r="AQ396" s="227"/>
      <c r="AR396" s="227"/>
    </row>
    <row r="397" spans="1:44">
      <c r="A397" s="65"/>
      <c r="B397" s="65" t="s">
        <v>145</v>
      </c>
      <c r="C397" s="65"/>
      <c r="D397" s="65"/>
      <c r="E397" s="65"/>
      <c r="F397" s="65"/>
      <c r="G397" s="65"/>
      <c r="H397" s="65"/>
      <c r="I397" s="65"/>
      <c r="J397" s="65"/>
      <c r="K397" s="65"/>
      <c r="L397" s="65"/>
      <c r="M397" s="229">
        <f>SUM(M386:M396)</f>
        <v>0</v>
      </c>
      <c r="N397" s="229">
        <f t="shared" ref="N397:AR397" si="37">SUM(N386:N396)</f>
        <v>0</v>
      </c>
      <c r="O397" s="229">
        <f t="shared" si="37"/>
        <v>0</v>
      </c>
      <c r="P397" s="229">
        <f t="shared" si="37"/>
        <v>0</v>
      </c>
      <c r="Q397" s="229">
        <f t="shared" si="37"/>
        <v>0</v>
      </c>
      <c r="R397" s="229">
        <f t="shared" si="37"/>
        <v>0</v>
      </c>
      <c r="S397" s="229">
        <f t="shared" si="37"/>
        <v>0</v>
      </c>
      <c r="T397" s="229">
        <f t="shared" si="37"/>
        <v>0</v>
      </c>
      <c r="U397" s="229">
        <f t="shared" si="37"/>
        <v>0</v>
      </c>
      <c r="V397" s="229">
        <f t="shared" si="37"/>
        <v>0</v>
      </c>
      <c r="W397" s="229">
        <f t="shared" si="37"/>
        <v>0</v>
      </c>
      <c r="X397" s="229">
        <f t="shared" si="37"/>
        <v>0</v>
      </c>
      <c r="Y397" s="229">
        <f t="shared" si="37"/>
        <v>0</v>
      </c>
      <c r="Z397" s="229">
        <f t="shared" si="37"/>
        <v>0</v>
      </c>
      <c r="AA397" s="229">
        <f t="shared" si="37"/>
        <v>0</v>
      </c>
      <c r="AB397" s="229">
        <f t="shared" si="37"/>
        <v>0</v>
      </c>
      <c r="AC397" s="229">
        <f t="shared" si="37"/>
        <v>0</v>
      </c>
      <c r="AD397" s="229">
        <f t="shared" si="37"/>
        <v>0</v>
      </c>
      <c r="AE397" s="229">
        <f t="shared" si="37"/>
        <v>0</v>
      </c>
      <c r="AF397" s="229">
        <f t="shared" si="37"/>
        <v>0</v>
      </c>
      <c r="AG397" s="229">
        <f t="shared" si="37"/>
        <v>0</v>
      </c>
      <c r="AH397" s="229">
        <f t="shared" si="37"/>
        <v>0</v>
      </c>
      <c r="AI397" s="229">
        <f t="shared" si="37"/>
        <v>0</v>
      </c>
      <c r="AJ397" s="229">
        <f t="shared" si="37"/>
        <v>0</v>
      </c>
      <c r="AK397" s="229">
        <f t="shared" si="37"/>
        <v>0</v>
      </c>
      <c r="AL397" s="229">
        <f t="shared" si="37"/>
        <v>0</v>
      </c>
      <c r="AM397" s="229">
        <f t="shared" si="37"/>
        <v>0</v>
      </c>
      <c r="AN397" s="229">
        <f t="shared" si="37"/>
        <v>0</v>
      </c>
      <c r="AO397" s="229">
        <f t="shared" si="37"/>
        <v>0</v>
      </c>
      <c r="AP397" s="229">
        <f t="shared" si="37"/>
        <v>0</v>
      </c>
      <c r="AQ397" s="229">
        <f t="shared" si="37"/>
        <v>0</v>
      </c>
      <c r="AR397" s="229">
        <f t="shared" si="37"/>
        <v>0</v>
      </c>
    </row>
    <row r="398" spans="1:44">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row>
    <row r="399" spans="1:44">
      <c r="A399" s="62"/>
      <c r="B399" s="63" t="s">
        <v>339</v>
      </c>
      <c r="C399" s="62"/>
      <c r="D399" s="62"/>
      <c r="E399" s="62"/>
      <c r="F399" s="62"/>
      <c r="G399" s="62"/>
      <c r="H399" s="62"/>
      <c r="I399" s="62"/>
      <c r="J399" s="62"/>
      <c r="K399" s="62"/>
      <c r="L399" s="62"/>
      <c r="M399" s="148"/>
      <c r="N399" s="148"/>
      <c r="O399" s="148"/>
      <c r="P399" s="148"/>
      <c r="Q399" s="148"/>
      <c r="R399" s="148"/>
      <c r="S399" s="148"/>
      <c r="T399" s="148"/>
      <c r="U399" s="148"/>
      <c r="V399" s="148"/>
      <c r="W399" s="148"/>
      <c r="X399" s="148"/>
      <c r="Y399" s="148"/>
      <c r="Z399" s="148"/>
      <c r="AA399" s="148"/>
      <c r="AB399" s="148"/>
      <c r="AC399" s="148"/>
      <c r="AD399" s="148"/>
      <c r="AE399" s="148"/>
      <c r="AF399" s="148"/>
      <c r="AG399" s="148"/>
      <c r="AH399" s="148"/>
      <c r="AI399" s="148"/>
      <c r="AJ399" s="148"/>
      <c r="AK399" s="148"/>
      <c r="AL399" s="148"/>
      <c r="AM399" s="148"/>
      <c r="AN399" s="148"/>
      <c r="AO399" s="148"/>
      <c r="AP399" s="148"/>
      <c r="AQ399" s="148"/>
      <c r="AR399" s="148"/>
    </row>
    <row r="400" spans="1:44">
      <c r="B400" t="s">
        <v>344</v>
      </c>
      <c r="E400" t="s">
        <v>147</v>
      </c>
      <c r="M400" s="227"/>
      <c r="N400" s="227"/>
      <c r="O400" s="227"/>
      <c r="P400" s="227"/>
      <c r="Q400" s="227"/>
      <c r="R400" s="227"/>
      <c r="S400" s="227"/>
      <c r="T400" s="227"/>
      <c r="U400" s="227"/>
      <c r="V400" s="227"/>
      <c r="W400" s="227"/>
      <c r="X400" s="227"/>
      <c r="Y400" s="227"/>
      <c r="Z400" s="227"/>
      <c r="AA400" s="227"/>
      <c r="AB400" s="227"/>
      <c r="AC400" s="227"/>
      <c r="AD400" s="227"/>
      <c r="AE400" s="227"/>
      <c r="AF400" s="227"/>
      <c r="AG400" s="227"/>
      <c r="AH400" s="227"/>
      <c r="AI400" s="227"/>
      <c r="AJ400" s="227"/>
      <c r="AK400" s="227"/>
      <c r="AL400" s="227"/>
      <c r="AM400" s="227"/>
      <c r="AN400" s="227"/>
      <c r="AO400" s="227"/>
      <c r="AP400" s="227"/>
      <c r="AQ400" s="227"/>
      <c r="AR400" s="227"/>
    </row>
    <row r="401" spans="1:44">
      <c r="B401" t="s">
        <v>344</v>
      </c>
      <c r="E401" t="s">
        <v>147</v>
      </c>
      <c r="M401" s="227"/>
      <c r="N401" s="227"/>
      <c r="O401" s="227"/>
      <c r="P401" s="227"/>
      <c r="Q401" s="227"/>
      <c r="R401" s="227"/>
      <c r="S401" s="227"/>
      <c r="T401" s="227"/>
      <c r="U401" s="227"/>
      <c r="V401" s="227"/>
      <c r="W401" s="227"/>
      <c r="X401" s="227"/>
      <c r="Y401" s="227"/>
      <c r="Z401" s="227"/>
      <c r="AA401" s="227"/>
      <c r="AB401" s="227"/>
      <c r="AC401" s="227"/>
      <c r="AD401" s="227"/>
      <c r="AE401" s="227"/>
      <c r="AF401" s="227"/>
      <c r="AG401" s="227"/>
      <c r="AH401" s="227"/>
      <c r="AI401" s="227"/>
      <c r="AJ401" s="227"/>
      <c r="AK401" s="227"/>
      <c r="AL401" s="227"/>
      <c r="AM401" s="227"/>
      <c r="AN401" s="227"/>
      <c r="AO401" s="227"/>
      <c r="AP401" s="227"/>
      <c r="AQ401" s="227"/>
      <c r="AR401" s="227"/>
    </row>
    <row r="402" spans="1:44">
      <c r="B402" t="s">
        <v>344</v>
      </c>
      <c r="E402" t="s">
        <v>147</v>
      </c>
      <c r="M402" s="227"/>
      <c r="N402" s="227"/>
      <c r="O402" s="227"/>
      <c r="P402" s="227"/>
      <c r="Q402" s="227"/>
      <c r="R402" s="227"/>
      <c r="S402" s="227"/>
      <c r="T402" s="227"/>
      <c r="U402" s="227"/>
      <c r="V402" s="227"/>
      <c r="W402" s="227"/>
      <c r="X402" s="227"/>
      <c r="Y402" s="227"/>
      <c r="Z402" s="227"/>
      <c r="AA402" s="227"/>
      <c r="AB402" s="227"/>
      <c r="AC402" s="227"/>
      <c r="AD402" s="227"/>
      <c r="AE402" s="227"/>
      <c r="AF402" s="227"/>
      <c r="AG402" s="227"/>
      <c r="AH402" s="227"/>
      <c r="AI402" s="227"/>
      <c r="AJ402" s="227"/>
      <c r="AK402" s="227"/>
      <c r="AL402" s="227"/>
      <c r="AM402" s="227"/>
      <c r="AN402" s="227"/>
      <c r="AO402" s="227"/>
      <c r="AP402" s="227"/>
      <c r="AQ402" s="227"/>
      <c r="AR402" s="227"/>
    </row>
    <row r="403" spans="1:44">
      <c r="B403" t="s">
        <v>344</v>
      </c>
      <c r="E403" t="s">
        <v>147</v>
      </c>
      <c r="M403" s="227"/>
      <c r="N403" s="227"/>
      <c r="O403" s="227"/>
      <c r="P403" s="227"/>
      <c r="Q403" s="227"/>
      <c r="R403" s="227"/>
      <c r="S403" s="227"/>
      <c r="T403" s="227"/>
      <c r="U403" s="227"/>
      <c r="V403" s="227"/>
      <c r="W403" s="227"/>
      <c r="X403" s="227"/>
      <c r="Y403" s="227"/>
      <c r="Z403" s="227"/>
      <c r="AA403" s="227"/>
      <c r="AB403" s="227"/>
      <c r="AC403" s="227"/>
      <c r="AD403" s="227"/>
      <c r="AE403" s="227"/>
      <c r="AF403" s="227"/>
      <c r="AG403" s="227"/>
      <c r="AH403" s="227"/>
      <c r="AI403" s="227"/>
      <c r="AJ403" s="227"/>
      <c r="AK403" s="227"/>
      <c r="AL403" s="227"/>
      <c r="AM403" s="227"/>
      <c r="AN403" s="227"/>
      <c r="AO403" s="227"/>
      <c r="AP403" s="227"/>
      <c r="AQ403" s="227"/>
      <c r="AR403" s="227"/>
    </row>
    <row r="404" spans="1:44">
      <c r="B404" t="s">
        <v>344</v>
      </c>
      <c r="E404" t="s">
        <v>147</v>
      </c>
      <c r="M404" s="227"/>
      <c r="N404" s="227"/>
      <c r="O404" s="227"/>
      <c r="P404" s="227"/>
      <c r="Q404" s="227"/>
      <c r="R404" s="227"/>
      <c r="S404" s="227"/>
      <c r="T404" s="227"/>
      <c r="U404" s="227"/>
      <c r="V404" s="227"/>
      <c r="W404" s="227"/>
      <c r="X404" s="227"/>
      <c r="Y404" s="227"/>
      <c r="Z404" s="227"/>
      <c r="AA404" s="227"/>
      <c r="AB404" s="227"/>
      <c r="AC404" s="227"/>
      <c r="AD404" s="227"/>
      <c r="AE404" s="227"/>
      <c r="AF404" s="227"/>
      <c r="AG404" s="227"/>
      <c r="AH404" s="227"/>
      <c r="AI404" s="227"/>
      <c r="AJ404" s="227"/>
      <c r="AK404" s="227"/>
      <c r="AL404" s="227"/>
      <c r="AM404" s="227"/>
      <c r="AN404" s="227"/>
      <c r="AO404" s="227"/>
      <c r="AP404" s="227"/>
      <c r="AQ404" s="227"/>
      <c r="AR404" s="227"/>
    </row>
    <row r="405" spans="1:44">
      <c r="B405" t="s">
        <v>344</v>
      </c>
      <c r="E405" t="s">
        <v>147</v>
      </c>
      <c r="M405" s="227"/>
      <c r="N405" s="227"/>
      <c r="O405" s="227"/>
      <c r="P405" s="227"/>
      <c r="Q405" s="227"/>
      <c r="R405" s="227"/>
      <c r="S405" s="227"/>
      <c r="T405" s="227"/>
      <c r="U405" s="227"/>
      <c r="V405" s="227"/>
      <c r="W405" s="227"/>
      <c r="X405" s="227"/>
      <c r="Y405" s="227"/>
      <c r="Z405" s="227"/>
      <c r="AA405" s="227"/>
      <c r="AB405" s="227"/>
      <c r="AC405" s="227"/>
      <c r="AD405" s="227"/>
      <c r="AE405" s="227"/>
      <c r="AF405" s="227"/>
      <c r="AG405" s="227"/>
      <c r="AH405" s="227"/>
      <c r="AI405" s="227"/>
      <c r="AJ405" s="227"/>
      <c r="AK405" s="227"/>
      <c r="AL405" s="227"/>
      <c r="AM405" s="227"/>
      <c r="AN405" s="227"/>
      <c r="AO405" s="227"/>
      <c r="AP405" s="227"/>
      <c r="AQ405" s="227"/>
      <c r="AR405" s="227"/>
    </row>
    <row r="406" spans="1:44">
      <c r="B406" t="s">
        <v>344</v>
      </c>
      <c r="E406" t="s">
        <v>147</v>
      </c>
      <c r="M406" s="227"/>
      <c r="N406" s="227"/>
      <c r="O406" s="227"/>
      <c r="P406" s="227"/>
      <c r="Q406" s="227"/>
      <c r="R406" s="227"/>
      <c r="S406" s="227"/>
      <c r="T406" s="227"/>
      <c r="U406" s="227"/>
      <c r="V406" s="227"/>
      <c r="W406" s="227"/>
      <c r="X406" s="227"/>
      <c r="Y406" s="227"/>
      <c r="Z406" s="227"/>
      <c r="AA406" s="227"/>
      <c r="AB406" s="227"/>
      <c r="AC406" s="227"/>
      <c r="AD406" s="227"/>
      <c r="AE406" s="227"/>
      <c r="AF406" s="227"/>
      <c r="AG406" s="227"/>
      <c r="AH406" s="227"/>
      <c r="AI406" s="227"/>
      <c r="AJ406" s="227"/>
      <c r="AK406" s="227"/>
      <c r="AL406" s="227"/>
      <c r="AM406" s="227"/>
      <c r="AN406" s="227"/>
      <c r="AO406" s="227"/>
      <c r="AP406" s="227"/>
      <c r="AQ406" s="227"/>
      <c r="AR406" s="227"/>
    </row>
    <row r="407" spans="1:44">
      <c r="B407" t="s">
        <v>344</v>
      </c>
      <c r="E407" t="s">
        <v>147</v>
      </c>
      <c r="M407" s="227"/>
      <c r="N407" s="227"/>
      <c r="O407" s="227"/>
      <c r="P407" s="227"/>
      <c r="Q407" s="227"/>
      <c r="R407" s="227"/>
      <c r="S407" s="227"/>
      <c r="T407" s="227"/>
      <c r="U407" s="227"/>
      <c r="V407" s="227"/>
      <c r="W407" s="227"/>
      <c r="X407" s="227"/>
      <c r="Y407" s="227"/>
      <c r="Z407" s="227"/>
      <c r="AA407" s="227"/>
      <c r="AB407" s="227"/>
      <c r="AC407" s="227"/>
      <c r="AD407" s="227"/>
      <c r="AE407" s="227"/>
      <c r="AF407" s="227"/>
      <c r="AG407" s="227"/>
      <c r="AH407" s="227"/>
      <c r="AI407" s="227"/>
      <c r="AJ407" s="227"/>
      <c r="AK407" s="227"/>
      <c r="AL407" s="227"/>
      <c r="AM407" s="227"/>
      <c r="AN407" s="227"/>
      <c r="AO407" s="227"/>
      <c r="AP407" s="227"/>
      <c r="AQ407" s="227"/>
      <c r="AR407" s="227"/>
    </row>
    <row r="408" spans="1:44">
      <c r="B408" t="s">
        <v>344</v>
      </c>
      <c r="E408" t="s">
        <v>147</v>
      </c>
      <c r="M408" s="227"/>
      <c r="N408" s="227"/>
      <c r="O408" s="227"/>
      <c r="P408" s="227"/>
      <c r="Q408" s="227"/>
      <c r="R408" s="227"/>
      <c r="S408" s="227"/>
      <c r="T408" s="227"/>
      <c r="U408" s="227"/>
      <c r="V408" s="227"/>
      <c r="W408" s="227"/>
      <c r="X408" s="227"/>
      <c r="Y408" s="227"/>
      <c r="Z408" s="227"/>
      <c r="AA408" s="227"/>
      <c r="AB408" s="227"/>
      <c r="AC408" s="227"/>
      <c r="AD408" s="227"/>
      <c r="AE408" s="227"/>
      <c r="AF408" s="227"/>
      <c r="AG408" s="227"/>
      <c r="AH408" s="227"/>
      <c r="AI408" s="227"/>
      <c r="AJ408" s="227"/>
      <c r="AK408" s="227"/>
      <c r="AL408" s="227"/>
      <c r="AM408" s="227"/>
      <c r="AN408" s="227"/>
      <c r="AO408" s="227"/>
      <c r="AP408" s="227"/>
      <c r="AQ408" s="227"/>
      <c r="AR408" s="227"/>
    </row>
    <row r="409" spans="1:44">
      <c r="B409" t="s">
        <v>344</v>
      </c>
      <c r="E409" t="s">
        <v>147</v>
      </c>
      <c r="M409" s="227"/>
      <c r="N409" s="227"/>
      <c r="O409" s="227"/>
      <c r="P409" s="227"/>
      <c r="Q409" s="227"/>
      <c r="R409" s="227"/>
      <c r="S409" s="227"/>
      <c r="T409" s="227"/>
      <c r="U409" s="227"/>
      <c r="V409" s="227"/>
      <c r="W409" s="227"/>
      <c r="X409" s="227"/>
      <c r="Y409" s="227"/>
      <c r="Z409" s="227"/>
      <c r="AA409" s="227"/>
      <c r="AB409" s="227"/>
      <c r="AC409" s="227"/>
      <c r="AD409" s="227"/>
      <c r="AE409" s="227"/>
      <c r="AF409" s="227"/>
      <c r="AG409" s="227"/>
      <c r="AH409" s="227"/>
      <c r="AI409" s="227"/>
      <c r="AJ409" s="227"/>
      <c r="AK409" s="227"/>
      <c r="AL409" s="227"/>
      <c r="AM409" s="227"/>
      <c r="AN409" s="227"/>
      <c r="AO409" s="227"/>
      <c r="AP409" s="227"/>
      <c r="AQ409" s="227"/>
      <c r="AR409" s="227"/>
    </row>
    <row r="410" spans="1:44">
      <c r="B410" t="s">
        <v>344</v>
      </c>
      <c r="E410" t="s">
        <v>147</v>
      </c>
      <c r="M410" s="227"/>
      <c r="N410" s="227"/>
      <c r="O410" s="227"/>
      <c r="P410" s="227"/>
      <c r="Q410" s="227"/>
      <c r="R410" s="227"/>
      <c r="S410" s="227"/>
      <c r="T410" s="227"/>
      <c r="U410" s="227"/>
      <c r="V410" s="227"/>
      <c r="W410" s="227"/>
      <c r="X410" s="227"/>
      <c r="Y410" s="227"/>
      <c r="Z410" s="227"/>
      <c r="AA410" s="227"/>
      <c r="AB410" s="227"/>
      <c r="AC410" s="227"/>
      <c r="AD410" s="227"/>
      <c r="AE410" s="227"/>
      <c r="AF410" s="227"/>
      <c r="AG410" s="227"/>
      <c r="AH410" s="227"/>
      <c r="AI410" s="227"/>
      <c r="AJ410" s="227"/>
      <c r="AK410" s="227"/>
      <c r="AL410" s="227"/>
      <c r="AM410" s="227"/>
      <c r="AN410" s="227"/>
      <c r="AO410" s="227"/>
      <c r="AP410" s="227"/>
      <c r="AQ410" s="227"/>
      <c r="AR410" s="227"/>
    </row>
    <row r="411" spans="1:44">
      <c r="A411" s="65"/>
      <c r="B411" s="65" t="s">
        <v>145</v>
      </c>
      <c r="C411" s="65"/>
      <c r="D411" s="65"/>
      <c r="E411" s="65"/>
      <c r="F411" s="65"/>
      <c r="G411" s="65"/>
      <c r="H411" s="65"/>
      <c r="I411" s="65"/>
      <c r="J411" s="65"/>
      <c r="K411" s="65"/>
      <c r="L411" s="65"/>
      <c r="M411" s="229">
        <f t="shared" ref="M411:AR411" si="38">SUM(M400:M410)</f>
        <v>0</v>
      </c>
      <c r="N411" s="229">
        <f t="shared" si="38"/>
        <v>0</v>
      </c>
      <c r="O411" s="229">
        <f t="shared" si="38"/>
        <v>0</v>
      </c>
      <c r="P411" s="229">
        <f t="shared" si="38"/>
        <v>0</v>
      </c>
      <c r="Q411" s="229">
        <f t="shared" si="38"/>
        <v>0</v>
      </c>
      <c r="R411" s="229">
        <f t="shared" si="38"/>
        <v>0</v>
      </c>
      <c r="S411" s="229">
        <f t="shared" si="38"/>
        <v>0</v>
      </c>
      <c r="T411" s="229">
        <f t="shared" si="38"/>
        <v>0</v>
      </c>
      <c r="U411" s="229">
        <f t="shared" si="38"/>
        <v>0</v>
      </c>
      <c r="V411" s="229">
        <f t="shared" si="38"/>
        <v>0</v>
      </c>
      <c r="W411" s="229">
        <f t="shared" si="38"/>
        <v>0</v>
      </c>
      <c r="X411" s="229">
        <f t="shared" si="38"/>
        <v>0</v>
      </c>
      <c r="Y411" s="229">
        <f t="shared" si="38"/>
        <v>0</v>
      </c>
      <c r="Z411" s="229">
        <f t="shared" si="38"/>
        <v>0</v>
      </c>
      <c r="AA411" s="229">
        <f t="shared" si="38"/>
        <v>0</v>
      </c>
      <c r="AB411" s="229">
        <f t="shared" si="38"/>
        <v>0</v>
      </c>
      <c r="AC411" s="229">
        <f t="shared" si="38"/>
        <v>0</v>
      </c>
      <c r="AD411" s="229">
        <f t="shared" si="38"/>
        <v>0</v>
      </c>
      <c r="AE411" s="229">
        <f t="shared" si="38"/>
        <v>0</v>
      </c>
      <c r="AF411" s="229">
        <f t="shared" si="38"/>
        <v>0</v>
      </c>
      <c r="AG411" s="229">
        <f t="shared" si="38"/>
        <v>0</v>
      </c>
      <c r="AH411" s="229">
        <f t="shared" si="38"/>
        <v>0</v>
      </c>
      <c r="AI411" s="229">
        <f t="shared" si="38"/>
        <v>0</v>
      </c>
      <c r="AJ411" s="229">
        <f t="shared" si="38"/>
        <v>0</v>
      </c>
      <c r="AK411" s="229">
        <f t="shared" si="38"/>
        <v>0</v>
      </c>
      <c r="AL411" s="229">
        <f t="shared" si="38"/>
        <v>0</v>
      </c>
      <c r="AM411" s="229">
        <f t="shared" si="38"/>
        <v>0</v>
      </c>
      <c r="AN411" s="229">
        <f t="shared" si="38"/>
        <v>0</v>
      </c>
      <c r="AO411" s="229">
        <f t="shared" si="38"/>
        <v>0</v>
      </c>
      <c r="AP411" s="229">
        <f t="shared" si="38"/>
        <v>0</v>
      </c>
      <c r="AQ411" s="229">
        <f t="shared" si="38"/>
        <v>0</v>
      </c>
      <c r="AR411" s="229">
        <f t="shared" si="38"/>
        <v>0</v>
      </c>
    </row>
    <row r="412" spans="1:44" ht="14.65" thickBot="1">
      <c r="A412" s="149"/>
      <c r="B412" s="149"/>
      <c r="C412" s="149"/>
      <c r="D412" s="149"/>
      <c r="E412" s="149"/>
      <c r="F412" s="149"/>
      <c r="G412" s="149"/>
      <c r="H412" s="149"/>
      <c r="I412" s="149"/>
      <c r="J412" s="149"/>
      <c r="K412" s="149"/>
      <c r="L412" s="149"/>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5"/>
    </row>
    <row r="413" spans="1:44" ht="14.65" thickBot="1">
      <c r="A413" s="150"/>
      <c r="B413" s="150" t="s">
        <v>564</v>
      </c>
      <c r="C413" s="150"/>
      <c r="D413" s="150"/>
      <c r="E413" s="150"/>
      <c r="F413" s="150"/>
      <c r="G413" s="150"/>
      <c r="H413" s="150"/>
      <c r="I413" s="150"/>
      <c r="J413" s="150"/>
      <c r="K413" s="150"/>
      <c r="L413" s="150"/>
      <c r="M413" s="229">
        <f>SUM(M397,M411)</f>
        <v>0</v>
      </c>
      <c r="N413" s="229">
        <f t="shared" ref="N413:AR413" si="39">SUM(N397,N411)</f>
        <v>0</v>
      </c>
      <c r="O413" s="229">
        <f t="shared" si="39"/>
        <v>0</v>
      </c>
      <c r="P413" s="229">
        <f t="shared" si="39"/>
        <v>0</v>
      </c>
      <c r="Q413" s="229">
        <f t="shared" si="39"/>
        <v>0</v>
      </c>
      <c r="R413" s="229">
        <f t="shared" si="39"/>
        <v>0</v>
      </c>
      <c r="S413" s="229">
        <f t="shared" si="39"/>
        <v>0</v>
      </c>
      <c r="T413" s="229">
        <f t="shared" si="39"/>
        <v>0</v>
      </c>
      <c r="U413" s="229">
        <f t="shared" si="39"/>
        <v>0</v>
      </c>
      <c r="V413" s="229">
        <f t="shared" si="39"/>
        <v>0</v>
      </c>
      <c r="W413" s="229">
        <f t="shared" si="39"/>
        <v>0</v>
      </c>
      <c r="X413" s="229">
        <f t="shared" si="39"/>
        <v>0</v>
      </c>
      <c r="Y413" s="229">
        <f t="shared" si="39"/>
        <v>0</v>
      </c>
      <c r="Z413" s="229">
        <f t="shared" si="39"/>
        <v>0</v>
      </c>
      <c r="AA413" s="229">
        <f t="shared" si="39"/>
        <v>0</v>
      </c>
      <c r="AB413" s="229">
        <f t="shared" si="39"/>
        <v>0</v>
      </c>
      <c r="AC413" s="229">
        <f t="shared" si="39"/>
        <v>0</v>
      </c>
      <c r="AD413" s="229">
        <f t="shared" si="39"/>
        <v>0</v>
      </c>
      <c r="AE413" s="229">
        <f t="shared" si="39"/>
        <v>0</v>
      </c>
      <c r="AF413" s="229">
        <f t="shared" si="39"/>
        <v>0</v>
      </c>
      <c r="AG413" s="229">
        <f t="shared" si="39"/>
        <v>0</v>
      </c>
      <c r="AH413" s="229">
        <f t="shared" si="39"/>
        <v>0</v>
      </c>
      <c r="AI413" s="229">
        <f t="shared" si="39"/>
        <v>0</v>
      </c>
      <c r="AJ413" s="229">
        <f t="shared" si="39"/>
        <v>0</v>
      </c>
      <c r="AK413" s="229">
        <f t="shared" si="39"/>
        <v>0</v>
      </c>
      <c r="AL413" s="229">
        <f t="shared" si="39"/>
        <v>0</v>
      </c>
      <c r="AM413" s="229">
        <f t="shared" si="39"/>
        <v>0</v>
      </c>
      <c r="AN413" s="229">
        <f t="shared" si="39"/>
        <v>0</v>
      </c>
      <c r="AO413" s="229">
        <f t="shared" si="39"/>
        <v>0</v>
      </c>
      <c r="AP413" s="229">
        <f t="shared" si="39"/>
        <v>0</v>
      </c>
      <c r="AQ413" s="229">
        <f t="shared" si="39"/>
        <v>0</v>
      </c>
      <c r="AR413" s="229">
        <f t="shared" si="39"/>
        <v>0</v>
      </c>
    </row>
    <row r="414" spans="1:44">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c r="AR414" s="45"/>
    </row>
    <row r="415" spans="1:44" ht="15.4">
      <c r="A415" s="144" t="s">
        <v>559</v>
      </c>
      <c r="B415" s="144"/>
      <c r="C415" s="144"/>
      <c r="D415" s="144"/>
      <c r="E415" s="144"/>
      <c r="F415" s="144"/>
      <c r="G415" s="144"/>
      <c r="H415" s="144"/>
      <c r="I415" s="144"/>
      <c r="J415" s="144"/>
      <c r="K415" s="144"/>
      <c r="L415" s="144"/>
      <c r="M415" s="151"/>
      <c r="N415" s="151"/>
      <c r="O415" s="151"/>
      <c r="P415" s="151"/>
      <c r="Q415" s="151"/>
      <c r="R415" s="151"/>
      <c r="S415" s="151"/>
      <c r="T415" s="151"/>
      <c r="U415" s="151"/>
      <c r="V415" s="151"/>
      <c r="W415" s="151"/>
      <c r="X415" s="151"/>
      <c r="Y415" s="151"/>
      <c r="Z415" s="151"/>
      <c r="AA415" s="151"/>
      <c r="AB415" s="151"/>
      <c r="AC415" s="151"/>
      <c r="AD415" s="151"/>
      <c r="AE415" s="151"/>
      <c r="AF415" s="151"/>
      <c r="AG415" s="151"/>
      <c r="AH415" s="151"/>
      <c r="AI415" s="151"/>
      <c r="AJ415" s="151"/>
      <c r="AK415" s="151"/>
      <c r="AL415" s="151"/>
      <c r="AM415" s="151"/>
      <c r="AN415" s="151"/>
      <c r="AO415" s="151"/>
      <c r="AP415" s="151"/>
      <c r="AQ415" s="151"/>
      <c r="AR415" s="151"/>
    </row>
    <row r="416" spans="1:44" ht="15.4">
      <c r="A416" s="146" t="s">
        <v>544</v>
      </c>
      <c r="B416" s="146"/>
      <c r="C416" s="146"/>
      <c r="D416" s="146"/>
      <c r="E416" s="146"/>
      <c r="F416" s="146"/>
      <c r="G416" s="146"/>
      <c r="H416" s="146"/>
      <c r="I416" s="146"/>
      <c r="J416" s="146"/>
      <c r="K416" s="146"/>
      <c r="L416" s="146"/>
      <c r="M416" s="152"/>
      <c r="N416" s="152"/>
      <c r="O416" s="152"/>
      <c r="P416" s="152"/>
      <c r="Q416" s="152"/>
      <c r="R416" s="152"/>
      <c r="S416" s="152"/>
      <c r="T416" s="152"/>
      <c r="U416" s="152"/>
      <c r="V416" s="152"/>
      <c r="W416" s="152"/>
      <c r="X416" s="152"/>
      <c r="Y416" s="152"/>
      <c r="Z416" s="152"/>
      <c r="AA416" s="152"/>
      <c r="AB416" s="152"/>
      <c r="AC416" s="152"/>
      <c r="AD416" s="152"/>
      <c r="AE416" s="152"/>
      <c r="AF416" s="152"/>
      <c r="AG416" s="152"/>
      <c r="AH416" s="152"/>
      <c r="AI416" s="152"/>
      <c r="AJ416" s="152"/>
      <c r="AK416" s="152"/>
      <c r="AL416" s="152"/>
      <c r="AM416" s="152"/>
      <c r="AN416" s="152"/>
      <c r="AO416" s="152"/>
      <c r="AP416" s="152"/>
      <c r="AQ416" s="152"/>
      <c r="AR416" s="152"/>
    </row>
    <row r="417" spans="1:44">
      <c r="A417" s="62"/>
      <c r="B417" s="63" t="s">
        <v>329</v>
      </c>
      <c r="C417" s="62"/>
      <c r="D417" s="62"/>
      <c r="E417" s="62"/>
      <c r="F417" s="62"/>
      <c r="G417" s="62"/>
      <c r="H417" s="62"/>
      <c r="I417" s="62"/>
      <c r="J417" s="62"/>
      <c r="K417" s="62"/>
      <c r="L417" s="62"/>
      <c r="M417" s="148"/>
      <c r="N417" s="148"/>
      <c r="O417" s="148"/>
      <c r="P417" s="148"/>
      <c r="Q417" s="148"/>
      <c r="R417" s="148"/>
      <c r="S417" s="148"/>
      <c r="T417" s="148"/>
      <c r="U417" s="148"/>
      <c r="V417" s="148"/>
      <c r="W417" s="148"/>
      <c r="X417" s="148"/>
      <c r="Y417" s="148"/>
      <c r="Z417" s="148"/>
      <c r="AA417" s="148"/>
      <c r="AB417" s="148"/>
      <c r="AC417" s="148"/>
      <c r="AD417" s="148"/>
      <c r="AE417" s="148"/>
      <c r="AF417" s="148"/>
      <c r="AG417" s="148"/>
      <c r="AH417" s="148"/>
      <c r="AI417" s="148"/>
      <c r="AJ417" s="148"/>
      <c r="AK417" s="148"/>
      <c r="AL417" s="148"/>
      <c r="AM417" s="148"/>
      <c r="AN417" s="148"/>
      <c r="AO417" s="148"/>
      <c r="AP417" s="148"/>
      <c r="AQ417" s="148"/>
      <c r="AR417" s="148"/>
    </row>
    <row r="418" spans="1:44">
      <c r="B418" t="s">
        <v>344</v>
      </c>
      <c r="E418" t="s">
        <v>147</v>
      </c>
      <c r="M418" s="227"/>
      <c r="N418" s="227"/>
      <c r="O418" s="227"/>
      <c r="P418" s="227"/>
      <c r="Q418" s="227"/>
      <c r="R418" s="227"/>
      <c r="S418" s="227"/>
      <c r="T418" s="227"/>
      <c r="U418" s="227"/>
      <c r="V418" s="227"/>
      <c r="W418" s="227"/>
      <c r="X418" s="227"/>
      <c r="Y418" s="227"/>
      <c r="Z418" s="227"/>
      <c r="AA418" s="227"/>
      <c r="AB418" s="227"/>
      <c r="AC418" s="227"/>
      <c r="AD418" s="227"/>
      <c r="AE418" s="227"/>
      <c r="AF418" s="227"/>
      <c r="AG418" s="227"/>
      <c r="AH418" s="227"/>
      <c r="AI418" s="227"/>
      <c r="AJ418" s="227"/>
      <c r="AK418" s="227"/>
      <c r="AL418" s="227"/>
      <c r="AM418" s="227"/>
      <c r="AN418" s="227"/>
      <c r="AO418" s="227"/>
      <c r="AP418" s="227"/>
      <c r="AQ418" s="227"/>
      <c r="AR418" s="227"/>
    </row>
    <row r="419" spans="1:44">
      <c r="B419" t="s">
        <v>344</v>
      </c>
      <c r="E419" t="s">
        <v>147</v>
      </c>
      <c r="M419" s="227"/>
      <c r="N419" s="227"/>
      <c r="O419" s="227"/>
      <c r="P419" s="227"/>
      <c r="Q419" s="227"/>
      <c r="R419" s="227"/>
      <c r="S419" s="227"/>
      <c r="T419" s="227"/>
      <c r="U419" s="227"/>
      <c r="V419" s="227"/>
      <c r="W419" s="227"/>
      <c r="X419" s="227"/>
      <c r="Y419" s="227"/>
      <c r="Z419" s="227"/>
      <c r="AA419" s="227"/>
      <c r="AB419" s="227"/>
      <c r="AC419" s="227"/>
      <c r="AD419" s="227"/>
      <c r="AE419" s="227"/>
      <c r="AF419" s="227"/>
      <c r="AG419" s="227"/>
      <c r="AH419" s="227"/>
      <c r="AI419" s="227"/>
      <c r="AJ419" s="227"/>
      <c r="AK419" s="227"/>
      <c r="AL419" s="227"/>
      <c r="AM419" s="227"/>
      <c r="AN419" s="227"/>
      <c r="AO419" s="227"/>
      <c r="AP419" s="227"/>
      <c r="AQ419" s="227"/>
      <c r="AR419" s="227"/>
    </row>
    <row r="420" spans="1:44">
      <c r="B420" t="s">
        <v>344</v>
      </c>
      <c r="E420" t="s">
        <v>147</v>
      </c>
      <c r="M420" s="227"/>
      <c r="N420" s="227"/>
      <c r="O420" s="227"/>
      <c r="P420" s="227"/>
      <c r="Q420" s="227"/>
      <c r="R420" s="227"/>
      <c r="S420" s="227"/>
      <c r="T420" s="227"/>
      <c r="U420" s="227"/>
      <c r="V420" s="227"/>
      <c r="W420" s="227"/>
      <c r="X420" s="227"/>
      <c r="Y420" s="227"/>
      <c r="Z420" s="227"/>
      <c r="AA420" s="227"/>
      <c r="AB420" s="227"/>
      <c r="AC420" s="227"/>
      <c r="AD420" s="227"/>
      <c r="AE420" s="227"/>
      <c r="AF420" s="227"/>
      <c r="AG420" s="227"/>
      <c r="AH420" s="227"/>
      <c r="AI420" s="227"/>
      <c r="AJ420" s="227"/>
      <c r="AK420" s="227"/>
      <c r="AL420" s="227"/>
      <c r="AM420" s="227"/>
      <c r="AN420" s="227"/>
      <c r="AO420" s="227"/>
      <c r="AP420" s="227"/>
      <c r="AQ420" s="227"/>
      <c r="AR420" s="227"/>
    </row>
    <row r="421" spans="1:44">
      <c r="B421" t="s">
        <v>344</v>
      </c>
      <c r="E421" t="s">
        <v>147</v>
      </c>
      <c r="M421" s="227"/>
      <c r="N421" s="227"/>
      <c r="O421" s="227"/>
      <c r="P421" s="227"/>
      <c r="Q421" s="227"/>
      <c r="R421" s="227"/>
      <c r="S421" s="227"/>
      <c r="T421" s="227"/>
      <c r="U421" s="227"/>
      <c r="V421" s="227"/>
      <c r="W421" s="227"/>
      <c r="X421" s="227"/>
      <c r="Y421" s="227"/>
      <c r="Z421" s="227"/>
      <c r="AA421" s="227"/>
      <c r="AB421" s="227"/>
      <c r="AC421" s="227"/>
      <c r="AD421" s="227"/>
      <c r="AE421" s="227"/>
      <c r="AF421" s="227"/>
      <c r="AG421" s="227"/>
      <c r="AH421" s="227"/>
      <c r="AI421" s="227"/>
      <c r="AJ421" s="227"/>
      <c r="AK421" s="227"/>
      <c r="AL421" s="227"/>
      <c r="AM421" s="227"/>
      <c r="AN421" s="227"/>
      <c r="AO421" s="227"/>
      <c r="AP421" s="227"/>
      <c r="AQ421" s="227"/>
      <c r="AR421" s="227"/>
    </row>
    <row r="422" spans="1:44">
      <c r="B422" t="s">
        <v>344</v>
      </c>
      <c r="E422" t="s">
        <v>147</v>
      </c>
      <c r="M422" s="227"/>
      <c r="N422" s="227"/>
      <c r="O422" s="227"/>
      <c r="P422" s="227"/>
      <c r="Q422" s="227"/>
      <c r="R422" s="227"/>
      <c r="S422" s="227"/>
      <c r="T422" s="227"/>
      <c r="U422" s="227"/>
      <c r="V422" s="227"/>
      <c r="W422" s="227"/>
      <c r="X422" s="227"/>
      <c r="Y422" s="227"/>
      <c r="Z422" s="227"/>
      <c r="AA422" s="227"/>
      <c r="AB422" s="227"/>
      <c r="AC422" s="227"/>
      <c r="AD422" s="227"/>
      <c r="AE422" s="227"/>
      <c r="AF422" s="227"/>
      <c r="AG422" s="227"/>
      <c r="AH422" s="227"/>
      <c r="AI422" s="227"/>
      <c r="AJ422" s="227"/>
      <c r="AK422" s="227"/>
      <c r="AL422" s="227"/>
      <c r="AM422" s="227"/>
      <c r="AN422" s="227"/>
      <c r="AO422" s="227"/>
      <c r="AP422" s="227"/>
      <c r="AQ422" s="227"/>
      <c r="AR422" s="227"/>
    </row>
    <row r="423" spans="1:44">
      <c r="B423" t="s">
        <v>344</v>
      </c>
      <c r="E423" t="s">
        <v>147</v>
      </c>
      <c r="M423" s="227"/>
      <c r="N423" s="227"/>
      <c r="O423" s="227"/>
      <c r="P423" s="227"/>
      <c r="Q423" s="227"/>
      <c r="R423" s="227"/>
      <c r="S423" s="227"/>
      <c r="T423" s="227"/>
      <c r="U423" s="227"/>
      <c r="V423" s="227"/>
      <c r="W423" s="227"/>
      <c r="X423" s="227"/>
      <c r="Y423" s="227"/>
      <c r="Z423" s="227"/>
      <c r="AA423" s="227"/>
      <c r="AB423" s="227"/>
      <c r="AC423" s="227"/>
      <c r="AD423" s="227"/>
      <c r="AE423" s="227"/>
      <c r="AF423" s="227"/>
      <c r="AG423" s="227"/>
      <c r="AH423" s="227"/>
      <c r="AI423" s="227"/>
      <c r="AJ423" s="227"/>
      <c r="AK423" s="227"/>
      <c r="AL423" s="227"/>
      <c r="AM423" s="227"/>
      <c r="AN423" s="227"/>
      <c r="AO423" s="227"/>
      <c r="AP423" s="227"/>
      <c r="AQ423" s="227"/>
      <c r="AR423" s="227"/>
    </row>
    <row r="424" spans="1:44">
      <c r="B424" t="s">
        <v>344</v>
      </c>
      <c r="E424" t="s">
        <v>147</v>
      </c>
      <c r="M424" s="227"/>
      <c r="N424" s="227"/>
      <c r="O424" s="227"/>
      <c r="P424" s="227"/>
      <c r="Q424" s="227"/>
      <c r="R424" s="227"/>
      <c r="S424" s="227"/>
      <c r="T424" s="227"/>
      <c r="U424" s="227"/>
      <c r="V424" s="227"/>
      <c r="W424" s="227"/>
      <c r="X424" s="227"/>
      <c r="Y424" s="227"/>
      <c r="Z424" s="227"/>
      <c r="AA424" s="227"/>
      <c r="AB424" s="227"/>
      <c r="AC424" s="227"/>
      <c r="AD424" s="227"/>
      <c r="AE424" s="227"/>
      <c r="AF424" s="227"/>
      <c r="AG424" s="227"/>
      <c r="AH424" s="227"/>
      <c r="AI424" s="227"/>
      <c r="AJ424" s="227"/>
      <c r="AK424" s="227"/>
      <c r="AL424" s="227"/>
      <c r="AM424" s="227"/>
      <c r="AN424" s="227"/>
      <c r="AO424" s="227"/>
      <c r="AP424" s="227"/>
      <c r="AQ424" s="227"/>
      <c r="AR424" s="227"/>
    </row>
    <row r="425" spans="1:44">
      <c r="B425" t="s">
        <v>344</v>
      </c>
      <c r="E425" t="s">
        <v>147</v>
      </c>
      <c r="M425" s="227"/>
      <c r="N425" s="227"/>
      <c r="O425" s="227"/>
      <c r="P425" s="227"/>
      <c r="Q425" s="227"/>
      <c r="R425" s="227"/>
      <c r="S425" s="227"/>
      <c r="T425" s="227"/>
      <c r="U425" s="227"/>
      <c r="V425" s="227"/>
      <c r="W425" s="227"/>
      <c r="X425" s="227"/>
      <c r="Y425" s="227"/>
      <c r="Z425" s="227"/>
      <c r="AA425" s="227"/>
      <c r="AB425" s="227"/>
      <c r="AC425" s="227"/>
      <c r="AD425" s="227"/>
      <c r="AE425" s="227"/>
      <c r="AF425" s="227"/>
      <c r="AG425" s="227"/>
      <c r="AH425" s="227"/>
      <c r="AI425" s="227"/>
      <c r="AJ425" s="227"/>
      <c r="AK425" s="227"/>
      <c r="AL425" s="227"/>
      <c r="AM425" s="227"/>
      <c r="AN425" s="227"/>
      <c r="AO425" s="227"/>
      <c r="AP425" s="227"/>
      <c r="AQ425" s="227"/>
      <c r="AR425" s="227"/>
    </row>
    <row r="426" spans="1:44">
      <c r="B426" t="s">
        <v>344</v>
      </c>
      <c r="E426" t="s">
        <v>147</v>
      </c>
      <c r="M426" s="227"/>
      <c r="N426" s="227"/>
      <c r="O426" s="227"/>
      <c r="P426" s="227"/>
      <c r="Q426" s="227"/>
      <c r="R426" s="227"/>
      <c r="S426" s="227"/>
      <c r="T426" s="227"/>
      <c r="U426" s="227"/>
      <c r="V426" s="227"/>
      <c r="W426" s="227"/>
      <c r="X426" s="227"/>
      <c r="Y426" s="227"/>
      <c r="Z426" s="227"/>
      <c r="AA426" s="227"/>
      <c r="AB426" s="227"/>
      <c r="AC426" s="227"/>
      <c r="AD426" s="227"/>
      <c r="AE426" s="227"/>
      <c r="AF426" s="227"/>
      <c r="AG426" s="227"/>
      <c r="AH426" s="227"/>
      <c r="AI426" s="227"/>
      <c r="AJ426" s="227"/>
      <c r="AK426" s="227"/>
      <c r="AL426" s="227"/>
      <c r="AM426" s="227"/>
      <c r="AN426" s="227"/>
      <c r="AO426" s="227"/>
      <c r="AP426" s="227"/>
      <c r="AQ426" s="227"/>
      <c r="AR426" s="227"/>
    </row>
    <row r="427" spans="1:44">
      <c r="B427" t="s">
        <v>344</v>
      </c>
      <c r="E427" t="s">
        <v>147</v>
      </c>
      <c r="M427" s="227"/>
      <c r="N427" s="227"/>
      <c r="O427" s="227"/>
      <c r="P427" s="227"/>
      <c r="Q427" s="227"/>
      <c r="R427" s="227"/>
      <c r="S427" s="227"/>
      <c r="T427" s="227"/>
      <c r="U427" s="227"/>
      <c r="V427" s="227"/>
      <c r="W427" s="227"/>
      <c r="X427" s="227"/>
      <c r="Y427" s="227"/>
      <c r="Z427" s="227"/>
      <c r="AA427" s="227"/>
      <c r="AB427" s="227"/>
      <c r="AC427" s="227"/>
      <c r="AD427" s="227"/>
      <c r="AE427" s="227"/>
      <c r="AF427" s="227"/>
      <c r="AG427" s="227"/>
      <c r="AH427" s="227"/>
      <c r="AI427" s="227"/>
      <c r="AJ427" s="227"/>
      <c r="AK427" s="227"/>
      <c r="AL427" s="227"/>
      <c r="AM427" s="227"/>
      <c r="AN427" s="227"/>
      <c r="AO427" s="227"/>
      <c r="AP427" s="227"/>
      <c r="AQ427" s="227"/>
      <c r="AR427" s="227"/>
    </row>
    <row r="428" spans="1:44">
      <c r="B428" t="s">
        <v>344</v>
      </c>
      <c r="E428" t="s">
        <v>147</v>
      </c>
      <c r="M428" s="227"/>
      <c r="N428" s="227"/>
      <c r="O428" s="227"/>
      <c r="P428" s="227"/>
      <c r="Q428" s="227"/>
      <c r="R428" s="227"/>
      <c r="S428" s="227"/>
      <c r="T428" s="227"/>
      <c r="U428" s="227"/>
      <c r="V428" s="227"/>
      <c r="W428" s="227"/>
      <c r="X428" s="227"/>
      <c r="Y428" s="227"/>
      <c r="Z428" s="227"/>
      <c r="AA428" s="227"/>
      <c r="AB428" s="227"/>
      <c r="AC428" s="227"/>
      <c r="AD428" s="227"/>
      <c r="AE428" s="227"/>
      <c r="AF428" s="227"/>
      <c r="AG428" s="227"/>
      <c r="AH428" s="227"/>
      <c r="AI428" s="227"/>
      <c r="AJ428" s="227"/>
      <c r="AK428" s="227"/>
      <c r="AL428" s="227"/>
      <c r="AM428" s="227"/>
      <c r="AN428" s="227"/>
      <c r="AO428" s="227"/>
      <c r="AP428" s="227"/>
      <c r="AQ428" s="227"/>
      <c r="AR428" s="227"/>
    </row>
    <row r="429" spans="1:44">
      <c r="A429" s="65"/>
      <c r="B429" s="65" t="s">
        <v>145</v>
      </c>
      <c r="C429" s="65"/>
      <c r="D429" s="65"/>
      <c r="E429" s="65"/>
      <c r="F429" s="65"/>
      <c r="G429" s="65"/>
      <c r="H429" s="65"/>
      <c r="I429" s="65"/>
      <c r="J429" s="65"/>
      <c r="K429" s="65"/>
      <c r="L429" s="65"/>
      <c r="M429" s="229">
        <f>SUM(M418:M428)</f>
        <v>0</v>
      </c>
      <c r="N429" s="229">
        <f t="shared" ref="N429:AR429" si="40">SUM(N418:N428)</f>
        <v>0</v>
      </c>
      <c r="O429" s="229">
        <f t="shared" si="40"/>
        <v>0</v>
      </c>
      <c r="P429" s="229">
        <f t="shared" si="40"/>
        <v>0</v>
      </c>
      <c r="Q429" s="229">
        <f t="shared" si="40"/>
        <v>0</v>
      </c>
      <c r="R429" s="229">
        <f t="shared" si="40"/>
        <v>0</v>
      </c>
      <c r="S429" s="229">
        <f t="shared" si="40"/>
        <v>0</v>
      </c>
      <c r="T429" s="229">
        <f t="shared" si="40"/>
        <v>0</v>
      </c>
      <c r="U429" s="229">
        <f t="shared" si="40"/>
        <v>0</v>
      </c>
      <c r="V429" s="229">
        <f t="shared" si="40"/>
        <v>0</v>
      </c>
      <c r="W429" s="229">
        <f t="shared" si="40"/>
        <v>0</v>
      </c>
      <c r="X429" s="229">
        <f t="shared" si="40"/>
        <v>0</v>
      </c>
      <c r="Y429" s="229">
        <f t="shared" si="40"/>
        <v>0</v>
      </c>
      <c r="Z429" s="229">
        <f t="shared" si="40"/>
        <v>0</v>
      </c>
      <c r="AA429" s="229">
        <f t="shared" si="40"/>
        <v>0</v>
      </c>
      <c r="AB429" s="229">
        <f t="shared" si="40"/>
        <v>0</v>
      </c>
      <c r="AC429" s="229">
        <f t="shared" si="40"/>
        <v>0</v>
      </c>
      <c r="AD429" s="229">
        <f t="shared" si="40"/>
        <v>0</v>
      </c>
      <c r="AE429" s="229">
        <f t="shared" si="40"/>
        <v>0</v>
      </c>
      <c r="AF429" s="229">
        <f t="shared" si="40"/>
        <v>0</v>
      </c>
      <c r="AG429" s="229">
        <f t="shared" si="40"/>
        <v>0</v>
      </c>
      <c r="AH429" s="229">
        <f t="shared" si="40"/>
        <v>0</v>
      </c>
      <c r="AI429" s="229">
        <f t="shared" si="40"/>
        <v>0</v>
      </c>
      <c r="AJ429" s="229">
        <f t="shared" si="40"/>
        <v>0</v>
      </c>
      <c r="AK429" s="229">
        <f t="shared" si="40"/>
        <v>0</v>
      </c>
      <c r="AL429" s="229">
        <f t="shared" si="40"/>
        <v>0</v>
      </c>
      <c r="AM429" s="229">
        <f t="shared" si="40"/>
        <v>0</v>
      </c>
      <c r="AN429" s="229">
        <f t="shared" si="40"/>
        <v>0</v>
      </c>
      <c r="AO429" s="229">
        <f t="shared" si="40"/>
        <v>0</v>
      </c>
      <c r="AP429" s="229">
        <f t="shared" si="40"/>
        <v>0</v>
      </c>
      <c r="AQ429" s="229">
        <f t="shared" si="40"/>
        <v>0</v>
      </c>
      <c r="AR429" s="229">
        <f t="shared" si="40"/>
        <v>0</v>
      </c>
    </row>
    <row r="430" spans="1:44">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c r="AP430" s="45"/>
      <c r="AQ430" s="45"/>
      <c r="AR430" s="45"/>
    </row>
    <row r="431" spans="1:44">
      <c r="A431" s="62"/>
      <c r="B431" s="63" t="s">
        <v>339</v>
      </c>
      <c r="C431" s="62"/>
      <c r="D431" s="62"/>
      <c r="E431" s="62"/>
      <c r="F431" s="62"/>
      <c r="G431" s="62"/>
      <c r="H431" s="62"/>
      <c r="I431" s="62"/>
      <c r="J431" s="62"/>
      <c r="K431" s="62"/>
      <c r="L431" s="62"/>
      <c r="M431" s="148"/>
      <c r="N431" s="148"/>
      <c r="O431" s="148"/>
      <c r="P431" s="148"/>
      <c r="Q431" s="148"/>
      <c r="R431" s="148"/>
      <c r="S431" s="148"/>
      <c r="T431" s="148"/>
      <c r="U431" s="148"/>
      <c r="V431" s="148"/>
      <c r="W431" s="148"/>
      <c r="X431" s="148"/>
      <c r="Y431" s="148"/>
      <c r="Z431" s="148"/>
      <c r="AA431" s="148"/>
      <c r="AB431" s="148"/>
      <c r="AC431" s="148"/>
      <c r="AD431" s="148"/>
      <c r="AE431" s="148"/>
      <c r="AF431" s="148"/>
      <c r="AG431" s="148"/>
      <c r="AH431" s="148"/>
      <c r="AI431" s="148"/>
      <c r="AJ431" s="148"/>
      <c r="AK431" s="148"/>
      <c r="AL431" s="148"/>
      <c r="AM431" s="148"/>
      <c r="AN431" s="148"/>
      <c r="AO431" s="148"/>
      <c r="AP431" s="148"/>
      <c r="AQ431" s="148"/>
      <c r="AR431" s="148"/>
    </row>
    <row r="432" spans="1:44">
      <c r="B432" t="s">
        <v>344</v>
      </c>
      <c r="E432" t="s">
        <v>147</v>
      </c>
      <c r="M432" s="227"/>
      <c r="N432" s="227"/>
      <c r="O432" s="227"/>
      <c r="P432" s="227"/>
      <c r="Q432" s="227"/>
      <c r="R432" s="227"/>
      <c r="S432" s="227"/>
      <c r="T432" s="227"/>
      <c r="U432" s="227"/>
      <c r="V432" s="227"/>
      <c r="W432" s="227"/>
      <c r="X432" s="227"/>
      <c r="Y432" s="227"/>
      <c r="Z432" s="227"/>
      <c r="AA432" s="227"/>
      <c r="AB432" s="227"/>
      <c r="AC432" s="227"/>
      <c r="AD432" s="227"/>
      <c r="AE432" s="227"/>
      <c r="AF432" s="227"/>
      <c r="AG432" s="227"/>
      <c r="AH432" s="227"/>
      <c r="AI432" s="227"/>
      <c r="AJ432" s="227"/>
      <c r="AK432" s="227"/>
      <c r="AL432" s="227"/>
      <c r="AM432" s="227"/>
      <c r="AN432" s="227"/>
      <c r="AO432" s="227"/>
      <c r="AP432" s="227"/>
      <c r="AQ432" s="227"/>
      <c r="AR432" s="227"/>
    </row>
    <row r="433" spans="1:44">
      <c r="B433" t="s">
        <v>344</v>
      </c>
      <c r="E433" t="s">
        <v>147</v>
      </c>
      <c r="M433" s="227"/>
      <c r="N433" s="227"/>
      <c r="O433" s="227"/>
      <c r="P433" s="227"/>
      <c r="Q433" s="227"/>
      <c r="R433" s="227"/>
      <c r="S433" s="227"/>
      <c r="T433" s="227"/>
      <c r="U433" s="227"/>
      <c r="V433" s="227"/>
      <c r="W433" s="227"/>
      <c r="X433" s="227"/>
      <c r="Y433" s="227"/>
      <c r="Z433" s="227"/>
      <c r="AA433" s="227"/>
      <c r="AB433" s="227"/>
      <c r="AC433" s="227"/>
      <c r="AD433" s="227"/>
      <c r="AE433" s="227"/>
      <c r="AF433" s="227"/>
      <c r="AG433" s="227"/>
      <c r="AH433" s="227"/>
      <c r="AI433" s="227"/>
      <c r="AJ433" s="227"/>
      <c r="AK433" s="227"/>
      <c r="AL433" s="227"/>
      <c r="AM433" s="227"/>
      <c r="AN433" s="227"/>
      <c r="AO433" s="227"/>
      <c r="AP433" s="227"/>
      <c r="AQ433" s="227"/>
      <c r="AR433" s="227"/>
    </row>
    <row r="434" spans="1:44">
      <c r="B434" t="s">
        <v>344</v>
      </c>
      <c r="E434" t="s">
        <v>147</v>
      </c>
      <c r="M434" s="227"/>
      <c r="N434" s="227"/>
      <c r="O434" s="227"/>
      <c r="P434" s="227"/>
      <c r="Q434" s="227"/>
      <c r="R434" s="227"/>
      <c r="S434" s="227"/>
      <c r="T434" s="227"/>
      <c r="U434" s="227"/>
      <c r="V434" s="227"/>
      <c r="W434" s="227"/>
      <c r="X434" s="227"/>
      <c r="Y434" s="227"/>
      <c r="Z434" s="227"/>
      <c r="AA434" s="227"/>
      <c r="AB434" s="227"/>
      <c r="AC434" s="227"/>
      <c r="AD434" s="227"/>
      <c r="AE434" s="227"/>
      <c r="AF434" s="227"/>
      <c r="AG434" s="227"/>
      <c r="AH434" s="227"/>
      <c r="AI434" s="227"/>
      <c r="AJ434" s="227"/>
      <c r="AK434" s="227"/>
      <c r="AL434" s="227"/>
      <c r="AM434" s="227"/>
      <c r="AN434" s="227"/>
      <c r="AO434" s="227"/>
      <c r="AP434" s="227"/>
      <c r="AQ434" s="227"/>
      <c r="AR434" s="227"/>
    </row>
    <row r="435" spans="1:44">
      <c r="B435" t="s">
        <v>344</v>
      </c>
      <c r="E435" t="s">
        <v>147</v>
      </c>
      <c r="M435" s="227"/>
      <c r="N435" s="227"/>
      <c r="O435" s="227"/>
      <c r="P435" s="227"/>
      <c r="Q435" s="227"/>
      <c r="R435" s="227"/>
      <c r="S435" s="227"/>
      <c r="T435" s="227"/>
      <c r="U435" s="227"/>
      <c r="V435" s="227"/>
      <c r="W435" s="227"/>
      <c r="X435" s="227"/>
      <c r="Y435" s="227"/>
      <c r="Z435" s="227"/>
      <c r="AA435" s="227"/>
      <c r="AB435" s="227"/>
      <c r="AC435" s="227"/>
      <c r="AD435" s="227"/>
      <c r="AE435" s="227"/>
      <c r="AF435" s="227"/>
      <c r="AG435" s="227"/>
      <c r="AH435" s="227"/>
      <c r="AI435" s="227"/>
      <c r="AJ435" s="227"/>
      <c r="AK435" s="227"/>
      <c r="AL435" s="227"/>
      <c r="AM435" s="227"/>
      <c r="AN435" s="227"/>
      <c r="AO435" s="227"/>
      <c r="AP435" s="227"/>
      <c r="AQ435" s="227"/>
      <c r="AR435" s="227"/>
    </row>
    <row r="436" spans="1:44">
      <c r="B436" t="s">
        <v>344</v>
      </c>
      <c r="E436" t="s">
        <v>147</v>
      </c>
      <c r="M436" s="227"/>
      <c r="N436" s="227"/>
      <c r="O436" s="227"/>
      <c r="P436" s="227"/>
      <c r="Q436" s="227"/>
      <c r="R436" s="227"/>
      <c r="S436" s="227"/>
      <c r="T436" s="227"/>
      <c r="U436" s="227"/>
      <c r="V436" s="227"/>
      <c r="W436" s="227"/>
      <c r="X436" s="227"/>
      <c r="Y436" s="227"/>
      <c r="Z436" s="227"/>
      <c r="AA436" s="227"/>
      <c r="AB436" s="227"/>
      <c r="AC436" s="227"/>
      <c r="AD436" s="227"/>
      <c r="AE436" s="227"/>
      <c r="AF436" s="227"/>
      <c r="AG436" s="227"/>
      <c r="AH436" s="227"/>
      <c r="AI436" s="227"/>
      <c r="AJ436" s="227"/>
      <c r="AK436" s="227"/>
      <c r="AL436" s="227"/>
      <c r="AM436" s="227"/>
      <c r="AN436" s="227"/>
      <c r="AO436" s="227"/>
      <c r="AP436" s="227"/>
      <c r="AQ436" s="227"/>
      <c r="AR436" s="227"/>
    </row>
    <row r="437" spans="1:44">
      <c r="B437" t="s">
        <v>344</v>
      </c>
      <c r="E437" t="s">
        <v>147</v>
      </c>
      <c r="M437" s="227"/>
      <c r="N437" s="227"/>
      <c r="O437" s="227"/>
      <c r="P437" s="227"/>
      <c r="Q437" s="227"/>
      <c r="R437" s="227"/>
      <c r="S437" s="227"/>
      <c r="T437" s="227"/>
      <c r="U437" s="227"/>
      <c r="V437" s="227"/>
      <c r="W437" s="227"/>
      <c r="X437" s="227"/>
      <c r="Y437" s="227"/>
      <c r="Z437" s="227"/>
      <c r="AA437" s="227"/>
      <c r="AB437" s="227"/>
      <c r="AC437" s="227"/>
      <c r="AD437" s="227"/>
      <c r="AE437" s="227"/>
      <c r="AF437" s="227"/>
      <c r="AG437" s="227"/>
      <c r="AH437" s="227"/>
      <c r="AI437" s="227"/>
      <c r="AJ437" s="227"/>
      <c r="AK437" s="227"/>
      <c r="AL437" s="227"/>
      <c r="AM437" s="227"/>
      <c r="AN437" s="227"/>
      <c r="AO437" s="227"/>
      <c r="AP437" s="227"/>
      <c r="AQ437" s="227"/>
      <c r="AR437" s="227"/>
    </row>
    <row r="438" spans="1:44">
      <c r="B438" t="s">
        <v>344</v>
      </c>
      <c r="E438" t="s">
        <v>147</v>
      </c>
      <c r="M438" s="227"/>
      <c r="N438" s="227"/>
      <c r="O438" s="227"/>
      <c r="P438" s="227"/>
      <c r="Q438" s="227"/>
      <c r="R438" s="227"/>
      <c r="S438" s="227"/>
      <c r="T438" s="227"/>
      <c r="U438" s="227"/>
      <c r="V438" s="227"/>
      <c r="W438" s="227"/>
      <c r="X438" s="227"/>
      <c r="Y438" s="227"/>
      <c r="Z438" s="227"/>
      <c r="AA438" s="227"/>
      <c r="AB438" s="227"/>
      <c r="AC438" s="227"/>
      <c r="AD438" s="227"/>
      <c r="AE438" s="227"/>
      <c r="AF438" s="227"/>
      <c r="AG438" s="227"/>
      <c r="AH438" s="227"/>
      <c r="AI438" s="227"/>
      <c r="AJ438" s="227"/>
      <c r="AK438" s="227"/>
      <c r="AL438" s="227"/>
      <c r="AM438" s="227"/>
      <c r="AN438" s="227"/>
      <c r="AO438" s="227"/>
      <c r="AP438" s="227"/>
      <c r="AQ438" s="227"/>
      <c r="AR438" s="227"/>
    </row>
    <row r="439" spans="1:44">
      <c r="B439" t="s">
        <v>344</v>
      </c>
      <c r="E439" t="s">
        <v>147</v>
      </c>
      <c r="M439" s="227"/>
      <c r="N439" s="227"/>
      <c r="O439" s="227"/>
      <c r="P439" s="227"/>
      <c r="Q439" s="227"/>
      <c r="R439" s="227"/>
      <c r="S439" s="227"/>
      <c r="T439" s="227"/>
      <c r="U439" s="227"/>
      <c r="V439" s="227"/>
      <c r="W439" s="227"/>
      <c r="X439" s="227"/>
      <c r="Y439" s="227"/>
      <c r="Z439" s="227"/>
      <c r="AA439" s="227"/>
      <c r="AB439" s="227"/>
      <c r="AC439" s="227"/>
      <c r="AD439" s="227"/>
      <c r="AE439" s="227"/>
      <c r="AF439" s="227"/>
      <c r="AG439" s="227"/>
      <c r="AH439" s="227"/>
      <c r="AI439" s="227"/>
      <c r="AJ439" s="227"/>
      <c r="AK439" s="227"/>
      <c r="AL439" s="227"/>
      <c r="AM439" s="227"/>
      <c r="AN439" s="227"/>
      <c r="AO439" s="227"/>
      <c r="AP439" s="227"/>
      <c r="AQ439" s="227"/>
      <c r="AR439" s="227"/>
    </row>
    <row r="440" spans="1:44">
      <c r="B440" t="s">
        <v>344</v>
      </c>
      <c r="E440" t="s">
        <v>147</v>
      </c>
      <c r="M440" s="227"/>
      <c r="N440" s="227"/>
      <c r="O440" s="227"/>
      <c r="P440" s="227"/>
      <c r="Q440" s="227"/>
      <c r="R440" s="227"/>
      <c r="S440" s="227"/>
      <c r="T440" s="227"/>
      <c r="U440" s="227"/>
      <c r="V440" s="227"/>
      <c r="W440" s="227"/>
      <c r="X440" s="227"/>
      <c r="Y440" s="227"/>
      <c r="Z440" s="227"/>
      <c r="AA440" s="227"/>
      <c r="AB440" s="227"/>
      <c r="AC440" s="227"/>
      <c r="AD440" s="227"/>
      <c r="AE440" s="227"/>
      <c r="AF440" s="227"/>
      <c r="AG440" s="227"/>
      <c r="AH440" s="227"/>
      <c r="AI440" s="227"/>
      <c r="AJ440" s="227"/>
      <c r="AK440" s="227"/>
      <c r="AL440" s="227"/>
      <c r="AM440" s="227"/>
      <c r="AN440" s="227"/>
      <c r="AO440" s="227"/>
      <c r="AP440" s="227"/>
      <c r="AQ440" s="227"/>
      <c r="AR440" s="227"/>
    </row>
    <row r="441" spans="1:44">
      <c r="B441" t="s">
        <v>344</v>
      </c>
      <c r="E441" t="s">
        <v>147</v>
      </c>
      <c r="M441" s="227"/>
      <c r="N441" s="227"/>
      <c r="O441" s="227"/>
      <c r="P441" s="227"/>
      <c r="Q441" s="227"/>
      <c r="R441" s="227"/>
      <c r="S441" s="227"/>
      <c r="T441" s="227"/>
      <c r="U441" s="227"/>
      <c r="V441" s="227"/>
      <c r="W441" s="227"/>
      <c r="X441" s="227"/>
      <c r="Y441" s="227"/>
      <c r="Z441" s="227"/>
      <c r="AA441" s="227"/>
      <c r="AB441" s="227"/>
      <c r="AC441" s="227"/>
      <c r="AD441" s="227"/>
      <c r="AE441" s="227"/>
      <c r="AF441" s="227"/>
      <c r="AG441" s="227"/>
      <c r="AH441" s="227"/>
      <c r="AI441" s="227"/>
      <c r="AJ441" s="227"/>
      <c r="AK441" s="227"/>
      <c r="AL441" s="227"/>
      <c r="AM441" s="227"/>
      <c r="AN441" s="227"/>
      <c r="AO441" s="227"/>
      <c r="AP441" s="227"/>
      <c r="AQ441" s="227"/>
      <c r="AR441" s="227"/>
    </row>
    <row r="442" spans="1:44">
      <c r="B442" t="s">
        <v>344</v>
      </c>
      <c r="E442" t="s">
        <v>147</v>
      </c>
      <c r="M442" s="227"/>
      <c r="N442" s="227"/>
      <c r="O442" s="227"/>
      <c r="P442" s="227"/>
      <c r="Q442" s="227"/>
      <c r="R442" s="227"/>
      <c r="S442" s="227"/>
      <c r="T442" s="227"/>
      <c r="U442" s="227"/>
      <c r="V442" s="227"/>
      <c r="W442" s="227"/>
      <c r="X442" s="227"/>
      <c r="Y442" s="227"/>
      <c r="Z442" s="227"/>
      <c r="AA442" s="227"/>
      <c r="AB442" s="227"/>
      <c r="AC442" s="227"/>
      <c r="AD442" s="227"/>
      <c r="AE442" s="227"/>
      <c r="AF442" s="227"/>
      <c r="AG442" s="227"/>
      <c r="AH442" s="227"/>
      <c r="AI442" s="227"/>
      <c r="AJ442" s="227"/>
      <c r="AK442" s="227"/>
      <c r="AL442" s="227"/>
      <c r="AM442" s="227"/>
      <c r="AN442" s="227"/>
      <c r="AO442" s="227"/>
      <c r="AP442" s="227"/>
      <c r="AQ442" s="227"/>
      <c r="AR442" s="227"/>
    </row>
    <row r="443" spans="1:44">
      <c r="A443" s="65"/>
      <c r="B443" s="65" t="s">
        <v>145</v>
      </c>
      <c r="C443" s="65"/>
      <c r="D443" s="65"/>
      <c r="E443" s="65"/>
      <c r="F443" s="65"/>
      <c r="G443" s="65"/>
      <c r="H443" s="65"/>
      <c r="I443" s="65"/>
      <c r="J443" s="65"/>
      <c r="K443" s="65"/>
      <c r="L443" s="65"/>
      <c r="M443" s="229">
        <f t="shared" ref="M443:AR443" si="41">SUM(M432:M442)</f>
        <v>0</v>
      </c>
      <c r="N443" s="229">
        <f t="shared" si="41"/>
        <v>0</v>
      </c>
      <c r="O443" s="229">
        <f t="shared" si="41"/>
        <v>0</v>
      </c>
      <c r="P443" s="229">
        <f t="shared" si="41"/>
        <v>0</v>
      </c>
      <c r="Q443" s="229">
        <f t="shared" si="41"/>
        <v>0</v>
      </c>
      <c r="R443" s="229">
        <f t="shared" si="41"/>
        <v>0</v>
      </c>
      <c r="S443" s="229">
        <f t="shared" si="41"/>
        <v>0</v>
      </c>
      <c r="T443" s="229">
        <f t="shared" si="41"/>
        <v>0</v>
      </c>
      <c r="U443" s="229">
        <f t="shared" si="41"/>
        <v>0</v>
      </c>
      <c r="V443" s="229">
        <f t="shared" si="41"/>
        <v>0</v>
      </c>
      <c r="W443" s="229">
        <f t="shared" si="41"/>
        <v>0</v>
      </c>
      <c r="X443" s="229">
        <f t="shared" si="41"/>
        <v>0</v>
      </c>
      <c r="Y443" s="229">
        <f t="shared" si="41"/>
        <v>0</v>
      </c>
      <c r="Z443" s="229">
        <f t="shared" si="41"/>
        <v>0</v>
      </c>
      <c r="AA443" s="229">
        <f t="shared" si="41"/>
        <v>0</v>
      </c>
      <c r="AB443" s="229">
        <f t="shared" si="41"/>
        <v>0</v>
      </c>
      <c r="AC443" s="229">
        <f t="shared" si="41"/>
        <v>0</v>
      </c>
      <c r="AD443" s="229">
        <f t="shared" si="41"/>
        <v>0</v>
      </c>
      <c r="AE443" s="229">
        <f t="shared" si="41"/>
        <v>0</v>
      </c>
      <c r="AF443" s="229">
        <f t="shared" si="41"/>
        <v>0</v>
      </c>
      <c r="AG443" s="229">
        <f t="shared" si="41"/>
        <v>0</v>
      </c>
      <c r="AH443" s="229">
        <f t="shared" si="41"/>
        <v>0</v>
      </c>
      <c r="AI443" s="229">
        <f t="shared" si="41"/>
        <v>0</v>
      </c>
      <c r="AJ443" s="229">
        <f t="shared" si="41"/>
        <v>0</v>
      </c>
      <c r="AK443" s="229">
        <f t="shared" si="41"/>
        <v>0</v>
      </c>
      <c r="AL443" s="229">
        <f t="shared" si="41"/>
        <v>0</v>
      </c>
      <c r="AM443" s="229">
        <f t="shared" si="41"/>
        <v>0</v>
      </c>
      <c r="AN443" s="229">
        <f t="shared" si="41"/>
        <v>0</v>
      </c>
      <c r="AO443" s="229">
        <f t="shared" si="41"/>
        <v>0</v>
      </c>
      <c r="AP443" s="229">
        <f t="shared" si="41"/>
        <v>0</v>
      </c>
      <c r="AQ443" s="229">
        <f t="shared" si="41"/>
        <v>0</v>
      </c>
      <c r="AR443" s="229">
        <f t="shared" si="41"/>
        <v>0</v>
      </c>
    </row>
    <row r="444" spans="1:44" ht="14.65" thickBot="1">
      <c r="A444" s="149"/>
      <c r="B444" s="149"/>
      <c r="C444" s="149"/>
      <c r="D444" s="149"/>
      <c r="E444" s="149"/>
      <c r="F444" s="149"/>
      <c r="G444" s="149"/>
      <c r="H444" s="149"/>
      <c r="I444" s="149"/>
      <c r="J444" s="149"/>
      <c r="K444" s="149"/>
      <c r="L444" s="149"/>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5"/>
      <c r="AK444" s="45"/>
      <c r="AL444" s="45"/>
      <c r="AM444" s="45"/>
      <c r="AN444" s="45"/>
      <c r="AO444" s="45"/>
      <c r="AP444" s="45"/>
      <c r="AQ444" s="45"/>
      <c r="AR444" s="45"/>
    </row>
    <row r="445" spans="1:44" ht="14.65" thickBot="1">
      <c r="A445" s="150"/>
      <c r="B445" s="150" t="s">
        <v>564</v>
      </c>
      <c r="C445" s="150"/>
      <c r="D445" s="150"/>
      <c r="E445" s="150"/>
      <c r="F445" s="150"/>
      <c r="G445" s="150"/>
      <c r="H445" s="150"/>
      <c r="I445" s="150"/>
      <c r="J445" s="150"/>
      <c r="K445" s="150"/>
      <c r="L445" s="150"/>
      <c r="M445" s="229">
        <f>SUM(M429,M443)</f>
        <v>0</v>
      </c>
      <c r="N445" s="229">
        <f t="shared" ref="N445:AR445" si="42">SUM(N429,N443)</f>
        <v>0</v>
      </c>
      <c r="O445" s="229">
        <f t="shared" si="42"/>
        <v>0</v>
      </c>
      <c r="P445" s="229">
        <f t="shared" si="42"/>
        <v>0</v>
      </c>
      <c r="Q445" s="229">
        <f t="shared" si="42"/>
        <v>0</v>
      </c>
      <c r="R445" s="229">
        <f t="shared" si="42"/>
        <v>0</v>
      </c>
      <c r="S445" s="229">
        <f t="shared" si="42"/>
        <v>0</v>
      </c>
      <c r="T445" s="229">
        <f t="shared" si="42"/>
        <v>0</v>
      </c>
      <c r="U445" s="229">
        <f t="shared" si="42"/>
        <v>0</v>
      </c>
      <c r="V445" s="229">
        <f t="shared" si="42"/>
        <v>0</v>
      </c>
      <c r="W445" s="229">
        <f t="shared" si="42"/>
        <v>0</v>
      </c>
      <c r="X445" s="229">
        <f t="shared" si="42"/>
        <v>0</v>
      </c>
      <c r="Y445" s="229">
        <f t="shared" si="42"/>
        <v>0</v>
      </c>
      <c r="Z445" s="229">
        <f t="shared" si="42"/>
        <v>0</v>
      </c>
      <c r="AA445" s="229">
        <f t="shared" si="42"/>
        <v>0</v>
      </c>
      <c r="AB445" s="229">
        <f t="shared" si="42"/>
        <v>0</v>
      </c>
      <c r="AC445" s="229">
        <f t="shared" si="42"/>
        <v>0</v>
      </c>
      <c r="AD445" s="229">
        <f t="shared" si="42"/>
        <v>0</v>
      </c>
      <c r="AE445" s="229">
        <f t="shared" si="42"/>
        <v>0</v>
      </c>
      <c r="AF445" s="229">
        <f t="shared" si="42"/>
        <v>0</v>
      </c>
      <c r="AG445" s="229">
        <f t="shared" si="42"/>
        <v>0</v>
      </c>
      <c r="AH445" s="229">
        <f t="shared" si="42"/>
        <v>0</v>
      </c>
      <c r="AI445" s="229">
        <f t="shared" si="42"/>
        <v>0</v>
      </c>
      <c r="AJ445" s="229">
        <f t="shared" si="42"/>
        <v>0</v>
      </c>
      <c r="AK445" s="229">
        <f t="shared" si="42"/>
        <v>0</v>
      </c>
      <c r="AL445" s="229">
        <f t="shared" si="42"/>
        <v>0</v>
      </c>
      <c r="AM445" s="229">
        <f t="shared" si="42"/>
        <v>0</v>
      </c>
      <c r="AN445" s="229">
        <f t="shared" si="42"/>
        <v>0</v>
      </c>
      <c r="AO445" s="229">
        <f t="shared" si="42"/>
        <v>0</v>
      </c>
      <c r="AP445" s="229">
        <f t="shared" si="42"/>
        <v>0</v>
      </c>
      <c r="AQ445" s="229">
        <f t="shared" si="42"/>
        <v>0</v>
      </c>
      <c r="AR445" s="229">
        <f t="shared" si="42"/>
        <v>0</v>
      </c>
    </row>
    <row r="447" spans="1:44" ht="15.4">
      <c r="A447" s="144" t="s">
        <v>133</v>
      </c>
      <c r="B447" s="144"/>
      <c r="C447" s="144"/>
      <c r="D447" s="144"/>
      <c r="E447" s="144"/>
      <c r="F447" s="144"/>
      <c r="G447" s="144"/>
      <c r="H447" s="144"/>
      <c r="I447" s="144"/>
      <c r="J447" s="144"/>
      <c r="K447" s="144"/>
      <c r="L447" s="144"/>
      <c r="M447" s="144"/>
      <c r="N447" s="144"/>
      <c r="O447" s="144"/>
      <c r="P447" s="144"/>
      <c r="Q447" s="144"/>
      <c r="R447" s="144"/>
      <c r="S447" s="144"/>
      <c r="T447" s="144"/>
      <c r="U447" s="144"/>
      <c r="V447" s="144"/>
      <c r="W447" s="144"/>
      <c r="X447" s="144"/>
      <c r="Y447" s="144"/>
      <c r="Z447" s="144"/>
      <c r="AA447" s="144"/>
      <c r="AB447" s="144"/>
      <c r="AC447" s="144"/>
      <c r="AD447" s="144"/>
      <c r="AE447" s="144"/>
      <c r="AF447" s="144"/>
      <c r="AG447" s="144"/>
      <c r="AH447" s="144"/>
      <c r="AI447" s="144"/>
      <c r="AJ447" s="144"/>
      <c r="AK447" s="144"/>
      <c r="AL447" s="144"/>
      <c r="AM447" s="144"/>
      <c r="AN447" s="144"/>
      <c r="AO447" s="144"/>
      <c r="AP447" s="144"/>
      <c r="AQ447" s="144"/>
      <c r="AR447" s="144"/>
    </row>
    <row r="448" spans="1:44" ht="15.4">
      <c r="A448" s="146" t="s">
        <v>546</v>
      </c>
      <c r="B448" s="146"/>
      <c r="C448" s="146"/>
      <c r="D448" s="146"/>
      <c r="E448" s="146"/>
      <c r="F448" s="146"/>
      <c r="G448" s="146"/>
      <c r="H448" s="146"/>
      <c r="I448" s="146"/>
      <c r="J448" s="146"/>
      <c r="K448" s="146"/>
      <c r="L448" s="146"/>
      <c r="M448" s="147"/>
      <c r="N448" s="147"/>
      <c r="O448" s="147"/>
      <c r="P448" s="147"/>
      <c r="Q448" s="147"/>
      <c r="R448" s="147"/>
      <c r="S448" s="147"/>
      <c r="T448" s="147"/>
      <c r="U448" s="147"/>
      <c r="V448" s="147"/>
      <c r="W448" s="147"/>
      <c r="X448" s="147"/>
      <c r="Y448" s="147"/>
      <c r="Z448" s="147"/>
      <c r="AA448" s="147"/>
      <c r="AB448" s="147"/>
      <c r="AC448" s="147"/>
      <c r="AD448" s="147"/>
      <c r="AE448" s="147"/>
      <c r="AF448" s="147"/>
      <c r="AG448" s="147"/>
      <c r="AH448" s="147"/>
      <c r="AI448" s="147"/>
      <c r="AJ448" s="147"/>
      <c r="AK448" s="147"/>
      <c r="AL448" s="147"/>
      <c r="AM448" s="147"/>
      <c r="AN448" s="147"/>
      <c r="AO448" s="147"/>
      <c r="AP448" s="147"/>
      <c r="AQ448" s="147"/>
      <c r="AR448" s="147"/>
    </row>
    <row r="449" spans="1:44">
      <c r="A449" s="62"/>
      <c r="B449" s="63" t="s">
        <v>329</v>
      </c>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c r="AA449" s="62"/>
      <c r="AB449" s="62"/>
      <c r="AC449" s="62"/>
      <c r="AD449" s="62"/>
      <c r="AE449" s="62"/>
      <c r="AF449" s="62"/>
      <c r="AG449" s="62"/>
      <c r="AH449" s="62"/>
      <c r="AI449" s="62"/>
      <c r="AJ449" s="62"/>
      <c r="AK449" s="62"/>
      <c r="AL449" s="62"/>
      <c r="AM449" s="62"/>
      <c r="AN449" s="62"/>
      <c r="AO449" s="62"/>
      <c r="AP449" s="62"/>
      <c r="AQ449" s="62"/>
      <c r="AR449" s="62"/>
    </row>
    <row r="450" spans="1:44">
      <c r="B450" t="s">
        <v>344</v>
      </c>
      <c r="E450" t="s">
        <v>147</v>
      </c>
      <c r="M450" s="227"/>
      <c r="N450" s="227"/>
      <c r="O450" s="227"/>
      <c r="P450" s="227"/>
      <c r="Q450" s="227"/>
      <c r="R450" s="227"/>
      <c r="S450" s="227"/>
      <c r="T450" s="227"/>
      <c r="U450" s="227"/>
      <c r="V450" s="227"/>
      <c r="W450" s="227"/>
      <c r="X450" s="227"/>
      <c r="Y450" s="227"/>
      <c r="Z450" s="227"/>
      <c r="AA450" s="227"/>
      <c r="AB450" s="227"/>
      <c r="AC450" s="227"/>
      <c r="AD450" s="227"/>
      <c r="AE450" s="227"/>
      <c r="AF450" s="227"/>
      <c r="AG450" s="227"/>
      <c r="AH450" s="227"/>
      <c r="AI450" s="227"/>
      <c r="AJ450" s="227"/>
      <c r="AK450" s="227"/>
      <c r="AL450" s="227"/>
      <c r="AM450" s="227"/>
      <c r="AN450" s="227"/>
      <c r="AO450" s="227"/>
      <c r="AP450" s="227"/>
      <c r="AQ450" s="227"/>
      <c r="AR450" s="227"/>
    </row>
    <row r="451" spans="1:44">
      <c r="B451" t="s">
        <v>344</v>
      </c>
      <c r="E451" t="s">
        <v>147</v>
      </c>
      <c r="M451" s="227"/>
      <c r="N451" s="227"/>
      <c r="O451" s="227"/>
      <c r="P451" s="227"/>
      <c r="Q451" s="227"/>
      <c r="R451" s="227"/>
      <c r="S451" s="227"/>
      <c r="T451" s="227"/>
      <c r="U451" s="227"/>
      <c r="V451" s="227"/>
      <c r="W451" s="227"/>
      <c r="X451" s="227"/>
      <c r="Y451" s="227"/>
      <c r="Z451" s="227"/>
      <c r="AA451" s="227"/>
      <c r="AB451" s="227"/>
      <c r="AC451" s="227"/>
      <c r="AD451" s="227"/>
      <c r="AE451" s="227"/>
      <c r="AF451" s="227"/>
      <c r="AG451" s="227"/>
      <c r="AH451" s="227"/>
      <c r="AI451" s="227"/>
      <c r="AJ451" s="227"/>
      <c r="AK451" s="227"/>
      <c r="AL451" s="227"/>
      <c r="AM451" s="227"/>
      <c r="AN451" s="227"/>
      <c r="AO451" s="227"/>
      <c r="AP451" s="227"/>
      <c r="AQ451" s="227"/>
      <c r="AR451" s="227"/>
    </row>
    <row r="452" spans="1:44">
      <c r="B452" t="s">
        <v>344</v>
      </c>
      <c r="E452" t="s">
        <v>147</v>
      </c>
      <c r="M452" s="227"/>
      <c r="N452" s="227"/>
      <c r="O452" s="227"/>
      <c r="P452" s="227"/>
      <c r="Q452" s="227"/>
      <c r="R452" s="227"/>
      <c r="S452" s="227"/>
      <c r="T452" s="227"/>
      <c r="U452" s="227"/>
      <c r="V452" s="227"/>
      <c r="W452" s="227"/>
      <c r="X452" s="227"/>
      <c r="Y452" s="227"/>
      <c r="Z452" s="227"/>
      <c r="AA452" s="227"/>
      <c r="AB452" s="227"/>
      <c r="AC452" s="227"/>
      <c r="AD452" s="227"/>
      <c r="AE452" s="227"/>
      <c r="AF452" s="227"/>
      <c r="AG452" s="227"/>
      <c r="AH452" s="227"/>
      <c r="AI452" s="227"/>
      <c r="AJ452" s="227"/>
      <c r="AK452" s="227"/>
      <c r="AL452" s="227"/>
      <c r="AM452" s="227"/>
      <c r="AN452" s="227"/>
      <c r="AO452" s="227"/>
      <c r="AP452" s="227"/>
      <c r="AQ452" s="227"/>
      <c r="AR452" s="227"/>
    </row>
    <row r="453" spans="1:44">
      <c r="B453" t="s">
        <v>344</v>
      </c>
      <c r="E453" t="s">
        <v>147</v>
      </c>
      <c r="M453" s="227"/>
      <c r="N453" s="227"/>
      <c r="O453" s="227"/>
      <c r="P453" s="227"/>
      <c r="Q453" s="227"/>
      <c r="R453" s="227"/>
      <c r="S453" s="227"/>
      <c r="T453" s="227"/>
      <c r="U453" s="227"/>
      <c r="V453" s="227"/>
      <c r="W453" s="227"/>
      <c r="X453" s="227"/>
      <c r="Y453" s="227"/>
      <c r="Z453" s="227"/>
      <c r="AA453" s="227"/>
      <c r="AB453" s="227"/>
      <c r="AC453" s="227"/>
      <c r="AD453" s="227"/>
      <c r="AE453" s="227"/>
      <c r="AF453" s="227"/>
      <c r="AG453" s="227"/>
      <c r="AH453" s="227"/>
      <c r="AI453" s="227"/>
      <c r="AJ453" s="227"/>
      <c r="AK453" s="227"/>
      <c r="AL453" s="227"/>
      <c r="AM453" s="227"/>
      <c r="AN453" s="227"/>
      <c r="AO453" s="227"/>
      <c r="AP453" s="227"/>
      <c r="AQ453" s="227"/>
      <c r="AR453" s="227"/>
    </row>
    <row r="454" spans="1:44">
      <c r="B454" t="s">
        <v>344</v>
      </c>
      <c r="E454" t="s">
        <v>147</v>
      </c>
      <c r="M454" s="227"/>
      <c r="N454" s="227"/>
      <c r="O454" s="227"/>
      <c r="P454" s="227"/>
      <c r="Q454" s="227"/>
      <c r="R454" s="227"/>
      <c r="S454" s="227"/>
      <c r="T454" s="227"/>
      <c r="U454" s="227"/>
      <c r="V454" s="227"/>
      <c r="W454" s="227"/>
      <c r="X454" s="227"/>
      <c r="Y454" s="227"/>
      <c r="Z454" s="227"/>
      <c r="AA454" s="227"/>
      <c r="AB454" s="227"/>
      <c r="AC454" s="227"/>
      <c r="AD454" s="227"/>
      <c r="AE454" s="227"/>
      <c r="AF454" s="227"/>
      <c r="AG454" s="227"/>
      <c r="AH454" s="227"/>
      <c r="AI454" s="227"/>
      <c r="AJ454" s="227"/>
      <c r="AK454" s="227"/>
      <c r="AL454" s="227"/>
      <c r="AM454" s="227"/>
      <c r="AN454" s="227"/>
      <c r="AO454" s="227"/>
      <c r="AP454" s="227"/>
      <c r="AQ454" s="227"/>
      <c r="AR454" s="227"/>
    </row>
    <row r="455" spans="1:44">
      <c r="B455" t="s">
        <v>344</v>
      </c>
      <c r="E455" t="s">
        <v>147</v>
      </c>
      <c r="M455" s="227"/>
      <c r="N455" s="227"/>
      <c r="O455" s="227"/>
      <c r="P455" s="227"/>
      <c r="Q455" s="227"/>
      <c r="R455" s="227"/>
      <c r="S455" s="227"/>
      <c r="T455" s="227"/>
      <c r="U455" s="227"/>
      <c r="V455" s="227"/>
      <c r="W455" s="227"/>
      <c r="X455" s="227"/>
      <c r="Y455" s="227"/>
      <c r="Z455" s="227"/>
      <c r="AA455" s="227"/>
      <c r="AB455" s="227"/>
      <c r="AC455" s="227"/>
      <c r="AD455" s="227"/>
      <c r="AE455" s="227"/>
      <c r="AF455" s="227"/>
      <c r="AG455" s="227"/>
      <c r="AH455" s="227"/>
      <c r="AI455" s="227"/>
      <c r="AJ455" s="227"/>
      <c r="AK455" s="227"/>
      <c r="AL455" s="227"/>
      <c r="AM455" s="227"/>
      <c r="AN455" s="227"/>
      <c r="AO455" s="227"/>
      <c r="AP455" s="227"/>
      <c r="AQ455" s="227"/>
      <c r="AR455" s="227"/>
    </row>
    <row r="456" spans="1:44">
      <c r="B456" t="s">
        <v>344</v>
      </c>
      <c r="E456" t="s">
        <v>147</v>
      </c>
      <c r="M456" s="227"/>
      <c r="N456" s="227"/>
      <c r="O456" s="227"/>
      <c r="P456" s="227"/>
      <c r="Q456" s="227"/>
      <c r="R456" s="227"/>
      <c r="S456" s="227"/>
      <c r="T456" s="227"/>
      <c r="U456" s="227"/>
      <c r="V456" s="227"/>
      <c r="W456" s="227"/>
      <c r="X456" s="227"/>
      <c r="Y456" s="227"/>
      <c r="Z456" s="227"/>
      <c r="AA456" s="227"/>
      <c r="AB456" s="227"/>
      <c r="AC456" s="227"/>
      <c r="AD456" s="227"/>
      <c r="AE456" s="227"/>
      <c r="AF456" s="227"/>
      <c r="AG456" s="227"/>
      <c r="AH456" s="227"/>
      <c r="AI456" s="227"/>
      <c r="AJ456" s="227"/>
      <c r="AK456" s="227"/>
      <c r="AL456" s="227"/>
      <c r="AM456" s="227"/>
      <c r="AN456" s="227"/>
      <c r="AO456" s="227"/>
      <c r="AP456" s="227"/>
      <c r="AQ456" s="227"/>
      <c r="AR456" s="227"/>
    </row>
    <row r="457" spans="1:44">
      <c r="B457" t="s">
        <v>344</v>
      </c>
      <c r="E457" t="s">
        <v>147</v>
      </c>
      <c r="M457" s="227"/>
      <c r="N457" s="227"/>
      <c r="O457" s="227"/>
      <c r="P457" s="227"/>
      <c r="Q457" s="227"/>
      <c r="R457" s="227"/>
      <c r="S457" s="227"/>
      <c r="T457" s="227"/>
      <c r="U457" s="227"/>
      <c r="V457" s="227"/>
      <c r="W457" s="227"/>
      <c r="X457" s="227"/>
      <c r="Y457" s="227"/>
      <c r="Z457" s="227"/>
      <c r="AA457" s="227"/>
      <c r="AB457" s="227"/>
      <c r="AC457" s="227"/>
      <c r="AD457" s="227"/>
      <c r="AE457" s="227"/>
      <c r="AF457" s="227"/>
      <c r="AG457" s="227"/>
      <c r="AH457" s="227"/>
      <c r="AI457" s="227"/>
      <c r="AJ457" s="227"/>
      <c r="AK457" s="227"/>
      <c r="AL457" s="227"/>
      <c r="AM457" s="227"/>
      <c r="AN457" s="227"/>
      <c r="AO457" s="227"/>
      <c r="AP457" s="227"/>
      <c r="AQ457" s="227"/>
      <c r="AR457" s="227"/>
    </row>
    <row r="458" spans="1:44">
      <c r="B458" t="s">
        <v>344</v>
      </c>
      <c r="E458" t="s">
        <v>147</v>
      </c>
      <c r="M458" s="227"/>
      <c r="N458" s="227"/>
      <c r="O458" s="227"/>
      <c r="P458" s="227"/>
      <c r="Q458" s="227"/>
      <c r="R458" s="227"/>
      <c r="S458" s="227"/>
      <c r="T458" s="227"/>
      <c r="U458" s="227"/>
      <c r="V458" s="227"/>
      <c r="W458" s="227"/>
      <c r="X458" s="227"/>
      <c r="Y458" s="227"/>
      <c r="Z458" s="227"/>
      <c r="AA458" s="227"/>
      <c r="AB458" s="227"/>
      <c r="AC458" s="227"/>
      <c r="AD458" s="227"/>
      <c r="AE458" s="227"/>
      <c r="AF458" s="227"/>
      <c r="AG458" s="227"/>
      <c r="AH458" s="227"/>
      <c r="AI458" s="227"/>
      <c r="AJ458" s="227"/>
      <c r="AK458" s="227"/>
      <c r="AL458" s="227"/>
      <c r="AM458" s="227"/>
      <c r="AN458" s="227"/>
      <c r="AO458" s="227"/>
      <c r="AP458" s="227"/>
      <c r="AQ458" s="227"/>
      <c r="AR458" s="227"/>
    </row>
    <row r="459" spans="1:44">
      <c r="B459" t="s">
        <v>344</v>
      </c>
      <c r="E459" t="s">
        <v>147</v>
      </c>
      <c r="M459" s="227"/>
      <c r="N459" s="227"/>
      <c r="O459" s="227"/>
      <c r="P459" s="227"/>
      <c r="Q459" s="227"/>
      <c r="R459" s="227"/>
      <c r="S459" s="227"/>
      <c r="T459" s="227"/>
      <c r="U459" s="227"/>
      <c r="V459" s="227"/>
      <c r="W459" s="227"/>
      <c r="X459" s="227"/>
      <c r="Y459" s="227"/>
      <c r="Z459" s="227"/>
      <c r="AA459" s="227"/>
      <c r="AB459" s="227"/>
      <c r="AC459" s="227"/>
      <c r="AD459" s="227"/>
      <c r="AE459" s="227"/>
      <c r="AF459" s="227"/>
      <c r="AG459" s="227"/>
      <c r="AH459" s="227"/>
      <c r="AI459" s="227"/>
      <c r="AJ459" s="227"/>
      <c r="AK459" s="227"/>
      <c r="AL459" s="227"/>
      <c r="AM459" s="227"/>
      <c r="AN459" s="227"/>
      <c r="AO459" s="227"/>
      <c r="AP459" s="227"/>
      <c r="AQ459" s="227"/>
      <c r="AR459" s="227"/>
    </row>
    <row r="460" spans="1:44">
      <c r="B460" t="s">
        <v>344</v>
      </c>
      <c r="E460" t="s">
        <v>147</v>
      </c>
      <c r="M460" s="227"/>
      <c r="N460" s="227"/>
      <c r="O460" s="227"/>
      <c r="P460" s="227"/>
      <c r="Q460" s="227"/>
      <c r="R460" s="227"/>
      <c r="S460" s="227"/>
      <c r="T460" s="227"/>
      <c r="U460" s="227"/>
      <c r="V460" s="227"/>
      <c r="W460" s="227"/>
      <c r="X460" s="227"/>
      <c r="Y460" s="227"/>
      <c r="Z460" s="227"/>
      <c r="AA460" s="227"/>
      <c r="AB460" s="227"/>
      <c r="AC460" s="227"/>
      <c r="AD460" s="227"/>
      <c r="AE460" s="227"/>
      <c r="AF460" s="227"/>
      <c r="AG460" s="227"/>
      <c r="AH460" s="227"/>
      <c r="AI460" s="227"/>
      <c r="AJ460" s="227"/>
      <c r="AK460" s="227"/>
      <c r="AL460" s="227"/>
      <c r="AM460" s="227"/>
      <c r="AN460" s="227"/>
      <c r="AO460" s="227"/>
      <c r="AP460" s="227"/>
      <c r="AQ460" s="227"/>
      <c r="AR460" s="227"/>
    </row>
    <row r="461" spans="1:44">
      <c r="A461" s="65"/>
      <c r="B461" s="65" t="s">
        <v>145</v>
      </c>
      <c r="C461" s="65"/>
      <c r="D461" s="65"/>
      <c r="E461" s="65"/>
      <c r="F461" s="65"/>
      <c r="G461" s="65"/>
      <c r="H461" s="65"/>
      <c r="I461" s="65"/>
      <c r="J461" s="65"/>
      <c r="K461" s="65"/>
      <c r="L461" s="65"/>
      <c r="M461" s="229">
        <f>SUM(M450:M460)</f>
        <v>0</v>
      </c>
      <c r="N461" s="229">
        <f t="shared" ref="N461:AR461" si="43">SUM(N450:N460)</f>
        <v>0</v>
      </c>
      <c r="O461" s="229">
        <f t="shared" si="43"/>
        <v>0</v>
      </c>
      <c r="P461" s="229">
        <f t="shared" si="43"/>
        <v>0</v>
      </c>
      <c r="Q461" s="229">
        <f t="shared" si="43"/>
        <v>0</v>
      </c>
      <c r="R461" s="229">
        <f t="shared" si="43"/>
        <v>0</v>
      </c>
      <c r="S461" s="229">
        <f t="shared" si="43"/>
        <v>0</v>
      </c>
      <c r="T461" s="229">
        <f t="shared" si="43"/>
        <v>0</v>
      </c>
      <c r="U461" s="229">
        <f t="shared" si="43"/>
        <v>0</v>
      </c>
      <c r="V461" s="229">
        <f t="shared" si="43"/>
        <v>0</v>
      </c>
      <c r="W461" s="229">
        <f t="shared" si="43"/>
        <v>0</v>
      </c>
      <c r="X461" s="229">
        <f t="shared" si="43"/>
        <v>0</v>
      </c>
      <c r="Y461" s="229">
        <f t="shared" si="43"/>
        <v>0</v>
      </c>
      <c r="Z461" s="229">
        <f t="shared" si="43"/>
        <v>0</v>
      </c>
      <c r="AA461" s="229">
        <f t="shared" si="43"/>
        <v>0</v>
      </c>
      <c r="AB461" s="229">
        <f t="shared" si="43"/>
        <v>0</v>
      </c>
      <c r="AC461" s="229">
        <f t="shared" si="43"/>
        <v>0</v>
      </c>
      <c r="AD461" s="229">
        <f t="shared" si="43"/>
        <v>0</v>
      </c>
      <c r="AE461" s="229">
        <f t="shared" si="43"/>
        <v>0</v>
      </c>
      <c r="AF461" s="229">
        <f t="shared" si="43"/>
        <v>0</v>
      </c>
      <c r="AG461" s="229">
        <f t="shared" si="43"/>
        <v>0</v>
      </c>
      <c r="AH461" s="229">
        <f t="shared" si="43"/>
        <v>0</v>
      </c>
      <c r="AI461" s="229">
        <f t="shared" si="43"/>
        <v>0</v>
      </c>
      <c r="AJ461" s="229">
        <f t="shared" si="43"/>
        <v>0</v>
      </c>
      <c r="AK461" s="229">
        <f t="shared" si="43"/>
        <v>0</v>
      </c>
      <c r="AL461" s="229">
        <f t="shared" si="43"/>
        <v>0</v>
      </c>
      <c r="AM461" s="229">
        <f t="shared" si="43"/>
        <v>0</v>
      </c>
      <c r="AN461" s="229">
        <f t="shared" si="43"/>
        <v>0</v>
      </c>
      <c r="AO461" s="229">
        <f t="shared" si="43"/>
        <v>0</v>
      </c>
      <c r="AP461" s="229">
        <f t="shared" si="43"/>
        <v>0</v>
      </c>
      <c r="AQ461" s="229">
        <f t="shared" si="43"/>
        <v>0</v>
      </c>
      <c r="AR461" s="229">
        <f t="shared" si="43"/>
        <v>0</v>
      </c>
    </row>
    <row r="462" spans="1:44">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row>
    <row r="463" spans="1:44">
      <c r="A463" s="62"/>
      <c r="B463" s="63" t="s">
        <v>339</v>
      </c>
      <c r="C463" s="62"/>
      <c r="D463" s="62"/>
      <c r="E463" s="62"/>
      <c r="F463" s="62"/>
      <c r="G463" s="62"/>
      <c r="H463" s="62"/>
      <c r="I463" s="62"/>
      <c r="J463" s="62"/>
      <c r="K463" s="62"/>
      <c r="L463" s="62"/>
      <c r="M463" s="148"/>
      <c r="N463" s="148"/>
      <c r="O463" s="148"/>
      <c r="P463" s="148"/>
      <c r="Q463" s="148"/>
      <c r="R463" s="148"/>
      <c r="S463" s="148"/>
      <c r="T463" s="148"/>
      <c r="U463" s="148"/>
      <c r="V463" s="148"/>
      <c r="W463" s="148"/>
      <c r="X463" s="148"/>
      <c r="Y463" s="148"/>
      <c r="Z463" s="148"/>
      <c r="AA463" s="148"/>
      <c r="AB463" s="148"/>
      <c r="AC463" s="148"/>
      <c r="AD463" s="148"/>
      <c r="AE463" s="148"/>
      <c r="AF463" s="148"/>
      <c r="AG463" s="148"/>
      <c r="AH463" s="148"/>
      <c r="AI463" s="148"/>
      <c r="AJ463" s="148"/>
      <c r="AK463" s="148"/>
      <c r="AL463" s="148"/>
      <c r="AM463" s="148"/>
      <c r="AN463" s="148"/>
      <c r="AO463" s="148"/>
      <c r="AP463" s="148"/>
      <c r="AQ463" s="148"/>
      <c r="AR463" s="148"/>
    </row>
    <row r="464" spans="1:44">
      <c r="B464" t="s">
        <v>344</v>
      </c>
      <c r="E464" t="s">
        <v>147</v>
      </c>
      <c r="M464" s="227"/>
      <c r="N464" s="227"/>
      <c r="O464" s="227"/>
      <c r="P464" s="227"/>
      <c r="Q464" s="227"/>
      <c r="R464" s="227"/>
      <c r="S464" s="227"/>
      <c r="T464" s="227"/>
      <c r="U464" s="227"/>
      <c r="V464" s="227"/>
      <c r="W464" s="227"/>
      <c r="X464" s="227"/>
      <c r="Y464" s="227"/>
      <c r="Z464" s="227"/>
      <c r="AA464" s="227"/>
      <c r="AB464" s="227"/>
      <c r="AC464" s="227"/>
      <c r="AD464" s="227"/>
      <c r="AE464" s="227"/>
      <c r="AF464" s="227"/>
      <c r="AG464" s="227"/>
      <c r="AH464" s="227"/>
      <c r="AI464" s="227"/>
      <c r="AJ464" s="227"/>
      <c r="AK464" s="227"/>
      <c r="AL464" s="227"/>
      <c r="AM464" s="227"/>
      <c r="AN464" s="227"/>
      <c r="AO464" s="227"/>
      <c r="AP464" s="227"/>
      <c r="AQ464" s="227"/>
      <c r="AR464" s="227"/>
    </row>
    <row r="465" spans="1:44">
      <c r="B465" t="s">
        <v>344</v>
      </c>
      <c r="E465" t="s">
        <v>147</v>
      </c>
      <c r="M465" s="227"/>
      <c r="N465" s="227"/>
      <c r="O465" s="227"/>
      <c r="P465" s="227"/>
      <c r="Q465" s="227"/>
      <c r="R465" s="227"/>
      <c r="S465" s="227"/>
      <c r="T465" s="227"/>
      <c r="U465" s="227"/>
      <c r="V465" s="227"/>
      <c r="W465" s="227"/>
      <c r="X465" s="227"/>
      <c r="Y465" s="227"/>
      <c r="Z465" s="227"/>
      <c r="AA465" s="227"/>
      <c r="AB465" s="227"/>
      <c r="AC465" s="227"/>
      <c r="AD465" s="227"/>
      <c r="AE465" s="227"/>
      <c r="AF465" s="227"/>
      <c r="AG465" s="227"/>
      <c r="AH465" s="227"/>
      <c r="AI465" s="227"/>
      <c r="AJ465" s="227"/>
      <c r="AK465" s="227"/>
      <c r="AL465" s="227"/>
      <c r="AM465" s="227"/>
      <c r="AN465" s="227"/>
      <c r="AO465" s="227"/>
      <c r="AP465" s="227"/>
      <c r="AQ465" s="227"/>
      <c r="AR465" s="227"/>
    </row>
    <row r="466" spans="1:44">
      <c r="B466" t="s">
        <v>344</v>
      </c>
      <c r="E466" t="s">
        <v>147</v>
      </c>
      <c r="M466" s="227"/>
      <c r="N466" s="227"/>
      <c r="O466" s="227"/>
      <c r="P466" s="227"/>
      <c r="Q466" s="227"/>
      <c r="R466" s="227"/>
      <c r="S466" s="227"/>
      <c r="T466" s="227"/>
      <c r="U466" s="227"/>
      <c r="V466" s="227"/>
      <c r="W466" s="227"/>
      <c r="X466" s="227"/>
      <c r="Y466" s="227"/>
      <c r="Z466" s="227"/>
      <c r="AA466" s="227"/>
      <c r="AB466" s="227"/>
      <c r="AC466" s="227"/>
      <c r="AD466" s="227"/>
      <c r="AE466" s="227"/>
      <c r="AF466" s="227"/>
      <c r="AG466" s="227"/>
      <c r="AH466" s="227"/>
      <c r="AI466" s="227"/>
      <c r="AJ466" s="227"/>
      <c r="AK466" s="227"/>
      <c r="AL466" s="227"/>
      <c r="AM466" s="227"/>
      <c r="AN466" s="227"/>
      <c r="AO466" s="227"/>
      <c r="AP466" s="227"/>
      <c r="AQ466" s="227"/>
      <c r="AR466" s="227"/>
    </row>
    <row r="467" spans="1:44">
      <c r="B467" t="s">
        <v>344</v>
      </c>
      <c r="E467" t="s">
        <v>147</v>
      </c>
      <c r="M467" s="227"/>
      <c r="N467" s="227"/>
      <c r="O467" s="227"/>
      <c r="P467" s="227"/>
      <c r="Q467" s="227"/>
      <c r="R467" s="227"/>
      <c r="S467" s="227"/>
      <c r="T467" s="227"/>
      <c r="U467" s="227"/>
      <c r="V467" s="227"/>
      <c r="W467" s="227"/>
      <c r="X467" s="227"/>
      <c r="Y467" s="227"/>
      <c r="Z467" s="227"/>
      <c r="AA467" s="227"/>
      <c r="AB467" s="227"/>
      <c r="AC467" s="227"/>
      <c r="AD467" s="227"/>
      <c r="AE467" s="227"/>
      <c r="AF467" s="227"/>
      <c r="AG467" s="227"/>
      <c r="AH467" s="227"/>
      <c r="AI467" s="227"/>
      <c r="AJ467" s="227"/>
      <c r="AK467" s="227"/>
      <c r="AL467" s="227"/>
      <c r="AM467" s="227"/>
      <c r="AN467" s="227"/>
      <c r="AO467" s="227"/>
      <c r="AP467" s="227"/>
      <c r="AQ467" s="227"/>
      <c r="AR467" s="227"/>
    </row>
    <row r="468" spans="1:44">
      <c r="B468" t="s">
        <v>344</v>
      </c>
      <c r="E468" t="s">
        <v>147</v>
      </c>
      <c r="M468" s="227"/>
      <c r="N468" s="227"/>
      <c r="O468" s="227"/>
      <c r="P468" s="227"/>
      <c r="Q468" s="227"/>
      <c r="R468" s="227"/>
      <c r="S468" s="227"/>
      <c r="T468" s="227"/>
      <c r="U468" s="227"/>
      <c r="V468" s="227"/>
      <c r="W468" s="227"/>
      <c r="X468" s="227"/>
      <c r="Y468" s="227"/>
      <c r="Z468" s="227"/>
      <c r="AA468" s="227"/>
      <c r="AB468" s="227"/>
      <c r="AC468" s="227"/>
      <c r="AD468" s="227"/>
      <c r="AE468" s="227"/>
      <c r="AF468" s="227"/>
      <c r="AG468" s="227"/>
      <c r="AH468" s="227"/>
      <c r="AI468" s="227"/>
      <c r="AJ468" s="227"/>
      <c r="AK468" s="227"/>
      <c r="AL468" s="227"/>
      <c r="AM468" s="227"/>
      <c r="AN468" s="227"/>
      <c r="AO468" s="227"/>
      <c r="AP468" s="227"/>
      <c r="AQ468" s="227"/>
      <c r="AR468" s="227"/>
    </row>
    <row r="469" spans="1:44">
      <c r="B469" t="s">
        <v>344</v>
      </c>
      <c r="E469" t="s">
        <v>147</v>
      </c>
      <c r="M469" s="227"/>
      <c r="N469" s="227"/>
      <c r="O469" s="227"/>
      <c r="P469" s="227"/>
      <c r="Q469" s="227"/>
      <c r="R469" s="227"/>
      <c r="S469" s="227"/>
      <c r="T469" s="227"/>
      <c r="U469" s="227"/>
      <c r="V469" s="227"/>
      <c r="W469" s="227"/>
      <c r="X469" s="227"/>
      <c r="Y469" s="227"/>
      <c r="Z469" s="227"/>
      <c r="AA469" s="227"/>
      <c r="AB469" s="227"/>
      <c r="AC469" s="227"/>
      <c r="AD469" s="227"/>
      <c r="AE469" s="227"/>
      <c r="AF469" s="227"/>
      <c r="AG469" s="227"/>
      <c r="AH469" s="227"/>
      <c r="AI469" s="227"/>
      <c r="AJ469" s="227"/>
      <c r="AK469" s="227"/>
      <c r="AL469" s="227"/>
      <c r="AM469" s="227"/>
      <c r="AN469" s="227"/>
      <c r="AO469" s="227"/>
      <c r="AP469" s="227"/>
      <c r="AQ469" s="227"/>
      <c r="AR469" s="227"/>
    </row>
    <row r="470" spans="1:44">
      <c r="B470" t="s">
        <v>344</v>
      </c>
      <c r="E470" t="s">
        <v>147</v>
      </c>
      <c r="M470" s="227"/>
      <c r="N470" s="227"/>
      <c r="O470" s="227"/>
      <c r="P470" s="227"/>
      <c r="Q470" s="227"/>
      <c r="R470" s="227"/>
      <c r="S470" s="227"/>
      <c r="T470" s="227"/>
      <c r="U470" s="227"/>
      <c r="V470" s="227"/>
      <c r="W470" s="227"/>
      <c r="X470" s="227"/>
      <c r="Y470" s="227"/>
      <c r="Z470" s="227"/>
      <c r="AA470" s="227"/>
      <c r="AB470" s="227"/>
      <c r="AC470" s="227"/>
      <c r="AD470" s="227"/>
      <c r="AE470" s="227"/>
      <c r="AF470" s="227"/>
      <c r="AG470" s="227"/>
      <c r="AH470" s="227"/>
      <c r="AI470" s="227"/>
      <c r="AJ470" s="227"/>
      <c r="AK470" s="227"/>
      <c r="AL470" s="227"/>
      <c r="AM470" s="227"/>
      <c r="AN470" s="227"/>
      <c r="AO470" s="227"/>
      <c r="AP470" s="227"/>
      <c r="AQ470" s="227"/>
      <c r="AR470" s="227"/>
    </row>
    <row r="471" spans="1:44">
      <c r="B471" t="s">
        <v>344</v>
      </c>
      <c r="E471" t="s">
        <v>147</v>
      </c>
      <c r="M471" s="227"/>
      <c r="N471" s="227"/>
      <c r="O471" s="227"/>
      <c r="P471" s="227"/>
      <c r="Q471" s="227"/>
      <c r="R471" s="227"/>
      <c r="S471" s="227"/>
      <c r="T471" s="227"/>
      <c r="U471" s="227"/>
      <c r="V471" s="227"/>
      <c r="W471" s="227"/>
      <c r="X471" s="227"/>
      <c r="Y471" s="227"/>
      <c r="Z471" s="227"/>
      <c r="AA471" s="227"/>
      <c r="AB471" s="227"/>
      <c r="AC471" s="227"/>
      <c r="AD471" s="227"/>
      <c r="AE471" s="227"/>
      <c r="AF471" s="227"/>
      <c r="AG471" s="227"/>
      <c r="AH471" s="227"/>
      <c r="AI471" s="227"/>
      <c r="AJ471" s="227"/>
      <c r="AK471" s="227"/>
      <c r="AL471" s="227"/>
      <c r="AM471" s="227"/>
      <c r="AN471" s="227"/>
      <c r="AO471" s="227"/>
      <c r="AP471" s="227"/>
      <c r="AQ471" s="227"/>
      <c r="AR471" s="227"/>
    </row>
    <row r="472" spans="1:44">
      <c r="B472" t="s">
        <v>344</v>
      </c>
      <c r="E472" t="s">
        <v>147</v>
      </c>
      <c r="M472" s="227"/>
      <c r="N472" s="227"/>
      <c r="O472" s="227"/>
      <c r="P472" s="227"/>
      <c r="Q472" s="227"/>
      <c r="R472" s="227"/>
      <c r="S472" s="227"/>
      <c r="T472" s="227"/>
      <c r="U472" s="227"/>
      <c r="V472" s="227"/>
      <c r="W472" s="227"/>
      <c r="X472" s="227"/>
      <c r="Y472" s="227"/>
      <c r="Z472" s="227"/>
      <c r="AA472" s="227"/>
      <c r="AB472" s="227"/>
      <c r="AC472" s="227"/>
      <c r="AD472" s="227"/>
      <c r="AE472" s="227"/>
      <c r="AF472" s="227"/>
      <c r="AG472" s="227"/>
      <c r="AH472" s="227"/>
      <c r="AI472" s="227"/>
      <c r="AJ472" s="227"/>
      <c r="AK472" s="227"/>
      <c r="AL472" s="227"/>
      <c r="AM472" s="227"/>
      <c r="AN472" s="227"/>
      <c r="AO472" s="227"/>
      <c r="AP472" s="227"/>
      <c r="AQ472" s="227"/>
      <c r="AR472" s="227"/>
    </row>
    <row r="473" spans="1:44">
      <c r="B473" t="s">
        <v>344</v>
      </c>
      <c r="E473" t="s">
        <v>147</v>
      </c>
      <c r="M473" s="227"/>
      <c r="N473" s="227"/>
      <c r="O473" s="227"/>
      <c r="P473" s="227"/>
      <c r="Q473" s="227"/>
      <c r="R473" s="227"/>
      <c r="S473" s="227"/>
      <c r="T473" s="227"/>
      <c r="U473" s="227"/>
      <c r="V473" s="227"/>
      <c r="W473" s="227"/>
      <c r="X473" s="227"/>
      <c r="Y473" s="227"/>
      <c r="Z473" s="227"/>
      <c r="AA473" s="227"/>
      <c r="AB473" s="227"/>
      <c r="AC473" s="227"/>
      <c r="AD473" s="227"/>
      <c r="AE473" s="227"/>
      <c r="AF473" s="227"/>
      <c r="AG473" s="227"/>
      <c r="AH473" s="227"/>
      <c r="AI473" s="227"/>
      <c r="AJ473" s="227"/>
      <c r="AK473" s="227"/>
      <c r="AL473" s="227"/>
      <c r="AM473" s="227"/>
      <c r="AN473" s="227"/>
      <c r="AO473" s="227"/>
      <c r="AP473" s="227"/>
      <c r="AQ473" s="227"/>
      <c r="AR473" s="227"/>
    </row>
    <row r="474" spans="1:44">
      <c r="B474" t="s">
        <v>344</v>
      </c>
      <c r="E474" t="s">
        <v>147</v>
      </c>
      <c r="M474" s="227"/>
      <c r="N474" s="227"/>
      <c r="O474" s="227"/>
      <c r="P474" s="227"/>
      <c r="Q474" s="227"/>
      <c r="R474" s="227"/>
      <c r="S474" s="227"/>
      <c r="T474" s="227"/>
      <c r="U474" s="227"/>
      <c r="V474" s="227"/>
      <c r="W474" s="227"/>
      <c r="X474" s="227"/>
      <c r="Y474" s="227"/>
      <c r="Z474" s="227"/>
      <c r="AA474" s="227"/>
      <c r="AB474" s="227"/>
      <c r="AC474" s="227"/>
      <c r="AD474" s="227"/>
      <c r="AE474" s="227"/>
      <c r="AF474" s="227"/>
      <c r="AG474" s="227"/>
      <c r="AH474" s="227"/>
      <c r="AI474" s="227"/>
      <c r="AJ474" s="227"/>
      <c r="AK474" s="227"/>
      <c r="AL474" s="227"/>
      <c r="AM474" s="227"/>
      <c r="AN474" s="227"/>
      <c r="AO474" s="227"/>
      <c r="AP474" s="227"/>
      <c r="AQ474" s="227"/>
      <c r="AR474" s="227"/>
    </row>
    <row r="475" spans="1:44">
      <c r="A475" s="65"/>
      <c r="B475" s="65" t="s">
        <v>145</v>
      </c>
      <c r="C475" s="65"/>
      <c r="D475" s="65"/>
      <c r="E475" s="65"/>
      <c r="F475" s="65"/>
      <c r="G475" s="65"/>
      <c r="H475" s="65"/>
      <c r="I475" s="65"/>
      <c r="J475" s="65"/>
      <c r="K475" s="65"/>
      <c r="L475" s="65"/>
      <c r="M475" s="229">
        <f t="shared" ref="M475:AR475" si="44">SUM(M464:M474)</f>
        <v>0</v>
      </c>
      <c r="N475" s="229">
        <f t="shared" si="44"/>
        <v>0</v>
      </c>
      <c r="O475" s="229">
        <f t="shared" si="44"/>
        <v>0</v>
      </c>
      <c r="P475" s="229">
        <f t="shared" si="44"/>
        <v>0</v>
      </c>
      <c r="Q475" s="229">
        <f t="shared" si="44"/>
        <v>0</v>
      </c>
      <c r="R475" s="229">
        <f t="shared" si="44"/>
        <v>0</v>
      </c>
      <c r="S475" s="229">
        <f t="shared" si="44"/>
        <v>0</v>
      </c>
      <c r="T475" s="229">
        <f t="shared" si="44"/>
        <v>0</v>
      </c>
      <c r="U475" s="229">
        <f t="shared" si="44"/>
        <v>0</v>
      </c>
      <c r="V475" s="229">
        <f t="shared" si="44"/>
        <v>0</v>
      </c>
      <c r="W475" s="229">
        <f t="shared" si="44"/>
        <v>0</v>
      </c>
      <c r="X475" s="229">
        <f t="shared" si="44"/>
        <v>0</v>
      </c>
      <c r="Y475" s="229">
        <f t="shared" si="44"/>
        <v>0</v>
      </c>
      <c r="Z475" s="229">
        <f t="shared" si="44"/>
        <v>0</v>
      </c>
      <c r="AA475" s="229">
        <f t="shared" si="44"/>
        <v>0</v>
      </c>
      <c r="AB475" s="229">
        <f t="shared" si="44"/>
        <v>0</v>
      </c>
      <c r="AC475" s="229">
        <f t="shared" si="44"/>
        <v>0</v>
      </c>
      <c r="AD475" s="229">
        <f t="shared" si="44"/>
        <v>0</v>
      </c>
      <c r="AE475" s="229">
        <f t="shared" si="44"/>
        <v>0</v>
      </c>
      <c r="AF475" s="229">
        <f t="shared" si="44"/>
        <v>0</v>
      </c>
      <c r="AG475" s="229">
        <f t="shared" si="44"/>
        <v>0</v>
      </c>
      <c r="AH475" s="229">
        <f t="shared" si="44"/>
        <v>0</v>
      </c>
      <c r="AI475" s="229">
        <f t="shared" si="44"/>
        <v>0</v>
      </c>
      <c r="AJ475" s="229">
        <f t="shared" si="44"/>
        <v>0</v>
      </c>
      <c r="AK475" s="229">
        <f t="shared" si="44"/>
        <v>0</v>
      </c>
      <c r="AL475" s="229">
        <f t="shared" si="44"/>
        <v>0</v>
      </c>
      <c r="AM475" s="229">
        <f t="shared" si="44"/>
        <v>0</v>
      </c>
      <c r="AN475" s="229">
        <f t="shared" si="44"/>
        <v>0</v>
      </c>
      <c r="AO475" s="229">
        <f t="shared" si="44"/>
        <v>0</v>
      </c>
      <c r="AP475" s="229">
        <f t="shared" si="44"/>
        <v>0</v>
      </c>
      <c r="AQ475" s="229">
        <f t="shared" si="44"/>
        <v>0</v>
      </c>
      <c r="AR475" s="229">
        <f t="shared" si="44"/>
        <v>0</v>
      </c>
    </row>
    <row r="476" spans="1:44" ht="14.65" thickBot="1">
      <c r="A476" s="149"/>
      <c r="B476" s="149"/>
      <c r="C476" s="149"/>
      <c r="D476" s="149"/>
      <c r="E476" s="149"/>
      <c r="F476" s="149"/>
      <c r="G476" s="149"/>
      <c r="H476" s="149"/>
      <c r="I476" s="149"/>
      <c r="J476" s="149"/>
      <c r="K476" s="149"/>
      <c r="L476" s="149"/>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c r="AR476" s="45"/>
    </row>
    <row r="477" spans="1:44" ht="14.65" thickBot="1">
      <c r="A477" s="150"/>
      <c r="B477" s="150" t="s">
        <v>565</v>
      </c>
      <c r="C477" s="150"/>
      <c r="D477" s="150"/>
      <c r="E477" s="150"/>
      <c r="F477" s="150"/>
      <c r="G477" s="150"/>
      <c r="H477" s="150"/>
      <c r="I477" s="150"/>
      <c r="J477" s="150"/>
      <c r="K477" s="150"/>
      <c r="L477" s="150"/>
      <c r="M477" s="229">
        <f>SUM(M461,M475)</f>
        <v>0</v>
      </c>
      <c r="N477" s="229">
        <f t="shared" ref="N477:AR477" si="45">SUM(N461,N475)</f>
        <v>0</v>
      </c>
      <c r="O477" s="229">
        <f t="shared" si="45"/>
        <v>0</v>
      </c>
      <c r="P477" s="229">
        <f t="shared" si="45"/>
        <v>0</v>
      </c>
      <c r="Q477" s="229">
        <f t="shared" si="45"/>
        <v>0</v>
      </c>
      <c r="R477" s="229">
        <f t="shared" si="45"/>
        <v>0</v>
      </c>
      <c r="S477" s="229">
        <f t="shared" si="45"/>
        <v>0</v>
      </c>
      <c r="T477" s="229">
        <f t="shared" si="45"/>
        <v>0</v>
      </c>
      <c r="U477" s="229">
        <f t="shared" si="45"/>
        <v>0</v>
      </c>
      <c r="V477" s="229">
        <f t="shared" si="45"/>
        <v>0</v>
      </c>
      <c r="W477" s="229">
        <f t="shared" si="45"/>
        <v>0</v>
      </c>
      <c r="X477" s="229">
        <f t="shared" si="45"/>
        <v>0</v>
      </c>
      <c r="Y477" s="229">
        <f t="shared" si="45"/>
        <v>0</v>
      </c>
      <c r="Z477" s="229">
        <f t="shared" si="45"/>
        <v>0</v>
      </c>
      <c r="AA477" s="229">
        <f t="shared" si="45"/>
        <v>0</v>
      </c>
      <c r="AB477" s="229">
        <f t="shared" si="45"/>
        <v>0</v>
      </c>
      <c r="AC477" s="229">
        <f t="shared" si="45"/>
        <v>0</v>
      </c>
      <c r="AD477" s="229">
        <f t="shared" si="45"/>
        <v>0</v>
      </c>
      <c r="AE477" s="229">
        <f t="shared" si="45"/>
        <v>0</v>
      </c>
      <c r="AF477" s="229">
        <f t="shared" si="45"/>
        <v>0</v>
      </c>
      <c r="AG477" s="229">
        <f t="shared" si="45"/>
        <v>0</v>
      </c>
      <c r="AH477" s="229">
        <f t="shared" si="45"/>
        <v>0</v>
      </c>
      <c r="AI477" s="229">
        <f t="shared" si="45"/>
        <v>0</v>
      </c>
      <c r="AJ477" s="229">
        <f t="shared" si="45"/>
        <v>0</v>
      </c>
      <c r="AK477" s="229">
        <f t="shared" si="45"/>
        <v>0</v>
      </c>
      <c r="AL477" s="229">
        <f t="shared" si="45"/>
        <v>0</v>
      </c>
      <c r="AM477" s="229">
        <f t="shared" si="45"/>
        <v>0</v>
      </c>
      <c r="AN477" s="229">
        <f t="shared" si="45"/>
        <v>0</v>
      </c>
      <c r="AO477" s="229">
        <f t="shared" si="45"/>
        <v>0</v>
      </c>
      <c r="AP477" s="229">
        <f t="shared" si="45"/>
        <v>0</v>
      </c>
      <c r="AQ477" s="229">
        <f t="shared" si="45"/>
        <v>0</v>
      </c>
      <c r="AR477" s="229">
        <f t="shared" si="45"/>
        <v>0</v>
      </c>
    </row>
    <row r="478" spans="1:44">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c r="AR478" s="45"/>
    </row>
    <row r="479" spans="1:44" ht="15.4">
      <c r="A479" s="144" t="s">
        <v>559</v>
      </c>
      <c r="B479" s="144"/>
      <c r="C479" s="144"/>
      <c r="D479" s="144"/>
      <c r="E479" s="144"/>
      <c r="F479" s="144"/>
      <c r="G479" s="144"/>
      <c r="H479" s="144"/>
      <c r="I479" s="144"/>
      <c r="J479" s="144"/>
      <c r="K479" s="144"/>
      <c r="L479" s="144"/>
      <c r="M479" s="151"/>
      <c r="N479" s="151"/>
      <c r="O479" s="151"/>
      <c r="P479" s="151"/>
      <c r="Q479" s="151"/>
      <c r="R479" s="151"/>
      <c r="S479" s="151"/>
      <c r="T479" s="151"/>
      <c r="U479" s="151"/>
      <c r="V479" s="151"/>
      <c r="W479" s="151"/>
      <c r="X479" s="151"/>
      <c r="Y479" s="151"/>
      <c r="Z479" s="151"/>
      <c r="AA479" s="151"/>
      <c r="AB479" s="151"/>
      <c r="AC479" s="151"/>
      <c r="AD479" s="151"/>
      <c r="AE479" s="151"/>
      <c r="AF479" s="151"/>
      <c r="AG479" s="151"/>
      <c r="AH479" s="151"/>
      <c r="AI479" s="151"/>
      <c r="AJ479" s="151"/>
      <c r="AK479" s="151"/>
      <c r="AL479" s="151"/>
      <c r="AM479" s="151"/>
      <c r="AN479" s="151"/>
      <c r="AO479" s="151"/>
      <c r="AP479" s="151"/>
      <c r="AQ479" s="151"/>
      <c r="AR479" s="151"/>
    </row>
    <row r="480" spans="1:44" ht="15.4">
      <c r="A480" s="146" t="s">
        <v>546</v>
      </c>
      <c r="B480" s="146"/>
      <c r="C480" s="146"/>
      <c r="D480" s="146"/>
      <c r="E480" s="146"/>
      <c r="F480" s="146"/>
      <c r="G480" s="146"/>
      <c r="H480" s="146"/>
      <c r="I480" s="146"/>
      <c r="J480" s="146"/>
      <c r="K480" s="146"/>
      <c r="L480" s="146"/>
      <c r="M480" s="152"/>
      <c r="N480" s="152"/>
      <c r="O480" s="152"/>
      <c r="P480" s="152"/>
      <c r="Q480" s="152"/>
      <c r="R480" s="152"/>
      <c r="S480" s="152"/>
      <c r="T480" s="152"/>
      <c r="U480" s="152"/>
      <c r="V480" s="152"/>
      <c r="W480" s="152"/>
      <c r="X480" s="152"/>
      <c r="Y480" s="152"/>
      <c r="Z480" s="152"/>
      <c r="AA480" s="152"/>
      <c r="AB480" s="152"/>
      <c r="AC480" s="152"/>
      <c r="AD480" s="152"/>
      <c r="AE480" s="152"/>
      <c r="AF480" s="152"/>
      <c r="AG480" s="152"/>
      <c r="AH480" s="152"/>
      <c r="AI480" s="152"/>
      <c r="AJ480" s="152"/>
      <c r="AK480" s="152"/>
      <c r="AL480" s="152"/>
      <c r="AM480" s="152"/>
      <c r="AN480" s="152"/>
      <c r="AO480" s="152"/>
      <c r="AP480" s="152"/>
      <c r="AQ480" s="152"/>
      <c r="AR480" s="152"/>
    </row>
    <row r="481" spans="1:44">
      <c r="A481" s="62"/>
      <c r="B481" s="63" t="s">
        <v>329</v>
      </c>
      <c r="C481" s="62"/>
      <c r="D481" s="62"/>
      <c r="E481" s="62"/>
      <c r="F481" s="62"/>
      <c r="G481" s="62"/>
      <c r="H481" s="62"/>
      <c r="I481" s="62"/>
      <c r="J481" s="62"/>
      <c r="K481" s="62"/>
      <c r="L481" s="62"/>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row>
    <row r="482" spans="1:44">
      <c r="B482" t="s">
        <v>344</v>
      </c>
      <c r="E482" t="s">
        <v>147</v>
      </c>
      <c r="M482" s="227"/>
      <c r="N482" s="227"/>
      <c r="O482" s="227"/>
      <c r="P482" s="227"/>
      <c r="Q482" s="227"/>
      <c r="R482" s="227"/>
      <c r="S482" s="227"/>
      <c r="T482" s="227"/>
      <c r="U482" s="227"/>
      <c r="V482" s="227"/>
      <c r="W482" s="227"/>
      <c r="X482" s="227"/>
      <c r="Y482" s="227"/>
      <c r="Z482" s="227"/>
      <c r="AA482" s="227"/>
      <c r="AB482" s="227"/>
      <c r="AC482" s="227"/>
      <c r="AD482" s="227"/>
      <c r="AE482" s="227"/>
      <c r="AF482" s="227"/>
      <c r="AG482" s="227"/>
      <c r="AH482" s="227"/>
      <c r="AI482" s="227"/>
      <c r="AJ482" s="227"/>
      <c r="AK482" s="227"/>
      <c r="AL482" s="227"/>
      <c r="AM482" s="227"/>
      <c r="AN482" s="227"/>
      <c r="AO482" s="227"/>
      <c r="AP482" s="227"/>
      <c r="AQ482" s="227"/>
      <c r="AR482" s="227"/>
    </row>
    <row r="483" spans="1:44">
      <c r="B483" t="s">
        <v>344</v>
      </c>
      <c r="E483" t="s">
        <v>147</v>
      </c>
      <c r="M483" s="227"/>
      <c r="N483" s="227"/>
      <c r="O483" s="227"/>
      <c r="P483" s="227"/>
      <c r="Q483" s="227"/>
      <c r="R483" s="227"/>
      <c r="S483" s="227"/>
      <c r="T483" s="227"/>
      <c r="U483" s="227"/>
      <c r="V483" s="227"/>
      <c r="W483" s="227"/>
      <c r="X483" s="227"/>
      <c r="Y483" s="227"/>
      <c r="Z483" s="227"/>
      <c r="AA483" s="227"/>
      <c r="AB483" s="227"/>
      <c r="AC483" s="227"/>
      <c r="AD483" s="227"/>
      <c r="AE483" s="227"/>
      <c r="AF483" s="227"/>
      <c r="AG483" s="227"/>
      <c r="AH483" s="227"/>
      <c r="AI483" s="227"/>
      <c r="AJ483" s="227"/>
      <c r="AK483" s="227"/>
      <c r="AL483" s="227"/>
      <c r="AM483" s="227"/>
      <c r="AN483" s="227"/>
      <c r="AO483" s="227"/>
      <c r="AP483" s="227"/>
      <c r="AQ483" s="227"/>
      <c r="AR483" s="227"/>
    </row>
    <row r="484" spans="1:44">
      <c r="B484" t="s">
        <v>344</v>
      </c>
      <c r="E484" t="s">
        <v>147</v>
      </c>
      <c r="M484" s="227"/>
      <c r="N484" s="227"/>
      <c r="O484" s="227"/>
      <c r="P484" s="227"/>
      <c r="Q484" s="227"/>
      <c r="R484" s="227"/>
      <c r="S484" s="227"/>
      <c r="T484" s="227"/>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row>
    <row r="485" spans="1:44">
      <c r="B485" t="s">
        <v>344</v>
      </c>
      <c r="E485" t="s">
        <v>147</v>
      </c>
      <c r="M485" s="227"/>
      <c r="N485" s="227"/>
      <c r="O485" s="227"/>
      <c r="P485" s="227"/>
      <c r="Q485" s="227"/>
      <c r="R485" s="227"/>
      <c r="S485" s="227"/>
      <c r="T485" s="227"/>
      <c r="U485" s="227"/>
      <c r="V485" s="227"/>
      <c r="W485" s="227"/>
      <c r="X485" s="227"/>
      <c r="Y485" s="227"/>
      <c r="Z485" s="227"/>
      <c r="AA485" s="227"/>
      <c r="AB485" s="227"/>
      <c r="AC485" s="227"/>
      <c r="AD485" s="227"/>
      <c r="AE485" s="227"/>
      <c r="AF485" s="227"/>
      <c r="AG485" s="227"/>
      <c r="AH485" s="227"/>
      <c r="AI485" s="227"/>
      <c r="AJ485" s="227"/>
      <c r="AK485" s="227"/>
      <c r="AL485" s="227"/>
      <c r="AM485" s="227"/>
      <c r="AN485" s="227"/>
      <c r="AO485" s="227"/>
      <c r="AP485" s="227"/>
      <c r="AQ485" s="227"/>
      <c r="AR485" s="227"/>
    </row>
    <row r="486" spans="1:44">
      <c r="B486" t="s">
        <v>344</v>
      </c>
      <c r="E486" t="s">
        <v>147</v>
      </c>
      <c r="M486" s="227"/>
      <c r="N486" s="227"/>
      <c r="O486" s="227"/>
      <c r="P486" s="227"/>
      <c r="Q486" s="227"/>
      <c r="R486" s="227"/>
      <c r="S486" s="227"/>
      <c r="T486" s="227"/>
      <c r="U486" s="227"/>
      <c r="V486" s="227"/>
      <c r="W486" s="227"/>
      <c r="X486" s="227"/>
      <c r="Y486" s="227"/>
      <c r="Z486" s="227"/>
      <c r="AA486" s="227"/>
      <c r="AB486" s="227"/>
      <c r="AC486" s="227"/>
      <c r="AD486" s="227"/>
      <c r="AE486" s="227"/>
      <c r="AF486" s="227"/>
      <c r="AG486" s="227"/>
      <c r="AH486" s="227"/>
      <c r="AI486" s="227"/>
      <c r="AJ486" s="227"/>
      <c r="AK486" s="227"/>
      <c r="AL486" s="227"/>
      <c r="AM486" s="227"/>
      <c r="AN486" s="227"/>
      <c r="AO486" s="227"/>
      <c r="AP486" s="227"/>
      <c r="AQ486" s="227"/>
      <c r="AR486" s="227"/>
    </row>
    <row r="487" spans="1:44">
      <c r="B487" t="s">
        <v>344</v>
      </c>
      <c r="E487" t="s">
        <v>147</v>
      </c>
      <c r="M487" s="227"/>
      <c r="N487" s="227"/>
      <c r="O487" s="227"/>
      <c r="P487" s="227"/>
      <c r="Q487" s="227"/>
      <c r="R487" s="227"/>
      <c r="S487" s="227"/>
      <c r="T487" s="227"/>
      <c r="U487" s="227"/>
      <c r="V487" s="227"/>
      <c r="W487" s="227"/>
      <c r="X487" s="227"/>
      <c r="Y487" s="227"/>
      <c r="Z487" s="227"/>
      <c r="AA487" s="227"/>
      <c r="AB487" s="227"/>
      <c r="AC487" s="227"/>
      <c r="AD487" s="227"/>
      <c r="AE487" s="227"/>
      <c r="AF487" s="227"/>
      <c r="AG487" s="227"/>
      <c r="AH487" s="227"/>
      <c r="AI487" s="227"/>
      <c r="AJ487" s="227"/>
      <c r="AK487" s="227"/>
      <c r="AL487" s="227"/>
      <c r="AM487" s="227"/>
      <c r="AN487" s="227"/>
      <c r="AO487" s="227"/>
      <c r="AP487" s="227"/>
      <c r="AQ487" s="227"/>
      <c r="AR487" s="227"/>
    </row>
    <row r="488" spans="1:44">
      <c r="B488" t="s">
        <v>344</v>
      </c>
      <c r="E488" t="s">
        <v>147</v>
      </c>
      <c r="M488" s="227"/>
      <c r="N488" s="227"/>
      <c r="O488" s="227"/>
      <c r="P488" s="227"/>
      <c r="Q488" s="227"/>
      <c r="R488" s="227"/>
      <c r="S488" s="227"/>
      <c r="T488" s="227"/>
      <c r="U488" s="227"/>
      <c r="V488" s="227"/>
      <c r="W488" s="227"/>
      <c r="X488" s="227"/>
      <c r="Y488" s="227"/>
      <c r="Z488" s="227"/>
      <c r="AA488" s="227"/>
      <c r="AB488" s="227"/>
      <c r="AC488" s="227"/>
      <c r="AD488" s="227"/>
      <c r="AE488" s="227"/>
      <c r="AF488" s="227"/>
      <c r="AG488" s="227"/>
      <c r="AH488" s="227"/>
      <c r="AI488" s="227"/>
      <c r="AJ488" s="227"/>
      <c r="AK488" s="227"/>
      <c r="AL488" s="227"/>
      <c r="AM488" s="227"/>
      <c r="AN488" s="227"/>
      <c r="AO488" s="227"/>
      <c r="AP488" s="227"/>
      <c r="AQ488" s="227"/>
      <c r="AR488" s="227"/>
    </row>
    <row r="489" spans="1:44">
      <c r="B489" t="s">
        <v>344</v>
      </c>
      <c r="E489" t="s">
        <v>147</v>
      </c>
      <c r="M489" s="227"/>
      <c r="N489" s="227"/>
      <c r="O489" s="227"/>
      <c r="P489" s="227"/>
      <c r="Q489" s="227"/>
      <c r="R489" s="227"/>
      <c r="S489" s="227"/>
      <c r="T489" s="227"/>
      <c r="U489" s="227"/>
      <c r="V489" s="227"/>
      <c r="W489" s="227"/>
      <c r="X489" s="227"/>
      <c r="Y489" s="227"/>
      <c r="Z489" s="227"/>
      <c r="AA489" s="227"/>
      <c r="AB489" s="227"/>
      <c r="AC489" s="227"/>
      <c r="AD489" s="227"/>
      <c r="AE489" s="227"/>
      <c r="AF489" s="227"/>
      <c r="AG489" s="227"/>
      <c r="AH489" s="227"/>
      <c r="AI489" s="227"/>
      <c r="AJ489" s="227"/>
      <c r="AK489" s="227"/>
      <c r="AL489" s="227"/>
      <c r="AM489" s="227"/>
      <c r="AN489" s="227"/>
      <c r="AO489" s="227"/>
      <c r="AP489" s="227"/>
      <c r="AQ489" s="227"/>
      <c r="AR489" s="227"/>
    </row>
    <row r="490" spans="1:44">
      <c r="B490" t="s">
        <v>344</v>
      </c>
      <c r="E490" t="s">
        <v>147</v>
      </c>
      <c r="M490" s="227"/>
      <c r="N490" s="227"/>
      <c r="O490" s="227"/>
      <c r="P490" s="227"/>
      <c r="Q490" s="227"/>
      <c r="R490" s="227"/>
      <c r="S490" s="227"/>
      <c r="T490" s="227"/>
      <c r="U490" s="227"/>
      <c r="V490" s="227"/>
      <c r="W490" s="227"/>
      <c r="X490" s="227"/>
      <c r="Y490" s="227"/>
      <c r="Z490" s="227"/>
      <c r="AA490" s="227"/>
      <c r="AB490" s="227"/>
      <c r="AC490" s="227"/>
      <c r="AD490" s="227"/>
      <c r="AE490" s="227"/>
      <c r="AF490" s="227"/>
      <c r="AG490" s="227"/>
      <c r="AH490" s="227"/>
      <c r="AI490" s="227"/>
      <c r="AJ490" s="227"/>
      <c r="AK490" s="227"/>
      <c r="AL490" s="227"/>
      <c r="AM490" s="227"/>
      <c r="AN490" s="227"/>
      <c r="AO490" s="227"/>
      <c r="AP490" s="227"/>
      <c r="AQ490" s="227"/>
      <c r="AR490" s="227"/>
    </row>
    <row r="491" spans="1:44">
      <c r="B491" t="s">
        <v>344</v>
      </c>
      <c r="E491" t="s">
        <v>147</v>
      </c>
      <c r="M491" s="227"/>
      <c r="N491" s="227"/>
      <c r="O491" s="227"/>
      <c r="P491" s="227"/>
      <c r="Q491" s="227"/>
      <c r="R491" s="227"/>
      <c r="S491" s="227"/>
      <c r="T491" s="227"/>
      <c r="U491" s="227"/>
      <c r="V491" s="227"/>
      <c r="W491" s="227"/>
      <c r="X491" s="227"/>
      <c r="Y491" s="227"/>
      <c r="Z491" s="227"/>
      <c r="AA491" s="227"/>
      <c r="AB491" s="227"/>
      <c r="AC491" s="227"/>
      <c r="AD491" s="227"/>
      <c r="AE491" s="227"/>
      <c r="AF491" s="227"/>
      <c r="AG491" s="227"/>
      <c r="AH491" s="227"/>
      <c r="AI491" s="227"/>
      <c r="AJ491" s="227"/>
      <c r="AK491" s="227"/>
      <c r="AL491" s="227"/>
      <c r="AM491" s="227"/>
      <c r="AN491" s="227"/>
      <c r="AO491" s="227"/>
      <c r="AP491" s="227"/>
      <c r="AQ491" s="227"/>
      <c r="AR491" s="227"/>
    </row>
    <row r="492" spans="1:44">
      <c r="B492" t="s">
        <v>344</v>
      </c>
      <c r="E492" t="s">
        <v>147</v>
      </c>
      <c r="M492" s="227"/>
      <c r="N492" s="227"/>
      <c r="O492" s="227"/>
      <c r="P492" s="227"/>
      <c r="Q492" s="227"/>
      <c r="R492" s="227"/>
      <c r="S492" s="227"/>
      <c r="T492" s="227"/>
      <c r="U492" s="227"/>
      <c r="V492" s="227"/>
      <c r="W492" s="227"/>
      <c r="X492" s="227"/>
      <c r="Y492" s="227"/>
      <c r="Z492" s="227"/>
      <c r="AA492" s="227"/>
      <c r="AB492" s="227"/>
      <c r="AC492" s="227"/>
      <c r="AD492" s="227"/>
      <c r="AE492" s="227"/>
      <c r="AF492" s="227"/>
      <c r="AG492" s="227"/>
      <c r="AH492" s="227"/>
      <c r="AI492" s="227"/>
      <c r="AJ492" s="227"/>
      <c r="AK492" s="227"/>
      <c r="AL492" s="227"/>
      <c r="AM492" s="227"/>
      <c r="AN492" s="227"/>
      <c r="AO492" s="227"/>
      <c r="AP492" s="227"/>
      <c r="AQ492" s="227"/>
      <c r="AR492" s="227"/>
    </row>
    <row r="493" spans="1:44">
      <c r="A493" s="65"/>
      <c r="B493" s="65" t="s">
        <v>145</v>
      </c>
      <c r="C493" s="65"/>
      <c r="D493" s="65"/>
      <c r="E493" s="65"/>
      <c r="F493" s="65"/>
      <c r="G493" s="65"/>
      <c r="H493" s="65"/>
      <c r="I493" s="65"/>
      <c r="J493" s="65"/>
      <c r="K493" s="65"/>
      <c r="L493" s="65"/>
      <c r="M493" s="229">
        <f>SUM(M482:M492)</f>
        <v>0</v>
      </c>
      <c r="N493" s="229">
        <f t="shared" ref="N493:AR493" si="46">SUM(N482:N492)</f>
        <v>0</v>
      </c>
      <c r="O493" s="229">
        <f t="shared" si="46"/>
        <v>0</v>
      </c>
      <c r="P493" s="229">
        <f t="shared" si="46"/>
        <v>0</v>
      </c>
      <c r="Q493" s="229">
        <f t="shared" si="46"/>
        <v>0</v>
      </c>
      <c r="R493" s="229">
        <f t="shared" si="46"/>
        <v>0</v>
      </c>
      <c r="S493" s="229">
        <f t="shared" si="46"/>
        <v>0</v>
      </c>
      <c r="T493" s="229">
        <f t="shared" si="46"/>
        <v>0</v>
      </c>
      <c r="U493" s="229">
        <f t="shared" si="46"/>
        <v>0</v>
      </c>
      <c r="V493" s="229">
        <f t="shared" si="46"/>
        <v>0</v>
      </c>
      <c r="W493" s="229">
        <f t="shared" si="46"/>
        <v>0</v>
      </c>
      <c r="X493" s="229">
        <f t="shared" si="46"/>
        <v>0</v>
      </c>
      <c r="Y493" s="229">
        <f t="shared" si="46"/>
        <v>0</v>
      </c>
      <c r="Z493" s="229">
        <f t="shared" si="46"/>
        <v>0</v>
      </c>
      <c r="AA493" s="229">
        <f t="shared" si="46"/>
        <v>0</v>
      </c>
      <c r="AB493" s="229">
        <f t="shared" si="46"/>
        <v>0</v>
      </c>
      <c r="AC493" s="229">
        <f t="shared" si="46"/>
        <v>0</v>
      </c>
      <c r="AD493" s="229">
        <f t="shared" si="46"/>
        <v>0</v>
      </c>
      <c r="AE493" s="229">
        <f t="shared" si="46"/>
        <v>0</v>
      </c>
      <c r="AF493" s="229">
        <f t="shared" si="46"/>
        <v>0</v>
      </c>
      <c r="AG493" s="229">
        <f t="shared" si="46"/>
        <v>0</v>
      </c>
      <c r="AH493" s="229">
        <f t="shared" si="46"/>
        <v>0</v>
      </c>
      <c r="AI493" s="229">
        <f t="shared" si="46"/>
        <v>0</v>
      </c>
      <c r="AJ493" s="229">
        <f t="shared" si="46"/>
        <v>0</v>
      </c>
      <c r="AK493" s="229">
        <f t="shared" si="46"/>
        <v>0</v>
      </c>
      <c r="AL493" s="229">
        <f t="shared" si="46"/>
        <v>0</v>
      </c>
      <c r="AM493" s="229">
        <f t="shared" si="46"/>
        <v>0</v>
      </c>
      <c r="AN493" s="229">
        <f t="shared" si="46"/>
        <v>0</v>
      </c>
      <c r="AO493" s="229">
        <f t="shared" si="46"/>
        <v>0</v>
      </c>
      <c r="AP493" s="229">
        <f t="shared" si="46"/>
        <v>0</v>
      </c>
      <c r="AQ493" s="229">
        <f t="shared" si="46"/>
        <v>0</v>
      </c>
      <c r="AR493" s="229">
        <f t="shared" si="46"/>
        <v>0</v>
      </c>
    </row>
    <row r="494" spans="1:44">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5"/>
      <c r="AL494" s="45"/>
      <c r="AM494" s="45"/>
      <c r="AN494" s="45"/>
      <c r="AO494" s="45"/>
      <c r="AP494" s="45"/>
      <c r="AQ494" s="45"/>
      <c r="AR494" s="45"/>
    </row>
    <row r="495" spans="1:44">
      <c r="A495" s="62"/>
      <c r="B495" s="63" t="s">
        <v>339</v>
      </c>
      <c r="C495" s="62"/>
      <c r="D495" s="62"/>
      <c r="E495" s="62"/>
      <c r="F495" s="62"/>
      <c r="G495" s="62"/>
      <c r="H495" s="62"/>
      <c r="I495" s="62"/>
      <c r="J495" s="62"/>
      <c r="K495" s="62"/>
      <c r="L495" s="62"/>
      <c r="M495" s="148"/>
      <c r="N495" s="148"/>
      <c r="O495" s="148"/>
      <c r="P495" s="148"/>
      <c r="Q495" s="148"/>
      <c r="R495" s="148"/>
      <c r="S495" s="148"/>
      <c r="T495" s="148"/>
      <c r="U495" s="148"/>
      <c r="V495" s="148"/>
      <c r="W495" s="148"/>
      <c r="X495" s="148"/>
      <c r="Y495" s="148"/>
      <c r="Z495" s="148"/>
      <c r="AA495" s="148"/>
      <c r="AB495" s="148"/>
      <c r="AC495" s="148"/>
      <c r="AD495" s="148"/>
      <c r="AE495" s="148"/>
      <c r="AF495" s="148"/>
      <c r="AG495" s="148"/>
      <c r="AH495" s="148"/>
      <c r="AI495" s="148"/>
      <c r="AJ495" s="148"/>
      <c r="AK495" s="148"/>
      <c r="AL495" s="148"/>
      <c r="AM495" s="148"/>
      <c r="AN495" s="148"/>
      <c r="AO495" s="148"/>
      <c r="AP495" s="148"/>
      <c r="AQ495" s="148"/>
      <c r="AR495" s="148"/>
    </row>
    <row r="496" spans="1:44">
      <c r="B496" t="s">
        <v>344</v>
      </c>
      <c r="E496" t="s">
        <v>147</v>
      </c>
      <c r="M496" s="227"/>
      <c r="N496" s="227"/>
      <c r="O496" s="227"/>
      <c r="P496" s="227"/>
      <c r="Q496" s="227"/>
      <c r="R496" s="227"/>
      <c r="S496" s="227"/>
      <c r="T496" s="227"/>
      <c r="U496" s="227"/>
      <c r="V496" s="227"/>
      <c r="W496" s="227"/>
      <c r="X496" s="227"/>
      <c r="Y496" s="227"/>
      <c r="Z496" s="227"/>
      <c r="AA496" s="227"/>
      <c r="AB496" s="227"/>
      <c r="AC496" s="227"/>
      <c r="AD496" s="227"/>
      <c r="AE496" s="227"/>
      <c r="AF496" s="227"/>
      <c r="AG496" s="227"/>
      <c r="AH496" s="227"/>
      <c r="AI496" s="227"/>
      <c r="AJ496" s="227"/>
      <c r="AK496" s="227"/>
      <c r="AL496" s="227"/>
      <c r="AM496" s="227"/>
      <c r="AN496" s="227"/>
      <c r="AO496" s="227"/>
      <c r="AP496" s="227"/>
      <c r="AQ496" s="227"/>
      <c r="AR496" s="227"/>
    </row>
    <row r="497" spans="1:44">
      <c r="B497" t="s">
        <v>344</v>
      </c>
      <c r="E497" t="s">
        <v>147</v>
      </c>
      <c r="M497" s="227"/>
      <c r="N497" s="227"/>
      <c r="O497" s="227"/>
      <c r="P497" s="227"/>
      <c r="Q497" s="227"/>
      <c r="R497" s="227"/>
      <c r="S497" s="227"/>
      <c r="T497" s="227"/>
      <c r="U497" s="227"/>
      <c r="V497" s="227"/>
      <c r="W497" s="227"/>
      <c r="X497" s="227"/>
      <c r="Y497" s="227"/>
      <c r="Z497" s="227"/>
      <c r="AA497" s="227"/>
      <c r="AB497" s="227"/>
      <c r="AC497" s="227"/>
      <c r="AD497" s="227"/>
      <c r="AE497" s="227"/>
      <c r="AF497" s="227"/>
      <c r="AG497" s="227"/>
      <c r="AH497" s="227"/>
      <c r="AI497" s="227"/>
      <c r="AJ497" s="227"/>
      <c r="AK497" s="227"/>
      <c r="AL497" s="227"/>
      <c r="AM497" s="227"/>
      <c r="AN497" s="227"/>
      <c r="AO497" s="227"/>
      <c r="AP497" s="227"/>
      <c r="AQ497" s="227"/>
      <c r="AR497" s="227"/>
    </row>
    <row r="498" spans="1:44">
      <c r="B498" t="s">
        <v>344</v>
      </c>
      <c r="E498" t="s">
        <v>147</v>
      </c>
      <c r="M498" s="227"/>
      <c r="N498" s="227"/>
      <c r="O498" s="227"/>
      <c r="P498" s="227"/>
      <c r="Q498" s="227"/>
      <c r="R498" s="227"/>
      <c r="S498" s="227"/>
      <c r="T498" s="227"/>
      <c r="U498" s="227"/>
      <c r="V498" s="227"/>
      <c r="W498" s="227"/>
      <c r="X498" s="227"/>
      <c r="Y498" s="227"/>
      <c r="Z498" s="227"/>
      <c r="AA498" s="227"/>
      <c r="AB498" s="227"/>
      <c r="AC498" s="227"/>
      <c r="AD498" s="227"/>
      <c r="AE498" s="227"/>
      <c r="AF498" s="227"/>
      <c r="AG498" s="227"/>
      <c r="AH498" s="227"/>
      <c r="AI498" s="227"/>
      <c r="AJ498" s="227"/>
      <c r="AK498" s="227"/>
      <c r="AL498" s="227"/>
      <c r="AM498" s="227"/>
      <c r="AN498" s="227"/>
      <c r="AO498" s="227"/>
      <c r="AP498" s="227"/>
      <c r="AQ498" s="227"/>
      <c r="AR498" s="227"/>
    </row>
    <row r="499" spans="1:44">
      <c r="B499" t="s">
        <v>344</v>
      </c>
      <c r="E499" t="s">
        <v>147</v>
      </c>
      <c r="M499" s="227"/>
      <c r="N499" s="227"/>
      <c r="O499" s="227"/>
      <c r="P499" s="227"/>
      <c r="Q499" s="227"/>
      <c r="R499" s="227"/>
      <c r="S499" s="227"/>
      <c r="T499" s="227"/>
      <c r="U499" s="227"/>
      <c r="V499" s="227"/>
      <c r="W499" s="227"/>
      <c r="X499" s="227"/>
      <c r="Y499" s="227"/>
      <c r="Z499" s="227"/>
      <c r="AA499" s="227"/>
      <c r="AB499" s="227"/>
      <c r="AC499" s="227"/>
      <c r="AD499" s="227"/>
      <c r="AE499" s="227"/>
      <c r="AF499" s="227"/>
      <c r="AG499" s="227"/>
      <c r="AH499" s="227"/>
      <c r="AI499" s="227"/>
      <c r="AJ499" s="227"/>
      <c r="AK499" s="227"/>
      <c r="AL499" s="227"/>
      <c r="AM499" s="227"/>
      <c r="AN499" s="227"/>
      <c r="AO499" s="227"/>
      <c r="AP499" s="227"/>
      <c r="AQ499" s="227"/>
      <c r="AR499" s="227"/>
    </row>
    <row r="500" spans="1:44">
      <c r="B500" t="s">
        <v>344</v>
      </c>
      <c r="E500" t="s">
        <v>147</v>
      </c>
      <c r="M500" s="227"/>
      <c r="N500" s="227"/>
      <c r="O500" s="227"/>
      <c r="P500" s="227"/>
      <c r="Q500" s="227"/>
      <c r="R500" s="227"/>
      <c r="S500" s="227"/>
      <c r="T500" s="227"/>
      <c r="U500" s="227"/>
      <c r="V500" s="227"/>
      <c r="W500" s="227"/>
      <c r="X500" s="227"/>
      <c r="Y500" s="227"/>
      <c r="Z500" s="227"/>
      <c r="AA500" s="227"/>
      <c r="AB500" s="227"/>
      <c r="AC500" s="227"/>
      <c r="AD500" s="227"/>
      <c r="AE500" s="227"/>
      <c r="AF500" s="227"/>
      <c r="AG500" s="227"/>
      <c r="AH500" s="227"/>
      <c r="AI500" s="227"/>
      <c r="AJ500" s="227"/>
      <c r="AK500" s="227"/>
      <c r="AL500" s="227"/>
      <c r="AM500" s="227"/>
      <c r="AN500" s="227"/>
      <c r="AO500" s="227"/>
      <c r="AP500" s="227"/>
      <c r="AQ500" s="227"/>
      <c r="AR500" s="227"/>
    </row>
    <row r="501" spans="1:44">
      <c r="B501" t="s">
        <v>344</v>
      </c>
      <c r="E501" t="s">
        <v>147</v>
      </c>
      <c r="M501" s="227"/>
      <c r="N501" s="227"/>
      <c r="O501" s="227"/>
      <c r="P501" s="227"/>
      <c r="Q501" s="227"/>
      <c r="R501" s="227"/>
      <c r="S501" s="227"/>
      <c r="T501" s="227"/>
      <c r="U501" s="227"/>
      <c r="V501" s="227"/>
      <c r="W501" s="227"/>
      <c r="X501" s="227"/>
      <c r="Y501" s="227"/>
      <c r="Z501" s="227"/>
      <c r="AA501" s="227"/>
      <c r="AB501" s="227"/>
      <c r="AC501" s="227"/>
      <c r="AD501" s="227"/>
      <c r="AE501" s="227"/>
      <c r="AF501" s="227"/>
      <c r="AG501" s="227"/>
      <c r="AH501" s="227"/>
      <c r="AI501" s="227"/>
      <c r="AJ501" s="227"/>
      <c r="AK501" s="227"/>
      <c r="AL501" s="227"/>
      <c r="AM501" s="227"/>
      <c r="AN501" s="227"/>
      <c r="AO501" s="227"/>
      <c r="AP501" s="227"/>
      <c r="AQ501" s="227"/>
      <c r="AR501" s="227"/>
    </row>
    <row r="502" spans="1:44">
      <c r="B502" t="s">
        <v>344</v>
      </c>
      <c r="E502" t="s">
        <v>147</v>
      </c>
      <c r="M502" s="227"/>
      <c r="N502" s="227"/>
      <c r="O502" s="227"/>
      <c r="P502" s="227"/>
      <c r="Q502" s="227"/>
      <c r="R502" s="227"/>
      <c r="S502" s="227"/>
      <c r="T502" s="227"/>
      <c r="U502" s="227"/>
      <c r="V502" s="227"/>
      <c r="W502" s="227"/>
      <c r="X502" s="227"/>
      <c r="Y502" s="227"/>
      <c r="Z502" s="227"/>
      <c r="AA502" s="227"/>
      <c r="AB502" s="227"/>
      <c r="AC502" s="227"/>
      <c r="AD502" s="227"/>
      <c r="AE502" s="227"/>
      <c r="AF502" s="227"/>
      <c r="AG502" s="227"/>
      <c r="AH502" s="227"/>
      <c r="AI502" s="227"/>
      <c r="AJ502" s="227"/>
      <c r="AK502" s="227"/>
      <c r="AL502" s="227"/>
      <c r="AM502" s="227"/>
      <c r="AN502" s="227"/>
      <c r="AO502" s="227"/>
      <c r="AP502" s="227"/>
      <c r="AQ502" s="227"/>
      <c r="AR502" s="227"/>
    </row>
    <row r="503" spans="1:44">
      <c r="B503" t="s">
        <v>344</v>
      </c>
      <c r="E503" t="s">
        <v>147</v>
      </c>
      <c r="M503" s="227"/>
      <c r="N503" s="227"/>
      <c r="O503" s="227"/>
      <c r="P503" s="227"/>
      <c r="Q503" s="227"/>
      <c r="R503" s="227"/>
      <c r="S503" s="227"/>
      <c r="T503" s="227"/>
      <c r="U503" s="227"/>
      <c r="V503" s="227"/>
      <c r="W503" s="227"/>
      <c r="X503" s="227"/>
      <c r="Y503" s="227"/>
      <c r="Z503" s="227"/>
      <c r="AA503" s="227"/>
      <c r="AB503" s="227"/>
      <c r="AC503" s="227"/>
      <c r="AD503" s="227"/>
      <c r="AE503" s="227"/>
      <c r="AF503" s="227"/>
      <c r="AG503" s="227"/>
      <c r="AH503" s="227"/>
      <c r="AI503" s="227"/>
      <c r="AJ503" s="227"/>
      <c r="AK503" s="227"/>
      <c r="AL503" s="227"/>
      <c r="AM503" s="227"/>
      <c r="AN503" s="227"/>
      <c r="AO503" s="227"/>
      <c r="AP503" s="227"/>
      <c r="AQ503" s="227"/>
      <c r="AR503" s="227"/>
    </row>
    <row r="504" spans="1:44">
      <c r="B504" t="s">
        <v>344</v>
      </c>
      <c r="E504" t="s">
        <v>147</v>
      </c>
      <c r="M504" s="227"/>
      <c r="N504" s="227"/>
      <c r="O504" s="227"/>
      <c r="P504" s="227"/>
      <c r="Q504" s="227"/>
      <c r="R504" s="227"/>
      <c r="S504" s="227"/>
      <c r="T504" s="227"/>
      <c r="U504" s="227"/>
      <c r="V504" s="227"/>
      <c r="W504" s="227"/>
      <c r="X504" s="227"/>
      <c r="Y504" s="227"/>
      <c r="Z504" s="227"/>
      <c r="AA504" s="227"/>
      <c r="AB504" s="227"/>
      <c r="AC504" s="227"/>
      <c r="AD504" s="227"/>
      <c r="AE504" s="227"/>
      <c r="AF504" s="227"/>
      <c r="AG504" s="227"/>
      <c r="AH504" s="227"/>
      <c r="AI504" s="227"/>
      <c r="AJ504" s="227"/>
      <c r="AK504" s="227"/>
      <c r="AL504" s="227"/>
      <c r="AM504" s="227"/>
      <c r="AN504" s="227"/>
      <c r="AO504" s="227"/>
      <c r="AP504" s="227"/>
      <c r="AQ504" s="227"/>
      <c r="AR504" s="227"/>
    </row>
    <row r="505" spans="1:44">
      <c r="B505" t="s">
        <v>344</v>
      </c>
      <c r="E505" t="s">
        <v>147</v>
      </c>
      <c r="M505" s="227"/>
      <c r="N505" s="227"/>
      <c r="O505" s="227"/>
      <c r="P505" s="227"/>
      <c r="Q505" s="227"/>
      <c r="R505" s="227"/>
      <c r="S505" s="227"/>
      <c r="T505" s="227"/>
      <c r="U505" s="227"/>
      <c r="V505" s="227"/>
      <c r="W505" s="227"/>
      <c r="X505" s="227"/>
      <c r="Y505" s="227"/>
      <c r="Z505" s="227"/>
      <c r="AA505" s="227"/>
      <c r="AB505" s="227"/>
      <c r="AC505" s="227"/>
      <c r="AD505" s="227"/>
      <c r="AE505" s="227"/>
      <c r="AF505" s="227"/>
      <c r="AG505" s="227"/>
      <c r="AH505" s="227"/>
      <c r="AI505" s="227"/>
      <c r="AJ505" s="227"/>
      <c r="AK505" s="227"/>
      <c r="AL505" s="227"/>
      <c r="AM505" s="227"/>
      <c r="AN505" s="227"/>
      <c r="AO505" s="227"/>
      <c r="AP505" s="227"/>
      <c r="AQ505" s="227"/>
      <c r="AR505" s="227"/>
    </row>
    <row r="506" spans="1:44">
      <c r="B506" t="s">
        <v>344</v>
      </c>
      <c r="E506" t="s">
        <v>147</v>
      </c>
      <c r="M506" s="227"/>
      <c r="N506" s="227"/>
      <c r="O506" s="227"/>
      <c r="P506" s="227"/>
      <c r="Q506" s="227"/>
      <c r="R506" s="227"/>
      <c r="S506" s="227"/>
      <c r="T506" s="227"/>
      <c r="U506" s="227"/>
      <c r="V506" s="227"/>
      <c r="W506" s="227"/>
      <c r="X506" s="227"/>
      <c r="Y506" s="227"/>
      <c r="Z506" s="227"/>
      <c r="AA506" s="227"/>
      <c r="AB506" s="227"/>
      <c r="AC506" s="227"/>
      <c r="AD506" s="227"/>
      <c r="AE506" s="227"/>
      <c r="AF506" s="227"/>
      <c r="AG506" s="227"/>
      <c r="AH506" s="227"/>
      <c r="AI506" s="227"/>
      <c r="AJ506" s="227"/>
      <c r="AK506" s="227"/>
      <c r="AL506" s="227"/>
      <c r="AM506" s="227"/>
      <c r="AN506" s="227"/>
      <c r="AO506" s="227"/>
      <c r="AP506" s="227"/>
      <c r="AQ506" s="227"/>
      <c r="AR506" s="227"/>
    </row>
    <row r="507" spans="1:44">
      <c r="A507" s="65"/>
      <c r="B507" s="65" t="s">
        <v>145</v>
      </c>
      <c r="C507" s="65"/>
      <c r="D507" s="65"/>
      <c r="E507" s="65"/>
      <c r="F507" s="65"/>
      <c r="G507" s="65"/>
      <c r="H507" s="65"/>
      <c r="I507" s="65"/>
      <c r="J507" s="65"/>
      <c r="K507" s="65"/>
      <c r="L507" s="65"/>
      <c r="M507" s="232">
        <f t="shared" ref="M507:AR507" si="47">SUM(M496:M506)</f>
        <v>0</v>
      </c>
      <c r="N507" s="232">
        <f t="shared" si="47"/>
        <v>0</v>
      </c>
      <c r="O507" s="232">
        <f t="shared" si="47"/>
        <v>0</v>
      </c>
      <c r="P507" s="232">
        <f t="shared" si="47"/>
        <v>0</v>
      </c>
      <c r="Q507" s="232">
        <f t="shared" si="47"/>
        <v>0</v>
      </c>
      <c r="R507" s="232">
        <f t="shared" si="47"/>
        <v>0</v>
      </c>
      <c r="S507" s="232">
        <f t="shared" si="47"/>
        <v>0</v>
      </c>
      <c r="T507" s="232">
        <f t="shared" si="47"/>
        <v>0</v>
      </c>
      <c r="U507" s="232">
        <f t="shared" si="47"/>
        <v>0</v>
      </c>
      <c r="V507" s="232">
        <f t="shared" si="47"/>
        <v>0</v>
      </c>
      <c r="W507" s="232">
        <f t="shared" si="47"/>
        <v>0</v>
      </c>
      <c r="X507" s="232">
        <f t="shared" si="47"/>
        <v>0</v>
      </c>
      <c r="Y507" s="232">
        <f t="shared" si="47"/>
        <v>0</v>
      </c>
      <c r="Z507" s="232">
        <f t="shared" si="47"/>
        <v>0</v>
      </c>
      <c r="AA507" s="232">
        <f t="shared" si="47"/>
        <v>0</v>
      </c>
      <c r="AB507" s="232">
        <f t="shared" si="47"/>
        <v>0</v>
      </c>
      <c r="AC507" s="232">
        <f t="shared" si="47"/>
        <v>0</v>
      </c>
      <c r="AD507" s="232">
        <f t="shared" si="47"/>
        <v>0</v>
      </c>
      <c r="AE507" s="232">
        <f t="shared" si="47"/>
        <v>0</v>
      </c>
      <c r="AF507" s="232">
        <f t="shared" si="47"/>
        <v>0</v>
      </c>
      <c r="AG507" s="232">
        <f t="shared" si="47"/>
        <v>0</v>
      </c>
      <c r="AH507" s="232">
        <f t="shared" si="47"/>
        <v>0</v>
      </c>
      <c r="AI507" s="232">
        <f t="shared" si="47"/>
        <v>0</v>
      </c>
      <c r="AJ507" s="232">
        <f t="shared" si="47"/>
        <v>0</v>
      </c>
      <c r="AK507" s="232">
        <f t="shared" si="47"/>
        <v>0</v>
      </c>
      <c r="AL507" s="232">
        <f t="shared" si="47"/>
        <v>0</v>
      </c>
      <c r="AM507" s="232">
        <f t="shared" si="47"/>
        <v>0</v>
      </c>
      <c r="AN507" s="232">
        <f t="shared" si="47"/>
        <v>0</v>
      </c>
      <c r="AO507" s="232">
        <f t="shared" si="47"/>
        <v>0</v>
      </c>
      <c r="AP507" s="232">
        <f t="shared" si="47"/>
        <v>0</v>
      </c>
      <c r="AQ507" s="232">
        <f t="shared" si="47"/>
        <v>0</v>
      </c>
      <c r="AR507" s="232">
        <f t="shared" si="47"/>
        <v>0</v>
      </c>
    </row>
    <row r="508" spans="1:44" ht="14.65" thickBot="1">
      <c r="A508" s="149"/>
      <c r="B508" s="149"/>
      <c r="C508" s="149"/>
      <c r="D508" s="149"/>
      <c r="E508" s="149"/>
      <c r="F508" s="149"/>
      <c r="G508" s="149"/>
      <c r="H508" s="149"/>
      <c r="I508" s="149"/>
      <c r="J508" s="149"/>
      <c r="K508" s="149"/>
      <c r="L508" s="149"/>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5"/>
      <c r="AL508" s="45"/>
      <c r="AM508" s="45"/>
      <c r="AN508" s="45"/>
      <c r="AO508" s="45"/>
      <c r="AP508" s="45"/>
      <c r="AQ508" s="45"/>
      <c r="AR508" s="45"/>
    </row>
    <row r="509" spans="1:44" ht="14.65" thickBot="1">
      <c r="A509" s="150"/>
      <c r="B509" s="150" t="s">
        <v>565</v>
      </c>
      <c r="C509" s="150"/>
      <c r="D509" s="150"/>
      <c r="E509" s="150"/>
      <c r="F509" s="150"/>
      <c r="G509" s="150"/>
      <c r="H509" s="150"/>
      <c r="I509" s="150"/>
      <c r="J509" s="150"/>
      <c r="K509" s="150"/>
      <c r="L509" s="150"/>
      <c r="M509" s="229">
        <f>SUM(M493,M507)</f>
        <v>0</v>
      </c>
      <c r="N509" s="229">
        <f t="shared" ref="N509:AR509" si="48">SUM(N493,N507)</f>
        <v>0</v>
      </c>
      <c r="O509" s="229">
        <f t="shared" si="48"/>
        <v>0</v>
      </c>
      <c r="P509" s="229">
        <f t="shared" si="48"/>
        <v>0</v>
      </c>
      <c r="Q509" s="229">
        <f t="shared" si="48"/>
        <v>0</v>
      </c>
      <c r="R509" s="229">
        <f t="shared" si="48"/>
        <v>0</v>
      </c>
      <c r="S509" s="229">
        <f t="shared" si="48"/>
        <v>0</v>
      </c>
      <c r="T509" s="229">
        <f t="shared" si="48"/>
        <v>0</v>
      </c>
      <c r="U509" s="229">
        <f t="shared" si="48"/>
        <v>0</v>
      </c>
      <c r="V509" s="229">
        <f t="shared" si="48"/>
        <v>0</v>
      </c>
      <c r="W509" s="229">
        <f t="shared" si="48"/>
        <v>0</v>
      </c>
      <c r="X509" s="229">
        <f t="shared" si="48"/>
        <v>0</v>
      </c>
      <c r="Y509" s="229">
        <f t="shared" si="48"/>
        <v>0</v>
      </c>
      <c r="Z509" s="229">
        <f t="shared" si="48"/>
        <v>0</v>
      </c>
      <c r="AA509" s="229">
        <f t="shared" si="48"/>
        <v>0</v>
      </c>
      <c r="AB509" s="229">
        <f t="shared" si="48"/>
        <v>0</v>
      </c>
      <c r="AC509" s="229">
        <f t="shared" si="48"/>
        <v>0</v>
      </c>
      <c r="AD509" s="229">
        <f t="shared" si="48"/>
        <v>0</v>
      </c>
      <c r="AE509" s="229">
        <f t="shared" si="48"/>
        <v>0</v>
      </c>
      <c r="AF509" s="229">
        <f t="shared" si="48"/>
        <v>0</v>
      </c>
      <c r="AG509" s="229">
        <f t="shared" si="48"/>
        <v>0</v>
      </c>
      <c r="AH509" s="229">
        <f t="shared" si="48"/>
        <v>0</v>
      </c>
      <c r="AI509" s="229">
        <f t="shared" si="48"/>
        <v>0</v>
      </c>
      <c r="AJ509" s="229">
        <f t="shared" si="48"/>
        <v>0</v>
      </c>
      <c r="AK509" s="229">
        <f t="shared" si="48"/>
        <v>0</v>
      </c>
      <c r="AL509" s="229">
        <f t="shared" si="48"/>
        <v>0</v>
      </c>
      <c r="AM509" s="229">
        <f t="shared" si="48"/>
        <v>0</v>
      </c>
      <c r="AN509" s="229">
        <f t="shared" si="48"/>
        <v>0</v>
      </c>
      <c r="AO509" s="229">
        <f t="shared" si="48"/>
        <v>0</v>
      </c>
      <c r="AP509" s="229">
        <f t="shared" si="48"/>
        <v>0</v>
      </c>
      <c r="AQ509" s="229">
        <f t="shared" si="48"/>
        <v>0</v>
      </c>
      <c r="AR509" s="229">
        <f t="shared" si="48"/>
        <v>0</v>
      </c>
    </row>
    <row r="511" spans="1:44" ht="15.4">
      <c r="A511" s="144" t="s">
        <v>133</v>
      </c>
      <c r="B511" s="144"/>
      <c r="C511" s="144"/>
      <c r="D511" s="144"/>
      <c r="E511" s="144"/>
      <c r="F511" s="144"/>
      <c r="G511" s="144"/>
      <c r="H511" s="144"/>
      <c r="I511" s="144"/>
      <c r="J511" s="144"/>
      <c r="K511" s="144"/>
      <c r="L511" s="144"/>
      <c r="M511" s="144"/>
      <c r="N511" s="144"/>
      <c r="O511" s="144"/>
      <c r="P511" s="144"/>
      <c r="Q511" s="144"/>
      <c r="R511" s="144"/>
      <c r="S511" s="144"/>
      <c r="T511" s="144"/>
      <c r="U511" s="144"/>
      <c r="V511" s="144"/>
      <c r="W511" s="144"/>
      <c r="X511" s="144"/>
      <c r="Y511" s="144"/>
      <c r="Z511" s="144"/>
      <c r="AA511" s="144"/>
      <c r="AB511" s="144"/>
      <c r="AC511" s="144"/>
      <c r="AD511" s="144"/>
      <c r="AE511" s="144"/>
      <c r="AF511" s="144"/>
      <c r="AG511" s="144"/>
      <c r="AH511" s="144"/>
      <c r="AI511" s="144"/>
      <c r="AJ511" s="144"/>
      <c r="AK511" s="144"/>
      <c r="AL511" s="144"/>
      <c r="AM511" s="144"/>
      <c r="AN511" s="144"/>
      <c r="AO511" s="144"/>
      <c r="AP511" s="144"/>
      <c r="AQ511" s="144"/>
      <c r="AR511" s="144"/>
    </row>
    <row r="512" spans="1:44" ht="15.4">
      <c r="A512" s="146" t="s">
        <v>141</v>
      </c>
      <c r="B512" s="146"/>
      <c r="C512" s="146"/>
      <c r="D512" s="146"/>
      <c r="E512" s="146"/>
      <c r="F512" s="146"/>
      <c r="G512" s="146"/>
      <c r="H512" s="146"/>
      <c r="I512" s="146"/>
      <c r="J512" s="146"/>
      <c r="K512" s="146"/>
      <c r="L512" s="146"/>
      <c r="M512" s="147"/>
      <c r="N512" s="147"/>
      <c r="O512" s="147"/>
      <c r="P512" s="147"/>
      <c r="Q512" s="147"/>
      <c r="R512" s="147"/>
      <c r="S512" s="147"/>
      <c r="T512" s="147"/>
      <c r="U512" s="147"/>
      <c r="V512" s="147"/>
      <c r="W512" s="147"/>
      <c r="X512" s="147"/>
      <c r="Y512" s="147"/>
      <c r="Z512" s="147"/>
      <c r="AA512" s="147"/>
      <c r="AB512" s="147"/>
      <c r="AC512" s="147"/>
      <c r="AD512" s="147"/>
      <c r="AE512" s="147"/>
      <c r="AF512" s="147"/>
      <c r="AG512" s="147"/>
      <c r="AH512" s="147"/>
      <c r="AI512" s="147"/>
      <c r="AJ512" s="147"/>
      <c r="AK512" s="147"/>
      <c r="AL512" s="147"/>
      <c r="AM512" s="147"/>
      <c r="AN512" s="147"/>
      <c r="AO512" s="147"/>
      <c r="AP512" s="147"/>
      <c r="AQ512" s="147"/>
      <c r="AR512" s="147"/>
    </row>
    <row r="513" spans="1:44">
      <c r="A513" s="62"/>
      <c r="B513" s="63" t="s">
        <v>329</v>
      </c>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c r="AA513" s="62"/>
      <c r="AB513" s="62"/>
      <c r="AC513" s="62"/>
      <c r="AD513" s="62"/>
      <c r="AE513" s="62"/>
      <c r="AF513" s="62"/>
      <c r="AG513" s="62"/>
      <c r="AH513" s="62"/>
      <c r="AI513" s="62"/>
      <c r="AJ513" s="62"/>
      <c r="AK513" s="62"/>
      <c r="AL513" s="62"/>
      <c r="AM513" s="62"/>
      <c r="AN513" s="62"/>
      <c r="AO513" s="62"/>
      <c r="AP513" s="62"/>
      <c r="AQ513" s="62"/>
      <c r="AR513" s="62"/>
    </row>
    <row r="514" spans="1:44">
      <c r="B514" t="s">
        <v>344</v>
      </c>
      <c r="E514" t="s">
        <v>147</v>
      </c>
      <c r="M514" s="227"/>
      <c r="N514" s="227"/>
      <c r="O514" s="227"/>
      <c r="P514" s="227"/>
      <c r="Q514" s="227"/>
      <c r="R514" s="227"/>
      <c r="S514" s="227"/>
      <c r="T514" s="227"/>
      <c r="U514" s="227"/>
      <c r="V514" s="227"/>
      <c r="W514" s="227"/>
      <c r="X514" s="227"/>
      <c r="Y514" s="227"/>
      <c r="Z514" s="227"/>
      <c r="AA514" s="227"/>
      <c r="AB514" s="227"/>
      <c r="AC514" s="227"/>
      <c r="AD514" s="227"/>
      <c r="AE514" s="227"/>
      <c r="AF514" s="227"/>
      <c r="AG514" s="227"/>
      <c r="AH514" s="227"/>
      <c r="AI514" s="227"/>
      <c r="AJ514" s="227"/>
      <c r="AK514" s="227"/>
      <c r="AL514" s="227"/>
      <c r="AM514" s="227"/>
      <c r="AN514" s="227"/>
      <c r="AO514" s="227"/>
      <c r="AP514" s="227"/>
      <c r="AQ514" s="227"/>
      <c r="AR514" s="227"/>
    </row>
    <row r="515" spans="1:44">
      <c r="B515" t="s">
        <v>344</v>
      </c>
      <c r="E515" t="s">
        <v>147</v>
      </c>
      <c r="M515" s="227"/>
      <c r="N515" s="227"/>
      <c r="O515" s="227"/>
      <c r="P515" s="227"/>
      <c r="Q515" s="227"/>
      <c r="R515" s="227"/>
      <c r="S515" s="227"/>
      <c r="T515" s="227"/>
      <c r="U515" s="227"/>
      <c r="V515" s="227"/>
      <c r="W515" s="227"/>
      <c r="X515" s="227"/>
      <c r="Y515" s="227"/>
      <c r="Z515" s="227"/>
      <c r="AA515" s="227"/>
      <c r="AB515" s="227"/>
      <c r="AC515" s="227"/>
      <c r="AD515" s="227"/>
      <c r="AE515" s="227"/>
      <c r="AF515" s="227"/>
      <c r="AG515" s="227"/>
      <c r="AH515" s="227"/>
      <c r="AI515" s="227"/>
      <c r="AJ515" s="227"/>
      <c r="AK515" s="227"/>
      <c r="AL515" s="227"/>
      <c r="AM515" s="227"/>
      <c r="AN515" s="227"/>
      <c r="AO515" s="227"/>
      <c r="AP515" s="227"/>
      <c r="AQ515" s="227"/>
      <c r="AR515" s="227"/>
    </row>
    <row r="516" spans="1:44">
      <c r="B516" t="s">
        <v>344</v>
      </c>
      <c r="E516" t="s">
        <v>147</v>
      </c>
      <c r="M516" s="227"/>
      <c r="N516" s="227"/>
      <c r="O516" s="227"/>
      <c r="P516" s="227"/>
      <c r="Q516" s="227"/>
      <c r="R516" s="227"/>
      <c r="S516" s="227"/>
      <c r="T516" s="227"/>
      <c r="U516" s="227"/>
      <c r="V516" s="227"/>
      <c r="W516" s="227"/>
      <c r="X516" s="227"/>
      <c r="Y516" s="227"/>
      <c r="Z516" s="227"/>
      <c r="AA516" s="227"/>
      <c r="AB516" s="227"/>
      <c r="AC516" s="227"/>
      <c r="AD516" s="227"/>
      <c r="AE516" s="227"/>
      <c r="AF516" s="227"/>
      <c r="AG516" s="227"/>
      <c r="AH516" s="227"/>
      <c r="AI516" s="227"/>
      <c r="AJ516" s="227"/>
      <c r="AK516" s="227"/>
      <c r="AL516" s="227"/>
      <c r="AM516" s="227"/>
      <c r="AN516" s="227"/>
      <c r="AO516" s="227"/>
      <c r="AP516" s="227"/>
      <c r="AQ516" s="227"/>
      <c r="AR516" s="227"/>
    </row>
    <row r="517" spans="1:44">
      <c r="B517" t="s">
        <v>344</v>
      </c>
      <c r="E517" t="s">
        <v>147</v>
      </c>
      <c r="M517" s="227"/>
      <c r="N517" s="227"/>
      <c r="O517" s="227"/>
      <c r="P517" s="227"/>
      <c r="Q517" s="227"/>
      <c r="R517" s="227"/>
      <c r="S517" s="227"/>
      <c r="T517" s="227"/>
      <c r="U517" s="227"/>
      <c r="V517" s="227"/>
      <c r="W517" s="227"/>
      <c r="X517" s="227"/>
      <c r="Y517" s="227"/>
      <c r="Z517" s="227"/>
      <c r="AA517" s="227"/>
      <c r="AB517" s="227"/>
      <c r="AC517" s="227"/>
      <c r="AD517" s="227"/>
      <c r="AE517" s="227"/>
      <c r="AF517" s="227"/>
      <c r="AG517" s="227"/>
      <c r="AH517" s="227"/>
      <c r="AI517" s="227"/>
      <c r="AJ517" s="227"/>
      <c r="AK517" s="227"/>
      <c r="AL517" s="227"/>
      <c r="AM517" s="227"/>
      <c r="AN517" s="227"/>
      <c r="AO517" s="227"/>
      <c r="AP517" s="227"/>
      <c r="AQ517" s="227"/>
      <c r="AR517" s="227"/>
    </row>
    <row r="518" spans="1:44">
      <c r="B518" t="s">
        <v>344</v>
      </c>
      <c r="E518" t="s">
        <v>147</v>
      </c>
      <c r="M518" s="227"/>
      <c r="N518" s="227"/>
      <c r="O518" s="227"/>
      <c r="P518" s="227"/>
      <c r="Q518" s="227"/>
      <c r="R518" s="227"/>
      <c r="S518" s="227"/>
      <c r="T518" s="227"/>
      <c r="U518" s="227"/>
      <c r="V518" s="227"/>
      <c r="W518" s="227"/>
      <c r="X518" s="227"/>
      <c r="Y518" s="227"/>
      <c r="Z518" s="227"/>
      <c r="AA518" s="227"/>
      <c r="AB518" s="227"/>
      <c r="AC518" s="227"/>
      <c r="AD518" s="227"/>
      <c r="AE518" s="227"/>
      <c r="AF518" s="227"/>
      <c r="AG518" s="227"/>
      <c r="AH518" s="227"/>
      <c r="AI518" s="227"/>
      <c r="AJ518" s="227"/>
      <c r="AK518" s="227"/>
      <c r="AL518" s="227"/>
      <c r="AM518" s="227"/>
      <c r="AN518" s="227"/>
      <c r="AO518" s="227"/>
      <c r="AP518" s="227"/>
      <c r="AQ518" s="227"/>
      <c r="AR518" s="227"/>
    </row>
    <row r="519" spans="1:44">
      <c r="B519" t="s">
        <v>344</v>
      </c>
      <c r="E519" t="s">
        <v>147</v>
      </c>
      <c r="M519" s="227"/>
      <c r="N519" s="227"/>
      <c r="O519" s="227"/>
      <c r="P519" s="227"/>
      <c r="Q519" s="227"/>
      <c r="R519" s="227"/>
      <c r="S519" s="227"/>
      <c r="T519" s="227"/>
      <c r="U519" s="227"/>
      <c r="V519" s="227"/>
      <c r="W519" s="227"/>
      <c r="X519" s="227"/>
      <c r="Y519" s="227"/>
      <c r="Z519" s="227"/>
      <c r="AA519" s="227"/>
      <c r="AB519" s="227"/>
      <c r="AC519" s="227"/>
      <c r="AD519" s="227"/>
      <c r="AE519" s="227"/>
      <c r="AF519" s="227"/>
      <c r="AG519" s="227"/>
      <c r="AH519" s="227"/>
      <c r="AI519" s="227"/>
      <c r="AJ519" s="227"/>
      <c r="AK519" s="227"/>
      <c r="AL519" s="227"/>
      <c r="AM519" s="227"/>
      <c r="AN519" s="227"/>
      <c r="AO519" s="227"/>
      <c r="AP519" s="227"/>
      <c r="AQ519" s="227"/>
      <c r="AR519" s="227"/>
    </row>
    <row r="520" spans="1:44">
      <c r="B520" t="s">
        <v>344</v>
      </c>
      <c r="E520" t="s">
        <v>147</v>
      </c>
      <c r="M520" s="227"/>
      <c r="N520" s="227"/>
      <c r="O520" s="227"/>
      <c r="P520" s="227"/>
      <c r="Q520" s="227"/>
      <c r="R520" s="227"/>
      <c r="S520" s="227"/>
      <c r="T520" s="227"/>
      <c r="U520" s="227"/>
      <c r="V520" s="227"/>
      <c r="W520" s="227"/>
      <c r="X520" s="227"/>
      <c r="Y520" s="227"/>
      <c r="Z520" s="227"/>
      <c r="AA520" s="227"/>
      <c r="AB520" s="227"/>
      <c r="AC520" s="227"/>
      <c r="AD520" s="227"/>
      <c r="AE520" s="227"/>
      <c r="AF520" s="227"/>
      <c r="AG520" s="227"/>
      <c r="AH520" s="227"/>
      <c r="AI520" s="227"/>
      <c r="AJ520" s="227"/>
      <c r="AK520" s="227"/>
      <c r="AL520" s="227"/>
      <c r="AM520" s="227"/>
      <c r="AN520" s="227"/>
      <c r="AO520" s="227"/>
      <c r="AP520" s="227"/>
      <c r="AQ520" s="227"/>
      <c r="AR520" s="227"/>
    </row>
    <row r="521" spans="1:44">
      <c r="B521" t="s">
        <v>344</v>
      </c>
      <c r="E521" t="s">
        <v>147</v>
      </c>
      <c r="M521" s="227"/>
      <c r="N521" s="227"/>
      <c r="O521" s="227"/>
      <c r="P521" s="227"/>
      <c r="Q521" s="227"/>
      <c r="R521" s="227"/>
      <c r="S521" s="227"/>
      <c r="T521" s="227"/>
      <c r="U521" s="227"/>
      <c r="V521" s="227"/>
      <c r="W521" s="227"/>
      <c r="X521" s="227"/>
      <c r="Y521" s="227"/>
      <c r="Z521" s="227"/>
      <c r="AA521" s="227"/>
      <c r="AB521" s="227"/>
      <c r="AC521" s="227"/>
      <c r="AD521" s="227"/>
      <c r="AE521" s="227"/>
      <c r="AF521" s="227"/>
      <c r="AG521" s="227"/>
      <c r="AH521" s="227"/>
      <c r="AI521" s="227"/>
      <c r="AJ521" s="227"/>
      <c r="AK521" s="227"/>
      <c r="AL521" s="227"/>
      <c r="AM521" s="227"/>
      <c r="AN521" s="227"/>
      <c r="AO521" s="227"/>
      <c r="AP521" s="227"/>
      <c r="AQ521" s="227"/>
      <c r="AR521" s="227"/>
    </row>
    <row r="522" spans="1:44">
      <c r="B522" t="s">
        <v>344</v>
      </c>
      <c r="E522" t="s">
        <v>147</v>
      </c>
      <c r="M522" s="227"/>
      <c r="N522" s="227"/>
      <c r="O522" s="227"/>
      <c r="P522" s="227"/>
      <c r="Q522" s="227"/>
      <c r="R522" s="227"/>
      <c r="S522" s="227"/>
      <c r="T522" s="227"/>
      <c r="U522" s="227"/>
      <c r="V522" s="227"/>
      <c r="W522" s="227"/>
      <c r="X522" s="227"/>
      <c r="Y522" s="227"/>
      <c r="Z522" s="227"/>
      <c r="AA522" s="227"/>
      <c r="AB522" s="227"/>
      <c r="AC522" s="227"/>
      <c r="AD522" s="227"/>
      <c r="AE522" s="227"/>
      <c r="AF522" s="227"/>
      <c r="AG522" s="227"/>
      <c r="AH522" s="227"/>
      <c r="AI522" s="227"/>
      <c r="AJ522" s="227"/>
      <c r="AK522" s="227"/>
      <c r="AL522" s="227"/>
      <c r="AM522" s="227"/>
      <c r="AN522" s="227"/>
      <c r="AO522" s="227"/>
      <c r="AP522" s="227"/>
      <c r="AQ522" s="227"/>
      <c r="AR522" s="227"/>
    </row>
    <row r="523" spans="1:44">
      <c r="B523" t="s">
        <v>344</v>
      </c>
      <c r="E523" t="s">
        <v>147</v>
      </c>
      <c r="M523" s="227"/>
      <c r="N523" s="227"/>
      <c r="O523" s="227"/>
      <c r="P523" s="227"/>
      <c r="Q523" s="227"/>
      <c r="R523" s="227"/>
      <c r="S523" s="227"/>
      <c r="T523" s="227"/>
      <c r="U523" s="227"/>
      <c r="V523" s="227"/>
      <c r="W523" s="227"/>
      <c r="X523" s="227"/>
      <c r="Y523" s="227"/>
      <c r="Z523" s="227"/>
      <c r="AA523" s="227"/>
      <c r="AB523" s="227"/>
      <c r="AC523" s="227"/>
      <c r="AD523" s="227"/>
      <c r="AE523" s="227"/>
      <c r="AF523" s="227"/>
      <c r="AG523" s="227"/>
      <c r="AH523" s="227"/>
      <c r="AI523" s="227"/>
      <c r="AJ523" s="227"/>
      <c r="AK523" s="227"/>
      <c r="AL523" s="227"/>
      <c r="AM523" s="227"/>
      <c r="AN523" s="227"/>
      <c r="AO523" s="227"/>
      <c r="AP523" s="227"/>
      <c r="AQ523" s="227"/>
      <c r="AR523" s="227"/>
    </row>
    <row r="524" spans="1:44">
      <c r="B524" t="s">
        <v>344</v>
      </c>
      <c r="E524" t="s">
        <v>147</v>
      </c>
      <c r="M524" s="227"/>
      <c r="N524" s="227"/>
      <c r="O524" s="227"/>
      <c r="P524" s="227"/>
      <c r="Q524" s="227"/>
      <c r="R524" s="227"/>
      <c r="S524" s="227"/>
      <c r="T524" s="227"/>
      <c r="U524" s="227"/>
      <c r="V524" s="227"/>
      <c r="W524" s="227"/>
      <c r="X524" s="227"/>
      <c r="Y524" s="227"/>
      <c r="Z524" s="227"/>
      <c r="AA524" s="227"/>
      <c r="AB524" s="227"/>
      <c r="AC524" s="227"/>
      <c r="AD524" s="227"/>
      <c r="AE524" s="227"/>
      <c r="AF524" s="227"/>
      <c r="AG524" s="227"/>
      <c r="AH524" s="227"/>
      <c r="AI524" s="227"/>
      <c r="AJ524" s="227"/>
      <c r="AK524" s="227"/>
      <c r="AL524" s="227"/>
      <c r="AM524" s="227"/>
      <c r="AN524" s="227"/>
      <c r="AO524" s="227"/>
      <c r="AP524" s="227"/>
      <c r="AQ524" s="227"/>
      <c r="AR524" s="227"/>
    </row>
    <row r="525" spans="1:44">
      <c r="A525" s="65"/>
      <c r="B525" s="65" t="s">
        <v>145</v>
      </c>
      <c r="C525" s="65"/>
      <c r="D525" s="65"/>
      <c r="E525" s="65"/>
      <c r="F525" s="65"/>
      <c r="G525" s="65"/>
      <c r="H525" s="65"/>
      <c r="I525" s="65"/>
      <c r="J525" s="65"/>
      <c r="K525" s="65"/>
      <c r="L525" s="65"/>
      <c r="M525" s="229">
        <f>SUM(M514:M524)</f>
        <v>0</v>
      </c>
      <c r="N525" s="229">
        <f t="shared" ref="N525:AR525" si="49">SUM(N514:N524)</f>
        <v>0</v>
      </c>
      <c r="O525" s="229">
        <f t="shared" si="49"/>
        <v>0</v>
      </c>
      <c r="P525" s="229">
        <f t="shared" si="49"/>
        <v>0</v>
      </c>
      <c r="Q525" s="229">
        <f t="shared" si="49"/>
        <v>0</v>
      </c>
      <c r="R525" s="229">
        <f t="shared" si="49"/>
        <v>0</v>
      </c>
      <c r="S525" s="229">
        <f t="shared" si="49"/>
        <v>0</v>
      </c>
      <c r="T525" s="229">
        <f t="shared" si="49"/>
        <v>0</v>
      </c>
      <c r="U525" s="229">
        <f t="shared" si="49"/>
        <v>0</v>
      </c>
      <c r="V525" s="229">
        <f t="shared" si="49"/>
        <v>0</v>
      </c>
      <c r="W525" s="229">
        <f t="shared" si="49"/>
        <v>0</v>
      </c>
      <c r="X525" s="229">
        <f t="shared" si="49"/>
        <v>0</v>
      </c>
      <c r="Y525" s="229">
        <f t="shared" si="49"/>
        <v>0</v>
      </c>
      <c r="Z525" s="229">
        <f t="shared" si="49"/>
        <v>0</v>
      </c>
      <c r="AA525" s="229">
        <f t="shared" si="49"/>
        <v>0</v>
      </c>
      <c r="AB525" s="229">
        <f t="shared" si="49"/>
        <v>0</v>
      </c>
      <c r="AC525" s="229">
        <f t="shared" si="49"/>
        <v>0</v>
      </c>
      <c r="AD525" s="229">
        <f t="shared" si="49"/>
        <v>0</v>
      </c>
      <c r="AE525" s="229">
        <f t="shared" si="49"/>
        <v>0</v>
      </c>
      <c r="AF525" s="229">
        <f t="shared" si="49"/>
        <v>0</v>
      </c>
      <c r="AG525" s="229">
        <f t="shared" si="49"/>
        <v>0</v>
      </c>
      <c r="AH525" s="229">
        <f t="shared" si="49"/>
        <v>0</v>
      </c>
      <c r="AI525" s="229">
        <f t="shared" si="49"/>
        <v>0</v>
      </c>
      <c r="AJ525" s="229">
        <f t="shared" si="49"/>
        <v>0</v>
      </c>
      <c r="AK525" s="229">
        <f t="shared" si="49"/>
        <v>0</v>
      </c>
      <c r="AL525" s="229">
        <f t="shared" si="49"/>
        <v>0</v>
      </c>
      <c r="AM525" s="229">
        <f t="shared" si="49"/>
        <v>0</v>
      </c>
      <c r="AN525" s="229">
        <f t="shared" si="49"/>
        <v>0</v>
      </c>
      <c r="AO525" s="229">
        <f t="shared" si="49"/>
        <v>0</v>
      </c>
      <c r="AP525" s="229">
        <f t="shared" si="49"/>
        <v>0</v>
      </c>
      <c r="AQ525" s="229">
        <f t="shared" si="49"/>
        <v>0</v>
      </c>
      <c r="AR525" s="229">
        <f t="shared" si="49"/>
        <v>0</v>
      </c>
    </row>
    <row r="526" spans="1:44">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5"/>
      <c r="AK526" s="45"/>
      <c r="AL526" s="45"/>
      <c r="AM526" s="45"/>
      <c r="AN526" s="45"/>
      <c r="AO526" s="45"/>
      <c r="AP526" s="45"/>
      <c r="AQ526" s="45"/>
      <c r="AR526" s="45"/>
    </row>
    <row r="527" spans="1:44">
      <c r="A527" s="62"/>
      <c r="B527" s="63" t="s">
        <v>339</v>
      </c>
      <c r="C527" s="62"/>
      <c r="D527" s="62"/>
      <c r="E527" s="62"/>
      <c r="F527" s="62"/>
      <c r="G527" s="62"/>
      <c r="H527" s="62"/>
      <c r="I527" s="62"/>
      <c r="J527" s="62"/>
      <c r="K527" s="62"/>
      <c r="L527" s="62"/>
      <c r="M527" s="148"/>
      <c r="N527" s="148"/>
      <c r="O527" s="148"/>
      <c r="P527" s="148"/>
      <c r="Q527" s="148"/>
      <c r="R527" s="148"/>
      <c r="S527" s="148"/>
      <c r="T527" s="148"/>
      <c r="U527" s="148"/>
      <c r="V527" s="148"/>
      <c r="W527" s="148"/>
      <c r="X527" s="148"/>
      <c r="Y527" s="148"/>
      <c r="Z527" s="148"/>
      <c r="AA527" s="148"/>
      <c r="AB527" s="148"/>
      <c r="AC527" s="148"/>
      <c r="AD527" s="148"/>
      <c r="AE527" s="148"/>
      <c r="AF527" s="148"/>
      <c r="AG527" s="148"/>
      <c r="AH527" s="148"/>
      <c r="AI527" s="148"/>
      <c r="AJ527" s="148"/>
      <c r="AK527" s="148"/>
      <c r="AL527" s="148"/>
      <c r="AM527" s="148"/>
      <c r="AN527" s="148"/>
      <c r="AO527" s="148"/>
      <c r="AP527" s="148"/>
      <c r="AQ527" s="148"/>
      <c r="AR527" s="148"/>
    </row>
    <row r="528" spans="1:44">
      <c r="B528" t="s">
        <v>344</v>
      </c>
      <c r="E528" t="s">
        <v>147</v>
      </c>
      <c r="M528" s="227"/>
      <c r="N528" s="227"/>
      <c r="O528" s="227"/>
      <c r="P528" s="227"/>
      <c r="Q528" s="227"/>
      <c r="R528" s="227"/>
      <c r="S528" s="227"/>
      <c r="T528" s="227"/>
      <c r="U528" s="227"/>
      <c r="V528" s="227"/>
      <c r="W528" s="227"/>
      <c r="X528" s="227"/>
      <c r="Y528" s="227"/>
      <c r="Z528" s="227"/>
      <c r="AA528" s="227"/>
      <c r="AB528" s="227"/>
      <c r="AC528" s="227"/>
      <c r="AD528" s="227"/>
      <c r="AE528" s="227"/>
      <c r="AF528" s="227"/>
      <c r="AG528" s="227"/>
      <c r="AH528" s="227"/>
      <c r="AI528" s="227"/>
      <c r="AJ528" s="227"/>
      <c r="AK528" s="227"/>
      <c r="AL528" s="227"/>
      <c r="AM528" s="227"/>
      <c r="AN528" s="227"/>
      <c r="AO528" s="227"/>
      <c r="AP528" s="227"/>
      <c r="AQ528" s="227"/>
      <c r="AR528" s="227"/>
    </row>
    <row r="529" spans="1:44">
      <c r="B529" t="s">
        <v>344</v>
      </c>
      <c r="E529" t="s">
        <v>147</v>
      </c>
      <c r="M529" s="227"/>
      <c r="N529" s="227"/>
      <c r="O529" s="227"/>
      <c r="P529" s="227"/>
      <c r="Q529" s="227"/>
      <c r="R529" s="227"/>
      <c r="S529" s="227"/>
      <c r="T529" s="227"/>
      <c r="U529" s="227"/>
      <c r="V529" s="227"/>
      <c r="W529" s="227"/>
      <c r="X529" s="227"/>
      <c r="Y529" s="227"/>
      <c r="Z529" s="227"/>
      <c r="AA529" s="227"/>
      <c r="AB529" s="227"/>
      <c r="AC529" s="227"/>
      <c r="AD529" s="227"/>
      <c r="AE529" s="227"/>
      <c r="AF529" s="227"/>
      <c r="AG529" s="227"/>
      <c r="AH529" s="227"/>
      <c r="AI529" s="227"/>
      <c r="AJ529" s="227"/>
      <c r="AK529" s="227"/>
      <c r="AL529" s="227"/>
      <c r="AM529" s="227"/>
      <c r="AN529" s="227"/>
      <c r="AO529" s="227"/>
      <c r="AP529" s="227"/>
      <c r="AQ529" s="227"/>
      <c r="AR529" s="227"/>
    </row>
    <row r="530" spans="1:44">
      <c r="B530" t="s">
        <v>344</v>
      </c>
      <c r="E530" t="s">
        <v>147</v>
      </c>
      <c r="M530" s="227"/>
      <c r="N530" s="227"/>
      <c r="O530" s="227"/>
      <c r="P530" s="227"/>
      <c r="Q530" s="227"/>
      <c r="R530" s="227"/>
      <c r="S530" s="227"/>
      <c r="T530" s="227"/>
      <c r="U530" s="227"/>
      <c r="V530" s="227"/>
      <c r="W530" s="227"/>
      <c r="X530" s="227"/>
      <c r="Y530" s="227"/>
      <c r="Z530" s="227"/>
      <c r="AA530" s="227"/>
      <c r="AB530" s="227"/>
      <c r="AC530" s="227"/>
      <c r="AD530" s="227"/>
      <c r="AE530" s="227"/>
      <c r="AF530" s="227"/>
      <c r="AG530" s="227"/>
      <c r="AH530" s="227"/>
      <c r="AI530" s="227"/>
      <c r="AJ530" s="227"/>
      <c r="AK530" s="227"/>
      <c r="AL530" s="227"/>
      <c r="AM530" s="227"/>
      <c r="AN530" s="227"/>
      <c r="AO530" s="227"/>
      <c r="AP530" s="227"/>
      <c r="AQ530" s="227"/>
      <c r="AR530" s="227"/>
    </row>
    <row r="531" spans="1:44">
      <c r="B531" t="s">
        <v>344</v>
      </c>
      <c r="E531" t="s">
        <v>147</v>
      </c>
      <c r="M531" s="227"/>
      <c r="N531" s="227"/>
      <c r="O531" s="227"/>
      <c r="P531" s="227"/>
      <c r="Q531" s="227"/>
      <c r="R531" s="227"/>
      <c r="S531" s="227"/>
      <c r="T531" s="227"/>
      <c r="U531" s="227"/>
      <c r="V531" s="227"/>
      <c r="W531" s="227"/>
      <c r="X531" s="227"/>
      <c r="Y531" s="227"/>
      <c r="Z531" s="227"/>
      <c r="AA531" s="227"/>
      <c r="AB531" s="227"/>
      <c r="AC531" s="227"/>
      <c r="AD531" s="227"/>
      <c r="AE531" s="227"/>
      <c r="AF531" s="227"/>
      <c r="AG531" s="227"/>
      <c r="AH531" s="227"/>
      <c r="AI531" s="227"/>
      <c r="AJ531" s="227"/>
      <c r="AK531" s="227"/>
      <c r="AL531" s="227"/>
      <c r="AM531" s="227"/>
      <c r="AN531" s="227"/>
      <c r="AO531" s="227"/>
      <c r="AP531" s="227"/>
      <c r="AQ531" s="227"/>
      <c r="AR531" s="227"/>
    </row>
    <row r="532" spans="1:44">
      <c r="B532" t="s">
        <v>344</v>
      </c>
      <c r="E532" t="s">
        <v>147</v>
      </c>
      <c r="M532" s="227"/>
      <c r="N532" s="227"/>
      <c r="O532" s="227"/>
      <c r="P532" s="227"/>
      <c r="Q532" s="227"/>
      <c r="R532" s="227"/>
      <c r="S532" s="227"/>
      <c r="T532" s="227"/>
      <c r="U532" s="227"/>
      <c r="V532" s="227"/>
      <c r="W532" s="227"/>
      <c r="X532" s="227"/>
      <c r="Y532" s="227"/>
      <c r="Z532" s="227"/>
      <c r="AA532" s="227"/>
      <c r="AB532" s="227"/>
      <c r="AC532" s="227"/>
      <c r="AD532" s="227"/>
      <c r="AE532" s="227"/>
      <c r="AF532" s="227"/>
      <c r="AG532" s="227"/>
      <c r="AH532" s="227"/>
      <c r="AI532" s="227"/>
      <c r="AJ532" s="227"/>
      <c r="AK532" s="227"/>
      <c r="AL532" s="227"/>
      <c r="AM532" s="227"/>
      <c r="AN532" s="227"/>
      <c r="AO532" s="227"/>
      <c r="AP532" s="227"/>
      <c r="AQ532" s="227"/>
      <c r="AR532" s="227"/>
    </row>
    <row r="533" spans="1:44">
      <c r="B533" t="s">
        <v>344</v>
      </c>
      <c r="E533" t="s">
        <v>147</v>
      </c>
      <c r="M533" s="227"/>
      <c r="N533" s="227"/>
      <c r="O533" s="227"/>
      <c r="P533" s="227"/>
      <c r="Q533" s="227"/>
      <c r="R533" s="227"/>
      <c r="S533" s="227"/>
      <c r="T533" s="227"/>
      <c r="U533" s="227"/>
      <c r="V533" s="227"/>
      <c r="W533" s="227"/>
      <c r="X533" s="227"/>
      <c r="Y533" s="227"/>
      <c r="Z533" s="227"/>
      <c r="AA533" s="227"/>
      <c r="AB533" s="227"/>
      <c r="AC533" s="227"/>
      <c r="AD533" s="227"/>
      <c r="AE533" s="227"/>
      <c r="AF533" s="227"/>
      <c r="AG533" s="227"/>
      <c r="AH533" s="227"/>
      <c r="AI533" s="227"/>
      <c r="AJ533" s="227"/>
      <c r="AK533" s="227"/>
      <c r="AL533" s="227"/>
      <c r="AM533" s="227"/>
      <c r="AN533" s="227"/>
      <c r="AO533" s="227"/>
      <c r="AP533" s="227"/>
      <c r="AQ533" s="227"/>
      <c r="AR533" s="227"/>
    </row>
    <row r="534" spans="1:44">
      <c r="B534" t="s">
        <v>344</v>
      </c>
      <c r="E534" t="s">
        <v>147</v>
      </c>
      <c r="M534" s="227"/>
      <c r="N534" s="227"/>
      <c r="O534" s="227"/>
      <c r="P534" s="227"/>
      <c r="Q534" s="227"/>
      <c r="R534" s="227"/>
      <c r="S534" s="227"/>
      <c r="T534" s="227"/>
      <c r="U534" s="227"/>
      <c r="V534" s="227"/>
      <c r="W534" s="227"/>
      <c r="X534" s="227"/>
      <c r="Y534" s="227"/>
      <c r="Z534" s="227"/>
      <c r="AA534" s="227"/>
      <c r="AB534" s="227"/>
      <c r="AC534" s="227"/>
      <c r="AD534" s="227"/>
      <c r="AE534" s="227"/>
      <c r="AF534" s="227"/>
      <c r="AG534" s="227"/>
      <c r="AH534" s="227"/>
      <c r="AI534" s="227"/>
      <c r="AJ534" s="227"/>
      <c r="AK534" s="227"/>
      <c r="AL534" s="227"/>
      <c r="AM534" s="227"/>
      <c r="AN534" s="227"/>
      <c r="AO534" s="227"/>
      <c r="AP534" s="227"/>
      <c r="AQ534" s="227"/>
      <c r="AR534" s="227"/>
    </row>
    <row r="535" spans="1:44">
      <c r="B535" t="s">
        <v>344</v>
      </c>
      <c r="E535" t="s">
        <v>147</v>
      </c>
      <c r="M535" s="227"/>
      <c r="N535" s="227"/>
      <c r="O535" s="227"/>
      <c r="P535" s="227"/>
      <c r="Q535" s="227"/>
      <c r="R535" s="227"/>
      <c r="S535" s="227"/>
      <c r="T535" s="227"/>
      <c r="U535" s="227"/>
      <c r="V535" s="227"/>
      <c r="W535" s="227"/>
      <c r="X535" s="227"/>
      <c r="Y535" s="227"/>
      <c r="Z535" s="227"/>
      <c r="AA535" s="227"/>
      <c r="AB535" s="227"/>
      <c r="AC535" s="227"/>
      <c r="AD535" s="227"/>
      <c r="AE535" s="227"/>
      <c r="AF535" s="227"/>
      <c r="AG535" s="227"/>
      <c r="AH535" s="227"/>
      <c r="AI535" s="227"/>
      <c r="AJ535" s="227"/>
      <c r="AK535" s="227"/>
      <c r="AL535" s="227"/>
      <c r="AM535" s="227"/>
      <c r="AN535" s="227"/>
      <c r="AO535" s="227"/>
      <c r="AP535" s="227"/>
      <c r="AQ535" s="227"/>
      <c r="AR535" s="227"/>
    </row>
    <row r="536" spans="1:44">
      <c r="B536" t="s">
        <v>344</v>
      </c>
      <c r="E536" t="s">
        <v>147</v>
      </c>
      <c r="M536" s="227"/>
      <c r="N536" s="227"/>
      <c r="O536" s="227"/>
      <c r="P536" s="227"/>
      <c r="Q536" s="227"/>
      <c r="R536" s="227"/>
      <c r="S536" s="227"/>
      <c r="T536" s="227"/>
      <c r="U536" s="227"/>
      <c r="V536" s="227"/>
      <c r="W536" s="227"/>
      <c r="X536" s="227"/>
      <c r="Y536" s="227"/>
      <c r="Z536" s="227"/>
      <c r="AA536" s="227"/>
      <c r="AB536" s="227"/>
      <c r="AC536" s="227"/>
      <c r="AD536" s="227"/>
      <c r="AE536" s="227"/>
      <c r="AF536" s="227"/>
      <c r="AG536" s="227"/>
      <c r="AH536" s="227"/>
      <c r="AI536" s="227"/>
      <c r="AJ536" s="227"/>
      <c r="AK536" s="227"/>
      <c r="AL536" s="227"/>
      <c r="AM536" s="227"/>
      <c r="AN536" s="227"/>
      <c r="AO536" s="227"/>
      <c r="AP536" s="227"/>
      <c r="AQ536" s="227"/>
      <c r="AR536" s="227"/>
    </row>
    <row r="537" spans="1:44">
      <c r="B537" t="s">
        <v>344</v>
      </c>
      <c r="E537" t="s">
        <v>147</v>
      </c>
      <c r="M537" s="227"/>
      <c r="N537" s="227"/>
      <c r="O537" s="227"/>
      <c r="P537" s="227"/>
      <c r="Q537" s="227"/>
      <c r="R537" s="227"/>
      <c r="S537" s="227"/>
      <c r="T537" s="227"/>
      <c r="U537" s="227"/>
      <c r="V537" s="227"/>
      <c r="W537" s="227"/>
      <c r="X537" s="227"/>
      <c r="Y537" s="227"/>
      <c r="Z537" s="227"/>
      <c r="AA537" s="227"/>
      <c r="AB537" s="227"/>
      <c r="AC537" s="227"/>
      <c r="AD537" s="227"/>
      <c r="AE537" s="227"/>
      <c r="AF537" s="227"/>
      <c r="AG537" s="227"/>
      <c r="AH537" s="227"/>
      <c r="AI537" s="227"/>
      <c r="AJ537" s="227"/>
      <c r="AK537" s="227"/>
      <c r="AL537" s="227"/>
      <c r="AM537" s="227"/>
      <c r="AN537" s="227"/>
      <c r="AO537" s="227"/>
      <c r="AP537" s="227"/>
      <c r="AQ537" s="227"/>
      <c r="AR537" s="227"/>
    </row>
    <row r="538" spans="1:44">
      <c r="B538" t="s">
        <v>344</v>
      </c>
      <c r="E538" t="s">
        <v>147</v>
      </c>
      <c r="M538" s="227"/>
      <c r="N538" s="227"/>
      <c r="O538" s="227"/>
      <c r="P538" s="227"/>
      <c r="Q538" s="227"/>
      <c r="R538" s="227"/>
      <c r="S538" s="227"/>
      <c r="T538" s="227"/>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row>
    <row r="539" spans="1:44">
      <c r="A539" s="65"/>
      <c r="B539" s="65" t="s">
        <v>145</v>
      </c>
      <c r="C539" s="65"/>
      <c r="D539" s="65"/>
      <c r="E539" s="65"/>
      <c r="F539" s="65"/>
      <c r="G539" s="65"/>
      <c r="H539" s="65"/>
      <c r="I539" s="65"/>
      <c r="J539" s="65"/>
      <c r="K539" s="65"/>
      <c r="L539" s="65"/>
      <c r="M539" s="229">
        <f t="shared" ref="M539:AR539" si="50">SUM(M528:M538)</f>
        <v>0</v>
      </c>
      <c r="N539" s="229">
        <f t="shared" si="50"/>
        <v>0</v>
      </c>
      <c r="O539" s="229">
        <f t="shared" si="50"/>
        <v>0</v>
      </c>
      <c r="P539" s="229">
        <f t="shared" si="50"/>
        <v>0</v>
      </c>
      <c r="Q539" s="229">
        <f t="shared" si="50"/>
        <v>0</v>
      </c>
      <c r="R539" s="229">
        <f t="shared" si="50"/>
        <v>0</v>
      </c>
      <c r="S539" s="229">
        <f t="shared" si="50"/>
        <v>0</v>
      </c>
      <c r="T539" s="229">
        <f t="shared" si="50"/>
        <v>0</v>
      </c>
      <c r="U539" s="229">
        <f t="shared" si="50"/>
        <v>0</v>
      </c>
      <c r="V539" s="229">
        <f t="shared" si="50"/>
        <v>0</v>
      </c>
      <c r="W539" s="229">
        <f t="shared" si="50"/>
        <v>0</v>
      </c>
      <c r="X539" s="229">
        <f t="shared" si="50"/>
        <v>0</v>
      </c>
      <c r="Y539" s="229">
        <f t="shared" si="50"/>
        <v>0</v>
      </c>
      <c r="Z539" s="229">
        <f t="shared" si="50"/>
        <v>0</v>
      </c>
      <c r="AA539" s="229">
        <f t="shared" si="50"/>
        <v>0</v>
      </c>
      <c r="AB539" s="229">
        <f t="shared" si="50"/>
        <v>0</v>
      </c>
      <c r="AC539" s="229">
        <f t="shared" si="50"/>
        <v>0</v>
      </c>
      <c r="AD539" s="229">
        <f t="shared" si="50"/>
        <v>0</v>
      </c>
      <c r="AE539" s="229">
        <f t="shared" si="50"/>
        <v>0</v>
      </c>
      <c r="AF539" s="229">
        <f t="shared" si="50"/>
        <v>0</v>
      </c>
      <c r="AG539" s="229">
        <f t="shared" si="50"/>
        <v>0</v>
      </c>
      <c r="AH539" s="229">
        <f t="shared" si="50"/>
        <v>0</v>
      </c>
      <c r="AI539" s="229">
        <f t="shared" si="50"/>
        <v>0</v>
      </c>
      <c r="AJ539" s="229">
        <f t="shared" si="50"/>
        <v>0</v>
      </c>
      <c r="AK539" s="229">
        <f t="shared" si="50"/>
        <v>0</v>
      </c>
      <c r="AL539" s="229">
        <f t="shared" si="50"/>
        <v>0</v>
      </c>
      <c r="AM539" s="229">
        <f t="shared" si="50"/>
        <v>0</v>
      </c>
      <c r="AN539" s="229">
        <f t="shared" si="50"/>
        <v>0</v>
      </c>
      <c r="AO539" s="229">
        <f t="shared" si="50"/>
        <v>0</v>
      </c>
      <c r="AP539" s="229">
        <f t="shared" si="50"/>
        <v>0</v>
      </c>
      <c r="AQ539" s="229">
        <f t="shared" si="50"/>
        <v>0</v>
      </c>
      <c r="AR539" s="229">
        <f t="shared" si="50"/>
        <v>0</v>
      </c>
    </row>
    <row r="540" spans="1:44" ht="14.65" thickBot="1">
      <c r="A540" s="149"/>
      <c r="B540" s="149"/>
      <c r="C540" s="149"/>
      <c r="D540" s="149"/>
      <c r="E540" s="149"/>
      <c r="F540" s="149"/>
      <c r="G540" s="149"/>
      <c r="H540" s="149"/>
      <c r="I540" s="149"/>
      <c r="J540" s="149"/>
      <c r="K540" s="149"/>
      <c r="L540" s="149"/>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c r="AJ540" s="45"/>
      <c r="AK540" s="45"/>
      <c r="AL540" s="45"/>
      <c r="AM540" s="45"/>
      <c r="AN540" s="45"/>
      <c r="AO540" s="45"/>
      <c r="AP540" s="45"/>
      <c r="AQ540" s="45"/>
      <c r="AR540" s="45"/>
    </row>
    <row r="541" spans="1:44" ht="14.65" thickBot="1">
      <c r="A541" s="150"/>
      <c r="B541" s="150" t="s">
        <v>566</v>
      </c>
      <c r="C541" s="150"/>
      <c r="D541" s="150"/>
      <c r="E541" s="150"/>
      <c r="F541" s="150"/>
      <c r="G541" s="150"/>
      <c r="H541" s="150"/>
      <c r="I541" s="150"/>
      <c r="J541" s="150"/>
      <c r="K541" s="150"/>
      <c r="L541" s="150"/>
      <c r="M541" s="229">
        <f>SUM(M525,M539)</f>
        <v>0</v>
      </c>
      <c r="N541" s="229">
        <f t="shared" ref="N541:AR541" si="51">SUM(N525,N539)</f>
        <v>0</v>
      </c>
      <c r="O541" s="229">
        <f t="shared" si="51"/>
        <v>0</v>
      </c>
      <c r="P541" s="229">
        <f t="shared" si="51"/>
        <v>0</v>
      </c>
      <c r="Q541" s="229">
        <f t="shared" si="51"/>
        <v>0</v>
      </c>
      <c r="R541" s="229">
        <f t="shared" si="51"/>
        <v>0</v>
      </c>
      <c r="S541" s="229">
        <f t="shared" si="51"/>
        <v>0</v>
      </c>
      <c r="T541" s="229">
        <f t="shared" si="51"/>
        <v>0</v>
      </c>
      <c r="U541" s="229">
        <f t="shared" si="51"/>
        <v>0</v>
      </c>
      <c r="V541" s="229">
        <f t="shared" si="51"/>
        <v>0</v>
      </c>
      <c r="W541" s="229">
        <f t="shared" si="51"/>
        <v>0</v>
      </c>
      <c r="X541" s="229">
        <f t="shared" si="51"/>
        <v>0</v>
      </c>
      <c r="Y541" s="229">
        <f t="shared" si="51"/>
        <v>0</v>
      </c>
      <c r="Z541" s="229">
        <f t="shared" si="51"/>
        <v>0</v>
      </c>
      <c r="AA541" s="229">
        <f t="shared" si="51"/>
        <v>0</v>
      </c>
      <c r="AB541" s="229">
        <f t="shared" si="51"/>
        <v>0</v>
      </c>
      <c r="AC541" s="229">
        <f t="shared" si="51"/>
        <v>0</v>
      </c>
      <c r="AD541" s="229">
        <f t="shared" si="51"/>
        <v>0</v>
      </c>
      <c r="AE541" s="229">
        <f t="shared" si="51"/>
        <v>0</v>
      </c>
      <c r="AF541" s="229">
        <f t="shared" si="51"/>
        <v>0</v>
      </c>
      <c r="AG541" s="229">
        <f t="shared" si="51"/>
        <v>0</v>
      </c>
      <c r="AH541" s="229">
        <f t="shared" si="51"/>
        <v>0</v>
      </c>
      <c r="AI541" s="229">
        <f t="shared" si="51"/>
        <v>0</v>
      </c>
      <c r="AJ541" s="229">
        <f t="shared" si="51"/>
        <v>0</v>
      </c>
      <c r="AK541" s="229">
        <f t="shared" si="51"/>
        <v>0</v>
      </c>
      <c r="AL541" s="229">
        <f t="shared" si="51"/>
        <v>0</v>
      </c>
      <c r="AM541" s="229">
        <f t="shared" si="51"/>
        <v>0</v>
      </c>
      <c r="AN541" s="229">
        <f t="shared" si="51"/>
        <v>0</v>
      </c>
      <c r="AO541" s="229">
        <f t="shared" si="51"/>
        <v>0</v>
      </c>
      <c r="AP541" s="229">
        <f t="shared" si="51"/>
        <v>0</v>
      </c>
      <c r="AQ541" s="229">
        <f t="shared" si="51"/>
        <v>0</v>
      </c>
      <c r="AR541" s="229">
        <f t="shared" si="51"/>
        <v>0</v>
      </c>
    </row>
    <row r="542" spans="1:44">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c r="AJ542" s="45"/>
      <c r="AK542" s="45"/>
      <c r="AL542" s="45"/>
      <c r="AM542" s="45"/>
      <c r="AN542" s="45"/>
      <c r="AO542" s="45"/>
      <c r="AP542" s="45"/>
      <c r="AQ542" s="45"/>
      <c r="AR542" s="45"/>
    </row>
    <row r="543" spans="1:44" ht="15.4">
      <c r="A543" s="144" t="s">
        <v>559</v>
      </c>
      <c r="B543" s="144"/>
      <c r="C543" s="144"/>
      <c r="D543" s="144"/>
      <c r="E543" s="144"/>
      <c r="F543" s="144"/>
      <c r="G543" s="144"/>
      <c r="H543" s="144"/>
      <c r="I543" s="144"/>
      <c r="J543" s="144"/>
      <c r="K543" s="144"/>
      <c r="L543" s="144"/>
      <c r="M543" s="151"/>
      <c r="N543" s="151"/>
      <c r="O543" s="151"/>
      <c r="P543" s="151"/>
      <c r="Q543" s="151"/>
      <c r="R543" s="151"/>
      <c r="S543" s="151"/>
      <c r="T543" s="151"/>
      <c r="U543" s="151"/>
      <c r="V543" s="151"/>
      <c r="W543" s="151"/>
      <c r="X543" s="151"/>
      <c r="Y543" s="151"/>
      <c r="Z543" s="151"/>
      <c r="AA543" s="151"/>
      <c r="AB543" s="151"/>
      <c r="AC543" s="151"/>
      <c r="AD543" s="151"/>
      <c r="AE543" s="151"/>
      <c r="AF543" s="151"/>
      <c r="AG543" s="151"/>
      <c r="AH543" s="151"/>
      <c r="AI543" s="151"/>
      <c r="AJ543" s="151"/>
      <c r="AK543" s="151"/>
      <c r="AL543" s="151"/>
      <c r="AM543" s="151"/>
      <c r="AN543" s="151"/>
      <c r="AO543" s="151"/>
      <c r="AP543" s="151"/>
      <c r="AQ543" s="151"/>
      <c r="AR543" s="151"/>
    </row>
    <row r="544" spans="1:44" ht="15.4">
      <c r="A544" s="146" t="s">
        <v>141</v>
      </c>
      <c r="B544" s="146"/>
      <c r="C544" s="146"/>
      <c r="D544" s="146"/>
      <c r="E544" s="146"/>
      <c r="F544" s="146"/>
      <c r="G544" s="146"/>
      <c r="H544" s="146"/>
      <c r="I544" s="146"/>
      <c r="J544" s="146"/>
      <c r="K544" s="146"/>
      <c r="L544" s="146"/>
      <c r="M544" s="152"/>
      <c r="N544" s="152"/>
      <c r="O544" s="152"/>
      <c r="P544" s="152"/>
      <c r="Q544" s="152"/>
      <c r="R544" s="152"/>
      <c r="S544" s="152"/>
      <c r="T544" s="152"/>
      <c r="U544" s="152"/>
      <c r="V544" s="152"/>
      <c r="W544" s="152"/>
      <c r="X544" s="152"/>
      <c r="Y544" s="152"/>
      <c r="Z544" s="152"/>
      <c r="AA544" s="152"/>
      <c r="AB544" s="152"/>
      <c r="AC544" s="152"/>
      <c r="AD544" s="152"/>
      <c r="AE544" s="152"/>
      <c r="AF544" s="152"/>
      <c r="AG544" s="152"/>
      <c r="AH544" s="152"/>
      <c r="AI544" s="152"/>
      <c r="AJ544" s="152"/>
      <c r="AK544" s="152"/>
      <c r="AL544" s="152"/>
      <c r="AM544" s="152"/>
      <c r="AN544" s="152"/>
      <c r="AO544" s="152"/>
      <c r="AP544" s="152"/>
      <c r="AQ544" s="152"/>
      <c r="AR544" s="152"/>
    </row>
    <row r="545" spans="1:44">
      <c r="A545" s="62"/>
      <c r="B545" s="63" t="s">
        <v>329</v>
      </c>
      <c r="C545" s="62"/>
      <c r="D545" s="62"/>
      <c r="E545" s="62"/>
      <c r="F545" s="62"/>
      <c r="G545" s="62"/>
      <c r="H545" s="62"/>
      <c r="I545" s="62"/>
      <c r="J545" s="62"/>
      <c r="K545" s="62"/>
      <c r="L545" s="62"/>
      <c r="M545" s="148"/>
      <c r="N545" s="148"/>
      <c r="O545" s="148"/>
      <c r="P545" s="148"/>
      <c r="Q545" s="148"/>
      <c r="R545" s="148"/>
      <c r="S545" s="148"/>
      <c r="T545" s="148"/>
      <c r="U545" s="148"/>
      <c r="V545" s="148"/>
      <c r="W545" s="148"/>
      <c r="X545" s="148"/>
      <c r="Y545" s="148"/>
      <c r="Z545" s="148"/>
      <c r="AA545" s="148"/>
      <c r="AB545" s="148"/>
      <c r="AC545" s="148"/>
      <c r="AD545" s="148"/>
      <c r="AE545" s="148"/>
      <c r="AF545" s="148"/>
      <c r="AG545" s="148"/>
      <c r="AH545" s="148"/>
      <c r="AI545" s="148"/>
      <c r="AJ545" s="148"/>
      <c r="AK545" s="148"/>
      <c r="AL545" s="148"/>
      <c r="AM545" s="148"/>
      <c r="AN545" s="148"/>
      <c r="AO545" s="148"/>
      <c r="AP545" s="148"/>
      <c r="AQ545" s="148"/>
      <c r="AR545" s="148"/>
    </row>
    <row r="546" spans="1:44">
      <c r="B546" t="s">
        <v>344</v>
      </c>
      <c r="E546" t="s">
        <v>147</v>
      </c>
      <c r="M546" s="227"/>
      <c r="N546" s="227"/>
      <c r="O546" s="227"/>
      <c r="P546" s="227"/>
      <c r="Q546" s="227"/>
      <c r="R546" s="227"/>
      <c r="S546" s="227"/>
      <c r="T546" s="227"/>
      <c r="U546" s="227"/>
      <c r="V546" s="227"/>
      <c r="W546" s="227"/>
      <c r="X546" s="227"/>
      <c r="Y546" s="227"/>
      <c r="Z546" s="227"/>
      <c r="AA546" s="227"/>
      <c r="AB546" s="227"/>
      <c r="AC546" s="227"/>
      <c r="AD546" s="227"/>
      <c r="AE546" s="227"/>
      <c r="AF546" s="227"/>
      <c r="AG546" s="227"/>
      <c r="AH546" s="227"/>
      <c r="AI546" s="227"/>
      <c r="AJ546" s="227"/>
      <c r="AK546" s="227"/>
      <c r="AL546" s="227"/>
      <c r="AM546" s="227"/>
      <c r="AN546" s="227"/>
      <c r="AO546" s="227"/>
      <c r="AP546" s="227"/>
      <c r="AQ546" s="227"/>
      <c r="AR546" s="227"/>
    </row>
    <row r="547" spans="1:44">
      <c r="B547" t="s">
        <v>344</v>
      </c>
      <c r="E547" t="s">
        <v>147</v>
      </c>
      <c r="M547" s="227"/>
      <c r="N547" s="227"/>
      <c r="O547" s="227"/>
      <c r="P547" s="227"/>
      <c r="Q547" s="227"/>
      <c r="R547" s="227"/>
      <c r="S547" s="227"/>
      <c r="T547" s="227"/>
      <c r="U547" s="227"/>
      <c r="V547" s="227"/>
      <c r="W547" s="227"/>
      <c r="X547" s="227"/>
      <c r="Y547" s="227"/>
      <c r="Z547" s="227"/>
      <c r="AA547" s="227"/>
      <c r="AB547" s="227"/>
      <c r="AC547" s="227"/>
      <c r="AD547" s="227"/>
      <c r="AE547" s="227"/>
      <c r="AF547" s="227"/>
      <c r="AG547" s="227"/>
      <c r="AH547" s="227"/>
      <c r="AI547" s="227"/>
      <c r="AJ547" s="227"/>
      <c r="AK547" s="227"/>
      <c r="AL547" s="227"/>
      <c r="AM547" s="227"/>
      <c r="AN547" s="227"/>
      <c r="AO547" s="227"/>
      <c r="AP547" s="227"/>
      <c r="AQ547" s="227"/>
      <c r="AR547" s="227"/>
    </row>
    <row r="548" spans="1:44">
      <c r="B548" t="s">
        <v>344</v>
      </c>
      <c r="E548" t="s">
        <v>147</v>
      </c>
      <c r="M548" s="227"/>
      <c r="N548" s="227"/>
      <c r="O548" s="227"/>
      <c r="P548" s="227"/>
      <c r="Q548" s="227"/>
      <c r="R548" s="227"/>
      <c r="S548" s="227"/>
      <c r="T548" s="227"/>
      <c r="U548" s="227"/>
      <c r="V548" s="227"/>
      <c r="W548" s="227"/>
      <c r="X548" s="227"/>
      <c r="Y548" s="227"/>
      <c r="Z548" s="227"/>
      <c r="AA548" s="227"/>
      <c r="AB548" s="227"/>
      <c r="AC548" s="227"/>
      <c r="AD548" s="227"/>
      <c r="AE548" s="227"/>
      <c r="AF548" s="227"/>
      <c r="AG548" s="227"/>
      <c r="AH548" s="227"/>
      <c r="AI548" s="227"/>
      <c r="AJ548" s="227"/>
      <c r="AK548" s="227"/>
      <c r="AL548" s="227"/>
      <c r="AM548" s="227"/>
      <c r="AN548" s="227"/>
      <c r="AO548" s="227"/>
      <c r="AP548" s="227"/>
      <c r="AQ548" s="227"/>
      <c r="AR548" s="227"/>
    </row>
    <row r="549" spans="1:44">
      <c r="B549" t="s">
        <v>344</v>
      </c>
      <c r="E549" t="s">
        <v>147</v>
      </c>
      <c r="M549" s="227"/>
      <c r="N549" s="227"/>
      <c r="O549" s="227"/>
      <c r="P549" s="227"/>
      <c r="Q549" s="227"/>
      <c r="R549" s="227"/>
      <c r="S549" s="227"/>
      <c r="T549" s="227"/>
      <c r="U549" s="227"/>
      <c r="V549" s="227"/>
      <c r="W549" s="227"/>
      <c r="X549" s="227"/>
      <c r="Y549" s="227"/>
      <c r="Z549" s="227"/>
      <c r="AA549" s="227"/>
      <c r="AB549" s="227"/>
      <c r="AC549" s="227"/>
      <c r="AD549" s="227"/>
      <c r="AE549" s="227"/>
      <c r="AF549" s="227"/>
      <c r="AG549" s="227"/>
      <c r="AH549" s="227"/>
      <c r="AI549" s="227"/>
      <c r="AJ549" s="227"/>
      <c r="AK549" s="227"/>
      <c r="AL549" s="227"/>
      <c r="AM549" s="227"/>
      <c r="AN549" s="227"/>
      <c r="AO549" s="227"/>
      <c r="AP549" s="227"/>
      <c r="AQ549" s="227"/>
      <c r="AR549" s="227"/>
    </row>
    <row r="550" spans="1:44">
      <c r="B550" t="s">
        <v>344</v>
      </c>
      <c r="E550" t="s">
        <v>147</v>
      </c>
      <c r="M550" s="227"/>
      <c r="N550" s="227"/>
      <c r="O550" s="227"/>
      <c r="P550" s="227"/>
      <c r="Q550" s="227"/>
      <c r="R550" s="227"/>
      <c r="S550" s="227"/>
      <c r="T550" s="227"/>
      <c r="U550" s="227"/>
      <c r="V550" s="227"/>
      <c r="W550" s="227"/>
      <c r="X550" s="227"/>
      <c r="Y550" s="227"/>
      <c r="Z550" s="227"/>
      <c r="AA550" s="227"/>
      <c r="AB550" s="227"/>
      <c r="AC550" s="227"/>
      <c r="AD550" s="227"/>
      <c r="AE550" s="227"/>
      <c r="AF550" s="227"/>
      <c r="AG550" s="227"/>
      <c r="AH550" s="227"/>
      <c r="AI550" s="227"/>
      <c r="AJ550" s="227"/>
      <c r="AK550" s="227"/>
      <c r="AL550" s="227"/>
      <c r="AM550" s="227"/>
      <c r="AN550" s="227"/>
      <c r="AO550" s="227"/>
      <c r="AP550" s="227"/>
      <c r="AQ550" s="227"/>
      <c r="AR550" s="227"/>
    </row>
    <row r="551" spans="1:44">
      <c r="B551" t="s">
        <v>344</v>
      </c>
      <c r="E551" t="s">
        <v>147</v>
      </c>
      <c r="M551" s="227"/>
      <c r="N551" s="227"/>
      <c r="O551" s="227"/>
      <c r="P551" s="227"/>
      <c r="Q551" s="227"/>
      <c r="R551" s="227"/>
      <c r="S551" s="227"/>
      <c r="T551" s="227"/>
      <c r="U551" s="227"/>
      <c r="V551" s="227"/>
      <c r="W551" s="227"/>
      <c r="X551" s="227"/>
      <c r="Y551" s="227"/>
      <c r="Z551" s="227"/>
      <c r="AA551" s="227"/>
      <c r="AB551" s="227"/>
      <c r="AC551" s="227"/>
      <c r="AD551" s="227"/>
      <c r="AE551" s="227"/>
      <c r="AF551" s="227"/>
      <c r="AG551" s="227"/>
      <c r="AH551" s="227"/>
      <c r="AI551" s="227"/>
      <c r="AJ551" s="227"/>
      <c r="AK551" s="227"/>
      <c r="AL551" s="227"/>
      <c r="AM551" s="227"/>
      <c r="AN551" s="227"/>
      <c r="AO551" s="227"/>
      <c r="AP551" s="227"/>
      <c r="AQ551" s="227"/>
      <c r="AR551" s="227"/>
    </row>
    <row r="552" spans="1:44">
      <c r="B552" t="s">
        <v>344</v>
      </c>
      <c r="E552" t="s">
        <v>147</v>
      </c>
      <c r="M552" s="227"/>
      <c r="N552" s="227"/>
      <c r="O552" s="227"/>
      <c r="P552" s="227"/>
      <c r="Q552" s="227"/>
      <c r="R552" s="227"/>
      <c r="S552" s="227"/>
      <c r="T552" s="227"/>
      <c r="U552" s="227"/>
      <c r="V552" s="227"/>
      <c r="W552" s="227"/>
      <c r="X552" s="227"/>
      <c r="Y552" s="227"/>
      <c r="Z552" s="227"/>
      <c r="AA552" s="227"/>
      <c r="AB552" s="227"/>
      <c r="AC552" s="227"/>
      <c r="AD552" s="227"/>
      <c r="AE552" s="227"/>
      <c r="AF552" s="227"/>
      <c r="AG552" s="227"/>
      <c r="AH552" s="227"/>
      <c r="AI552" s="227"/>
      <c r="AJ552" s="227"/>
      <c r="AK552" s="227"/>
      <c r="AL552" s="227"/>
      <c r="AM552" s="227"/>
      <c r="AN552" s="227"/>
      <c r="AO552" s="227"/>
      <c r="AP552" s="227"/>
      <c r="AQ552" s="227"/>
      <c r="AR552" s="227"/>
    </row>
    <row r="553" spans="1:44">
      <c r="B553" t="s">
        <v>344</v>
      </c>
      <c r="E553" t="s">
        <v>147</v>
      </c>
      <c r="M553" s="227"/>
      <c r="N553" s="227"/>
      <c r="O553" s="227"/>
      <c r="P553" s="227"/>
      <c r="Q553" s="227"/>
      <c r="R553" s="227"/>
      <c r="S553" s="227"/>
      <c r="T553" s="227"/>
      <c r="U553" s="227"/>
      <c r="V553" s="227"/>
      <c r="W553" s="227"/>
      <c r="X553" s="227"/>
      <c r="Y553" s="227"/>
      <c r="Z553" s="227"/>
      <c r="AA553" s="227"/>
      <c r="AB553" s="227"/>
      <c r="AC553" s="227"/>
      <c r="AD553" s="227"/>
      <c r="AE553" s="227"/>
      <c r="AF553" s="227"/>
      <c r="AG553" s="227"/>
      <c r="AH553" s="227"/>
      <c r="AI553" s="227"/>
      <c r="AJ553" s="227"/>
      <c r="AK553" s="227"/>
      <c r="AL553" s="227"/>
      <c r="AM553" s="227"/>
      <c r="AN553" s="227"/>
      <c r="AO553" s="227"/>
      <c r="AP553" s="227"/>
      <c r="AQ553" s="227"/>
      <c r="AR553" s="227"/>
    </row>
    <row r="554" spans="1:44">
      <c r="B554" t="s">
        <v>344</v>
      </c>
      <c r="E554" t="s">
        <v>147</v>
      </c>
      <c r="M554" s="227"/>
      <c r="N554" s="227"/>
      <c r="O554" s="227"/>
      <c r="P554" s="227"/>
      <c r="Q554" s="227"/>
      <c r="R554" s="227"/>
      <c r="S554" s="227"/>
      <c r="T554" s="227"/>
      <c r="U554" s="227"/>
      <c r="V554" s="227"/>
      <c r="W554" s="227"/>
      <c r="X554" s="227"/>
      <c r="Y554" s="227"/>
      <c r="Z554" s="227"/>
      <c r="AA554" s="227"/>
      <c r="AB554" s="227"/>
      <c r="AC554" s="227"/>
      <c r="AD554" s="227"/>
      <c r="AE554" s="227"/>
      <c r="AF554" s="227"/>
      <c r="AG554" s="227"/>
      <c r="AH554" s="227"/>
      <c r="AI554" s="227"/>
      <c r="AJ554" s="227"/>
      <c r="AK554" s="227"/>
      <c r="AL554" s="227"/>
      <c r="AM554" s="227"/>
      <c r="AN554" s="227"/>
      <c r="AO554" s="227"/>
      <c r="AP554" s="227"/>
      <c r="AQ554" s="227"/>
      <c r="AR554" s="227"/>
    </row>
    <row r="555" spans="1:44">
      <c r="B555" t="s">
        <v>344</v>
      </c>
      <c r="E555" t="s">
        <v>147</v>
      </c>
      <c r="M555" s="227"/>
      <c r="N555" s="227"/>
      <c r="O555" s="227"/>
      <c r="P555" s="227"/>
      <c r="Q555" s="227"/>
      <c r="R555" s="227"/>
      <c r="S555" s="227"/>
      <c r="T555" s="227"/>
      <c r="U555" s="227"/>
      <c r="V555" s="227"/>
      <c r="W555" s="227"/>
      <c r="X555" s="227"/>
      <c r="Y555" s="227"/>
      <c r="Z555" s="227"/>
      <c r="AA555" s="227"/>
      <c r="AB555" s="227"/>
      <c r="AC555" s="227"/>
      <c r="AD555" s="227"/>
      <c r="AE555" s="227"/>
      <c r="AF555" s="227"/>
      <c r="AG555" s="227"/>
      <c r="AH555" s="227"/>
      <c r="AI555" s="227"/>
      <c r="AJ555" s="227"/>
      <c r="AK555" s="227"/>
      <c r="AL555" s="227"/>
      <c r="AM555" s="227"/>
      <c r="AN555" s="227"/>
      <c r="AO555" s="227"/>
      <c r="AP555" s="227"/>
      <c r="AQ555" s="227"/>
      <c r="AR555" s="227"/>
    </row>
    <row r="556" spans="1:44">
      <c r="B556" t="s">
        <v>344</v>
      </c>
      <c r="E556" t="s">
        <v>147</v>
      </c>
      <c r="M556" s="227"/>
      <c r="N556" s="227"/>
      <c r="O556" s="227"/>
      <c r="P556" s="227"/>
      <c r="Q556" s="227"/>
      <c r="R556" s="227"/>
      <c r="S556" s="227"/>
      <c r="T556" s="227"/>
      <c r="U556" s="227"/>
      <c r="V556" s="227"/>
      <c r="W556" s="227"/>
      <c r="X556" s="227"/>
      <c r="Y556" s="227"/>
      <c r="Z556" s="227"/>
      <c r="AA556" s="227"/>
      <c r="AB556" s="227"/>
      <c r="AC556" s="227"/>
      <c r="AD556" s="227"/>
      <c r="AE556" s="227"/>
      <c r="AF556" s="227"/>
      <c r="AG556" s="227"/>
      <c r="AH556" s="227"/>
      <c r="AI556" s="227"/>
      <c r="AJ556" s="227"/>
      <c r="AK556" s="227"/>
      <c r="AL556" s="227"/>
      <c r="AM556" s="227"/>
      <c r="AN556" s="227"/>
      <c r="AO556" s="227"/>
      <c r="AP556" s="227"/>
      <c r="AQ556" s="227"/>
      <c r="AR556" s="227"/>
    </row>
    <row r="557" spans="1:44">
      <c r="A557" s="65"/>
      <c r="B557" s="65" t="s">
        <v>145</v>
      </c>
      <c r="C557" s="65"/>
      <c r="D557" s="65"/>
      <c r="E557" s="65"/>
      <c r="F557" s="65"/>
      <c r="G557" s="65"/>
      <c r="H557" s="65"/>
      <c r="I557" s="65"/>
      <c r="J557" s="65"/>
      <c r="K557" s="65"/>
      <c r="L557" s="65"/>
      <c r="M557" s="229">
        <f>SUM(M546:M556)</f>
        <v>0</v>
      </c>
      <c r="N557" s="229">
        <f t="shared" ref="N557:AR557" si="52">SUM(N546:N556)</f>
        <v>0</v>
      </c>
      <c r="O557" s="229">
        <f t="shared" si="52"/>
        <v>0</v>
      </c>
      <c r="P557" s="229">
        <f t="shared" si="52"/>
        <v>0</v>
      </c>
      <c r="Q557" s="229">
        <f t="shared" si="52"/>
        <v>0</v>
      </c>
      <c r="R557" s="229">
        <f t="shared" si="52"/>
        <v>0</v>
      </c>
      <c r="S557" s="229">
        <f t="shared" si="52"/>
        <v>0</v>
      </c>
      <c r="T557" s="229">
        <f t="shared" si="52"/>
        <v>0</v>
      </c>
      <c r="U557" s="229">
        <f t="shared" si="52"/>
        <v>0</v>
      </c>
      <c r="V557" s="229">
        <f t="shared" si="52"/>
        <v>0</v>
      </c>
      <c r="W557" s="229">
        <f t="shared" si="52"/>
        <v>0</v>
      </c>
      <c r="X557" s="229">
        <f t="shared" si="52"/>
        <v>0</v>
      </c>
      <c r="Y557" s="229">
        <f t="shared" si="52"/>
        <v>0</v>
      </c>
      <c r="Z557" s="229">
        <f t="shared" si="52"/>
        <v>0</v>
      </c>
      <c r="AA557" s="229">
        <f t="shared" si="52"/>
        <v>0</v>
      </c>
      <c r="AB557" s="229">
        <f t="shared" si="52"/>
        <v>0</v>
      </c>
      <c r="AC557" s="229">
        <f t="shared" si="52"/>
        <v>0</v>
      </c>
      <c r="AD557" s="229">
        <f t="shared" si="52"/>
        <v>0</v>
      </c>
      <c r="AE557" s="229">
        <f t="shared" si="52"/>
        <v>0</v>
      </c>
      <c r="AF557" s="229">
        <f t="shared" si="52"/>
        <v>0</v>
      </c>
      <c r="AG557" s="229">
        <f t="shared" si="52"/>
        <v>0</v>
      </c>
      <c r="AH557" s="229">
        <f t="shared" si="52"/>
        <v>0</v>
      </c>
      <c r="AI557" s="229">
        <f t="shared" si="52"/>
        <v>0</v>
      </c>
      <c r="AJ557" s="229">
        <f t="shared" si="52"/>
        <v>0</v>
      </c>
      <c r="AK557" s="229">
        <f t="shared" si="52"/>
        <v>0</v>
      </c>
      <c r="AL557" s="229">
        <f t="shared" si="52"/>
        <v>0</v>
      </c>
      <c r="AM557" s="229">
        <f t="shared" si="52"/>
        <v>0</v>
      </c>
      <c r="AN557" s="229">
        <f t="shared" si="52"/>
        <v>0</v>
      </c>
      <c r="AO557" s="229">
        <f t="shared" si="52"/>
        <v>0</v>
      </c>
      <c r="AP557" s="229">
        <f t="shared" si="52"/>
        <v>0</v>
      </c>
      <c r="AQ557" s="229">
        <f t="shared" si="52"/>
        <v>0</v>
      </c>
      <c r="AR557" s="229">
        <f t="shared" si="52"/>
        <v>0</v>
      </c>
    </row>
    <row r="558" spans="1:44">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5"/>
      <c r="AK558" s="45"/>
      <c r="AL558" s="45"/>
      <c r="AM558" s="45"/>
      <c r="AN558" s="45"/>
      <c r="AO558" s="45"/>
      <c r="AP558" s="45"/>
      <c r="AQ558" s="45"/>
      <c r="AR558" s="45"/>
    </row>
    <row r="559" spans="1:44">
      <c r="A559" s="62"/>
      <c r="B559" s="63" t="s">
        <v>339</v>
      </c>
      <c r="C559" s="62"/>
      <c r="D559" s="62"/>
      <c r="E559" s="62"/>
      <c r="F559" s="62"/>
      <c r="G559" s="62"/>
      <c r="H559" s="62"/>
      <c r="I559" s="62"/>
      <c r="J559" s="62"/>
      <c r="K559" s="62"/>
      <c r="L559" s="62"/>
      <c r="M559" s="148"/>
      <c r="N559" s="148"/>
      <c r="O559" s="148"/>
      <c r="P559" s="148"/>
      <c r="Q559" s="148"/>
      <c r="R559" s="148"/>
      <c r="S559" s="148"/>
      <c r="T559" s="148"/>
      <c r="U559" s="148"/>
      <c r="V559" s="148"/>
      <c r="W559" s="148"/>
      <c r="X559" s="148"/>
      <c r="Y559" s="148"/>
      <c r="Z559" s="148"/>
      <c r="AA559" s="148"/>
      <c r="AB559" s="148"/>
      <c r="AC559" s="148"/>
      <c r="AD559" s="148"/>
      <c r="AE559" s="148"/>
      <c r="AF559" s="148"/>
      <c r="AG559" s="148"/>
      <c r="AH559" s="148"/>
      <c r="AI559" s="148"/>
      <c r="AJ559" s="148"/>
      <c r="AK559" s="148"/>
      <c r="AL559" s="148"/>
      <c r="AM559" s="148"/>
      <c r="AN559" s="148"/>
      <c r="AO559" s="148"/>
      <c r="AP559" s="148"/>
      <c r="AQ559" s="148"/>
      <c r="AR559" s="148"/>
    </row>
    <row r="560" spans="1:44">
      <c r="B560" t="s">
        <v>344</v>
      </c>
      <c r="E560" t="s">
        <v>147</v>
      </c>
      <c r="M560" s="227"/>
      <c r="N560" s="227"/>
      <c r="O560" s="227"/>
      <c r="P560" s="227"/>
      <c r="Q560" s="227"/>
      <c r="R560" s="227"/>
      <c r="S560" s="227"/>
      <c r="T560" s="227"/>
      <c r="U560" s="227"/>
      <c r="V560" s="227"/>
      <c r="W560" s="227"/>
      <c r="X560" s="227"/>
      <c r="Y560" s="227"/>
      <c r="Z560" s="227"/>
      <c r="AA560" s="227"/>
      <c r="AB560" s="227"/>
      <c r="AC560" s="227"/>
      <c r="AD560" s="227"/>
      <c r="AE560" s="227"/>
      <c r="AF560" s="227"/>
      <c r="AG560" s="227"/>
      <c r="AH560" s="227"/>
      <c r="AI560" s="227"/>
      <c r="AJ560" s="227"/>
      <c r="AK560" s="227"/>
      <c r="AL560" s="227"/>
      <c r="AM560" s="227"/>
      <c r="AN560" s="227"/>
      <c r="AO560" s="227"/>
      <c r="AP560" s="227"/>
      <c r="AQ560" s="227"/>
      <c r="AR560" s="227"/>
    </row>
    <row r="561" spans="1:44">
      <c r="B561" t="s">
        <v>344</v>
      </c>
      <c r="E561" t="s">
        <v>147</v>
      </c>
      <c r="M561" s="227"/>
      <c r="N561" s="227"/>
      <c r="O561" s="227"/>
      <c r="P561" s="227"/>
      <c r="Q561" s="227"/>
      <c r="R561" s="227"/>
      <c r="S561" s="227"/>
      <c r="T561" s="227"/>
      <c r="U561" s="227"/>
      <c r="V561" s="227"/>
      <c r="W561" s="227"/>
      <c r="X561" s="227"/>
      <c r="Y561" s="227"/>
      <c r="Z561" s="227"/>
      <c r="AA561" s="227"/>
      <c r="AB561" s="227"/>
      <c r="AC561" s="227"/>
      <c r="AD561" s="227"/>
      <c r="AE561" s="227"/>
      <c r="AF561" s="227"/>
      <c r="AG561" s="227"/>
      <c r="AH561" s="227"/>
      <c r="AI561" s="227"/>
      <c r="AJ561" s="227"/>
      <c r="AK561" s="227"/>
      <c r="AL561" s="227"/>
      <c r="AM561" s="227"/>
      <c r="AN561" s="227"/>
      <c r="AO561" s="227"/>
      <c r="AP561" s="227"/>
      <c r="AQ561" s="227"/>
      <c r="AR561" s="227"/>
    </row>
    <row r="562" spans="1:44">
      <c r="B562" t="s">
        <v>344</v>
      </c>
      <c r="E562" t="s">
        <v>147</v>
      </c>
      <c r="M562" s="227"/>
      <c r="N562" s="227"/>
      <c r="O562" s="227"/>
      <c r="P562" s="227"/>
      <c r="Q562" s="227"/>
      <c r="R562" s="227"/>
      <c r="S562" s="227"/>
      <c r="T562" s="227"/>
      <c r="U562" s="227"/>
      <c r="V562" s="227"/>
      <c r="W562" s="227"/>
      <c r="X562" s="227"/>
      <c r="Y562" s="227"/>
      <c r="Z562" s="227"/>
      <c r="AA562" s="227"/>
      <c r="AB562" s="227"/>
      <c r="AC562" s="227"/>
      <c r="AD562" s="227"/>
      <c r="AE562" s="227"/>
      <c r="AF562" s="227"/>
      <c r="AG562" s="227"/>
      <c r="AH562" s="227"/>
      <c r="AI562" s="227"/>
      <c r="AJ562" s="227"/>
      <c r="AK562" s="227"/>
      <c r="AL562" s="227"/>
      <c r="AM562" s="227"/>
      <c r="AN562" s="227"/>
      <c r="AO562" s="227"/>
      <c r="AP562" s="227"/>
      <c r="AQ562" s="227"/>
      <c r="AR562" s="227"/>
    </row>
    <row r="563" spans="1:44">
      <c r="B563" t="s">
        <v>344</v>
      </c>
      <c r="E563" t="s">
        <v>147</v>
      </c>
      <c r="M563" s="227"/>
      <c r="N563" s="227"/>
      <c r="O563" s="227"/>
      <c r="P563" s="227"/>
      <c r="Q563" s="227"/>
      <c r="R563" s="227"/>
      <c r="S563" s="227"/>
      <c r="T563" s="227"/>
      <c r="U563" s="227"/>
      <c r="V563" s="227"/>
      <c r="W563" s="227"/>
      <c r="X563" s="227"/>
      <c r="Y563" s="227"/>
      <c r="Z563" s="227"/>
      <c r="AA563" s="227"/>
      <c r="AB563" s="227"/>
      <c r="AC563" s="227"/>
      <c r="AD563" s="227"/>
      <c r="AE563" s="227"/>
      <c r="AF563" s="227"/>
      <c r="AG563" s="227"/>
      <c r="AH563" s="227"/>
      <c r="AI563" s="227"/>
      <c r="AJ563" s="227"/>
      <c r="AK563" s="227"/>
      <c r="AL563" s="227"/>
      <c r="AM563" s="227"/>
      <c r="AN563" s="227"/>
      <c r="AO563" s="227"/>
      <c r="AP563" s="227"/>
      <c r="AQ563" s="227"/>
      <c r="AR563" s="227"/>
    </row>
    <row r="564" spans="1:44">
      <c r="B564" t="s">
        <v>344</v>
      </c>
      <c r="E564" t="s">
        <v>147</v>
      </c>
      <c r="M564" s="227"/>
      <c r="N564" s="227"/>
      <c r="O564" s="227"/>
      <c r="P564" s="227"/>
      <c r="Q564" s="227"/>
      <c r="R564" s="227"/>
      <c r="S564" s="227"/>
      <c r="T564" s="227"/>
      <c r="U564" s="227"/>
      <c r="V564" s="227"/>
      <c r="W564" s="227"/>
      <c r="X564" s="227"/>
      <c r="Y564" s="227"/>
      <c r="Z564" s="227"/>
      <c r="AA564" s="227"/>
      <c r="AB564" s="227"/>
      <c r="AC564" s="227"/>
      <c r="AD564" s="227"/>
      <c r="AE564" s="227"/>
      <c r="AF564" s="227"/>
      <c r="AG564" s="227"/>
      <c r="AH564" s="227"/>
      <c r="AI564" s="227"/>
      <c r="AJ564" s="227"/>
      <c r="AK564" s="227"/>
      <c r="AL564" s="227"/>
      <c r="AM564" s="227"/>
      <c r="AN564" s="227"/>
      <c r="AO564" s="227"/>
      <c r="AP564" s="227"/>
      <c r="AQ564" s="227"/>
      <c r="AR564" s="227"/>
    </row>
    <row r="565" spans="1:44">
      <c r="B565" t="s">
        <v>344</v>
      </c>
      <c r="E565" t="s">
        <v>147</v>
      </c>
      <c r="M565" s="227"/>
      <c r="N565" s="227"/>
      <c r="O565" s="227"/>
      <c r="P565" s="227"/>
      <c r="Q565" s="227"/>
      <c r="R565" s="227"/>
      <c r="S565" s="227"/>
      <c r="T565" s="227"/>
      <c r="U565" s="227"/>
      <c r="V565" s="227"/>
      <c r="W565" s="227"/>
      <c r="X565" s="227"/>
      <c r="Y565" s="227"/>
      <c r="Z565" s="227"/>
      <c r="AA565" s="227"/>
      <c r="AB565" s="227"/>
      <c r="AC565" s="227"/>
      <c r="AD565" s="227"/>
      <c r="AE565" s="227"/>
      <c r="AF565" s="227"/>
      <c r="AG565" s="227"/>
      <c r="AH565" s="227"/>
      <c r="AI565" s="227"/>
      <c r="AJ565" s="227"/>
      <c r="AK565" s="227"/>
      <c r="AL565" s="227"/>
      <c r="AM565" s="227"/>
      <c r="AN565" s="227"/>
      <c r="AO565" s="227"/>
      <c r="AP565" s="227"/>
      <c r="AQ565" s="227"/>
      <c r="AR565" s="227"/>
    </row>
    <row r="566" spans="1:44">
      <c r="B566" t="s">
        <v>344</v>
      </c>
      <c r="E566" t="s">
        <v>147</v>
      </c>
      <c r="M566" s="227"/>
      <c r="N566" s="227"/>
      <c r="O566" s="227"/>
      <c r="P566" s="227"/>
      <c r="Q566" s="227"/>
      <c r="R566" s="227"/>
      <c r="S566" s="227"/>
      <c r="T566" s="227"/>
      <c r="U566" s="227"/>
      <c r="V566" s="227"/>
      <c r="W566" s="227"/>
      <c r="X566" s="227"/>
      <c r="Y566" s="227"/>
      <c r="Z566" s="227"/>
      <c r="AA566" s="227"/>
      <c r="AB566" s="227"/>
      <c r="AC566" s="227"/>
      <c r="AD566" s="227"/>
      <c r="AE566" s="227"/>
      <c r="AF566" s="227"/>
      <c r="AG566" s="227"/>
      <c r="AH566" s="227"/>
      <c r="AI566" s="227"/>
      <c r="AJ566" s="227"/>
      <c r="AK566" s="227"/>
      <c r="AL566" s="227"/>
      <c r="AM566" s="227"/>
      <c r="AN566" s="227"/>
      <c r="AO566" s="227"/>
      <c r="AP566" s="227"/>
      <c r="AQ566" s="227"/>
      <c r="AR566" s="227"/>
    </row>
    <row r="567" spans="1:44">
      <c r="B567" t="s">
        <v>344</v>
      </c>
      <c r="E567" t="s">
        <v>147</v>
      </c>
      <c r="M567" s="227"/>
      <c r="N567" s="227"/>
      <c r="O567" s="227"/>
      <c r="P567" s="227"/>
      <c r="Q567" s="227"/>
      <c r="R567" s="227"/>
      <c r="S567" s="227"/>
      <c r="T567" s="227"/>
      <c r="U567" s="227"/>
      <c r="V567" s="227"/>
      <c r="W567" s="227"/>
      <c r="X567" s="227"/>
      <c r="Y567" s="227"/>
      <c r="Z567" s="227"/>
      <c r="AA567" s="227"/>
      <c r="AB567" s="227"/>
      <c r="AC567" s="227"/>
      <c r="AD567" s="227"/>
      <c r="AE567" s="227"/>
      <c r="AF567" s="227"/>
      <c r="AG567" s="227"/>
      <c r="AH567" s="227"/>
      <c r="AI567" s="227"/>
      <c r="AJ567" s="227"/>
      <c r="AK567" s="227"/>
      <c r="AL567" s="227"/>
      <c r="AM567" s="227"/>
      <c r="AN567" s="227"/>
      <c r="AO567" s="227"/>
      <c r="AP567" s="227"/>
      <c r="AQ567" s="227"/>
      <c r="AR567" s="227"/>
    </row>
    <row r="568" spans="1:44">
      <c r="B568" t="s">
        <v>344</v>
      </c>
      <c r="E568" t="s">
        <v>147</v>
      </c>
      <c r="M568" s="227"/>
      <c r="N568" s="227"/>
      <c r="O568" s="227"/>
      <c r="P568" s="227"/>
      <c r="Q568" s="227"/>
      <c r="R568" s="227"/>
      <c r="S568" s="227"/>
      <c r="T568" s="227"/>
      <c r="U568" s="227"/>
      <c r="V568" s="227"/>
      <c r="W568" s="227"/>
      <c r="X568" s="227"/>
      <c r="Y568" s="227"/>
      <c r="Z568" s="227"/>
      <c r="AA568" s="227"/>
      <c r="AB568" s="227"/>
      <c r="AC568" s="227"/>
      <c r="AD568" s="227"/>
      <c r="AE568" s="227"/>
      <c r="AF568" s="227"/>
      <c r="AG568" s="227"/>
      <c r="AH568" s="227"/>
      <c r="AI568" s="227"/>
      <c r="AJ568" s="227"/>
      <c r="AK568" s="227"/>
      <c r="AL568" s="227"/>
      <c r="AM568" s="227"/>
      <c r="AN568" s="227"/>
      <c r="AO568" s="227"/>
      <c r="AP568" s="227"/>
      <c r="AQ568" s="227"/>
      <c r="AR568" s="227"/>
    </row>
    <row r="569" spans="1:44">
      <c r="B569" t="s">
        <v>344</v>
      </c>
      <c r="E569" t="s">
        <v>147</v>
      </c>
      <c r="M569" s="227"/>
      <c r="N569" s="227"/>
      <c r="O569" s="227"/>
      <c r="P569" s="227"/>
      <c r="Q569" s="227"/>
      <c r="R569" s="227"/>
      <c r="S569" s="227"/>
      <c r="T569" s="227"/>
      <c r="U569" s="227"/>
      <c r="V569" s="227"/>
      <c r="W569" s="227"/>
      <c r="X569" s="227"/>
      <c r="Y569" s="227"/>
      <c r="Z569" s="227"/>
      <c r="AA569" s="227"/>
      <c r="AB569" s="227"/>
      <c r="AC569" s="227"/>
      <c r="AD569" s="227"/>
      <c r="AE569" s="227"/>
      <c r="AF569" s="227"/>
      <c r="AG569" s="227"/>
      <c r="AH569" s="227"/>
      <c r="AI569" s="227"/>
      <c r="AJ569" s="227"/>
      <c r="AK569" s="227"/>
      <c r="AL569" s="227"/>
      <c r="AM569" s="227"/>
      <c r="AN569" s="227"/>
      <c r="AO569" s="227"/>
      <c r="AP569" s="227"/>
      <c r="AQ569" s="227"/>
      <c r="AR569" s="227"/>
    </row>
    <row r="570" spans="1:44">
      <c r="B570" t="s">
        <v>344</v>
      </c>
      <c r="E570" t="s">
        <v>147</v>
      </c>
      <c r="M570" s="227"/>
      <c r="N570" s="227"/>
      <c r="O570" s="227"/>
      <c r="P570" s="227"/>
      <c r="Q570" s="227"/>
      <c r="R570" s="227"/>
      <c r="S570" s="227"/>
      <c r="T570" s="227"/>
      <c r="U570" s="227"/>
      <c r="V570" s="227"/>
      <c r="W570" s="227"/>
      <c r="X570" s="227"/>
      <c r="Y570" s="227"/>
      <c r="Z570" s="227"/>
      <c r="AA570" s="227"/>
      <c r="AB570" s="227"/>
      <c r="AC570" s="227"/>
      <c r="AD570" s="227"/>
      <c r="AE570" s="227"/>
      <c r="AF570" s="227"/>
      <c r="AG570" s="227"/>
      <c r="AH570" s="227"/>
      <c r="AI570" s="227"/>
      <c r="AJ570" s="227"/>
      <c r="AK570" s="227"/>
      <c r="AL570" s="227"/>
      <c r="AM570" s="227"/>
      <c r="AN570" s="227"/>
      <c r="AO570" s="227"/>
      <c r="AP570" s="227"/>
      <c r="AQ570" s="227"/>
      <c r="AR570" s="227"/>
    </row>
    <row r="571" spans="1:44">
      <c r="A571" s="65"/>
      <c r="B571" s="65" t="s">
        <v>145</v>
      </c>
      <c r="C571" s="65"/>
      <c r="D571" s="65"/>
      <c r="E571" s="65"/>
      <c r="F571" s="65"/>
      <c r="G571" s="65"/>
      <c r="H571" s="65"/>
      <c r="I571" s="65"/>
      <c r="J571" s="65"/>
      <c r="K571" s="65"/>
      <c r="L571" s="65"/>
      <c r="M571" s="229">
        <f t="shared" ref="M571:AR571" si="53">SUM(M560:M570)</f>
        <v>0</v>
      </c>
      <c r="N571" s="229">
        <f t="shared" si="53"/>
        <v>0</v>
      </c>
      <c r="O571" s="229">
        <f t="shared" si="53"/>
        <v>0</v>
      </c>
      <c r="P571" s="229">
        <f t="shared" si="53"/>
        <v>0</v>
      </c>
      <c r="Q571" s="229">
        <f t="shared" si="53"/>
        <v>0</v>
      </c>
      <c r="R571" s="229">
        <f t="shared" si="53"/>
        <v>0</v>
      </c>
      <c r="S571" s="229">
        <f t="shared" si="53"/>
        <v>0</v>
      </c>
      <c r="T571" s="229">
        <f t="shared" si="53"/>
        <v>0</v>
      </c>
      <c r="U571" s="229">
        <f t="shared" si="53"/>
        <v>0</v>
      </c>
      <c r="V571" s="229">
        <f t="shared" si="53"/>
        <v>0</v>
      </c>
      <c r="W571" s="229">
        <f t="shared" si="53"/>
        <v>0</v>
      </c>
      <c r="X571" s="229">
        <f t="shared" si="53"/>
        <v>0</v>
      </c>
      <c r="Y571" s="229">
        <f t="shared" si="53"/>
        <v>0</v>
      </c>
      <c r="Z571" s="229">
        <f t="shared" si="53"/>
        <v>0</v>
      </c>
      <c r="AA571" s="229">
        <f t="shared" si="53"/>
        <v>0</v>
      </c>
      <c r="AB571" s="229">
        <f t="shared" si="53"/>
        <v>0</v>
      </c>
      <c r="AC571" s="229">
        <f t="shared" si="53"/>
        <v>0</v>
      </c>
      <c r="AD571" s="229">
        <f t="shared" si="53"/>
        <v>0</v>
      </c>
      <c r="AE571" s="229">
        <f t="shared" si="53"/>
        <v>0</v>
      </c>
      <c r="AF571" s="229">
        <f t="shared" si="53"/>
        <v>0</v>
      </c>
      <c r="AG571" s="229">
        <f t="shared" si="53"/>
        <v>0</v>
      </c>
      <c r="AH571" s="229">
        <f t="shared" si="53"/>
        <v>0</v>
      </c>
      <c r="AI571" s="229">
        <f t="shared" si="53"/>
        <v>0</v>
      </c>
      <c r="AJ571" s="229">
        <f t="shared" si="53"/>
        <v>0</v>
      </c>
      <c r="AK571" s="229">
        <f t="shared" si="53"/>
        <v>0</v>
      </c>
      <c r="AL571" s="229">
        <f t="shared" si="53"/>
        <v>0</v>
      </c>
      <c r="AM571" s="229">
        <f t="shared" si="53"/>
        <v>0</v>
      </c>
      <c r="AN571" s="229">
        <f t="shared" si="53"/>
        <v>0</v>
      </c>
      <c r="AO571" s="229">
        <f t="shared" si="53"/>
        <v>0</v>
      </c>
      <c r="AP571" s="229">
        <f t="shared" si="53"/>
        <v>0</v>
      </c>
      <c r="AQ571" s="229">
        <f t="shared" si="53"/>
        <v>0</v>
      </c>
      <c r="AR571" s="229">
        <f t="shared" si="53"/>
        <v>0</v>
      </c>
    </row>
    <row r="572" spans="1:44" ht="14.65" thickBot="1">
      <c r="A572" s="149"/>
      <c r="B572" s="149"/>
      <c r="C572" s="149"/>
      <c r="D572" s="149"/>
      <c r="E572" s="149"/>
      <c r="F572" s="149"/>
      <c r="G572" s="149"/>
      <c r="H572" s="149"/>
      <c r="I572" s="149"/>
      <c r="J572" s="149"/>
      <c r="K572" s="149"/>
      <c r="L572" s="149"/>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c r="AJ572" s="45"/>
      <c r="AK572" s="45"/>
      <c r="AL572" s="45"/>
      <c r="AM572" s="45"/>
      <c r="AN572" s="45"/>
      <c r="AO572" s="45"/>
      <c r="AP572" s="45"/>
      <c r="AQ572" s="45"/>
      <c r="AR572" s="45"/>
    </row>
    <row r="573" spans="1:44" ht="14.65" thickBot="1">
      <c r="A573" s="150"/>
      <c r="B573" s="150" t="s">
        <v>566</v>
      </c>
      <c r="C573" s="150"/>
      <c r="D573" s="150"/>
      <c r="E573" s="150"/>
      <c r="F573" s="150"/>
      <c r="G573" s="150"/>
      <c r="H573" s="150"/>
      <c r="I573" s="150"/>
      <c r="J573" s="150"/>
      <c r="K573" s="150"/>
      <c r="L573" s="150"/>
      <c r="M573" s="229">
        <f>SUM(M557,M571)</f>
        <v>0</v>
      </c>
      <c r="N573" s="229">
        <f t="shared" ref="N573:AR573" si="54">SUM(N557,N571)</f>
        <v>0</v>
      </c>
      <c r="O573" s="229">
        <f t="shared" si="54"/>
        <v>0</v>
      </c>
      <c r="P573" s="229">
        <f t="shared" si="54"/>
        <v>0</v>
      </c>
      <c r="Q573" s="229">
        <f t="shared" si="54"/>
        <v>0</v>
      </c>
      <c r="R573" s="229">
        <f t="shared" si="54"/>
        <v>0</v>
      </c>
      <c r="S573" s="229">
        <f t="shared" si="54"/>
        <v>0</v>
      </c>
      <c r="T573" s="229">
        <f t="shared" si="54"/>
        <v>0</v>
      </c>
      <c r="U573" s="229">
        <f t="shared" si="54"/>
        <v>0</v>
      </c>
      <c r="V573" s="229">
        <f t="shared" si="54"/>
        <v>0</v>
      </c>
      <c r="W573" s="229">
        <f t="shared" si="54"/>
        <v>0</v>
      </c>
      <c r="X573" s="229">
        <f t="shared" si="54"/>
        <v>0</v>
      </c>
      <c r="Y573" s="229">
        <f t="shared" si="54"/>
        <v>0</v>
      </c>
      <c r="Z573" s="229">
        <f t="shared" si="54"/>
        <v>0</v>
      </c>
      <c r="AA573" s="229">
        <f t="shared" si="54"/>
        <v>0</v>
      </c>
      <c r="AB573" s="229">
        <f t="shared" si="54"/>
        <v>0</v>
      </c>
      <c r="AC573" s="229">
        <f t="shared" si="54"/>
        <v>0</v>
      </c>
      <c r="AD573" s="229">
        <f t="shared" si="54"/>
        <v>0</v>
      </c>
      <c r="AE573" s="229">
        <f t="shared" si="54"/>
        <v>0</v>
      </c>
      <c r="AF573" s="229">
        <f t="shared" si="54"/>
        <v>0</v>
      </c>
      <c r="AG573" s="229">
        <f t="shared" si="54"/>
        <v>0</v>
      </c>
      <c r="AH573" s="229">
        <f t="shared" si="54"/>
        <v>0</v>
      </c>
      <c r="AI573" s="229">
        <f t="shared" si="54"/>
        <v>0</v>
      </c>
      <c r="AJ573" s="229">
        <f t="shared" si="54"/>
        <v>0</v>
      </c>
      <c r="AK573" s="229">
        <f t="shared" si="54"/>
        <v>0</v>
      </c>
      <c r="AL573" s="229">
        <f t="shared" si="54"/>
        <v>0</v>
      </c>
      <c r="AM573" s="229">
        <f t="shared" si="54"/>
        <v>0</v>
      </c>
      <c r="AN573" s="229">
        <f t="shared" si="54"/>
        <v>0</v>
      </c>
      <c r="AO573" s="229">
        <f t="shared" si="54"/>
        <v>0</v>
      </c>
      <c r="AP573" s="229">
        <f t="shared" si="54"/>
        <v>0</v>
      </c>
      <c r="AQ573" s="229">
        <f t="shared" si="54"/>
        <v>0</v>
      </c>
      <c r="AR573" s="229">
        <f t="shared" si="54"/>
        <v>0</v>
      </c>
    </row>
    <row r="576" spans="1:44">
      <c r="B576" s="205" t="s">
        <v>215</v>
      </c>
      <c r="C576" s="204"/>
      <c r="D576" s="204"/>
      <c r="E576" s="204"/>
      <c r="F576" s="204"/>
      <c r="G576" s="204"/>
      <c r="H576" s="204"/>
      <c r="I576" s="204"/>
    </row>
    <row r="577" spans="1:9">
      <c r="B577" s="220"/>
      <c r="C577" s="221"/>
      <c r="D577" s="221"/>
      <c r="E577" s="221"/>
      <c r="F577" s="221"/>
      <c r="G577" s="206"/>
      <c r="H577" s="206"/>
      <c r="I577" s="207"/>
    </row>
    <row r="578" spans="1:9">
      <c r="B578" s="208"/>
      <c r="C578" s="209"/>
      <c r="D578" s="210"/>
      <c r="E578" s="211"/>
      <c r="F578" s="211"/>
      <c r="G578" s="211"/>
      <c r="H578" s="211"/>
      <c r="I578" s="212"/>
    </row>
    <row r="579" spans="1:9">
      <c r="B579" s="208"/>
      <c r="C579" s="209"/>
      <c r="D579" s="210"/>
      <c r="E579" s="211"/>
      <c r="F579" s="211"/>
      <c r="G579" s="211"/>
      <c r="H579" s="211"/>
      <c r="I579" s="212"/>
    </row>
    <row r="580" spans="1:9">
      <c r="B580" s="208"/>
      <c r="C580" s="209"/>
      <c r="D580" s="210"/>
      <c r="E580" s="211"/>
      <c r="F580" s="211"/>
      <c r="G580" s="211"/>
      <c r="H580" s="211"/>
      <c r="I580" s="212"/>
    </row>
    <row r="581" spans="1:9">
      <c r="B581" s="208"/>
      <c r="C581" s="209"/>
      <c r="D581" s="210"/>
      <c r="E581" s="211"/>
      <c r="F581" s="211"/>
      <c r="G581" s="211"/>
      <c r="H581" s="211"/>
      <c r="I581" s="212"/>
    </row>
    <row r="582" spans="1:9">
      <c r="B582" s="213"/>
      <c r="C582" s="214"/>
      <c r="D582" s="215"/>
      <c r="E582" s="216"/>
      <c r="F582" s="216"/>
      <c r="G582" s="216"/>
      <c r="H582" s="216"/>
      <c r="I582" s="217"/>
    </row>
    <row r="584" spans="1:9" s="62" customFormat="1">
      <c r="A584" s="62" t="s">
        <v>216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C38A6-9439-4F71-B0BC-544A47616321}">
  <sheetPr codeName="Sheet13">
    <tabColor theme="2" tint="-0.499984740745262"/>
    <pageSetUpPr autoPageBreaks="0"/>
  </sheetPr>
  <dimension ref="B2"/>
  <sheetViews>
    <sheetView workbookViewId="0">
      <selection activeCell="C26" sqref="C26"/>
    </sheetView>
  </sheetViews>
  <sheetFormatPr defaultRowHeight="14.25"/>
  <cols>
    <col min="2" max="2" width="8.73046875" customWidth="1"/>
  </cols>
  <sheetData>
    <row r="2" spans="2:2" ht="21">
      <c r="B2" s="73" t="s">
        <v>53</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9D35F-A4CF-4D27-8E2B-CE7E57D77F27}">
  <sheetPr>
    <tabColor theme="2" tint="-0.499984740745262"/>
    <pageSetUpPr autoPageBreaks="0"/>
  </sheetPr>
  <dimension ref="B2"/>
  <sheetViews>
    <sheetView workbookViewId="0">
      <selection activeCell="C26" sqref="C26"/>
    </sheetView>
  </sheetViews>
  <sheetFormatPr defaultRowHeight="14.25"/>
  <sheetData>
    <row r="2" spans="2:2" ht="21">
      <c r="B2" s="73" t="s">
        <v>53</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D8459-23B5-4AFA-B8EA-F4CDA3DE47B9}">
  <sheetPr>
    <tabColor theme="8" tint="0.59999389629810485"/>
    <pageSetUpPr autoPageBreaks="0"/>
  </sheetPr>
  <dimension ref="A1:CX65"/>
  <sheetViews>
    <sheetView topLeftCell="A22" workbookViewId="0">
      <selection activeCell="P46" sqref="P46"/>
    </sheetView>
  </sheetViews>
  <sheetFormatPr defaultColWidth="0" defaultRowHeight="14.25"/>
  <cols>
    <col min="1" max="1" width="3.1328125" style="4" customWidth="1"/>
    <col min="2" max="2" width="3.265625" style="4" customWidth="1"/>
    <col min="3" max="3" width="3.1328125" style="4" customWidth="1"/>
    <col min="4" max="4" width="3.265625" style="4" customWidth="1"/>
    <col min="5" max="5" width="43" style="4" customWidth="1"/>
    <col min="6" max="6" width="3.59765625" style="4" customWidth="1"/>
    <col min="7" max="7" width="10.3984375" style="4" customWidth="1"/>
    <col min="8" max="8" width="8.86328125" style="4" customWidth="1"/>
    <col min="9" max="9" width="18" style="4" customWidth="1"/>
    <col min="10" max="10" width="9.59765625" style="4" bestFit="1" customWidth="1"/>
    <col min="11" max="34" width="9.59765625" bestFit="1" customWidth="1"/>
    <col min="35" max="102" width="0" hidden="1" customWidth="1"/>
    <col min="103" max="16384" width="8.73046875" hidden="1"/>
  </cols>
  <sheetData>
    <row r="1" spans="1:34">
      <c r="A1" s="72" t="str">
        <f>'Cover Sheet'!$C$9</f>
        <v>Sizewell C</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row>
    <row r="2" spans="1:34">
      <c r="A2" s="72" t="str" cm="1">
        <f t="array" aca="1" ref="A2" ca="1">SUBSTITUTE(RIGHT(SUBSTITUTE(CELL("Filename",$FUU$999351), "]",REPT("?", 999)), 999),"?","")</f>
        <v>PCFM Interface Scenarios</v>
      </c>
      <c r="B2" s="160"/>
      <c r="C2" s="160"/>
      <c r="D2" s="160"/>
      <c r="E2" s="160"/>
      <c r="F2" s="160"/>
      <c r="G2" s="160"/>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row>
    <row r="3" spans="1:34">
      <c r="A3" s="160"/>
      <c r="B3" s="160"/>
      <c r="C3" s="160"/>
      <c r="D3" s="160"/>
      <c r="E3" s="160"/>
      <c r="F3" s="160"/>
      <c r="G3" s="160"/>
      <c r="H3" s="160"/>
      <c r="I3" s="160"/>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row>
    <row r="4" spans="1:34">
      <c r="A4" s="160"/>
      <c r="B4" s="160"/>
      <c r="C4" s="160"/>
      <c r="D4" s="160"/>
      <c r="E4" s="160" t="s">
        <v>567</v>
      </c>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row>
    <row r="5" spans="1:34" s="153" customFormat="1">
      <c r="B5" s="154"/>
      <c r="C5" s="154" t="s">
        <v>123</v>
      </c>
    </row>
    <row r="6" spans="1:34">
      <c r="A6"/>
      <c r="B6"/>
      <c r="C6"/>
      <c r="D6"/>
      <c r="E6"/>
      <c r="F6"/>
      <c r="G6"/>
      <c r="H6"/>
      <c r="I6"/>
      <c r="J6"/>
    </row>
    <row r="7" spans="1:34">
      <c r="A7"/>
      <c r="B7"/>
      <c r="C7"/>
      <c r="D7"/>
      <c r="E7" s="96" t="s">
        <v>568</v>
      </c>
      <c r="F7"/>
      <c r="G7" s="156" t="s">
        <v>481</v>
      </c>
      <c r="H7" s="156"/>
      <c r="I7" s="234">
        <f>'R11_Event_timing_data'!I9</f>
        <v>0</v>
      </c>
      <c r="J7"/>
    </row>
    <row r="8" spans="1:34">
      <c r="A8"/>
      <c r="B8"/>
      <c r="C8"/>
      <c r="D8"/>
      <c r="E8" s="96" t="s">
        <v>483</v>
      </c>
      <c r="F8"/>
      <c r="G8" s="156" t="s">
        <v>479</v>
      </c>
      <c r="H8" s="156"/>
      <c r="I8" s="234">
        <f>'R11_Event_timing_data'!I12</f>
        <v>0</v>
      </c>
      <c r="J8"/>
    </row>
    <row r="9" spans="1:34">
      <c r="A9"/>
      <c r="B9"/>
      <c r="C9"/>
      <c r="D9"/>
      <c r="E9"/>
      <c r="F9"/>
      <c r="G9"/>
      <c r="H9"/>
      <c r="I9"/>
      <c r="J9"/>
    </row>
    <row r="10" spans="1:34">
      <c r="A10"/>
      <c r="B10"/>
      <c r="C10"/>
      <c r="D10"/>
      <c r="E10" t="s">
        <v>484</v>
      </c>
      <c r="F10"/>
      <c r="G10" s="159"/>
      <c r="H10" s="156"/>
      <c r="I10" s="235">
        <f>'R11_Event_timing_data'!I14</f>
        <v>0</v>
      </c>
      <c r="J10"/>
    </row>
    <row r="11" spans="1:34">
      <c r="A11"/>
      <c r="B11"/>
      <c r="C11"/>
      <c r="D11"/>
      <c r="E11"/>
      <c r="F11"/>
      <c r="G11"/>
      <c r="H11"/>
      <c r="I11"/>
      <c r="J11"/>
    </row>
    <row r="12" spans="1:34">
      <c r="A12"/>
      <c r="B12"/>
      <c r="C12"/>
      <c r="D12"/>
      <c r="E12" t="s">
        <v>485</v>
      </c>
      <c r="F12"/>
      <c r="G12"/>
      <c r="H12" s="156"/>
      <c r="I12" s="235">
        <f>'R11_Event_timing_data'!I16</f>
        <v>0</v>
      </c>
      <c r="J12"/>
      <c r="K12" s="158"/>
    </row>
    <row r="13" spans="1:34">
      <c r="A13"/>
      <c r="B13"/>
      <c r="C13"/>
      <c r="D13"/>
      <c r="E13" t="s">
        <v>486</v>
      </c>
      <c r="F13"/>
      <c r="G13"/>
      <c r="H13" s="156"/>
      <c r="I13" s="235">
        <f>'R11_Event_timing_data'!I17</f>
        <v>0</v>
      </c>
      <c r="J13"/>
      <c r="K13" s="158"/>
    </row>
    <row r="14" spans="1:34">
      <c r="A14"/>
      <c r="B14"/>
      <c r="C14"/>
      <c r="D14"/>
      <c r="E14"/>
      <c r="F14"/>
      <c r="G14"/>
      <c r="H14"/>
      <c r="I14"/>
      <c r="J14"/>
    </row>
    <row r="15" spans="1:34">
      <c r="A15"/>
      <c r="B15"/>
      <c r="C15"/>
      <c r="D15"/>
      <c r="E15" t="s">
        <v>569</v>
      </c>
      <c r="F15"/>
      <c r="G15" s="156" t="s">
        <v>479</v>
      </c>
      <c r="H15" s="156"/>
      <c r="I15" s="236">
        <f>'R11_Event_timing_data'!I19</f>
        <v>0</v>
      </c>
      <c r="J15"/>
      <c r="K15" s="158"/>
    </row>
    <row r="16" spans="1:34">
      <c r="A16"/>
      <c r="B16"/>
      <c r="C16"/>
      <c r="D16"/>
      <c r="E16"/>
      <c r="F16"/>
      <c r="G16"/>
      <c r="H16"/>
      <c r="I16"/>
      <c r="J16"/>
    </row>
    <row r="17" spans="1:11">
      <c r="A17"/>
      <c r="B17"/>
      <c r="C17"/>
      <c r="D17"/>
      <c r="E17" t="s">
        <v>489</v>
      </c>
      <c r="F17"/>
      <c r="G17"/>
      <c r="H17" s="156"/>
      <c r="I17" s="235">
        <f>'R11_Event_timing_data'!I22</f>
        <v>0</v>
      </c>
      <c r="J17"/>
      <c r="K17" s="158"/>
    </row>
    <row r="18" spans="1:11">
      <c r="A18"/>
      <c r="B18"/>
      <c r="C18"/>
      <c r="D18"/>
      <c r="E18"/>
      <c r="F18"/>
      <c r="G18"/>
      <c r="H18" s="156"/>
      <c r="I18"/>
      <c r="J18"/>
      <c r="K18" s="158"/>
    </row>
    <row r="19" spans="1:11">
      <c r="A19"/>
      <c r="B19"/>
      <c r="C19"/>
      <c r="D19"/>
      <c r="E19" t="s">
        <v>490</v>
      </c>
      <c r="F19"/>
      <c r="G19"/>
      <c r="H19" s="156"/>
      <c r="I19" s="235">
        <f>'R11_Event_timing_data'!I24</f>
        <v>0</v>
      </c>
      <c r="J19"/>
    </row>
    <row r="20" spans="1:11">
      <c r="A20"/>
      <c r="B20"/>
      <c r="C20"/>
      <c r="D20"/>
      <c r="E20"/>
      <c r="F20"/>
      <c r="G20"/>
      <c r="H20"/>
      <c r="I20"/>
      <c r="J20"/>
    </row>
    <row r="21" spans="1:11">
      <c r="A21"/>
      <c r="B21"/>
      <c r="C21"/>
      <c r="D21"/>
      <c r="E21" t="s">
        <v>491</v>
      </c>
      <c r="F21"/>
      <c r="G21"/>
      <c r="H21" s="156"/>
      <c r="I21" s="235">
        <f>'R11_Event_timing_data'!I26</f>
        <v>0</v>
      </c>
      <c r="J21"/>
    </row>
    <row r="22" spans="1:11">
      <c r="A22"/>
      <c r="B22"/>
      <c r="C22"/>
      <c r="D22"/>
      <c r="E22"/>
      <c r="F22"/>
      <c r="G22"/>
      <c r="H22"/>
      <c r="I22"/>
      <c r="J22"/>
    </row>
    <row r="23" spans="1:11" s="153" customFormat="1">
      <c r="B23" s="154"/>
      <c r="C23" s="154" t="s">
        <v>493</v>
      </c>
    </row>
    <row r="24" spans="1:11">
      <c r="A24"/>
      <c r="B24"/>
      <c r="C24"/>
      <c r="D24"/>
      <c r="E24"/>
      <c r="F24"/>
      <c r="G24"/>
      <c r="H24"/>
      <c r="I24"/>
      <c r="J24"/>
    </row>
    <row r="25" spans="1:11">
      <c r="A25"/>
      <c r="B25"/>
      <c r="C25"/>
      <c r="D25"/>
      <c r="E25"/>
      <c r="F25"/>
      <c r="G25"/>
      <c r="H25" s="156"/>
      <c r="I25"/>
      <c r="J25"/>
    </row>
    <row r="26" spans="1:11">
      <c r="A26"/>
      <c r="B26"/>
      <c r="C26"/>
      <c r="D26"/>
      <c r="E26" t="s">
        <v>495</v>
      </c>
      <c r="F26"/>
      <c r="G26"/>
      <c r="H26" s="156"/>
      <c r="I26" s="233">
        <f>'R11_Event_timing_data'!I31</f>
        <v>0</v>
      </c>
      <c r="J26"/>
    </row>
    <row r="27" spans="1:11">
      <c r="A27"/>
      <c r="B27"/>
      <c r="C27"/>
      <c r="D27"/>
      <c r="E27" t="s">
        <v>496</v>
      </c>
      <c r="F27"/>
      <c r="G27"/>
      <c r="H27" s="156"/>
      <c r="I27" s="233">
        <f>'R11_Event_timing_data'!I32</f>
        <v>0</v>
      </c>
      <c r="J27"/>
    </row>
    <row r="28" spans="1:11">
      <c r="A28"/>
      <c r="B28"/>
      <c r="C28"/>
      <c r="D28"/>
      <c r="E28" t="s">
        <v>497</v>
      </c>
      <c r="F28"/>
      <c r="G28"/>
      <c r="H28" s="156"/>
      <c r="I28" s="233">
        <f>'R11_Event_timing_data'!I33</f>
        <v>0</v>
      </c>
      <c r="J28"/>
    </row>
    <row r="29" spans="1:11">
      <c r="A29"/>
      <c r="B29"/>
      <c r="C29"/>
      <c r="D29"/>
      <c r="E29" t="s">
        <v>498</v>
      </c>
      <c r="F29"/>
      <c r="G29"/>
      <c r="H29" s="156"/>
      <c r="I29" s="233">
        <f>'R11_Event_timing_data'!I34</f>
        <v>0</v>
      </c>
      <c r="J29"/>
    </row>
    <row r="30" spans="1:11">
      <c r="A30"/>
      <c r="B30"/>
      <c r="C30"/>
      <c r="D30"/>
      <c r="E30" t="s">
        <v>499</v>
      </c>
      <c r="F30"/>
      <c r="G30"/>
      <c r="H30" s="156"/>
      <c r="I30" s="233">
        <f>'R11_Event_timing_data'!I35</f>
        <v>0</v>
      </c>
      <c r="J30"/>
    </row>
    <row r="31" spans="1:11">
      <c r="A31"/>
      <c r="B31"/>
      <c r="C31"/>
      <c r="D31"/>
      <c r="E31" t="s">
        <v>500</v>
      </c>
      <c r="F31"/>
      <c r="G31"/>
      <c r="H31" s="156"/>
      <c r="I31" s="233">
        <f>'R11_Event_timing_data'!I36</f>
        <v>0</v>
      </c>
      <c r="J31"/>
    </row>
    <row r="32" spans="1:11">
      <c r="A32"/>
      <c r="B32"/>
      <c r="C32"/>
      <c r="D32"/>
      <c r="E32" t="s">
        <v>501</v>
      </c>
      <c r="F32"/>
      <c r="G32"/>
      <c r="H32" s="156"/>
      <c r="I32" s="233">
        <f>'R11_Event_timing_data'!I37</f>
        <v>0</v>
      </c>
      <c r="J32"/>
    </row>
    <row r="33" spans="5:9" customFormat="1">
      <c r="E33" t="s">
        <v>502</v>
      </c>
      <c r="H33" s="156"/>
      <c r="I33" s="233">
        <f>'R11_Event_timing_data'!I38</f>
        <v>0</v>
      </c>
    </row>
    <row r="34" spans="5:9" customFormat="1">
      <c r="E34" t="s">
        <v>503</v>
      </c>
      <c r="H34" s="156"/>
      <c r="I34" s="233">
        <f>'R11_Event_timing_data'!I39</f>
        <v>0</v>
      </c>
    </row>
    <row r="35" spans="5:9" customFormat="1">
      <c r="E35" t="s">
        <v>504</v>
      </c>
      <c r="H35" s="156"/>
      <c r="I35" s="233">
        <f>'R11_Event_timing_data'!I40</f>
        <v>0</v>
      </c>
    </row>
    <row r="36" spans="5:9" customFormat="1">
      <c r="H36" s="156"/>
      <c r="I36" s="157"/>
    </row>
    <row r="37" spans="5:9" customFormat="1">
      <c r="E37" t="s">
        <v>505</v>
      </c>
      <c r="G37" s="156" t="s">
        <v>479</v>
      </c>
      <c r="H37" s="156"/>
      <c r="I37" s="237">
        <f>'R11_Event_timing_data'!I31</f>
        <v>0</v>
      </c>
    </row>
    <row r="38" spans="5:9" customFormat="1">
      <c r="E38" t="s">
        <v>506</v>
      </c>
      <c r="G38" s="156" t="s">
        <v>479</v>
      </c>
      <c r="H38" s="156"/>
      <c r="I38" s="237">
        <f>'R11_Event_timing_data'!I32</f>
        <v>0</v>
      </c>
    </row>
    <row r="39" spans="5:9" customFormat="1">
      <c r="E39" t="s">
        <v>507</v>
      </c>
      <c r="G39" s="156" t="s">
        <v>479</v>
      </c>
      <c r="H39" s="156"/>
      <c r="I39" s="237">
        <f>'R11_Event_timing_data'!I33</f>
        <v>0</v>
      </c>
    </row>
    <row r="40" spans="5:9" customFormat="1">
      <c r="E40" t="s">
        <v>508</v>
      </c>
      <c r="G40" s="156" t="s">
        <v>479</v>
      </c>
      <c r="H40" s="156"/>
      <c r="I40" s="237">
        <f>'R11_Event_timing_data'!I34</f>
        <v>0</v>
      </c>
    </row>
    <row r="41" spans="5:9" customFormat="1">
      <c r="E41" t="s">
        <v>509</v>
      </c>
      <c r="G41" s="156" t="s">
        <v>479</v>
      </c>
      <c r="H41" s="156"/>
      <c r="I41" s="237">
        <f>'R11_Event_timing_data'!I35</f>
        <v>0</v>
      </c>
    </row>
    <row r="42" spans="5:9" customFormat="1">
      <c r="E42" t="s">
        <v>510</v>
      </c>
      <c r="G42" s="156" t="s">
        <v>479</v>
      </c>
      <c r="H42" s="156"/>
      <c r="I42" s="237">
        <f>'R11_Event_timing_data'!I36</f>
        <v>0</v>
      </c>
    </row>
    <row r="43" spans="5:9" customFormat="1">
      <c r="E43" t="s">
        <v>511</v>
      </c>
      <c r="G43" s="156" t="s">
        <v>479</v>
      </c>
      <c r="H43" s="156"/>
      <c r="I43" s="237">
        <f>'R11_Event_timing_data'!I37</f>
        <v>0</v>
      </c>
    </row>
    <row r="44" spans="5:9" customFormat="1">
      <c r="E44" t="s">
        <v>512</v>
      </c>
      <c r="G44" s="156" t="s">
        <v>479</v>
      </c>
      <c r="H44" s="156"/>
      <c r="I44" s="237">
        <f>'R11_Event_timing_data'!I38</f>
        <v>0</v>
      </c>
    </row>
    <row r="45" spans="5:9" customFormat="1">
      <c r="E45" t="s">
        <v>513</v>
      </c>
      <c r="G45" s="156" t="s">
        <v>479</v>
      </c>
      <c r="H45" s="156"/>
      <c r="I45" s="237">
        <f>'R11_Event_timing_data'!I39</f>
        <v>0</v>
      </c>
    </row>
    <row r="46" spans="5:9" customFormat="1">
      <c r="E46" t="s">
        <v>514</v>
      </c>
      <c r="G46" s="156" t="s">
        <v>479</v>
      </c>
      <c r="H46" s="156"/>
      <c r="I46" s="237">
        <f>'R11_Event_timing_data'!I40</f>
        <v>0</v>
      </c>
    </row>
    <row r="47" spans="5:9" customFormat="1">
      <c r="H47" s="156"/>
      <c r="I47" s="155"/>
    </row>
    <row r="48" spans="5:9" customFormat="1">
      <c r="E48" t="s">
        <v>515</v>
      </c>
      <c r="G48" s="156" t="s">
        <v>516</v>
      </c>
      <c r="H48" s="156"/>
      <c r="I48" s="237">
        <f>'R11_Event_timing_data'!I53</f>
        <v>0</v>
      </c>
    </row>
    <row r="49" spans="2:9" customFormat="1">
      <c r="E49" t="s">
        <v>517</v>
      </c>
      <c r="G49" s="156" t="s">
        <v>516</v>
      </c>
      <c r="H49" s="156"/>
      <c r="I49" s="237">
        <f>'R11_Event_timing_data'!I54</f>
        <v>0</v>
      </c>
    </row>
    <row r="50" spans="2:9" customFormat="1">
      <c r="E50" t="s">
        <v>518</v>
      </c>
      <c r="G50" s="156" t="s">
        <v>516</v>
      </c>
      <c r="H50" s="156"/>
      <c r="I50" s="237">
        <f>'R11_Event_timing_data'!I55</f>
        <v>0</v>
      </c>
    </row>
    <row r="51" spans="2:9" customFormat="1">
      <c r="E51" t="s">
        <v>519</v>
      </c>
      <c r="G51" s="156" t="s">
        <v>516</v>
      </c>
      <c r="H51" s="156"/>
      <c r="I51" s="237">
        <f>'R11_Event_timing_data'!I56</f>
        <v>0</v>
      </c>
    </row>
    <row r="52" spans="2:9" customFormat="1">
      <c r="E52" t="s">
        <v>520</v>
      </c>
      <c r="G52" s="156" t="s">
        <v>516</v>
      </c>
      <c r="H52" s="156"/>
      <c r="I52" s="237">
        <f>'R11_Event_timing_data'!I57</f>
        <v>0</v>
      </c>
    </row>
    <row r="53" spans="2:9" customFormat="1">
      <c r="E53" t="s">
        <v>521</v>
      </c>
      <c r="G53" s="156" t="s">
        <v>516</v>
      </c>
      <c r="H53" s="156"/>
      <c r="I53" s="237">
        <f>'R11_Event_timing_data'!I58</f>
        <v>0</v>
      </c>
    </row>
    <row r="54" spans="2:9" customFormat="1">
      <c r="E54" t="s">
        <v>522</v>
      </c>
      <c r="G54" s="156" t="s">
        <v>516</v>
      </c>
      <c r="H54" s="156"/>
      <c r="I54" s="237">
        <f>'R11_Event_timing_data'!I59</f>
        <v>0</v>
      </c>
    </row>
    <row r="55" spans="2:9" customFormat="1">
      <c r="E55" t="s">
        <v>523</v>
      </c>
      <c r="G55" s="156" t="s">
        <v>516</v>
      </c>
      <c r="H55" s="156"/>
      <c r="I55" s="237">
        <f>'R11_Event_timing_data'!I60</f>
        <v>0</v>
      </c>
    </row>
    <row r="56" spans="2:9" customFormat="1">
      <c r="E56" t="s">
        <v>524</v>
      </c>
      <c r="G56" s="156" t="s">
        <v>516</v>
      </c>
      <c r="H56" s="156"/>
      <c r="I56" s="237">
        <f>'R11_Event_timing_data'!I61</f>
        <v>0</v>
      </c>
    </row>
    <row r="57" spans="2:9" customFormat="1">
      <c r="E57" t="s">
        <v>525</v>
      </c>
      <c r="G57" s="156" t="s">
        <v>516</v>
      </c>
      <c r="H57" s="156"/>
      <c r="I57" s="237">
        <f>'R11_Event_timing_data'!I62</f>
        <v>0</v>
      </c>
    </row>
    <row r="58" spans="2:9" customFormat="1">
      <c r="H58" s="156"/>
      <c r="I58" s="155"/>
    </row>
    <row r="59" spans="2:9" s="153" customFormat="1">
      <c r="B59" s="154" t="s">
        <v>570</v>
      </c>
    </row>
    <row r="60" spans="2:9" customFormat="1"/>
    <row r="61" spans="2:9" customFormat="1"/>
    <row r="62" spans="2:9" customFormat="1"/>
    <row r="63" spans="2:9" customFormat="1"/>
    <row r="64" spans="2:9" customFormat="1"/>
    <row r="65" spans="2:2">
      <c r="B65"/>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B9D41-A2BC-4B9A-A025-38F0C00CC9BD}">
  <sheetPr>
    <tabColor theme="8" tint="0.59999389629810485"/>
  </sheetPr>
  <dimension ref="A1:CV32"/>
  <sheetViews>
    <sheetView zoomScale="110" zoomScaleNormal="110" workbookViewId="0">
      <selection activeCell="L1" sqref="L1"/>
    </sheetView>
  </sheetViews>
  <sheetFormatPr defaultRowHeight="14.25"/>
  <cols>
    <col min="1" max="2" width="3.59765625" customWidth="1"/>
    <col min="3" max="3" width="3.265625" customWidth="1"/>
    <col min="4" max="4" width="4.1328125" customWidth="1"/>
    <col min="5" max="5" width="33" customWidth="1"/>
    <col min="6" max="6" width="2.86328125" customWidth="1"/>
    <col min="7" max="7" width="18.265625" customWidth="1"/>
    <col min="8" max="8" width="12" customWidth="1"/>
    <col min="9" max="9" width="2.86328125" customWidth="1"/>
    <col min="11" max="11" width="2.3984375" customWidth="1"/>
    <col min="12" max="100" width="10.3984375" bestFit="1" customWidth="1"/>
  </cols>
  <sheetData>
    <row r="1" spans="1:100">
      <c r="A1" s="72" t="str">
        <f>'Cover Sheet'!$C$9</f>
        <v>Sizewell C</v>
      </c>
      <c r="B1" s="160"/>
      <c r="C1" s="160"/>
      <c r="D1" s="160"/>
      <c r="E1" s="160"/>
      <c r="F1" s="160"/>
      <c r="G1" s="160"/>
      <c r="H1" s="160"/>
      <c r="I1" s="160"/>
      <c r="J1" s="160"/>
      <c r="K1" s="160"/>
      <c r="L1" s="160" t="str">
        <f>_xlfn.XLOOKUP(L$2,'Cover Sheet'!$B$67:$B$106,'Cover Sheet'!$E$67:$E$106)</f>
        <v>Previous Year</v>
      </c>
      <c r="M1" s="160" t="str">
        <f>_xlfn.XLOOKUP(M$2,'Cover Sheet'!$B$67:$B$106,'Cover Sheet'!$E$67:$E$106)</f>
        <v>Previous Year</v>
      </c>
      <c r="N1" s="160" t="str">
        <f>_xlfn.XLOOKUP(N$2,'Cover Sheet'!$B$67:$B$106,'Cover Sheet'!$E$67:$E$106)</f>
        <v>Previous Year</v>
      </c>
      <c r="O1" s="160" t="str">
        <f>_xlfn.XLOOKUP(O$2,'Cover Sheet'!$B$67:$B$106,'Cover Sheet'!$E$67:$E$106)</f>
        <v>Base Year</v>
      </c>
      <c r="P1" s="160" t="str">
        <f>_xlfn.XLOOKUP(P$2,'Cover Sheet'!$B$67:$B$106,'Cover Sheet'!$E$67:$E$106)</f>
        <v>Current year</v>
      </c>
      <c r="Q1" s="160" t="str">
        <f>_xlfn.XLOOKUP(Q$2,'Cover Sheet'!$B$67:$B$106,'Cover Sheet'!$E$67:$E$106)</f>
        <v>Forecast</v>
      </c>
      <c r="R1" s="160" t="str">
        <f>_xlfn.XLOOKUP(R$2,'Cover Sheet'!$B$67:$B$106,'Cover Sheet'!$E$67:$E$106)</f>
        <v>Forecast</v>
      </c>
      <c r="S1" s="160" t="str">
        <f>_xlfn.XLOOKUP(S$2,'Cover Sheet'!$B$67:$B$106,'Cover Sheet'!$E$67:$E$106)</f>
        <v>Forecast</v>
      </c>
      <c r="T1" s="160" t="str">
        <f>_xlfn.XLOOKUP(T$2,'Cover Sheet'!$B$67:$B$106,'Cover Sheet'!$E$67:$E$106)</f>
        <v>Forecast</v>
      </c>
      <c r="U1" s="160" t="str">
        <f>_xlfn.XLOOKUP(U$2,'Cover Sheet'!$B$67:$B$106,'Cover Sheet'!$E$67:$E$106)</f>
        <v>Forecast</v>
      </c>
      <c r="V1" s="160" t="str">
        <f>_xlfn.XLOOKUP(V$2,'Cover Sheet'!$B$67:$B$106,'Cover Sheet'!$E$67:$E$106)</f>
        <v>Forecast</v>
      </c>
      <c r="W1" s="160" t="str">
        <f>_xlfn.XLOOKUP(W$2,'Cover Sheet'!$B$67:$B$106,'Cover Sheet'!$E$67:$E$106)</f>
        <v>Forecast</v>
      </c>
      <c r="X1" s="160" t="str">
        <f>_xlfn.XLOOKUP(X$2,'Cover Sheet'!$B$67:$B$106,'Cover Sheet'!$E$67:$E$106)</f>
        <v>Forecast</v>
      </c>
      <c r="Y1" s="160" t="str">
        <f>_xlfn.XLOOKUP(Y$2,'Cover Sheet'!$B$67:$B$106,'Cover Sheet'!$E$67:$E$106)</f>
        <v>Forecast</v>
      </c>
      <c r="Z1" s="160" t="str">
        <f>_xlfn.XLOOKUP(Z$2,'Cover Sheet'!$B$67:$B$106,'Cover Sheet'!$E$67:$E$106)</f>
        <v>Forecast</v>
      </c>
      <c r="AA1" s="160" t="str">
        <f>_xlfn.XLOOKUP(AA$2,'Cover Sheet'!$B$67:$B$106,'Cover Sheet'!$E$67:$E$106)</f>
        <v>Forecast</v>
      </c>
      <c r="AB1" s="160" t="str">
        <f>_xlfn.XLOOKUP(AB$2,'Cover Sheet'!$B$67:$B$106,'Cover Sheet'!$E$67:$E$106)</f>
        <v>Forecast</v>
      </c>
      <c r="AC1" s="160" t="str">
        <f>_xlfn.XLOOKUP(AC$2,'Cover Sheet'!$B$67:$B$106,'Cover Sheet'!$E$67:$E$106)</f>
        <v>Forecast</v>
      </c>
      <c r="AD1" s="160" t="str">
        <f>_xlfn.XLOOKUP(AD$2,'Cover Sheet'!$B$67:$B$106,'Cover Sheet'!$E$67:$E$106)</f>
        <v>Forecast</v>
      </c>
      <c r="AE1" s="160" t="str">
        <f>_xlfn.XLOOKUP(AE$2,'Cover Sheet'!$B$67:$B$106,'Cover Sheet'!$E$67:$E$106)</f>
        <v>Forecast</v>
      </c>
      <c r="AF1" s="160" t="str">
        <f>_xlfn.XLOOKUP(AF$2,'Cover Sheet'!$B$67:$B$106,'Cover Sheet'!$E$67:$E$106)</f>
        <v>Forecast</v>
      </c>
      <c r="AG1" s="160" t="str">
        <f>_xlfn.XLOOKUP(AG$2,'Cover Sheet'!$B$67:$B$106,'Cover Sheet'!$E$67:$E$106)</f>
        <v>Forecast</v>
      </c>
      <c r="AH1" s="160" t="str">
        <f>_xlfn.XLOOKUP(AH$2,'Cover Sheet'!$B$67:$B$106,'Cover Sheet'!$E$67:$E$106)</f>
        <v>Forecast</v>
      </c>
      <c r="AI1" s="160" t="str">
        <f>_xlfn.XLOOKUP(AI$2,'Cover Sheet'!$B$67:$B$106,'Cover Sheet'!$E$67:$E$106)</f>
        <v>Forecast</v>
      </c>
      <c r="AJ1" s="160" t="str">
        <f>_xlfn.XLOOKUP(AJ$2,'Cover Sheet'!$B$67:$B$106,'Cover Sheet'!$E$67:$E$106)</f>
        <v>Forecast</v>
      </c>
      <c r="AK1" s="160" t="str">
        <f>_xlfn.XLOOKUP(AK$2,'Cover Sheet'!$B$67:$B$106,'Cover Sheet'!$E$67:$E$106)</f>
        <v>Forecast</v>
      </c>
      <c r="AL1" s="160" t="str">
        <f>_xlfn.XLOOKUP(AL$2,'Cover Sheet'!$B$67:$B$106,'Cover Sheet'!$E$67:$E$106)</f>
        <v>Forecast</v>
      </c>
      <c r="AM1" s="160" t="str">
        <f>_xlfn.XLOOKUP(AM$2,'Cover Sheet'!$B$67:$B$106,'Cover Sheet'!$E$67:$E$106)</f>
        <v>Forecast</v>
      </c>
      <c r="AN1" s="160" t="str">
        <f>_xlfn.XLOOKUP(AN$2,'Cover Sheet'!$B$67:$B$106,'Cover Sheet'!$E$67:$E$106)</f>
        <v>Forecast</v>
      </c>
      <c r="AO1" s="160" t="str">
        <f>_xlfn.XLOOKUP(AO$2,'Cover Sheet'!$B$67:$B$106,'Cover Sheet'!$E$67:$E$106)</f>
        <v>Forecast</v>
      </c>
      <c r="AP1" s="160" t="str">
        <f>_xlfn.XLOOKUP(AP$2,'Cover Sheet'!$B$67:$B$106,'Cover Sheet'!$E$67:$E$106)</f>
        <v>Forecast</v>
      </c>
      <c r="AQ1" s="160" t="str">
        <f>_xlfn.XLOOKUP(AQ$2,'Cover Sheet'!$B$67:$B$106,'Cover Sheet'!$E$67:$E$106)</f>
        <v>Forecast</v>
      </c>
      <c r="AR1" s="160" t="str">
        <f>_xlfn.XLOOKUP(AR$2,'Cover Sheet'!$B$67:$B$106,'Cover Sheet'!$E$67:$E$106)</f>
        <v>Forecast</v>
      </c>
      <c r="AS1" s="160" t="str">
        <f>_xlfn.XLOOKUP(AS$2,'Cover Sheet'!$B$67:$B$106,'Cover Sheet'!$E$67:$E$106)</f>
        <v>Forecast</v>
      </c>
      <c r="AT1" s="160" t="str">
        <f>_xlfn.XLOOKUP(AT$2,'Cover Sheet'!$B$67:$B$106,'Cover Sheet'!$E$67:$E$106)</f>
        <v>Forecast</v>
      </c>
      <c r="AU1" s="160" t="str">
        <f>_xlfn.XLOOKUP(AU$2,'Cover Sheet'!$B$67:$B$106,'Cover Sheet'!$E$67:$E$106)</f>
        <v>Forecast</v>
      </c>
      <c r="AV1" s="160" t="str">
        <f>_xlfn.XLOOKUP(AV$2,'Cover Sheet'!$B$67:$B$106,'Cover Sheet'!$E$67:$E$106)</f>
        <v>Forecast</v>
      </c>
      <c r="AW1" s="160" t="str">
        <f>_xlfn.XLOOKUP(AW$2,'Cover Sheet'!$B$67:$B$106,'Cover Sheet'!$E$67:$E$106)</f>
        <v>Forecast</v>
      </c>
      <c r="AX1" s="160">
        <f>_xlfn.XLOOKUP(AX$2,'Cover Sheet'!$B$67:$B$106,'Cover Sheet'!$E$67:$E$106)</f>
        <v>0</v>
      </c>
      <c r="AY1" s="160" t="e">
        <f>_xlfn.XLOOKUP(AY$2,'Cover Sheet'!$B$67:$B$106,'Cover Sheet'!$E$67:$E$106)</f>
        <v>#N/A</v>
      </c>
      <c r="AZ1" s="160" t="e">
        <f>_xlfn.XLOOKUP(AZ$2,'Cover Sheet'!$B$67:$B$106,'Cover Sheet'!$E$67:$E$106)</f>
        <v>#N/A</v>
      </c>
      <c r="BA1" s="160" t="e">
        <f>_xlfn.XLOOKUP(BA$2,'Cover Sheet'!$B$67:$B$106,'Cover Sheet'!$E$67:$E$106)</f>
        <v>#N/A</v>
      </c>
      <c r="BB1" s="160" t="e">
        <f>_xlfn.XLOOKUP(BB$2,'Cover Sheet'!$B$67:$B$106,'Cover Sheet'!$E$67:$E$106)</f>
        <v>#N/A</v>
      </c>
      <c r="BC1" s="160" t="e">
        <f>_xlfn.XLOOKUP(BC$2,'Cover Sheet'!$B$67:$B$106,'Cover Sheet'!$E$67:$E$106)</f>
        <v>#N/A</v>
      </c>
      <c r="BD1" s="160" t="e">
        <f>_xlfn.XLOOKUP(BD$2,'Cover Sheet'!$B$67:$B$106,'Cover Sheet'!$E$67:$E$106)</f>
        <v>#N/A</v>
      </c>
      <c r="BE1" s="160" t="e">
        <f>_xlfn.XLOOKUP(BE$2,'Cover Sheet'!$B$67:$B$106,'Cover Sheet'!$E$67:$E$106)</f>
        <v>#N/A</v>
      </c>
      <c r="BF1" s="160" t="e">
        <f>_xlfn.XLOOKUP(BF$2,'Cover Sheet'!$B$67:$B$106,'Cover Sheet'!$E$67:$E$106)</f>
        <v>#N/A</v>
      </c>
      <c r="BG1" s="160" t="e">
        <f>_xlfn.XLOOKUP(BG$2,'Cover Sheet'!$B$67:$B$106,'Cover Sheet'!$E$67:$E$106)</f>
        <v>#N/A</v>
      </c>
      <c r="BH1" s="160" t="e">
        <f>_xlfn.XLOOKUP(BH$2,'Cover Sheet'!$B$67:$B$106,'Cover Sheet'!$E$67:$E$106)</f>
        <v>#N/A</v>
      </c>
      <c r="BI1" s="160" t="e">
        <f>_xlfn.XLOOKUP(BI$2,'Cover Sheet'!$B$67:$B$106,'Cover Sheet'!$E$67:$E$106)</f>
        <v>#N/A</v>
      </c>
      <c r="BJ1" s="160" t="e">
        <f>_xlfn.XLOOKUP(BJ$2,'Cover Sheet'!$B$67:$B$106,'Cover Sheet'!$E$67:$E$106)</f>
        <v>#N/A</v>
      </c>
      <c r="BK1" s="160" t="e">
        <f>_xlfn.XLOOKUP(BK$2,'Cover Sheet'!$B$67:$B$106,'Cover Sheet'!$E$67:$E$106)</f>
        <v>#N/A</v>
      </c>
      <c r="BL1" s="160" t="e">
        <f>_xlfn.XLOOKUP(BL$2,'Cover Sheet'!$B$67:$B$106,'Cover Sheet'!$E$67:$E$106)</f>
        <v>#N/A</v>
      </c>
      <c r="BM1" s="160" t="e">
        <f>_xlfn.XLOOKUP(BM$2,'Cover Sheet'!$B$67:$B$106,'Cover Sheet'!$E$67:$E$106)</f>
        <v>#N/A</v>
      </c>
      <c r="BN1" s="160" t="e">
        <f>_xlfn.XLOOKUP(BN$2,'Cover Sheet'!$B$67:$B$106,'Cover Sheet'!$E$67:$E$106)</f>
        <v>#N/A</v>
      </c>
      <c r="BO1" s="160" t="e">
        <f>_xlfn.XLOOKUP(BO$2,'Cover Sheet'!$B$67:$B$106,'Cover Sheet'!$E$67:$E$106)</f>
        <v>#N/A</v>
      </c>
      <c r="BP1" s="160" t="e">
        <f>_xlfn.XLOOKUP(BP$2,'Cover Sheet'!$B$67:$B$106,'Cover Sheet'!$E$67:$E$106)</f>
        <v>#N/A</v>
      </c>
      <c r="BQ1" s="160" t="e">
        <f>_xlfn.XLOOKUP(BQ$2,'Cover Sheet'!$B$67:$B$106,'Cover Sheet'!$E$67:$E$106)</f>
        <v>#N/A</v>
      </c>
      <c r="BR1" s="160" t="e">
        <f>_xlfn.XLOOKUP(BR$2,'Cover Sheet'!$B$67:$B$106,'Cover Sheet'!$E$67:$E$106)</f>
        <v>#N/A</v>
      </c>
      <c r="BS1" s="160" t="e">
        <f>_xlfn.XLOOKUP(BS$2,'Cover Sheet'!$B$67:$B$106,'Cover Sheet'!$E$67:$E$106)</f>
        <v>#N/A</v>
      </c>
      <c r="BT1" s="160" t="e">
        <f>_xlfn.XLOOKUP(BT$2,'Cover Sheet'!$B$67:$B$106,'Cover Sheet'!$E$67:$E$106)</f>
        <v>#N/A</v>
      </c>
      <c r="BU1" s="160" t="e">
        <f>_xlfn.XLOOKUP(BU$2,'Cover Sheet'!$B$67:$B$106,'Cover Sheet'!$E$67:$E$106)</f>
        <v>#N/A</v>
      </c>
      <c r="BV1" s="160" t="e">
        <f>_xlfn.XLOOKUP(BV$2,'Cover Sheet'!$B$67:$B$106,'Cover Sheet'!$E$67:$E$106)</f>
        <v>#N/A</v>
      </c>
      <c r="BW1" s="160" t="e">
        <f>_xlfn.XLOOKUP(BW$2,'Cover Sheet'!$B$67:$B$106,'Cover Sheet'!$E$67:$E$106)</f>
        <v>#N/A</v>
      </c>
      <c r="BX1" s="160" t="e">
        <f>_xlfn.XLOOKUP(BX$2,'Cover Sheet'!$B$67:$B$106,'Cover Sheet'!$E$67:$E$106)</f>
        <v>#N/A</v>
      </c>
      <c r="BY1" s="160" t="e">
        <f>_xlfn.XLOOKUP(BY$2,'Cover Sheet'!$B$67:$B$106,'Cover Sheet'!$E$67:$E$106)</f>
        <v>#N/A</v>
      </c>
      <c r="BZ1" s="160" t="e">
        <f>_xlfn.XLOOKUP(BZ$2,'Cover Sheet'!$B$67:$B$106,'Cover Sheet'!$E$67:$E$106)</f>
        <v>#N/A</v>
      </c>
      <c r="CA1" s="160" t="e">
        <f>_xlfn.XLOOKUP(CA$2,'Cover Sheet'!$B$67:$B$106,'Cover Sheet'!$E$67:$E$106)</f>
        <v>#N/A</v>
      </c>
      <c r="CB1" s="160" t="e">
        <f>_xlfn.XLOOKUP(CB$2,'Cover Sheet'!$B$67:$B$106,'Cover Sheet'!$E$67:$E$106)</f>
        <v>#N/A</v>
      </c>
      <c r="CC1" s="160" t="e">
        <f>_xlfn.XLOOKUP(CC$2,'Cover Sheet'!$B$67:$B$106,'Cover Sheet'!$E$67:$E$106)</f>
        <v>#N/A</v>
      </c>
      <c r="CD1" s="160" t="e">
        <f>_xlfn.XLOOKUP(CD$2,'Cover Sheet'!$B$67:$B$106,'Cover Sheet'!$E$67:$E$106)</f>
        <v>#N/A</v>
      </c>
      <c r="CE1" s="160" t="e">
        <f>_xlfn.XLOOKUP(CE$2,'Cover Sheet'!$B$67:$B$106,'Cover Sheet'!$E$67:$E$106)</f>
        <v>#N/A</v>
      </c>
      <c r="CF1" s="160" t="e">
        <f>_xlfn.XLOOKUP(CF$2,'Cover Sheet'!$B$67:$B$106,'Cover Sheet'!$E$67:$E$106)</f>
        <v>#N/A</v>
      </c>
      <c r="CG1" s="160" t="e">
        <f>_xlfn.XLOOKUP(CG$2,'Cover Sheet'!$B$67:$B$106,'Cover Sheet'!$E$67:$E$106)</f>
        <v>#N/A</v>
      </c>
      <c r="CH1" s="160" t="e">
        <f>_xlfn.XLOOKUP(CH$2,'Cover Sheet'!$B$67:$B$106,'Cover Sheet'!$E$67:$E$106)</f>
        <v>#N/A</v>
      </c>
      <c r="CI1" s="160" t="e">
        <f>_xlfn.XLOOKUP(CI$2,'Cover Sheet'!$B$67:$B$106,'Cover Sheet'!$E$67:$E$106)</f>
        <v>#N/A</v>
      </c>
      <c r="CJ1" s="160" t="e">
        <f>_xlfn.XLOOKUP(CJ$2,'Cover Sheet'!$B$67:$B$106,'Cover Sheet'!$E$67:$E$106)</f>
        <v>#N/A</v>
      </c>
      <c r="CK1" s="160" t="e">
        <f>_xlfn.XLOOKUP(CK$2,'Cover Sheet'!$B$67:$B$106,'Cover Sheet'!$E$67:$E$106)</f>
        <v>#N/A</v>
      </c>
      <c r="CL1" s="160" t="e">
        <f>_xlfn.XLOOKUP(CL$2,'Cover Sheet'!$B$67:$B$106,'Cover Sheet'!$E$67:$E$106)</f>
        <v>#N/A</v>
      </c>
      <c r="CM1" s="160" t="e">
        <f>_xlfn.XLOOKUP(CM$2,'Cover Sheet'!$B$67:$B$106,'Cover Sheet'!$E$67:$E$106)</f>
        <v>#N/A</v>
      </c>
      <c r="CN1" s="160" t="e">
        <f>_xlfn.XLOOKUP(CN$2,'Cover Sheet'!$B$67:$B$106,'Cover Sheet'!$E$67:$E$106)</f>
        <v>#N/A</v>
      </c>
      <c r="CO1" s="160" t="e">
        <f>_xlfn.XLOOKUP(CO$2,'Cover Sheet'!$B$67:$B$106,'Cover Sheet'!$E$67:$E$106)</f>
        <v>#N/A</v>
      </c>
      <c r="CP1" s="160" t="e">
        <f>_xlfn.XLOOKUP(CP$2,'Cover Sheet'!$B$67:$B$106,'Cover Sheet'!$E$67:$E$106)</f>
        <v>#N/A</v>
      </c>
      <c r="CQ1" s="160" t="e">
        <f>_xlfn.XLOOKUP(CQ$2,'Cover Sheet'!$B$67:$B$106,'Cover Sheet'!$E$67:$E$106)</f>
        <v>#N/A</v>
      </c>
      <c r="CR1" s="160" t="e">
        <f>_xlfn.XLOOKUP(CR$2,'Cover Sheet'!$B$67:$B$106,'Cover Sheet'!$E$67:$E$106)</f>
        <v>#N/A</v>
      </c>
      <c r="CS1" s="160" t="e">
        <f>_xlfn.XLOOKUP(CS$2,'Cover Sheet'!$B$67:$B$106,'Cover Sheet'!$E$67:$E$106)</f>
        <v>#N/A</v>
      </c>
      <c r="CT1" s="160" t="e">
        <f>_xlfn.XLOOKUP(CT$2,'Cover Sheet'!$B$67:$B$106,'Cover Sheet'!$E$67:$E$106)</f>
        <v>#N/A</v>
      </c>
      <c r="CU1" s="160" t="e">
        <f>_xlfn.XLOOKUP(CU$2,'Cover Sheet'!$B$67:$B$106,'Cover Sheet'!$E$67:$E$106)</f>
        <v>#N/A</v>
      </c>
      <c r="CV1" s="160" t="e">
        <f>_xlfn.XLOOKUP(CV$2,'Cover Sheet'!$B$67:$B$106,'Cover Sheet'!$E$67:$E$106)</f>
        <v>#N/A</v>
      </c>
    </row>
    <row r="2" spans="1:100">
      <c r="A2" s="176" t="str" cm="1">
        <f t="array" aca="1" ref="A2" ca="1">SUBSTITUTE(RIGHT(SUBSTITUTE(CELL("Filename",$FVA$999320), "]",REPT("?", 999)), 999),"?","")</f>
        <v>PCFM Interface Scenarios_TD</v>
      </c>
      <c r="B2" s="23"/>
      <c r="C2" s="23"/>
      <c r="D2" s="23"/>
      <c r="E2" s="23"/>
      <c r="F2" s="23"/>
      <c r="G2" s="23"/>
      <c r="H2" s="23"/>
      <c r="I2" s="23"/>
      <c r="J2" s="23"/>
      <c r="K2" s="23"/>
      <c r="L2" s="24">
        <f t="shared" ref="L2:AO2" si="0">DATE(L4-1,4,1)</f>
        <v>44287</v>
      </c>
      <c r="M2" s="24">
        <f t="shared" si="0"/>
        <v>44652</v>
      </c>
      <c r="N2" s="24">
        <f t="shared" si="0"/>
        <v>45017</v>
      </c>
      <c r="O2" s="24">
        <f t="shared" si="0"/>
        <v>45383</v>
      </c>
      <c r="P2" s="24">
        <f t="shared" si="0"/>
        <v>45748</v>
      </c>
      <c r="Q2" s="24">
        <f t="shared" si="0"/>
        <v>46113</v>
      </c>
      <c r="R2" s="24">
        <f t="shared" si="0"/>
        <v>46478</v>
      </c>
      <c r="S2" s="24">
        <f t="shared" si="0"/>
        <v>46844</v>
      </c>
      <c r="T2" s="24">
        <f t="shared" si="0"/>
        <v>47209</v>
      </c>
      <c r="U2" s="24">
        <f t="shared" si="0"/>
        <v>47574</v>
      </c>
      <c r="V2" s="24">
        <f t="shared" si="0"/>
        <v>47939</v>
      </c>
      <c r="W2" s="24">
        <f t="shared" si="0"/>
        <v>48305</v>
      </c>
      <c r="X2" s="24">
        <f t="shared" si="0"/>
        <v>48670</v>
      </c>
      <c r="Y2" s="24">
        <f t="shared" si="0"/>
        <v>49035</v>
      </c>
      <c r="Z2" s="24">
        <f t="shared" si="0"/>
        <v>49400</v>
      </c>
      <c r="AA2" s="24">
        <f t="shared" si="0"/>
        <v>49766</v>
      </c>
      <c r="AB2" s="24">
        <f t="shared" si="0"/>
        <v>50131</v>
      </c>
      <c r="AC2" s="24">
        <f t="shared" si="0"/>
        <v>50496</v>
      </c>
      <c r="AD2" s="24">
        <f t="shared" si="0"/>
        <v>50861</v>
      </c>
      <c r="AE2" s="24">
        <f t="shared" si="0"/>
        <v>51227</v>
      </c>
      <c r="AF2" s="24">
        <f t="shared" si="0"/>
        <v>51592</v>
      </c>
      <c r="AG2" s="24">
        <f t="shared" si="0"/>
        <v>51957</v>
      </c>
      <c r="AH2" s="24">
        <f t="shared" si="0"/>
        <v>52322</v>
      </c>
      <c r="AI2" s="24">
        <f t="shared" si="0"/>
        <v>52688</v>
      </c>
      <c r="AJ2" s="24">
        <f t="shared" si="0"/>
        <v>53053</v>
      </c>
      <c r="AK2" s="24">
        <f t="shared" si="0"/>
        <v>53418</v>
      </c>
      <c r="AL2" s="24">
        <f t="shared" si="0"/>
        <v>53783</v>
      </c>
      <c r="AM2" s="24">
        <f t="shared" si="0"/>
        <v>54149</v>
      </c>
      <c r="AN2" s="24">
        <f t="shared" si="0"/>
        <v>54514</v>
      </c>
      <c r="AO2" s="24">
        <f t="shared" si="0"/>
        <v>54879</v>
      </c>
      <c r="AP2" s="24">
        <f t="shared" ref="AP2:BU2" si="1">DATE(AP4-1,4,1)</f>
        <v>55244</v>
      </c>
      <c r="AQ2" s="24">
        <f t="shared" si="1"/>
        <v>55610</v>
      </c>
      <c r="AR2" s="24">
        <f t="shared" si="1"/>
        <v>55975</v>
      </c>
      <c r="AS2" s="24">
        <f t="shared" si="1"/>
        <v>56340</v>
      </c>
      <c r="AT2" s="24">
        <f t="shared" si="1"/>
        <v>56705</v>
      </c>
      <c r="AU2" s="24">
        <f t="shared" si="1"/>
        <v>57071</v>
      </c>
      <c r="AV2" s="24">
        <f t="shared" si="1"/>
        <v>57436</v>
      </c>
      <c r="AW2" s="24">
        <f t="shared" si="1"/>
        <v>57801</v>
      </c>
      <c r="AX2" s="24">
        <f t="shared" si="1"/>
        <v>58166</v>
      </c>
      <c r="AY2" s="24">
        <f t="shared" si="1"/>
        <v>58532</v>
      </c>
      <c r="AZ2" s="24">
        <f t="shared" si="1"/>
        <v>58897</v>
      </c>
      <c r="BA2" s="24">
        <f t="shared" si="1"/>
        <v>59262</v>
      </c>
      <c r="BB2" s="24">
        <f t="shared" si="1"/>
        <v>59627</v>
      </c>
      <c r="BC2" s="24">
        <f t="shared" si="1"/>
        <v>59993</v>
      </c>
      <c r="BD2" s="24">
        <f t="shared" si="1"/>
        <v>60358</v>
      </c>
      <c r="BE2" s="24">
        <f t="shared" si="1"/>
        <v>60723</v>
      </c>
      <c r="BF2" s="24">
        <f t="shared" si="1"/>
        <v>61088</v>
      </c>
      <c r="BG2" s="24">
        <f t="shared" si="1"/>
        <v>61454</v>
      </c>
      <c r="BH2" s="24">
        <f t="shared" si="1"/>
        <v>61819</v>
      </c>
      <c r="BI2" s="24">
        <f t="shared" si="1"/>
        <v>62184</v>
      </c>
      <c r="BJ2" s="24">
        <f t="shared" si="1"/>
        <v>62549</v>
      </c>
      <c r="BK2" s="24">
        <f t="shared" si="1"/>
        <v>62915</v>
      </c>
      <c r="BL2" s="24">
        <f t="shared" si="1"/>
        <v>63280</v>
      </c>
      <c r="BM2" s="24">
        <f t="shared" si="1"/>
        <v>63645</v>
      </c>
      <c r="BN2" s="24">
        <f t="shared" si="1"/>
        <v>64010</v>
      </c>
      <c r="BO2" s="24">
        <f t="shared" si="1"/>
        <v>64376</v>
      </c>
      <c r="BP2" s="24">
        <f t="shared" si="1"/>
        <v>64741</v>
      </c>
      <c r="BQ2" s="24">
        <f t="shared" si="1"/>
        <v>65106</v>
      </c>
      <c r="BR2" s="24">
        <f t="shared" si="1"/>
        <v>65471</v>
      </c>
      <c r="BS2" s="24">
        <f t="shared" si="1"/>
        <v>65837</v>
      </c>
      <c r="BT2" s="24">
        <f t="shared" si="1"/>
        <v>66202</v>
      </c>
      <c r="BU2" s="24">
        <f t="shared" si="1"/>
        <v>66567</v>
      </c>
      <c r="BV2" s="24">
        <f t="shared" ref="BV2:CV2" si="2">DATE(BV4-1,4,1)</f>
        <v>66932</v>
      </c>
      <c r="BW2" s="24">
        <f t="shared" si="2"/>
        <v>67298</v>
      </c>
      <c r="BX2" s="24">
        <f t="shared" si="2"/>
        <v>67663</v>
      </c>
      <c r="BY2" s="24">
        <f t="shared" si="2"/>
        <v>68028</v>
      </c>
      <c r="BZ2" s="24">
        <f t="shared" si="2"/>
        <v>68393</v>
      </c>
      <c r="CA2" s="24">
        <f t="shared" si="2"/>
        <v>68759</v>
      </c>
      <c r="CB2" s="24">
        <f t="shared" si="2"/>
        <v>69124</v>
      </c>
      <c r="CC2" s="24">
        <f t="shared" si="2"/>
        <v>69489</v>
      </c>
      <c r="CD2" s="24">
        <f t="shared" si="2"/>
        <v>69854</v>
      </c>
      <c r="CE2" s="24">
        <f t="shared" si="2"/>
        <v>70220</v>
      </c>
      <c r="CF2" s="24">
        <f t="shared" si="2"/>
        <v>70585</v>
      </c>
      <c r="CG2" s="24">
        <f t="shared" si="2"/>
        <v>70950</v>
      </c>
      <c r="CH2" s="24">
        <f t="shared" si="2"/>
        <v>71315</v>
      </c>
      <c r="CI2" s="24">
        <f t="shared" si="2"/>
        <v>71681</v>
      </c>
      <c r="CJ2" s="24">
        <f t="shared" si="2"/>
        <v>72046</v>
      </c>
      <c r="CK2" s="24">
        <f t="shared" si="2"/>
        <v>72411</v>
      </c>
      <c r="CL2" s="24">
        <f t="shared" si="2"/>
        <v>72776</v>
      </c>
      <c r="CM2" s="24">
        <f t="shared" si="2"/>
        <v>73141</v>
      </c>
      <c r="CN2" s="24">
        <f t="shared" si="2"/>
        <v>73506</v>
      </c>
      <c r="CO2" s="24">
        <f t="shared" si="2"/>
        <v>73871</v>
      </c>
      <c r="CP2" s="24">
        <f t="shared" si="2"/>
        <v>74236</v>
      </c>
      <c r="CQ2" s="24">
        <f t="shared" si="2"/>
        <v>74602</v>
      </c>
      <c r="CR2" s="24">
        <f t="shared" si="2"/>
        <v>74967</v>
      </c>
      <c r="CS2" s="24">
        <f t="shared" si="2"/>
        <v>75332</v>
      </c>
      <c r="CT2" s="24">
        <f t="shared" si="2"/>
        <v>75697</v>
      </c>
      <c r="CU2" s="24">
        <f t="shared" si="2"/>
        <v>76063</v>
      </c>
      <c r="CV2" s="24">
        <f t="shared" si="2"/>
        <v>76428</v>
      </c>
    </row>
    <row r="3" spans="1:100">
      <c r="A3" s="23"/>
      <c r="B3" s="23"/>
      <c r="C3" s="23"/>
      <c r="D3" s="23"/>
      <c r="E3" s="23"/>
      <c r="F3" s="23"/>
      <c r="G3" s="23"/>
      <c r="H3" s="23"/>
      <c r="I3" s="23"/>
      <c r="J3" s="23"/>
      <c r="K3" s="23"/>
      <c r="L3" s="24">
        <f t="shared" ref="L3:AO3" si="3">DATE(L4,3,31)</f>
        <v>44651</v>
      </c>
      <c r="M3" s="24">
        <f t="shared" si="3"/>
        <v>45016</v>
      </c>
      <c r="N3" s="24">
        <f t="shared" si="3"/>
        <v>45382</v>
      </c>
      <c r="O3" s="24">
        <f t="shared" si="3"/>
        <v>45747</v>
      </c>
      <c r="P3" s="24">
        <f t="shared" si="3"/>
        <v>46112</v>
      </c>
      <c r="Q3" s="24">
        <f t="shared" si="3"/>
        <v>46477</v>
      </c>
      <c r="R3" s="24">
        <f t="shared" si="3"/>
        <v>46843</v>
      </c>
      <c r="S3" s="24">
        <f t="shared" si="3"/>
        <v>47208</v>
      </c>
      <c r="T3" s="24">
        <f t="shared" si="3"/>
        <v>47573</v>
      </c>
      <c r="U3" s="24">
        <f t="shared" si="3"/>
        <v>47938</v>
      </c>
      <c r="V3" s="24">
        <f t="shared" si="3"/>
        <v>48304</v>
      </c>
      <c r="W3" s="24">
        <f t="shared" si="3"/>
        <v>48669</v>
      </c>
      <c r="X3" s="24">
        <f t="shared" si="3"/>
        <v>49034</v>
      </c>
      <c r="Y3" s="24">
        <f t="shared" si="3"/>
        <v>49399</v>
      </c>
      <c r="Z3" s="24">
        <f t="shared" si="3"/>
        <v>49765</v>
      </c>
      <c r="AA3" s="24">
        <f t="shared" si="3"/>
        <v>50130</v>
      </c>
      <c r="AB3" s="24">
        <f t="shared" si="3"/>
        <v>50495</v>
      </c>
      <c r="AC3" s="24">
        <f t="shared" si="3"/>
        <v>50860</v>
      </c>
      <c r="AD3" s="24">
        <f t="shared" si="3"/>
        <v>51226</v>
      </c>
      <c r="AE3" s="24">
        <f t="shared" si="3"/>
        <v>51591</v>
      </c>
      <c r="AF3" s="24">
        <f t="shared" si="3"/>
        <v>51956</v>
      </c>
      <c r="AG3" s="24">
        <f t="shared" si="3"/>
        <v>52321</v>
      </c>
      <c r="AH3" s="24">
        <f t="shared" si="3"/>
        <v>52687</v>
      </c>
      <c r="AI3" s="24">
        <f t="shared" si="3"/>
        <v>53052</v>
      </c>
      <c r="AJ3" s="24">
        <f t="shared" si="3"/>
        <v>53417</v>
      </c>
      <c r="AK3" s="24">
        <f t="shared" si="3"/>
        <v>53782</v>
      </c>
      <c r="AL3" s="24">
        <f t="shared" si="3"/>
        <v>54148</v>
      </c>
      <c r="AM3" s="24">
        <f t="shared" si="3"/>
        <v>54513</v>
      </c>
      <c r="AN3" s="24">
        <f t="shared" si="3"/>
        <v>54878</v>
      </c>
      <c r="AO3" s="24">
        <f t="shared" si="3"/>
        <v>55243</v>
      </c>
      <c r="AP3" s="24">
        <f t="shared" ref="AP3:BU3" si="4">DATE(AP4,3,31)</f>
        <v>55609</v>
      </c>
      <c r="AQ3" s="24">
        <f t="shared" si="4"/>
        <v>55974</v>
      </c>
      <c r="AR3" s="24">
        <f t="shared" si="4"/>
        <v>56339</v>
      </c>
      <c r="AS3" s="24">
        <f t="shared" si="4"/>
        <v>56704</v>
      </c>
      <c r="AT3" s="24">
        <f t="shared" si="4"/>
        <v>57070</v>
      </c>
      <c r="AU3" s="24">
        <f t="shared" si="4"/>
        <v>57435</v>
      </c>
      <c r="AV3" s="24">
        <f t="shared" si="4"/>
        <v>57800</v>
      </c>
      <c r="AW3" s="24">
        <f t="shared" si="4"/>
        <v>58165</v>
      </c>
      <c r="AX3" s="24">
        <f t="shared" si="4"/>
        <v>58531</v>
      </c>
      <c r="AY3" s="24">
        <f t="shared" si="4"/>
        <v>58896</v>
      </c>
      <c r="AZ3" s="24">
        <f t="shared" si="4"/>
        <v>59261</v>
      </c>
      <c r="BA3" s="24">
        <f t="shared" si="4"/>
        <v>59626</v>
      </c>
      <c r="BB3" s="24">
        <f t="shared" si="4"/>
        <v>59992</v>
      </c>
      <c r="BC3" s="24">
        <f t="shared" si="4"/>
        <v>60357</v>
      </c>
      <c r="BD3" s="24">
        <f t="shared" si="4"/>
        <v>60722</v>
      </c>
      <c r="BE3" s="24">
        <f t="shared" si="4"/>
        <v>61087</v>
      </c>
      <c r="BF3" s="24">
        <f t="shared" si="4"/>
        <v>61453</v>
      </c>
      <c r="BG3" s="24">
        <f t="shared" si="4"/>
        <v>61818</v>
      </c>
      <c r="BH3" s="24">
        <f t="shared" si="4"/>
        <v>62183</v>
      </c>
      <c r="BI3" s="24">
        <f t="shared" si="4"/>
        <v>62548</v>
      </c>
      <c r="BJ3" s="24">
        <f t="shared" si="4"/>
        <v>62914</v>
      </c>
      <c r="BK3" s="24">
        <f t="shared" si="4"/>
        <v>63279</v>
      </c>
      <c r="BL3" s="24">
        <f t="shared" si="4"/>
        <v>63644</v>
      </c>
      <c r="BM3" s="24">
        <f t="shared" si="4"/>
        <v>64009</v>
      </c>
      <c r="BN3" s="24">
        <f t="shared" si="4"/>
        <v>64375</v>
      </c>
      <c r="BO3" s="24">
        <f t="shared" si="4"/>
        <v>64740</v>
      </c>
      <c r="BP3" s="24">
        <f t="shared" si="4"/>
        <v>65105</v>
      </c>
      <c r="BQ3" s="24">
        <f t="shared" si="4"/>
        <v>65470</v>
      </c>
      <c r="BR3" s="24">
        <f t="shared" si="4"/>
        <v>65836</v>
      </c>
      <c r="BS3" s="24">
        <f t="shared" si="4"/>
        <v>66201</v>
      </c>
      <c r="BT3" s="24">
        <f t="shared" si="4"/>
        <v>66566</v>
      </c>
      <c r="BU3" s="24">
        <f t="shared" si="4"/>
        <v>66931</v>
      </c>
      <c r="BV3" s="24">
        <f t="shared" ref="BV3:CV3" si="5">DATE(BV4,3,31)</f>
        <v>67297</v>
      </c>
      <c r="BW3" s="24">
        <f t="shared" si="5"/>
        <v>67662</v>
      </c>
      <c r="BX3" s="24">
        <f t="shared" si="5"/>
        <v>68027</v>
      </c>
      <c r="BY3" s="24">
        <f t="shared" si="5"/>
        <v>68392</v>
      </c>
      <c r="BZ3" s="24">
        <f t="shared" si="5"/>
        <v>68758</v>
      </c>
      <c r="CA3" s="24">
        <f t="shared" si="5"/>
        <v>69123</v>
      </c>
      <c r="CB3" s="24">
        <f t="shared" si="5"/>
        <v>69488</v>
      </c>
      <c r="CC3" s="24">
        <f t="shared" si="5"/>
        <v>69853</v>
      </c>
      <c r="CD3" s="24">
        <f t="shared" si="5"/>
        <v>70219</v>
      </c>
      <c r="CE3" s="24">
        <f t="shared" si="5"/>
        <v>70584</v>
      </c>
      <c r="CF3" s="24">
        <f t="shared" si="5"/>
        <v>70949</v>
      </c>
      <c r="CG3" s="24">
        <f t="shared" si="5"/>
        <v>71314</v>
      </c>
      <c r="CH3" s="24">
        <f t="shared" si="5"/>
        <v>71680</v>
      </c>
      <c r="CI3" s="24">
        <f t="shared" si="5"/>
        <v>72045</v>
      </c>
      <c r="CJ3" s="24">
        <f t="shared" si="5"/>
        <v>72410</v>
      </c>
      <c r="CK3" s="24">
        <f t="shared" si="5"/>
        <v>72775</v>
      </c>
      <c r="CL3" s="24">
        <f t="shared" si="5"/>
        <v>73140</v>
      </c>
      <c r="CM3" s="24">
        <f t="shared" si="5"/>
        <v>73505</v>
      </c>
      <c r="CN3" s="24">
        <f t="shared" si="5"/>
        <v>73870</v>
      </c>
      <c r="CO3" s="24">
        <f t="shared" si="5"/>
        <v>74235</v>
      </c>
      <c r="CP3" s="24">
        <f t="shared" si="5"/>
        <v>74601</v>
      </c>
      <c r="CQ3" s="24">
        <f t="shared" si="5"/>
        <v>74966</v>
      </c>
      <c r="CR3" s="24">
        <f t="shared" si="5"/>
        <v>75331</v>
      </c>
      <c r="CS3" s="24">
        <f t="shared" si="5"/>
        <v>75696</v>
      </c>
      <c r="CT3" s="24">
        <f t="shared" si="5"/>
        <v>76062</v>
      </c>
      <c r="CU3" s="24">
        <f t="shared" si="5"/>
        <v>76427</v>
      </c>
      <c r="CV3" s="24">
        <f t="shared" si="5"/>
        <v>76792</v>
      </c>
    </row>
    <row r="4" spans="1:100">
      <c r="A4" s="23"/>
      <c r="B4" s="76"/>
      <c r="C4" s="23"/>
      <c r="D4" s="23"/>
      <c r="E4" s="76" t="s">
        <v>567</v>
      </c>
      <c r="F4" s="76"/>
      <c r="G4" s="76" t="s">
        <v>120</v>
      </c>
      <c r="H4" s="76" t="s">
        <v>571</v>
      </c>
      <c r="I4" s="23"/>
      <c r="J4" s="76" t="s">
        <v>121</v>
      </c>
      <c r="K4" s="23"/>
      <c r="L4" s="23">
        <v>2022</v>
      </c>
      <c r="M4" s="23">
        <f>L4+1</f>
        <v>2023</v>
      </c>
      <c r="N4" s="23">
        <f t="shared" ref="N4:BY4" si="6">M4+1</f>
        <v>2024</v>
      </c>
      <c r="O4" s="23">
        <f t="shared" si="6"/>
        <v>2025</v>
      </c>
      <c r="P4" s="23">
        <f t="shared" si="6"/>
        <v>2026</v>
      </c>
      <c r="Q4" s="23">
        <f t="shared" si="6"/>
        <v>2027</v>
      </c>
      <c r="R4" s="23">
        <f t="shared" si="6"/>
        <v>2028</v>
      </c>
      <c r="S4" s="23">
        <f t="shared" si="6"/>
        <v>2029</v>
      </c>
      <c r="T4" s="23">
        <f t="shared" si="6"/>
        <v>2030</v>
      </c>
      <c r="U4" s="23">
        <f t="shared" si="6"/>
        <v>2031</v>
      </c>
      <c r="V4" s="23">
        <f t="shared" si="6"/>
        <v>2032</v>
      </c>
      <c r="W4" s="23">
        <f t="shared" si="6"/>
        <v>2033</v>
      </c>
      <c r="X4" s="23">
        <f t="shared" si="6"/>
        <v>2034</v>
      </c>
      <c r="Y4" s="23">
        <f t="shared" si="6"/>
        <v>2035</v>
      </c>
      <c r="Z4" s="23">
        <f t="shared" si="6"/>
        <v>2036</v>
      </c>
      <c r="AA4" s="23">
        <f t="shared" si="6"/>
        <v>2037</v>
      </c>
      <c r="AB4" s="23">
        <f t="shared" si="6"/>
        <v>2038</v>
      </c>
      <c r="AC4" s="23">
        <f t="shared" si="6"/>
        <v>2039</v>
      </c>
      <c r="AD4" s="23">
        <f t="shared" si="6"/>
        <v>2040</v>
      </c>
      <c r="AE4" s="23">
        <f t="shared" si="6"/>
        <v>2041</v>
      </c>
      <c r="AF4" s="23">
        <f t="shared" si="6"/>
        <v>2042</v>
      </c>
      <c r="AG4" s="23">
        <f t="shared" si="6"/>
        <v>2043</v>
      </c>
      <c r="AH4" s="23">
        <f t="shared" si="6"/>
        <v>2044</v>
      </c>
      <c r="AI4" s="23">
        <f t="shared" si="6"/>
        <v>2045</v>
      </c>
      <c r="AJ4" s="23">
        <f t="shared" si="6"/>
        <v>2046</v>
      </c>
      <c r="AK4" s="23">
        <f t="shared" si="6"/>
        <v>2047</v>
      </c>
      <c r="AL4" s="23">
        <f t="shared" si="6"/>
        <v>2048</v>
      </c>
      <c r="AM4" s="23">
        <f t="shared" si="6"/>
        <v>2049</v>
      </c>
      <c r="AN4" s="23">
        <f t="shared" si="6"/>
        <v>2050</v>
      </c>
      <c r="AO4" s="23">
        <f t="shared" si="6"/>
        <v>2051</v>
      </c>
      <c r="AP4" s="23">
        <f t="shared" si="6"/>
        <v>2052</v>
      </c>
      <c r="AQ4" s="23">
        <f t="shared" si="6"/>
        <v>2053</v>
      </c>
      <c r="AR4" s="23">
        <f t="shared" si="6"/>
        <v>2054</v>
      </c>
      <c r="AS4" s="23">
        <f t="shared" si="6"/>
        <v>2055</v>
      </c>
      <c r="AT4" s="23">
        <f t="shared" si="6"/>
        <v>2056</v>
      </c>
      <c r="AU4" s="23">
        <f t="shared" si="6"/>
        <v>2057</v>
      </c>
      <c r="AV4" s="23">
        <f t="shared" si="6"/>
        <v>2058</v>
      </c>
      <c r="AW4" s="23">
        <f t="shared" si="6"/>
        <v>2059</v>
      </c>
      <c r="AX4" s="23">
        <f t="shared" si="6"/>
        <v>2060</v>
      </c>
      <c r="AY4" s="23">
        <f t="shared" si="6"/>
        <v>2061</v>
      </c>
      <c r="AZ4" s="23">
        <f t="shared" si="6"/>
        <v>2062</v>
      </c>
      <c r="BA4" s="23">
        <f t="shared" si="6"/>
        <v>2063</v>
      </c>
      <c r="BB4" s="23">
        <f t="shared" si="6"/>
        <v>2064</v>
      </c>
      <c r="BC4" s="23">
        <f t="shared" si="6"/>
        <v>2065</v>
      </c>
      <c r="BD4" s="23">
        <f t="shared" si="6"/>
        <v>2066</v>
      </c>
      <c r="BE4" s="23">
        <f t="shared" si="6"/>
        <v>2067</v>
      </c>
      <c r="BF4" s="23">
        <f t="shared" si="6"/>
        <v>2068</v>
      </c>
      <c r="BG4" s="23">
        <f t="shared" si="6"/>
        <v>2069</v>
      </c>
      <c r="BH4" s="23">
        <f t="shared" si="6"/>
        <v>2070</v>
      </c>
      <c r="BI4" s="23">
        <f t="shared" si="6"/>
        <v>2071</v>
      </c>
      <c r="BJ4" s="23">
        <f t="shared" si="6"/>
        <v>2072</v>
      </c>
      <c r="BK4" s="23">
        <f t="shared" si="6"/>
        <v>2073</v>
      </c>
      <c r="BL4" s="23">
        <f t="shared" si="6"/>
        <v>2074</v>
      </c>
      <c r="BM4" s="23">
        <f t="shared" si="6"/>
        <v>2075</v>
      </c>
      <c r="BN4" s="23">
        <f t="shared" si="6"/>
        <v>2076</v>
      </c>
      <c r="BO4" s="23">
        <f t="shared" si="6"/>
        <v>2077</v>
      </c>
      <c r="BP4" s="23">
        <f t="shared" si="6"/>
        <v>2078</v>
      </c>
      <c r="BQ4" s="23">
        <f t="shared" si="6"/>
        <v>2079</v>
      </c>
      <c r="BR4" s="23">
        <f t="shared" si="6"/>
        <v>2080</v>
      </c>
      <c r="BS4" s="23">
        <f t="shared" si="6"/>
        <v>2081</v>
      </c>
      <c r="BT4" s="23">
        <f t="shared" si="6"/>
        <v>2082</v>
      </c>
      <c r="BU4" s="23">
        <f t="shared" si="6"/>
        <v>2083</v>
      </c>
      <c r="BV4" s="23">
        <f t="shared" si="6"/>
        <v>2084</v>
      </c>
      <c r="BW4" s="23">
        <f t="shared" si="6"/>
        <v>2085</v>
      </c>
      <c r="BX4" s="23">
        <f t="shared" si="6"/>
        <v>2086</v>
      </c>
      <c r="BY4" s="23">
        <f t="shared" si="6"/>
        <v>2087</v>
      </c>
      <c r="BZ4" s="23">
        <f t="shared" ref="BZ4:CV4" si="7">BY4+1</f>
        <v>2088</v>
      </c>
      <c r="CA4" s="23">
        <f t="shared" si="7"/>
        <v>2089</v>
      </c>
      <c r="CB4" s="23">
        <f t="shared" si="7"/>
        <v>2090</v>
      </c>
      <c r="CC4" s="23">
        <f t="shared" si="7"/>
        <v>2091</v>
      </c>
      <c r="CD4" s="23">
        <f t="shared" si="7"/>
        <v>2092</v>
      </c>
      <c r="CE4" s="23">
        <f t="shared" si="7"/>
        <v>2093</v>
      </c>
      <c r="CF4" s="23">
        <f t="shared" si="7"/>
        <v>2094</v>
      </c>
      <c r="CG4" s="23">
        <f t="shared" si="7"/>
        <v>2095</v>
      </c>
      <c r="CH4" s="23">
        <f t="shared" si="7"/>
        <v>2096</v>
      </c>
      <c r="CI4" s="23">
        <f t="shared" si="7"/>
        <v>2097</v>
      </c>
      <c r="CJ4" s="23">
        <f t="shared" si="7"/>
        <v>2098</v>
      </c>
      <c r="CK4" s="23">
        <f t="shared" si="7"/>
        <v>2099</v>
      </c>
      <c r="CL4" s="23">
        <f t="shared" si="7"/>
        <v>2100</v>
      </c>
      <c r="CM4" s="23">
        <f t="shared" si="7"/>
        <v>2101</v>
      </c>
      <c r="CN4" s="23">
        <f t="shared" si="7"/>
        <v>2102</v>
      </c>
      <c r="CO4" s="23">
        <f t="shared" si="7"/>
        <v>2103</v>
      </c>
      <c r="CP4" s="23">
        <f t="shared" si="7"/>
        <v>2104</v>
      </c>
      <c r="CQ4" s="23">
        <f t="shared" si="7"/>
        <v>2105</v>
      </c>
      <c r="CR4" s="23">
        <f t="shared" si="7"/>
        <v>2106</v>
      </c>
      <c r="CS4" s="23">
        <f t="shared" si="7"/>
        <v>2107</v>
      </c>
      <c r="CT4" s="23">
        <f t="shared" si="7"/>
        <v>2108</v>
      </c>
      <c r="CU4" s="23">
        <f t="shared" si="7"/>
        <v>2109</v>
      </c>
      <c r="CV4" s="23">
        <f t="shared" si="7"/>
        <v>2110</v>
      </c>
    </row>
    <row r="6" spans="1:100">
      <c r="A6" s="153"/>
      <c r="B6" s="153"/>
      <c r="C6" s="154" t="s">
        <v>572</v>
      </c>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row>
    <row r="8" spans="1:100" ht="15.4">
      <c r="A8" s="162"/>
      <c r="B8" s="162"/>
      <c r="D8" s="162"/>
      <c r="E8" s="175" t="s">
        <v>165</v>
      </c>
      <c r="F8" s="162"/>
      <c r="G8" s="162" t="s">
        <v>170</v>
      </c>
      <c r="H8" s="172"/>
      <c r="I8" s="172"/>
      <c r="J8" s="162"/>
      <c r="K8" s="162"/>
      <c r="L8" s="238" t="e">
        <f>'R1_CapexIncentive'!I35</f>
        <v>#DIV/0!</v>
      </c>
      <c r="M8" s="238" t="e">
        <f>'R1_CapexIncentive'!J35</f>
        <v>#DIV/0!</v>
      </c>
      <c r="N8" s="238" t="e">
        <f>'R1_CapexIncentive'!K35</f>
        <v>#DIV/0!</v>
      </c>
      <c r="O8" s="238" t="e">
        <f>'R1_CapexIncentive'!L35</f>
        <v>#DIV/0!</v>
      </c>
      <c r="P8" s="238" t="e">
        <f>'R1_CapexIncentive'!M35</f>
        <v>#DIV/0!</v>
      </c>
      <c r="Q8" s="238" t="e">
        <f>'R1_CapexIncentive'!N35</f>
        <v>#DIV/0!</v>
      </c>
      <c r="R8" s="238" t="e">
        <f>'R1_CapexIncentive'!O35</f>
        <v>#DIV/0!</v>
      </c>
      <c r="S8" s="238" t="e">
        <f>'R1_CapexIncentive'!P35</f>
        <v>#DIV/0!</v>
      </c>
      <c r="T8" s="238" t="e">
        <f>'R1_CapexIncentive'!Q35</f>
        <v>#DIV/0!</v>
      </c>
      <c r="U8" s="238" t="e">
        <f>'R1_CapexIncentive'!R35</f>
        <v>#DIV/0!</v>
      </c>
      <c r="V8" s="238" t="e">
        <f>'R1_CapexIncentive'!S35</f>
        <v>#DIV/0!</v>
      </c>
      <c r="W8" s="238" t="e">
        <f>'R1_CapexIncentive'!T35</f>
        <v>#DIV/0!</v>
      </c>
      <c r="X8" s="238" t="e">
        <f>'R1_CapexIncentive'!U35</f>
        <v>#DIV/0!</v>
      </c>
      <c r="Y8" s="238" t="e">
        <f>'R1_CapexIncentive'!V35</f>
        <v>#DIV/0!</v>
      </c>
      <c r="Z8" s="238" t="e">
        <f>'R1_CapexIncentive'!W35</f>
        <v>#DIV/0!</v>
      </c>
      <c r="AA8" s="238" t="e">
        <f>'R1_CapexIncentive'!X35</f>
        <v>#DIV/0!</v>
      </c>
      <c r="AB8" s="238" t="e">
        <f>'R1_CapexIncentive'!Y35</f>
        <v>#DIV/0!</v>
      </c>
      <c r="AC8" s="238" t="e">
        <f>'R1_CapexIncentive'!Z35</f>
        <v>#DIV/0!</v>
      </c>
      <c r="AD8" s="238" t="e">
        <f>'R1_CapexIncentive'!AA35</f>
        <v>#DIV/0!</v>
      </c>
      <c r="AE8" s="238" t="e">
        <f>'R1_CapexIncentive'!AB35</f>
        <v>#DIV/0!</v>
      </c>
      <c r="AF8" s="238" t="e">
        <f>'R1_CapexIncentive'!AC35</f>
        <v>#DIV/0!</v>
      </c>
      <c r="AG8" s="238" t="e">
        <f>'R1_CapexIncentive'!AD35</f>
        <v>#DIV/0!</v>
      </c>
      <c r="AH8" s="238" t="e">
        <f>'R1_CapexIncentive'!AE35</f>
        <v>#DIV/0!</v>
      </c>
      <c r="AI8" s="238" t="e">
        <f>'R1_CapexIncentive'!AF35</f>
        <v>#DIV/0!</v>
      </c>
      <c r="AJ8" s="238" t="e">
        <f>'R1_CapexIncentive'!AG35</f>
        <v>#DIV/0!</v>
      </c>
      <c r="AK8" s="238" t="e">
        <f>'R1_CapexIncentive'!AH35</f>
        <v>#DIV/0!</v>
      </c>
      <c r="AL8" s="238" t="e">
        <f>'R1_CapexIncentive'!AI35</f>
        <v>#DIV/0!</v>
      </c>
      <c r="AM8" s="238" t="e">
        <f>'R1_CapexIncentive'!AJ35</f>
        <v>#DIV/0!</v>
      </c>
      <c r="AN8" s="238" t="e">
        <f>'R1_CapexIncentive'!AK35</f>
        <v>#DIV/0!</v>
      </c>
      <c r="AO8" s="238" t="e">
        <f>'R1_CapexIncentive'!AL35</f>
        <v>#DIV/0!</v>
      </c>
      <c r="AP8" s="238">
        <f>'R1_CapexIncentive'!AM35</f>
        <v>0</v>
      </c>
      <c r="AQ8" s="238">
        <f>'R1_CapexIncentive'!AN35</f>
        <v>0</v>
      </c>
      <c r="AR8" s="238">
        <f>'R1_CapexIncentive'!AO35</f>
        <v>0</v>
      </c>
      <c r="AS8" s="238">
        <f>'R1_CapexIncentive'!AP35</f>
        <v>0</v>
      </c>
      <c r="AT8" s="238">
        <f>'R1_CapexIncentive'!AQ35</f>
        <v>0</v>
      </c>
      <c r="AU8" s="238">
        <f>'R1_CapexIncentive'!AR35</f>
        <v>0</v>
      </c>
      <c r="AV8" s="238">
        <f>'R1_CapexIncentive'!AS35</f>
        <v>0</v>
      </c>
      <c r="AW8" s="238">
        <f>'R1_CapexIncentive'!AT35</f>
        <v>0</v>
      </c>
      <c r="AX8" s="238">
        <f>'R1_CapexIncentive'!AU35</f>
        <v>0</v>
      </c>
      <c r="AY8" s="238">
        <f>'R1_CapexIncentive'!AV35</f>
        <v>0</v>
      </c>
      <c r="AZ8" s="238">
        <f>'R1_CapexIncentive'!AW35</f>
        <v>0</v>
      </c>
      <c r="BA8" s="238">
        <f>'R1_CapexIncentive'!AX35</f>
        <v>0</v>
      </c>
      <c r="BB8" s="238">
        <f>'R1_CapexIncentive'!AY35</f>
        <v>0</v>
      </c>
      <c r="BC8" s="238">
        <f>'R1_CapexIncentive'!AZ35</f>
        <v>0</v>
      </c>
      <c r="BD8" s="238">
        <f>'R1_CapexIncentive'!BA35</f>
        <v>0</v>
      </c>
      <c r="BE8" s="238">
        <f>'R1_CapexIncentive'!BB35</f>
        <v>0</v>
      </c>
      <c r="BF8" s="238">
        <f>'R1_CapexIncentive'!BC35</f>
        <v>0</v>
      </c>
      <c r="BG8" s="238">
        <f>'R1_CapexIncentive'!BD35</f>
        <v>0</v>
      </c>
      <c r="BH8" s="238">
        <f>'R1_CapexIncentive'!BE35</f>
        <v>0</v>
      </c>
      <c r="BI8" s="238">
        <f>'R1_CapexIncentive'!BF35</f>
        <v>0</v>
      </c>
      <c r="BJ8" s="238">
        <f>'R1_CapexIncentive'!BG35</f>
        <v>0</v>
      </c>
      <c r="BK8" s="238">
        <f>'R1_CapexIncentive'!BH35</f>
        <v>0</v>
      </c>
      <c r="BL8" s="238">
        <f>'R1_CapexIncentive'!BI35</f>
        <v>0</v>
      </c>
      <c r="BM8" s="238">
        <f>'R1_CapexIncentive'!BJ35</f>
        <v>0</v>
      </c>
      <c r="BN8" s="238">
        <f>'R1_CapexIncentive'!BK35</f>
        <v>0</v>
      </c>
      <c r="BO8" s="238">
        <f>'R1_CapexIncentive'!BL35</f>
        <v>0</v>
      </c>
      <c r="BP8" s="238">
        <f>'R1_CapexIncentive'!BM35</f>
        <v>0</v>
      </c>
      <c r="BQ8" s="238">
        <f>'R1_CapexIncentive'!BN35</f>
        <v>0</v>
      </c>
      <c r="BR8" s="238">
        <f>'R1_CapexIncentive'!BO35</f>
        <v>0</v>
      </c>
      <c r="BS8" s="238">
        <f>'R1_CapexIncentive'!BP35</f>
        <v>0</v>
      </c>
      <c r="BT8" s="238">
        <f>'R1_CapexIncentive'!BQ35</f>
        <v>0</v>
      </c>
      <c r="BU8" s="238">
        <f>'R1_CapexIncentive'!BR35</f>
        <v>0</v>
      </c>
      <c r="BV8" s="238">
        <f>'R1_CapexIncentive'!BS35</f>
        <v>0</v>
      </c>
      <c r="BW8" s="238">
        <f>'R1_CapexIncentive'!BT35</f>
        <v>0</v>
      </c>
      <c r="BX8" s="238">
        <f>'R1_CapexIncentive'!BU35</f>
        <v>0</v>
      </c>
      <c r="BY8" s="238">
        <f>'R1_CapexIncentive'!BV35</f>
        <v>0</v>
      </c>
      <c r="BZ8" s="238">
        <f>'R1_CapexIncentive'!BW35</f>
        <v>0</v>
      </c>
      <c r="CA8" s="238">
        <f>'R1_CapexIncentive'!BX35</f>
        <v>0</v>
      </c>
      <c r="CB8" s="238">
        <f>'R1_CapexIncentive'!BY35</f>
        <v>0</v>
      </c>
      <c r="CC8" s="238">
        <f>'R1_CapexIncentive'!BZ35</f>
        <v>0</v>
      </c>
      <c r="CD8" s="238">
        <f>'R1_CapexIncentive'!CA35</f>
        <v>0</v>
      </c>
      <c r="CE8" s="238">
        <f>'R1_CapexIncentive'!CB35</f>
        <v>0</v>
      </c>
      <c r="CF8" s="238">
        <f>'R1_CapexIncentive'!CC35</f>
        <v>0</v>
      </c>
      <c r="CG8" s="238">
        <f>'R1_CapexIncentive'!CD35</f>
        <v>0</v>
      </c>
      <c r="CH8" s="238">
        <f>'R1_CapexIncentive'!CE35</f>
        <v>0</v>
      </c>
      <c r="CI8" s="238">
        <f>'R1_CapexIncentive'!CF35</f>
        <v>0</v>
      </c>
      <c r="CJ8" s="238">
        <f>'R1_CapexIncentive'!CG35</f>
        <v>0</v>
      </c>
      <c r="CK8" s="238">
        <f>'R1_CapexIncentive'!CH35</f>
        <v>0</v>
      </c>
      <c r="CL8" s="238">
        <f>'R1_CapexIncentive'!CI35</f>
        <v>0</v>
      </c>
      <c r="CM8" s="238">
        <f>'R1_CapexIncentive'!CJ35</f>
        <v>0</v>
      </c>
      <c r="CN8" s="238">
        <f>'R1_CapexIncentive'!CK35</f>
        <v>0</v>
      </c>
      <c r="CO8" s="238">
        <f>'R1_CapexIncentive'!CL35</f>
        <v>0</v>
      </c>
      <c r="CP8" s="238">
        <f>'R1_CapexIncentive'!CM35</f>
        <v>0</v>
      </c>
      <c r="CQ8" s="238">
        <f>'R1_CapexIncentive'!CN35</f>
        <v>0</v>
      </c>
      <c r="CR8" s="238">
        <f>'R1_CapexIncentive'!CO35</f>
        <v>0</v>
      </c>
      <c r="CS8" s="238">
        <f>'R1_CapexIncentive'!CP35</f>
        <v>0</v>
      </c>
      <c r="CT8" s="238">
        <f>'R1_CapexIncentive'!CQ35</f>
        <v>0</v>
      </c>
      <c r="CU8" s="238">
        <f>'R1_CapexIncentive'!CR35</f>
        <v>0</v>
      </c>
      <c r="CV8" s="238">
        <f>'R1_CapexIncentive'!CS35</f>
        <v>0</v>
      </c>
    </row>
    <row r="9" spans="1:100" ht="15.4">
      <c r="A9" s="162"/>
      <c r="B9" s="162"/>
      <c r="E9" s="175" t="s">
        <v>573</v>
      </c>
      <c r="G9" s="162" t="s">
        <v>170</v>
      </c>
      <c r="H9" s="172"/>
      <c r="I9" s="172"/>
      <c r="J9" s="162"/>
      <c r="K9" s="162"/>
      <c r="L9" s="238" t="e">
        <f>'R2_Opexincentive'!I18</f>
        <v>#DIV/0!</v>
      </c>
      <c r="M9" s="238" t="e">
        <f>'R2_Opexincentive'!J18</f>
        <v>#DIV/0!</v>
      </c>
      <c r="N9" s="238" t="e">
        <f>'R2_Opexincentive'!K18</f>
        <v>#DIV/0!</v>
      </c>
      <c r="O9" s="238">
        <f>'R2_Opexincentive'!L18</f>
        <v>0</v>
      </c>
      <c r="P9" s="238" t="e">
        <f>'R2_Opexincentive'!M18</f>
        <v>#DIV/0!</v>
      </c>
      <c r="Q9" s="238" t="e">
        <f>'R2_Opexincentive'!N18</f>
        <v>#DIV/0!</v>
      </c>
      <c r="R9" s="238" t="e">
        <f>'R2_Opexincentive'!O18</f>
        <v>#DIV/0!</v>
      </c>
      <c r="S9" s="238" t="e">
        <f>'R2_Opexincentive'!P18</f>
        <v>#DIV/0!</v>
      </c>
      <c r="T9" s="238" t="e">
        <f>'R2_Opexincentive'!Q18</f>
        <v>#DIV/0!</v>
      </c>
      <c r="U9" s="238" t="e">
        <f>'R2_Opexincentive'!R18</f>
        <v>#DIV/0!</v>
      </c>
      <c r="V9" s="238" t="e">
        <f>'R2_Opexincentive'!S18</f>
        <v>#DIV/0!</v>
      </c>
      <c r="W9" s="238" t="e">
        <f>'R2_Opexincentive'!T18</f>
        <v>#DIV/0!</v>
      </c>
      <c r="X9" s="238" t="e">
        <f>'R2_Opexincentive'!U18</f>
        <v>#DIV/0!</v>
      </c>
      <c r="Y9" s="238" t="e">
        <f>'R2_Opexincentive'!V18</f>
        <v>#DIV/0!</v>
      </c>
      <c r="Z9" s="238" t="e">
        <f>'R2_Opexincentive'!W18</f>
        <v>#DIV/0!</v>
      </c>
      <c r="AA9" s="238" t="e">
        <f>'R2_Opexincentive'!X18</f>
        <v>#DIV/0!</v>
      </c>
      <c r="AB9" s="238" t="e">
        <f>'R2_Opexincentive'!Y18</f>
        <v>#DIV/0!</v>
      </c>
      <c r="AC9" s="238" t="e">
        <f>'R2_Opexincentive'!Z18</f>
        <v>#DIV/0!</v>
      </c>
      <c r="AD9" s="238" t="e">
        <f>'R2_Opexincentive'!AA18</f>
        <v>#DIV/0!</v>
      </c>
      <c r="AE9" s="238" t="e">
        <f>'R2_Opexincentive'!AB18</f>
        <v>#DIV/0!</v>
      </c>
      <c r="AF9" s="238" t="e">
        <f>'R2_Opexincentive'!AC18</f>
        <v>#DIV/0!</v>
      </c>
      <c r="AG9" s="238" t="e">
        <f>'R2_Opexincentive'!AD18</f>
        <v>#DIV/0!</v>
      </c>
      <c r="AH9" s="238" t="e">
        <f>'R2_Opexincentive'!AE18</f>
        <v>#DIV/0!</v>
      </c>
      <c r="AI9" s="238" t="e">
        <f>'R2_Opexincentive'!AF18</f>
        <v>#DIV/0!</v>
      </c>
      <c r="AJ9" s="238" t="e">
        <f>'R2_Opexincentive'!AG18</f>
        <v>#DIV/0!</v>
      </c>
      <c r="AK9" s="238" t="e">
        <f>'R2_Opexincentive'!AH18</f>
        <v>#DIV/0!</v>
      </c>
      <c r="AL9" s="238" t="e">
        <f>'R2_Opexincentive'!AI18</f>
        <v>#DIV/0!</v>
      </c>
      <c r="AM9" s="238" t="e">
        <f>'R2_Opexincentive'!AJ18</f>
        <v>#DIV/0!</v>
      </c>
      <c r="AN9" s="238" t="e">
        <f>'R2_Opexincentive'!AK18</f>
        <v>#DIV/0!</v>
      </c>
      <c r="AO9" s="238" t="e">
        <f>'R2_Opexincentive'!AL18</f>
        <v>#DIV/0!</v>
      </c>
      <c r="AP9" s="238">
        <f>'R2_Opexincentive'!AM18</f>
        <v>0</v>
      </c>
      <c r="AQ9" s="238">
        <f>'R2_Opexincentive'!AN18</f>
        <v>0</v>
      </c>
      <c r="AR9" s="238">
        <f>'R2_Opexincentive'!AO18</f>
        <v>0</v>
      </c>
      <c r="AS9" s="238">
        <f>'R2_Opexincentive'!AP18</f>
        <v>0</v>
      </c>
      <c r="AT9" s="238">
        <f>'R2_Opexincentive'!AQ18</f>
        <v>0</v>
      </c>
      <c r="AU9" s="238">
        <f>'R2_Opexincentive'!AR18</f>
        <v>0</v>
      </c>
      <c r="AV9" s="238">
        <f>'R2_Opexincentive'!AS18</f>
        <v>0</v>
      </c>
      <c r="AW9" s="238">
        <f>'R2_Opexincentive'!AT18</f>
        <v>0</v>
      </c>
      <c r="AX9" s="238">
        <f>'R2_Opexincentive'!AU18</f>
        <v>0</v>
      </c>
      <c r="AY9" s="238">
        <f>'R2_Opexincentive'!AV18</f>
        <v>0</v>
      </c>
      <c r="AZ9" s="238">
        <f>'R2_Opexincentive'!AW18</f>
        <v>0</v>
      </c>
      <c r="BA9" s="238">
        <f>'R2_Opexincentive'!AX18</f>
        <v>0</v>
      </c>
      <c r="BB9" s="238">
        <f>'R2_Opexincentive'!AY18</f>
        <v>0</v>
      </c>
      <c r="BC9" s="238">
        <f>'R2_Opexincentive'!AZ18</f>
        <v>0</v>
      </c>
      <c r="BD9" s="238">
        <f>'R2_Opexincentive'!BA18</f>
        <v>0</v>
      </c>
      <c r="BE9" s="238">
        <f>'R2_Opexincentive'!BB18</f>
        <v>0</v>
      </c>
      <c r="BF9" s="238">
        <f>'R2_Opexincentive'!BC18</f>
        <v>0</v>
      </c>
      <c r="BG9" s="238">
        <f>'R2_Opexincentive'!BD18</f>
        <v>0</v>
      </c>
      <c r="BH9" s="238">
        <f>'R2_Opexincentive'!BE18</f>
        <v>0</v>
      </c>
      <c r="BI9" s="238">
        <f>'R2_Opexincentive'!BF18</f>
        <v>0</v>
      </c>
      <c r="BJ9" s="238">
        <f>'R2_Opexincentive'!BG18</f>
        <v>0</v>
      </c>
      <c r="BK9" s="238">
        <f>'R2_Opexincentive'!BH18</f>
        <v>0</v>
      </c>
      <c r="BL9" s="238">
        <f>'R2_Opexincentive'!BI18</f>
        <v>0</v>
      </c>
      <c r="BM9" s="238">
        <f>'R2_Opexincentive'!BJ18</f>
        <v>0</v>
      </c>
      <c r="BN9" s="238">
        <f>'R2_Opexincentive'!BK18</f>
        <v>0</v>
      </c>
      <c r="BO9" s="238">
        <f>'R2_Opexincentive'!BL18</f>
        <v>0</v>
      </c>
      <c r="BP9" s="238">
        <f>'R2_Opexincentive'!BM18</f>
        <v>0</v>
      </c>
      <c r="BQ9" s="238">
        <f>'R2_Opexincentive'!BN18</f>
        <v>0</v>
      </c>
      <c r="BR9" s="238">
        <f>'R2_Opexincentive'!BO18</f>
        <v>0</v>
      </c>
      <c r="BS9" s="238">
        <f>'R2_Opexincentive'!BP18</f>
        <v>0</v>
      </c>
      <c r="BT9" s="238">
        <f>'R2_Opexincentive'!BQ18</f>
        <v>0</v>
      </c>
      <c r="BU9" s="238">
        <f>'R2_Opexincentive'!BR18</f>
        <v>0</v>
      </c>
      <c r="BV9" s="238">
        <f>'R2_Opexincentive'!BS18</f>
        <v>0</v>
      </c>
      <c r="BW9" s="238">
        <f>'R2_Opexincentive'!BT18</f>
        <v>0</v>
      </c>
      <c r="BX9" s="238">
        <f>'R2_Opexincentive'!BU18</f>
        <v>0</v>
      </c>
      <c r="BY9" s="238">
        <f>'R2_Opexincentive'!BV18</f>
        <v>0</v>
      </c>
      <c r="BZ9" s="238">
        <f>'R2_Opexincentive'!BW18</f>
        <v>0</v>
      </c>
      <c r="CA9" s="238">
        <f>'R2_Opexincentive'!BX18</f>
        <v>0</v>
      </c>
      <c r="CB9" s="238">
        <f>'R2_Opexincentive'!BY18</f>
        <v>0</v>
      </c>
      <c r="CC9" s="238">
        <f>'R2_Opexincentive'!BZ18</f>
        <v>0</v>
      </c>
      <c r="CD9" s="238">
        <f>'R2_Opexincentive'!CA18</f>
        <v>0</v>
      </c>
      <c r="CE9" s="238">
        <f>'R2_Opexincentive'!CB18</f>
        <v>0</v>
      </c>
      <c r="CF9" s="238">
        <f>'R2_Opexincentive'!CC18</f>
        <v>0</v>
      </c>
      <c r="CG9" s="238">
        <f>'R2_Opexincentive'!CD18</f>
        <v>0</v>
      </c>
      <c r="CH9" s="238">
        <f>'R2_Opexincentive'!CE18</f>
        <v>0</v>
      </c>
      <c r="CI9" s="238">
        <f>'R2_Opexincentive'!CF18</f>
        <v>0</v>
      </c>
      <c r="CJ9" s="238">
        <f>'R2_Opexincentive'!CG18</f>
        <v>0</v>
      </c>
      <c r="CK9" s="238">
        <f>'R2_Opexincentive'!CH18</f>
        <v>0</v>
      </c>
      <c r="CL9" s="238">
        <f>'R2_Opexincentive'!CI18</f>
        <v>0</v>
      </c>
      <c r="CM9" s="238">
        <f>'R2_Opexincentive'!CJ18</f>
        <v>0</v>
      </c>
      <c r="CN9" s="238">
        <f>'R2_Opexincentive'!CK18</f>
        <v>0</v>
      </c>
      <c r="CO9" s="238">
        <f>'R2_Opexincentive'!CL18</f>
        <v>0</v>
      </c>
      <c r="CP9" s="238">
        <f>'R2_Opexincentive'!CM18</f>
        <v>0</v>
      </c>
      <c r="CQ9" s="238">
        <f>'R2_Opexincentive'!CN18</f>
        <v>0</v>
      </c>
      <c r="CR9" s="238">
        <f>'R2_Opexincentive'!CO18</f>
        <v>0</v>
      </c>
      <c r="CS9" s="238">
        <f>'R2_Opexincentive'!CP18</f>
        <v>0</v>
      </c>
      <c r="CT9" s="238">
        <f>'R2_Opexincentive'!CQ18</f>
        <v>0</v>
      </c>
      <c r="CU9" s="238">
        <f>'R2_Opexincentive'!CR18</f>
        <v>0</v>
      </c>
      <c r="CV9" s="238">
        <f>'R2_Opexincentive'!CS18</f>
        <v>0</v>
      </c>
    </row>
    <row r="10" spans="1:100" ht="15.4">
      <c r="E10" s="175" t="s">
        <v>467</v>
      </c>
      <c r="G10" s="162" t="s">
        <v>170</v>
      </c>
      <c r="L10" s="238">
        <f>'R10_Other inputs'!I48</f>
        <v>0</v>
      </c>
      <c r="M10" s="238">
        <f>'R10_Other inputs'!J48</f>
        <v>0</v>
      </c>
      <c r="N10" s="238">
        <f>'R10_Other inputs'!K48</f>
        <v>0</v>
      </c>
      <c r="O10" s="238">
        <f>'R10_Other inputs'!L48</f>
        <v>0</v>
      </c>
      <c r="P10" s="238">
        <f>'R10_Other inputs'!M48</f>
        <v>0</v>
      </c>
      <c r="Q10" s="238">
        <f>'R10_Other inputs'!N48</f>
        <v>0</v>
      </c>
      <c r="R10" s="238">
        <f>'R10_Other inputs'!O48</f>
        <v>0</v>
      </c>
      <c r="S10" s="238">
        <f>'R10_Other inputs'!P48</f>
        <v>0</v>
      </c>
      <c r="T10" s="238">
        <f>'R10_Other inputs'!Q48</f>
        <v>0</v>
      </c>
      <c r="U10" s="238">
        <f>'R10_Other inputs'!R48</f>
        <v>0</v>
      </c>
      <c r="V10" s="238">
        <f>'R10_Other inputs'!S48</f>
        <v>0</v>
      </c>
      <c r="W10" s="238">
        <f>'R10_Other inputs'!T48</f>
        <v>0</v>
      </c>
      <c r="X10" s="238">
        <f>'R10_Other inputs'!U48</f>
        <v>0</v>
      </c>
      <c r="Y10" s="238">
        <f>'R10_Other inputs'!V48</f>
        <v>0</v>
      </c>
      <c r="Z10" s="238">
        <f>'R10_Other inputs'!W48</f>
        <v>0</v>
      </c>
      <c r="AA10" s="238">
        <f>'R10_Other inputs'!X48</f>
        <v>0</v>
      </c>
      <c r="AB10" s="238">
        <f>'R10_Other inputs'!Y48</f>
        <v>0</v>
      </c>
      <c r="AC10" s="238">
        <f>'R10_Other inputs'!Z48</f>
        <v>0</v>
      </c>
      <c r="AD10" s="238">
        <f>'R10_Other inputs'!AA48</f>
        <v>0</v>
      </c>
      <c r="AE10" s="238">
        <f>'R10_Other inputs'!AB48</f>
        <v>0</v>
      </c>
      <c r="AF10" s="238">
        <f>'R10_Other inputs'!AC48</f>
        <v>0</v>
      </c>
      <c r="AG10" s="238">
        <f>'R10_Other inputs'!AD48</f>
        <v>0</v>
      </c>
      <c r="AH10" s="238">
        <f>'R10_Other inputs'!AE48</f>
        <v>0</v>
      </c>
      <c r="AI10" s="238">
        <f>'R10_Other inputs'!AF48</f>
        <v>0</v>
      </c>
      <c r="AJ10" s="238">
        <f>'R10_Other inputs'!AG48</f>
        <v>0</v>
      </c>
      <c r="AK10" s="238">
        <f>'R10_Other inputs'!AH48</f>
        <v>0</v>
      </c>
      <c r="AL10" s="238">
        <f>'R10_Other inputs'!AI48</f>
        <v>0</v>
      </c>
      <c r="AM10" s="238">
        <f>'R10_Other inputs'!AJ48</f>
        <v>0</v>
      </c>
      <c r="AN10" s="238">
        <f>'R10_Other inputs'!AK48</f>
        <v>0</v>
      </c>
      <c r="AO10" s="238">
        <f>'R10_Other inputs'!AL48</f>
        <v>0</v>
      </c>
      <c r="AP10" s="238">
        <f>'R10_Other inputs'!AM48</f>
        <v>0</v>
      </c>
      <c r="AQ10" s="238">
        <f>'R10_Other inputs'!AN48</f>
        <v>0</v>
      </c>
      <c r="AR10" s="238">
        <f>'R10_Other inputs'!AO48</f>
        <v>0</v>
      </c>
      <c r="AS10" s="238">
        <f>'R10_Other inputs'!AP48</f>
        <v>0</v>
      </c>
      <c r="AT10" s="238">
        <f>'R10_Other inputs'!AQ48</f>
        <v>0</v>
      </c>
      <c r="AU10" s="238">
        <f>'R10_Other inputs'!AR48</f>
        <v>0</v>
      </c>
      <c r="AV10" s="238">
        <f>'R10_Other inputs'!AS48</f>
        <v>0</v>
      </c>
      <c r="AW10" s="238">
        <f>'R10_Other inputs'!AT48</f>
        <v>0</v>
      </c>
      <c r="AX10" s="238">
        <f>'R10_Other inputs'!AU48</f>
        <v>0</v>
      </c>
      <c r="AY10" s="238">
        <f>'R10_Other inputs'!AV48</f>
        <v>0</v>
      </c>
      <c r="AZ10" s="238">
        <f>'R10_Other inputs'!AW48</f>
        <v>0</v>
      </c>
      <c r="BA10" s="238">
        <f>'R10_Other inputs'!AX48</f>
        <v>0</v>
      </c>
      <c r="BB10" s="238">
        <f>'R10_Other inputs'!AY48</f>
        <v>0</v>
      </c>
      <c r="BC10" s="238">
        <f>'R10_Other inputs'!AZ48</f>
        <v>0</v>
      </c>
      <c r="BD10" s="238">
        <f>'R10_Other inputs'!BA48</f>
        <v>0</v>
      </c>
      <c r="BE10" s="238">
        <f>'R10_Other inputs'!BB48</f>
        <v>0</v>
      </c>
      <c r="BF10" s="238">
        <f>'R10_Other inputs'!BC48</f>
        <v>0</v>
      </c>
      <c r="BG10" s="238">
        <f>'R10_Other inputs'!BD48</f>
        <v>0</v>
      </c>
      <c r="BH10" s="238">
        <f>'R10_Other inputs'!BE48</f>
        <v>0</v>
      </c>
      <c r="BI10" s="238">
        <f>'R10_Other inputs'!BF48</f>
        <v>0</v>
      </c>
      <c r="BJ10" s="238">
        <f>'R10_Other inputs'!BG48</f>
        <v>0</v>
      </c>
      <c r="BK10" s="238">
        <f>'R10_Other inputs'!BH48</f>
        <v>0</v>
      </c>
      <c r="BL10" s="238">
        <f>'R10_Other inputs'!BI48</f>
        <v>0</v>
      </c>
      <c r="BM10" s="238">
        <f>'R10_Other inputs'!BJ48</f>
        <v>0</v>
      </c>
      <c r="BN10" s="238">
        <f>'R10_Other inputs'!BK48</f>
        <v>0</v>
      </c>
      <c r="BO10" s="238">
        <f>'R10_Other inputs'!BL48</f>
        <v>0</v>
      </c>
      <c r="BP10" s="238">
        <f>'R10_Other inputs'!BM48</f>
        <v>0</v>
      </c>
      <c r="BQ10" s="238">
        <f>'R10_Other inputs'!BN48</f>
        <v>0</v>
      </c>
      <c r="BR10" s="238">
        <f>'R10_Other inputs'!BO48</f>
        <v>0</v>
      </c>
      <c r="BS10" s="238">
        <f>'R10_Other inputs'!BP48</f>
        <v>0</v>
      </c>
      <c r="BT10" s="238">
        <f>'R10_Other inputs'!BQ48</f>
        <v>0</v>
      </c>
      <c r="BU10" s="238">
        <f>'R10_Other inputs'!BR48</f>
        <v>0</v>
      </c>
      <c r="BV10" s="238">
        <f>'R10_Other inputs'!BS48</f>
        <v>0</v>
      </c>
      <c r="BW10" s="238">
        <f>'R10_Other inputs'!BT48</f>
        <v>0</v>
      </c>
      <c r="BX10" s="238">
        <f>'R10_Other inputs'!BU48</f>
        <v>0</v>
      </c>
      <c r="BY10" s="238">
        <f>'R10_Other inputs'!BV48</f>
        <v>0</v>
      </c>
      <c r="BZ10" s="238">
        <f>'R10_Other inputs'!BW48</f>
        <v>0</v>
      </c>
      <c r="CA10" s="238">
        <f>'R10_Other inputs'!BX48</f>
        <v>0</v>
      </c>
      <c r="CB10" s="238">
        <f>'R10_Other inputs'!BY48</f>
        <v>0</v>
      </c>
      <c r="CC10" s="238">
        <f>'R10_Other inputs'!BZ48</f>
        <v>0</v>
      </c>
      <c r="CD10" s="238">
        <f>'R10_Other inputs'!CA48</f>
        <v>0</v>
      </c>
      <c r="CE10" s="238">
        <f>'R10_Other inputs'!CB48</f>
        <v>0</v>
      </c>
      <c r="CF10" s="238">
        <f>'R10_Other inputs'!CC48</f>
        <v>0</v>
      </c>
      <c r="CG10" s="238">
        <f>'R10_Other inputs'!CD48</f>
        <v>0</v>
      </c>
      <c r="CH10" s="238">
        <f>'R10_Other inputs'!CE48</f>
        <v>0</v>
      </c>
      <c r="CI10" s="238">
        <f>'R10_Other inputs'!CF48</f>
        <v>0</v>
      </c>
      <c r="CJ10" s="238">
        <f>'R10_Other inputs'!CG48</f>
        <v>0</v>
      </c>
      <c r="CK10" s="238">
        <f>'R10_Other inputs'!CH48</f>
        <v>0</v>
      </c>
      <c r="CL10" s="238">
        <f>'R10_Other inputs'!CI48</f>
        <v>0</v>
      </c>
      <c r="CM10" s="238">
        <f>'R10_Other inputs'!CJ48</f>
        <v>0</v>
      </c>
      <c r="CN10" s="238">
        <f>'R10_Other inputs'!CK48</f>
        <v>0</v>
      </c>
      <c r="CO10" s="238">
        <f>'R10_Other inputs'!CL48</f>
        <v>0</v>
      </c>
      <c r="CP10" s="238">
        <f>'R10_Other inputs'!CM48</f>
        <v>0</v>
      </c>
      <c r="CQ10" s="238">
        <f>'R10_Other inputs'!CN48</f>
        <v>0</v>
      </c>
      <c r="CR10" s="238">
        <f>'R10_Other inputs'!CO48</f>
        <v>0</v>
      </c>
      <c r="CS10" s="238">
        <f>'R10_Other inputs'!CP48</f>
        <v>0</v>
      </c>
      <c r="CT10" s="238">
        <f>'R10_Other inputs'!CQ48</f>
        <v>0</v>
      </c>
      <c r="CU10" s="238">
        <f>'R10_Other inputs'!CR48</f>
        <v>0</v>
      </c>
      <c r="CV10" s="238">
        <f>'R10_Other inputs'!CS48</f>
        <v>0</v>
      </c>
    </row>
    <row r="12" spans="1:100">
      <c r="A12" s="153"/>
      <c r="B12" s="153"/>
      <c r="C12" s="154" t="s">
        <v>574</v>
      </c>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3"/>
      <c r="CI12" s="153"/>
      <c r="CJ12" s="153"/>
      <c r="CK12" s="153"/>
      <c r="CL12" s="153"/>
      <c r="CM12" s="153"/>
      <c r="CN12" s="153"/>
      <c r="CO12" s="153"/>
      <c r="CP12" s="153"/>
      <c r="CQ12" s="153"/>
      <c r="CR12" s="153"/>
      <c r="CS12" s="153"/>
      <c r="CT12" s="153"/>
      <c r="CU12" s="153"/>
      <c r="CV12" s="153"/>
    </row>
    <row r="13" spans="1:100">
      <c r="A13" s="40"/>
      <c r="B13" s="40"/>
      <c r="C13" s="77" t="s">
        <v>575</v>
      </c>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row>
    <row r="15" spans="1:100" ht="15.4">
      <c r="A15" s="162"/>
      <c r="B15" s="162"/>
      <c r="D15" s="162"/>
      <c r="E15" s="162" t="s">
        <v>576</v>
      </c>
      <c r="F15" s="162"/>
      <c r="G15" s="162" t="s">
        <v>296</v>
      </c>
      <c r="H15" s="197"/>
      <c r="I15" s="197"/>
      <c r="L15" s="239">
        <f>'R4_CapacityIncentives'!I10</f>
        <v>0</v>
      </c>
      <c r="M15" s="239">
        <f>'R4_CapacityIncentives'!J10</f>
        <v>0</v>
      </c>
      <c r="N15" s="239">
        <f>'R4_CapacityIncentives'!K10</f>
        <v>0</v>
      </c>
      <c r="O15" s="239">
        <f>'R4_CapacityIncentives'!L10</f>
        <v>0</v>
      </c>
      <c r="P15" s="239">
        <f>'R4_CapacityIncentives'!M10</f>
        <v>0</v>
      </c>
      <c r="Q15" s="239">
        <f>'R4_CapacityIncentives'!N10</f>
        <v>0</v>
      </c>
      <c r="R15" s="239">
        <f>'R4_CapacityIncentives'!O10</f>
        <v>0</v>
      </c>
      <c r="S15" s="239">
        <f>'R4_CapacityIncentives'!P10</f>
        <v>0</v>
      </c>
      <c r="T15" s="239">
        <f>'R4_CapacityIncentives'!Q10</f>
        <v>0</v>
      </c>
      <c r="U15" s="239">
        <f>'R4_CapacityIncentives'!R10</f>
        <v>0</v>
      </c>
      <c r="V15" s="239">
        <f>'R4_CapacityIncentives'!S10</f>
        <v>0</v>
      </c>
      <c r="W15" s="239">
        <f>'R4_CapacityIncentives'!T10</f>
        <v>0</v>
      </c>
      <c r="X15" s="239">
        <f>'R4_CapacityIncentives'!U10</f>
        <v>0</v>
      </c>
      <c r="Y15" s="239">
        <f>'R4_CapacityIncentives'!V10</f>
        <v>0</v>
      </c>
      <c r="Z15" s="239">
        <f>'R4_CapacityIncentives'!W10</f>
        <v>0</v>
      </c>
      <c r="AA15" s="239">
        <f>'R4_CapacityIncentives'!X10</f>
        <v>0</v>
      </c>
      <c r="AB15" s="239">
        <f>'R4_CapacityIncentives'!Y10</f>
        <v>0</v>
      </c>
      <c r="AC15" s="239">
        <f>'R4_CapacityIncentives'!Z10</f>
        <v>0</v>
      </c>
      <c r="AD15" s="239">
        <f>'R4_CapacityIncentives'!AA10</f>
        <v>0</v>
      </c>
      <c r="AE15" s="239">
        <f>'R4_CapacityIncentives'!AB10</f>
        <v>0</v>
      </c>
      <c r="AF15" s="239">
        <f>'R4_CapacityIncentives'!AC10</f>
        <v>0</v>
      </c>
      <c r="AG15" s="239">
        <f>'R4_CapacityIncentives'!AD10</f>
        <v>0</v>
      </c>
      <c r="AH15" s="239">
        <f>'R4_CapacityIncentives'!AE10</f>
        <v>0</v>
      </c>
      <c r="AI15" s="239">
        <f>'R4_CapacityIncentives'!AF10</f>
        <v>0</v>
      </c>
      <c r="AJ15" s="239">
        <f>'R4_CapacityIncentives'!AG10</f>
        <v>0</v>
      </c>
      <c r="AK15" s="239">
        <f>'R4_CapacityIncentives'!AH10</f>
        <v>0</v>
      </c>
      <c r="AL15" s="239">
        <f>'R4_CapacityIncentives'!AI10</f>
        <v>0</v>
      </c>
      <c r="AM15" s="239">
        <f>'R4_CapacityIncentives'!AJ10</f>
        <v>0</v>
      </c>
      <c r="AN15" s="239">
        <f>'R4_CapacityIncentives'!AK10</f>
        <v>0</v>
      </c>
      <c r="AO15" s="239">
        <f>'R4_CapacityIncentives'!AL10</f>
        <v>0</v>
      </c>
      <c r="AP15" s="239">
        <f>'R4_CapacityIncentives'!AM10</f>
        <v>0</v>
      </c>
      <c r="AQ15" s="239">
        <f>'R4_CapacityIncentives'!AN10</f>
        <v>0</v>
      </c>
      <c r="AR15" s="239">
        <f>'R4_CapacityIncentives'!AO10</f>
        <v>0</v>
      </c>
      <c r="AS15" s="239">
        <f>'R4_CapacityIncentives'!AP10</f>
        <v>0</v>
      </c>
      <c r="AT15" s="239">
        <f>'R4_CapacityIncentives'!AQ10</f>
        <v>0</v>
      </c>
      <c r="AU15" s="239">
        <f>'R4_CapacityIncentives'!AR10</f>
        <v>0</v>
      </c>
      <c r="AV15" s="239">
        <f>'R4_CapacityIncentives'!AS10</f>
        <v>0</v>
      </c>
      <c r="AW15" s="239">
        <f>'R4_CapacityIncentives'!AT10</f>
        <v>0</v>
      </c>
      <c r="AX15" s="239">
        <f>'R4_CapacityIncentives'!AU10</f>
        <v>0</v>
      </c>
      <c r="AY15" s="239">
        <f>'R4_CapacityIncentives'!AV10</f>
        <v>0</v>
      </c>
      <c r="AZ15" s="239">
        <f>'R4_CapacityIncentives'!AW10</f>
        <v>0</v>
      </c>
      <c r="BA15" s="239">
        <f>'R4_CapacityIncentives'!AX10</f>
        <v>0</v>
      </c>
      <c r="BB15" s="239">
        <f>'R4_CapacityIncentives'!AY10</f>
        <v>0</v>
      </c>
      <c r="BC15" s="239">
        <f>'R4_CapacityIncentives'!AZ10</f>
        <v>0</v>
      </c>
      <c r="BD15" s="239">
        <f>'R4_CapacityIncentives'!BA10</f>
        <v>0</v>
      </c>
      <c r="BE15" s="239">
        <f>'R4_CapacityIncentives'!BB10</f>
        <v>0</v>
      </c>
      <c r="BF15" s="239">
        <f>'R4_CapacityIncentives'!BC10</f>
        <v>0</v>
      </c>
      <c r="BG15" s="239">
        <f>'R4_CapacityIncentives'!BD10</f>
        <v>0</v>
      </c>
      <c r="BH15" s="239">
        <f>'R4_CapacityIncentives'!BE10</f>
        <v>0</v>
      </c>
      <c r="BI15" s="239">
        <f>'R4_CapacityIncentives'!BF10</f>
        <v>0</v>
      </c>
      <c r="BJ15" s="239">
        <f>'R4_CapacityIncentives'!BG10</f>
        <v>0</v>
      </c>
      <c r="BK15" s="239">
        <f>'R4_CapacityIncentives'!BH10</f>
        <v>0</v>
      </c>
      <c r="BL15" s="239">
        <f>'R4_CapacityIncentives'!BI10</f>
        <v>0</v>
      </c>
      <c r="BM15" s="239">
        <f>'R4_CapacityIncentives'!BJ10</f>
        <v>0</v>
      </c>
      <c r="BN15" s="239">
        <f>'R4_CapacityIncentives'!BK10</f>
        <v>0</v>
      </c>
      <c r="BO15" s="239">
        <f>'R4_CapacityIncentives'!BL10</f>
        <v>0</v>
      </c>
      <c r="BP15" s="239">
        <f>'R4_CapacityIncentives'!BM10</f>
        <v>0</v>
      </c>
      <c r="BQ15" s="239">
        <f>'R4_CapacityIncentives'!BN10</f>
        <v>0</v>
      </c>
      <c r="BR15" s="239">
        <f>'R4_CapacityIncentives'!BO10</f>
        <v>0</v>
      </c>
      <c r="BS15" s="239">
        <f>'R4_CapacityIncentives'!BP10</f>
        <v>0</v>
      </c>
      <c r="BT15" s="239">
        <f>'R4_CapacityIncentives'!BQ10</f>
        <v>0</v>
      </c>
      <c r="BU15" s="239">
        <f>'R4_CapacityIncentives'!BR10</f>
        <v>0</v>
      </c>
      <c r="BV15" s="239">
        <f>'R4_CapacityIncentives'!BS10</f>
        <v>0</v>
      </c>
      <c r="BW15" s="239">
        <f>'R4_CapacityIncentives'!BT10</f>
        <v>0</v>
      </c>
      <c r="BX15" s="239">
        <f>'R4_CapacityIncentives'!BU10</f>
        <v>0</v>
      </c>
      <c r="BY15" s="239">
        <f>'R4_CapacityIncentives'!BV10</f>
        <v>0</v>
      </c>
      <c r="BZ15" s="239">
        <f>'R4_CapacityIncentives'!BW10</f>
        <v>0</v>
      </c>
      <c r="CA15" s="239">
        <f>'R4_CapacityIncentives'!BX10</f>
        <v>0</v>
      </c>
      <c r="CB15" s="239">
        <f>'R4_CapacityIncentives'!BY10</f>
        <v>0</v>
      </c>
      <c r="CC15" s="239">
        <f>'R4_CapacityIncentives'!BZ10</f>
        <v>0</v>
      </c>
      <c r="CD15" s="239">
        <f>'R4_CapacityIncentives'!CA10</f>
        <v>0</v>
      </c>
      <c r="CE15" s="239">
        <f>'R4_CapacityIncentives'!CB10</f>
        <v>0</v>
      </c>
      <c r="CF15" s="239">
        <f>'R4_CapacityIncentives'!CC10</f>
        <v>0</v>
      </c>
      <c r="CG15" s="239">
        <f>'R4_CapacityIncentives'!CD10</f>
        <v>0</v>
      </c>
      <c r="CH15" s="239">
        <f>'R4_CapacityIncentives'!CE10</f>
        <v>0</v>
      </c>
      <c r="CI15" s="239">
        <f>'R4_CapacityIncentives'!CF10</f>
        <v>0</v>
      </c>
      <c r="CJ15" s="239">
        <f>'R4_CapacityIncentives'!CG10</f>
        <v>0</v>
      </c>
      <c r="CK15" s="239">
        <f>'R4_CapacityIncentives'!CH10</f>
        <v>0</v>
      </c>
      <c r="CL15" s="239">
        <f>'R4_CapacityIncentives'!CI10</f>
        <v>0</v>
      </c>
      <c r="CM15" s="239">
        <f>'R4_CapacityIncentives'!CJ10</f>
        <v>0</v>
      </c>
      <c r="CN15" s="239">
        <f>'R4_CapacityIncentives'!CK10</f>
        <v>0</v>
      </c>
      <c r="CO15" s="239">
        <f>'R4_CapacityIncentives'!CL10</f>
        <v>0</v>
      </c>
      <c r="CP15" s="239">
        <f>'R4_CapacityIncentives'!CM10</f>
        <v>0</v>
      </c>
      <c r="CQ15" s="239">
        <f>'R4_CapacityIncentives'!CN10</f>
        <v>0</v>
      </c>
      <c r="CR15" s="239">
        <f>'R4_CapacityIncentives'!CO10</f>
        <v>0</v>
      </c>
      <c r="CS15" s="239">
        <f>'R4_CapacityIncentives'!CP10</f>
        <v>0</v>
      </c>
      <c r="CT15" s="239">
        <f>'R4_CapacityIncentives'!CQ10</f>
        <v>0</v>
      </c>
      <c r="CU15" s="239">
        <f>'R4_CapacityIncentives'!CR10</f>
        <v>0</v>
      </c>
      <c r="CV15" s="239">
        <f>'R4_CapacityIncentives'!CS10</f>
        <v>0</v>
      </c>
    </row>
    <row r="17" spans="1:100">
      <c r="A17" s="153"/>
      <c r="B17" s="153"/>
      <c r="C17" s="154" t="s">
        <v>447</v>
      </c>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c r="BX17" s="153"/>
      <c r="BY17" s="153"/>
      <c r="BZ17" s="153"/>
      <c r="CA17" s="153"/>
      <c r="CB17" s="153"/>
      <c r="CC17" s="153"/>
      <c r="CD17" s="153"/>
      <c r="CE17" s="153"/>
      <c r="CF17" s="153"/>
      <c r="CG17" s="153"/>
      <c r="CH17" s="153"/>
      <c r="CI17" s="153"/>
      <c r="CJ17" s="153"/>
      <c r="CK17" s="153"/>
      <c r="CL17" s="153"/>
      <c r="CM17" s="153"/>
      <c r="CN17" s="153"/>
      <c r="CO17" s="153"/>
      <c r="CP17" s="153"/>
      <c r="CQ17" s="153"/>
      <c r="CR17" s="153"/>
      <c r="CS17" s="153"/>
      <c r="CT17" s="153"/>
      <c r="CU17" s="153"/>
      <c r="CV17" s="153"/>
    </row>
    <row r="18" spans="1:100">
      <c r="A18" s="40"/>
      <c r="B18" s="40"/>
      <c r="C18" s="77" t="s">
        <v>577</v>
      </c>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row>
    <row r="20" spans="1:100" ht="15.4">
      <c r="A20" s="170"/>
      <c r="B20" s="170"/>
      <c r="D20" s="170"/>
      <c r="E20" s="162" t="s">
        <v>576</v>
      </c>
      <c r="F20" s="170"/>
      <c r="G20" s="162" t="s">
        <v>578</v>
      </c>
      <c r="I20" s="171"/>
      <c r="L20" s="239">
        <f>'R10_Other inputs'!I20</f>
        <v>0</v>
      </c>
      <c r="M20" s="239">
        <f>'R10_Other inputs'!J20</f>
        <v>0</v>
      </c>
      <c r="N20" s="239">
        <f>'R10_Other inputs'!K20</f>
        <v>0</v>
      </c>
      <c r="O20" s="239">
        <f>'R10_Other inputs'!L20</f>
        <v>0</v>
      </c>
      <c r="P20" s="239">
        <f>'R10_Other inputs'!M20</f>
        <v>0</v>
      </c>
      <c r="Q20" s="239">
        <f>'R10_Other inputs'!N20</f>
        <v>0</v>
      </c>
      <c r="R20" s="239">
        <f>'R10_Other inputs'!O20</f>
        <v>0</v>
      </c>
      <c r="S20" s="239">
        <f>'R10_Other inputs'!P20</f>
        <v>0</v>
      </c>
      <c r="T20" s="239">
        <f>'R10_Other inputs'!Q20</f>
        <v>0</v>
      </c>
      <c r="U20" s="239">
        <f>'R10_Other inputs'!R20</f>
        <v>0</v>
      </c>
      <c r="V20" s="239">
        <f>'R10_Other inputs'!S20</f>
        <v>0</v>
      </c>
      <c r="W20" s="239">
        <f>'R10_Other inputs'!T20</f>
        <v>0</v>
      </c>
      <c r="X20" s="239">
        <f>'R10_Other inputs'!U20</f>
        <v>0</v>
      </c>
      <c r="Y20" s="239">
        <f>'R10_Other inputs'!V20</f>
        <v>0</v>
      </c>
      <c r="Z20" s="239">
        <f>'R10_Other inputs'!W20</f>
        <v>0</v>
      </c>
      <c r="AA20" s="239">
        <f>'R10_Other inputs'!X20</f>
        <v>0</v>
      </c>
      <c r="AB20" s="239">
        <f>'R10_Other inputs'!Y20</f>
        <v>0</v>
      </c>
      <c r="AC20" s="239">
        <f>'R10_Other inputs'!Z20</f>
        <v>0</v>
      </c>
      <c r="AD20" s="239">
        <f>'R10_Other inputs'!AA20</f>
        <v>0</v>
      </c>
      <c r="AE20" s="239">
        <f>'R10_Other inputs'!AB20</f>
        <v>0</v>
      </c>
      <c r="AF20" s="239">
        <f>'R10_Other inputs'!AC20</f>
        <v>0</v>
      </c>
      <c r="AG20" s="239">
        <f>'R10_Other inputs'!AD20</f>
        <v>0</v>
      </c>
      <c r="AH20" s="239">
        <f>'R10_Other inputs'!AE20</f>
        <v>0</v>
      </c>
      <c r="AI20" s="239">
        <f>'R10_Other inputs'!AF20</f>
        <v>0</v>
      </c>
      <c r="AJ20" s="239">
        <f>'R10_Other inputs'!AG20</f>
        <v>0</v>
      </c>
      <c r="AK20" s="239">
        <f>'R10_Other inputs'!AH20</f>
        <v>0</v>
      </c>
      <c r="AL20" s="239">
        <f>'R10_Other inputs'!AI20</f>
        <v>0</v>
      </c>
      <c r="AM20" s="239">
        <f>'R10_Other inputs'!AJ20</f>
        <v>0</v>
      </c>
      <c r="AN20" s="239">
        <f>'R10_Other inputs'!AK20</f>
        <v>0</v>
      </c>
      <c r="AO20" s="239">
        <f>'R10_Other inputs'!AL20</f>
        <v>0</v>
      </c>
      <c r="AP20" s="239">
        <f>'R10_Other inputs'!AM20</f>
        <v>0</v>
      </c>
      <c r="AQ20" s="239">
        <f>'R10_Other inputs'!AN20</f>
        <v>0</v>
      </c>
      <c r="AR20" s="239">
        <f>'R10_Other inputs'!AO20</f>
        <v>0</v>
      </c>
      <c r="AS20" s="239">
        <f>'R10_Other inputs'!AP20</f>
        <v>0</v>
      </c>
      <c r="AT20" s="239">
        <f>'R10_Other inputs'!AQ20</f>
        <v>0</v>
      </c>
      <c r="AU20" s="239">
        <f>'R10_Other inputs'!AR20</f>
        <v>0</v>
      </c>
      <c r="AV20" s="239">
        <f>'R10_Other inputs'!AS20</f>
        <v>0</v>
      </c>
      <c r="AW20" s="239">
        <f>'R10_Other inputs'!AT20</f>
        <v>0</v>
      </c>
      <c r="AX20" s="239">
        <f>'R10_Other inputs'!AU20</f>
        <v>0</v>
      </c>
      <c r="AY20" s="239">
        <f>'R10_Other inputs'!AV20</f>
        <v>0</v>
      </c>
      <c r="AZ20" s="239">
        <f>'R10_Other inputs'!AW20</f>
        <v>0</v>
      </c>
      <c r="BA20" s="239">
        <f>'R10_Other inputs'!AX20</f>
        <v>0</v>
      </c>
      <c r="BB20" s="239">
        <f>'R10_Other inputs'!AY20</f>
        <v>0</v>
      </c>
      <c r="BC20" s="239">
        <f>'R10_Other inputs'!AZ20</f>
        <v>0</v>
      </c>
      <c r="BD20" s="239">
        <f>'R10_Other inputs'!BA20</f>
        <v>0</v>
      </c>
      <c r="BE20" s="239">
        <f>'R10_Other inputs'!BB20</f>
        <v>0</v>
      </c>
      <c r="BF20" s="239">
        <f>'R10_Other inputs'!BC20</f>
        <v>0</v>
      </c>
      <c r="BG20" s="239">
        <f>'R10_Other inputs'!BD20</f>
        <v>0</v>
      </c>
      <c r="BH20" s="239">
        <f>'R10_Other inputs'!BE20</f>
        <v>0</v>
      </c>
      <c r="BI20" s="239">
        <f>'R10_Other inputs'!BF20</f>
        <v>0</v>
      </c>
      <c r="BJ20" s="239">
        <f>'R10_Other inputs'!BG20</f>
        <v>0</v>
      </c>
      <c r="BK20" s="239">
        <f>'R10_Other inputs'!BH20</f>
        <v>0</v>
      </c>
      <c r="BL20" s="239">
        <f>'R10_Other inputs'!BI20</f>
        <v>0</v>
      </c>
      <c r="BM20" s="239">
        <f>'R10_Other inputs'!BJ20</f>
        <v>0</v>
      </c>
      <c r="BN20" s="239">
        <f>'R10_Other inputs'!BK20</f>
        <v>0</v>
      </c>
      <c r="BO20" s="239">
        <f>'R10_Other inputs'!BL20</f>
        <v>0</v>
      </c>
      <c r="BP20" s="239">
        <f>'R10_Other inputs'!BM20</f>
        <v>0</v>
      </c>
      <c r="BQ20" s="239">
        <f>'R10_Other inputs'!BN20</f>
        <v>0</v>
      </c>
      <c r="BR20" s="239">
        <f>'R10_Other inputs'!BO20</f>
        <v>0</v>
      </c>
      <c r="BS20" s="239">
        <f>'R10_Other inputs'!BP20</f>
        <v>0</v>
      </c>
      <c r="BT20" s="239">
        <f>'R10_Other inputs'!BQ20</f>
        <v>0</v>
      </c>
      <c r="BU20" s="239">
        <f>'R10_Other inputs'!BR20</f>
        <v>0</v>
      </c>
      <c r="BV20" s="239">
        <f>'R10_Other inputs'!BS20</f>
        <v>0</v>
      </c>
      <c r="BW20" s="239">
        <f>'R10_Other inputs'!BT20</f>
        <v>0</v>
      </c>
      <c r="BX20" s="239">
        <f>'R10_Other inputs'!BU20</f>
        <v>0</v>
      </c>
      <c r="BY20" s="239">
        <f>'R10_Other inputs'!BV20</f>
        <v>0</v>
      </c>
      <c r="BZ20" s="239">
        <f>'R10_Other inputs'!BW20</f>
        <v>0</v>
      </c>
      <c r="CA20" s="239">
        <f>'R10_Other inputs'!BX20</f>
        <v>0</v>
      </c>
      <c r="CB20" s="239">
        <f>'R10_Other inputs'!BY20</f>
        <v>0</v>
      </c>
      <c r="CC20" s="239">
        <f>'R10_Other inputs'!BZ20</f>
        <v>0</v>
      </c>
      <c r="CD20" s="239">
        <f>'R10_Other inputs'!CA20</f>
        <v>0</v>
      </c>
      <c r="CE20" s="239">
        <f>'R10_Other inputs'!CB20</f>
        <v>0</v>
      </c>
      <c r="CF20" s="239">
        <f>'R10_Other inputs'!CC20</f>
        <v>0</v>
      </c>
      <c r="CG20" s="239">
        <f>'R10_Other inputs'!CD20</f>
        <v>0</v>
      </c>
      <c r="CH20" s="239">
        <f>'R10_Other inputs'!CE20</f>
        <v>0</v>
      </c>
      <c r="CI20" s="239">
        <f>'R10_Other inputs'!CF20</f>
        <v>0</v>
      </c>
      <c r="CJ20" s="239">
        <f>'R10_Other inputs'!CG20</f>
        <v>0</v>
      </c>
      <c r="CK20" s="239">
        <f>'R10_Other inputs'!CH20</f>
        <v>0</v>
      </c>
      <c r="CL20" s="239">
        <f>'R10_Other inputs'!CI20</f>
        <v>0</v>
      </c>
      <c r="CM20" s="239">
        <f>'R10_Other inputs'!CJ20</f>
        <v>0</v>
      </c>
      <c r="CN20" s="239">
        <f>'R10_Other inputs'!CK20</f>
        <v>0</v>
      </c>
      <c r="CO20" s="239">
        <f>'R10_Other inputs'!CL20</f>
        <v>0</v>
      </c>
      <c r="CP20" s="239">
        <f>'R10_Other inputs'!CM20</f>
        <v>0</v>
      </c>
      <c r="CQ20" s="239">
        <f>'R10_Other inputs'!CN20</f>
        <v>0</v>
      </c>
      <c r="CR20" s="239">
        <f>'R10_Other inputs'!CO20</f>
        <v>0</v>
      </c>
      <c r="CS20" s="239">
        <f>'R10_Other inputs'!CP20</f>
        <v>0</v>
      </c>
      <c r="CT20" s="239">
        <f>'R10_Other inputs'!CQ20</f>
        <v>0</v>
      </c>
      <c r="CU20" s="239">
        <f>'R10_Other inputs'!CR20</f>
        <v>0</v>
      </c>
      <c r="CV20" s="239">
        <f>'R10_Other inputs'!CS20</f>
        <v>0</v>
      </c>
    </row>
    <row r="22" spans="1:100">
      <c r="A22" s="40"/>
      <c r="B22" s="40"/>
      <c r="C22" s="77" t="s">
        <v>451</v>
      </c>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row>
    <row r="24" spans="1:100" ht="15.4">
      <c r="A24" s="162"/>
      <c r="B24" s="162"/>
      <c r="D24" s="162"/>
      <c r="E24" s="162" t="s">
        <v>576</v>
      </c>
      <c r="F24" s="162"/>
      <c r="G24" s="162"/>
      <c r="H24" s="197"/>
      <c r="I24" s="197"/>
      <c r="L24" s="239">
        <f>'R10_Other inputs'!I24</f>
        <v>0</v>
      </c>
      <c r="M24" s="239">
        <f>'R10_Other inputs'!J24</f>
        <v>0</v>
      </c>
      <c r="N24" s="239">
        <f>'R10_Other inputs'!K24</f>
        <v>0</v>
      </c>
      <c r="O24" s="239">
        <f>'R10_Other inputs'!L24</f>
        <v>0</v>
      </c>
      <c r="P24" s="239">
        <f>'R10_Other inputs'!M24</f>
        <v>0</v>
      </c>
      <c r="Q24" s="239">
        <f>'R10_Other inputs'!N24</f>
        <v>0</v>
      </c>
      <c r="R24" s="239">
        <f>'R10_Other inputs'!O24</f>
        <v>0</v>
      </c>
      <c r="S24" s="239">
        <f>'R10_Other inputs'!P24</f>
        <v>0</v>
      </c>
      <c r="T24" s="239">
        <f>'R10_Other inputs'!Q24</f>
        <v>0</v>
      </c>
      <c r="U24" s="239">
        <f>'R10_Other inputs'!R24</f>
        <v>0</v>
      </c>
      <c r="V24" s="239">
        <f>'R10_Other inputs'!S24</f>
        <v>0</v>
      </c>
      <c r="W24" s="239">
        <f>'R10_Other inputs'!T24</f>
        <v>0</v>
      </c>
      <c r="X24" s="239">
        <f>'R10_Other inputs'!U24</f>
        <v>0</v>
      </c>
      <c r="Y24" s="239">
        <f>'R10_Other inputs'!V24</f>
        <v>0</v>
      </c>
      <c r="Z24" s="239">
        <f>'R10_Other inputs'!W24</f>
        <v>0</v>
      </c>
      <c r="AA24" s="239">
        <f>'R10_Other inputs'!X24</f>
        <v>0</v>
      </c>
      <c r="AB24" s="239">
        <f>'R10_Other inputs'!Y24</f>
        <v>0</v>
      </c>
      <c r="AC24" s="239">
        <f>'R10_Other inputs'!Z24</f>
        <v>0</v>
      </c>
      <c r="AD24" s="239">
        <f>'R10_Other inputs'!AA24</f>
        <v>0</v>
      </c>
      <c r="AE24" s="239">
        <f>'R10_Other inputs'!AB24</f>
        <v>0</v>
      </c>
      <c r="AF24" s="239">
        <f>'R10_Other inputs'!AC24</f>
        <v>0</v>
      </c>
      <c r="AG24" s="239">
        <f>'R10_Other inputs'!AD24</f>
        <v>0</v>
      </c>
      <c r="AH24" s="239">
        <f>'R10_Other inputs'!AE24</f>
        <v>0</v>
      </c>
      <c r="AI24" s="239">
        <f>'R10_Other inputs'!AF24</f>
        <v>0</v>
      </c>
      <c r="AJ24" s="239">
        <f>'R10_Other inputs'!AG24</f>
        <v>0</v>
      </c>
      <c r="AK24" s="239">
        <f>'R10_Other inputs'!AH24</f>
        <v>0</v>
      </c>
      <c r="AL24" s="239">
        <f>'R10_Other inputs'!AI24</f>
        <v>0</v>
      </c>
      <c r="AM24" s="239">
        <f>'R10_Other inputs'!AJ24</f>
        <v>0</v>
      </c>
      <c r="AN24" s="239">
        <f>'R10_Other inputs'!AK24</f>
        <v>0</v>
      </c>
      <c r="AO24" s="239">
        <f>'R10_Other inputs'!AL24</f>
        <v>0</v>
      </c>
      <c r="AP24" s="239">
        <f>'R10_Other inputs'!AM24</f>
        <v>0</v>
      </c>
      <c r="AQ24" s="239">
        <f>'R10_Other inputs'!AN24</f>
        <v>0</v>
      </c>
      <c r="AR24" s="239">
        <f>'R10_Other inputs'!AO24</f>
        <v>0</v>
      </c>
      <c r="AS24" s="239">
        <f>'R10_Other inputs'!AP24</f>
        <v>0</v>
      </c>
      <c r="AT24" s="239">
        <f>'R10_Other inputs'!AQ24</f>
        <v>0</v>
      </c>
      <c r="AU24" s="239">
        <f>'R10_Other inputs'!AR24</f>
        <v>0</v>
      </c>
      <c r="AV24" s="239">
        <f>'R10_Other inputs'!AS24</f>
        <v>0</v>
      </c>
      <c r="AW24" s="239">
        <f>'R10_Other inputs'!AT24</f>
        <v>0</v>
      </c>
      <c r="AX24" s="239">
        <f>'R10_Other inputs'!AU24</f>
        <v>0</v>
      </c>
      <c r="AY24" s="239">
        <f>'R10_Other inputs'!AV24</f>
        <v>0</v>
      </c>
      <c r="AZ24" s="239">
        <f>'R10_Other inputs'!AW24</f>
        <v>0</v>
      </c>
      <c r="BA24" s="239">
        <f>'R10_Other inputs'!AX24</f>
        <v>0</v>
      </c>
      <c r="BB24" s="239">
        <f>'R10_Other inputs'!AY24</f>
        <v>0</v>
      </c>
      <c r="BC24" s="239">
        <f>'R10_Other inputs'!AZ24</f>
        <v>0</v>
      </c>
      <c r="BD24" s="239">
        <f>'R10_Other inputs'!BA24</f>
        <v>0</v>
      </c>
      <c r="BE24" s="239">
        <f>'R10_Other inputs'!BB24</f>
        <v>0</v>
      </c>
      <c r="BF24" s="239">
        <f>'R10_Other inputs'!BC24</f>
        <v>0</v>
      </c>
      <c r="BG24" s="239">
        <f>'R10_Other inputs'!BD24</f>
        <v>0</v>
      </c>
      <c r="BH24" s="239">
        <f>'R10_Other inputs'!BE24</f>
        <v>0</v>
      </c>
      <c r="BI24" s="239">
        <f>'R10_Other inputs'!BF24</f>
        <v>0</v>
      </c>
      <c r="BJ24" s="239">
        <f>'R10_Other inputs'!BG24</f>
        <v>0</v>
      </c>
      <c r="BK24" s="239">
        <f>'R10_Other inputs'!BH24</f>
        <v>0</v>
      </c>
      <c r="BL24" s="239">
        <f>'R10_Other inputs'!BI24</f>
        <v>0</v>
      </c>
      <c r="BM24" s="239">
        <f>'R10_Other inputs'!BJ24</f>
        <v>0</v>
      </c>
      <c r="BN24" s="239">
        <f>'R10_Other inputs'!BK24</f>
        <v>0</v>
      </c>
      <c r="BO24" s="239">
        <f>'R10_Other inputs'!BL24</f>
        <v>0</v>
      </c>
      <c r="BP24" s="239">
        <f>'R10_Other inputs'!BM24</f>
        <v>0</v>
      </c>
      <c r="BQ24" s="239">
        <f>'R10_Other inputs'!BN24</f>
        <v>0</v>
      </c>
      <c r="BR24" s="239">
        <f>'R10_Other inputs'!BO24</f>
        <v>0</v>
      </c>
      <c r="BS24" s="239">
        <f>'R10_Other inputs'!BP24</f>
        <v>0</v>
      </c>
      <c r="BT24" s="239">
        <f>'R10_Other inputs'!BQ24</f>
        <v>0</v>
      </c>
      <c r="BU24" s="239">
        <f>'R10_Other inputs'!BR24</f>
        <v>0</v>
      </c>
      <c r="BV24" s="239">
        <f>'R10_Other inputs'!BS24</f>
        <v>0</v>
      </c>
      <c r="BW24" s="239">
        <f>'R10_Other inputs'!BT24</f>
        <v>0</v>
      </c>
      <c r="BX24" s="239">
        <f>'R10_Other inputs'!BU24</f>
        <v>0</v>
      </c>
      <c r="BY24" s="239">
        <f>'R10_Other inputs'!BV24</f>
        <v>0</v>
      </c>
      <c r="BZ24" s="239">
        <f>'R10_Other inputs'!BW24</f>
        <v>0</v>
      </c>
      <c r="CA24" s="239">
        <f>'R10_Other inputs'!BX24</f>
        <v>0</v>
      </c>
      <c r="CB24" s="239">
        <f>'R10_Other inputs'!BY24</f>
        <v>0</v>
      </c>
      <c r="CC24" s="239">
        <f>'R10_Other inputs'!BZ24</f>
        <v>0</v>
      </c>
      <c r="CD24" s="239">
        <f>'R10_Other inputs'!CA24</f>
        <v>0</v>
      </c>
      <c r="CE24" s="239">
        <f>'R10_Other inputs'!CB24</f>
        <v>0</v>
      </c>
      <c r="CF24" s="239">
        <f>'R10_Other inputs'!CC24</f>
        <v>0</v>
      </c>
      <c r="CG24" s="239">
        <f>'R10_Other inputs'!CD24</f>
        <v>0</v>
      </c>
      <c r="CH24" s="239">
        <f>'R10_Other inputs'!CE24</f>
        <v>0</v>
      </c>
      <c r="CI24" s="239">
        <f>'R10_Other inputs'!CF24</f>
        <v>0</v>
      </c>
      <c r="CJ24" s="239">
        <f>'R10_Other inputs'!CG24</f>
        <v>0</v>
      </c>
      <c r="CK24" s="239">
        <f>'R10_Other inputs'!CH24</f>
        <v>0</v>
      </c>
      <c r="CL24" s="239">
        <f>'R10_Other inputs'!CI24</f>
        <v>0</v>
      </c>
      <c r="CM24" s="239">
        <f>'R10_Other inputs'!CJ24</f>
        <v>0</v>
      </c>
      <c r="CN24" s="239">
        <f>'R10_Other inputs'!CK24</f>
        <v>0</v>
      </c>
      <c r="CO24" s="239">
        <f>'R10_Other inputs'!CL24</f>
        <v>0</v>
      </c>
      <c r="CP24" s="239">
        <f>'R10_Other inputs'!CM24</f>
        <v>0</v>
      </c>
      <c r="CQ24" s="239">
        <f>'R10_Other inputs'!CN24</f>
        <v>0</v>
      </c>
      <c r="CR24" s="239">
        <f>'R10_Other inputs'!CO24</f>
        <v>0</v>
      </c>
      <c r="CS24" s="239">
        <f>'R10_Other inputs'!CP24</f>
        <v>0</v>
      </c>
      <c r="CT24" s="239">
        <f>'R10_Other inputs'!CQ24</f>
        <v>0</v>
      </c>
      <c r="CU24" s="239">
        <f>'R10_Other inputs'!CR24</f>
        <v>0</v>
      </c>
      <c r="CV24" s="239">
        <f>'R10_Other inputs'!CS24</f>
        <v>0</v>
      </c>
    </row>
    <row r="25" spans="1:100" ht="15.4">
      <c r="A25" s="162"/>
      <c r="B25" s="162"/>
      <c r="D25" s="162"/>
      <c r="E25" s="162"/>
      <c r="F25" s="162"/>
      <c r="G25" s="162"/>
      <c r="H25" s="197"/>
      <c r="I25" s="197"/>
    </row>
    <row r="26" spans="1:100">
      <c r="A26" s="40"/>
      <c r="B26" s="40"/>
      <c r="C26" s="77" t="s">
        <v>92</v>
      </c>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row>
    <row r="27" spans="1:100" ht="15.4">
      <c r="A27" s="162"/>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2"/>
      <c r="CL27" s="162"/>
      <c r="CM27" s="162"/>
      <c r="CN27" s="162"/>
      <c r="CO27" s="162"/>
      <c r="CP27" s="162"/>
      <c r="CQ27" s="162"/>
      <c r="CR27" s="162"/>
      <c r="CS27" s="162"/>
      <c r="CT27" s="162"/>
      <c r="CU27" s="162"/>
      <c r="CV27" s="162"/>
    </row>
    <row r="28" spans="1:100" ht="15.4">
      <c r="A28" s="162"/>
      <c r="B28" s="162"/>
      <c r="D28" s="162"/>
      <c r="E28" t="s">
        <v>454</v>
      </c>
      <c r="F28" s="162"/>
      <c r="G28" s="162" t="s">
        <v>455</v>
      </c>
      <c r="H28" s="197"/>
      <c r="I28" s="197"/>
      <c r="L28" s="239">
        <f>'R10_Other inputs'!I28</f>
        <v>0</v>
      </c>
      <c r="M28" s="239">
        <f>'R10_Other inputs'!J28</f>
        <v>0</v>
      </c>
      <c r="N28" s="239">
        <f>'R10_Other inputs'!K28</f>
        <v>0</v>
      </c>
      <c r="O28" s="239">
        <f>'R10_Other inputs'!L28</f>
        <v>0</v>
      </c>
      <c r="P28" s="239">
        <f>'R10_Other inputs'!M28</f>
        <v>0</v>
      </c>
      <c r="Q28" s="239">
        <f>'R10_Other inputs'!N28</f>
        <v>0</v>
      </c>
      <c r="R28" s="239">
        <f>'R10_Other inputs'!O28</f>
        <v>0</v>
      </c>
      <c r="S28" s="239">
        <f>'R10_Other inputs'!P28</f>
        <v>0</v>
      </c>
      <c r="T28" s="239">
        <f>'R10_Other inputs'!Q28</f>
        <v>0</v>
      </c>
      <c r="U28" s="239">
        <f>'R10_Other inputs'!R28</f>
        <v>0</v>
      </c>
      <c r="V28" s="239">
        <f>'R10_Other inputs'!S28</f>
        <v>0</v>
      </c>
      <c r="W28" s="239">
        <f>'R10_Other inputs'!T28</f>
        <v>0</v>
      </c>
      <c r="X28" s="239">
        <f>'R10_Other inputs'!U28</f>
        <v>0</v>
      </c>
      <c r="Y28" s="239">
        <f>'R10_Other inputs'!V28</f>
        <v>0</v>
      </c>
      <c r="Z28" s="239">
        <f>'R10_Other inputs'!W28</f>
        <v>0</v>
      </c>
      <c r="AA28" s="239">
        <f>'R10_Other inputs'!X28</f>
        <v>0</v>
      </c>
      <c r="AB28" s="239">
        <f>'R10_Other inputs'!Y28</f>
        <v>0</v>
      </c>
      <c r="AC28" s="239">
        <f>'R10_Other inputs'!Z28</f>
        <v>0</v>
      </c>
      <c r="AD28" s="239">
        <f>'R10_Other inputs'!AA28</f>
        <v>0</v>
      </c>
      <c r="AE28" s="239">
        <f>'R10_Other inputs'!AB28</f>
        <v>0</v>
      </c>
      <c r="AF28" s="239">
        <f>'R10_Other inputs'!AC28</f>
        <v>0</v>
      </c>
      <c r="AG28" s="239">
        <f>'R10_Other inputs'!AD28</f>
        <v>0</v>
      </c>
      <c r="AH28" s="239">
        <f>'R10_Other inputs'!AE28</f>
        <v>0</v>
      </c>
      <c r="AI28" s="239">
        <f>'R10_Other inputs'!AF28</f>
        <v>0</v>
      </c>
      <c r="AJ28" s="239">
        <f>'R10_Other inputs'!AG28</f>
        <v>0</v>
      </c>
      <c r="AK28" s="239">
        <f>'R10_Other inputs'!AH28</f>
        <v>0</v>
      </c>
      <c r="AL28" s="239">
        <f>'R10_Other inputs'!AI28</f>
        <v>0</v>
      </c>
      <c r="AM28" s="239">
        <f>'R10_Other inputs'!AJ28</f>
        <v>0</v>
      </c>
      <c r="AN28" s="239">
        <f>'R10_Other inputs'!AK28</f>
        <v>0</v>
      </c>
      <c r="AO28" s="239">
        <f>'R10_Other inputs'!AL28</f>
        <v>0</v>
      </c>
      <c r="AP28" s="239">
        <f>'R10_Other inputs'!AM28</f>
        <v>0</v>
      </c>
      <c r="AQ28" s="239">
        <f>'R10_Other inputs'!AN28</f>
        <v>0</v>
      </c>
      <c r="AR28" s="239">
        <f>'R10_Other inputs'!AO28</f>
        <v>0</v>
      </c>
      <c r="AS28" s="239">
        <f>'R10_Other inputs'!AP28</f>
        <v>0</v>
      </c>
      <c r="AT28" s="239">
        <f>'R10_Other inputs'!AQ28</f>
        <v>0</v>
      </c>
      <c r="AU28" s="239">
        <f>'R10_Other inputs'!AR28</f>
        <v>0</v>
      </c>
      <c r="AV28" s="239">
        <f>'R10_Other inputs'!AS28</f>
        <v>0</v>
      </c>
      <c r="AW28" s="239">
        <f>'R10_Other inputs'!AT28</f>
        <v>0</v>
      </c>
      <c r="AX28" s="239">
        <f>'R10_Other inputs'!AU28</f>
        <v>0</v>
      </c>
      <c r="AY28" s="239">
        <f>'R10_Other inputs'!AV28</f>
        <v>0</v>
      </c>
      <c r="AZ28" s="239">
        <f>'R10_Other inputs'!AW28</f>
        <v>0</v>
      </c>
      <c r="BA28" s="239">
        <f>'R10_Other inputs'!AX28</f>
        <v>0</v>
      </c>
      <c r="BB28" s="239">
        <f>'R10_Other inputs'!AY28</f>
        <v>0</v>
      </c>
      <c r="BC28" s="239">
        <f>'R10_Other inputs'!AZ28</f>
        <v>0</v>
      </c>
      <c r="BD28" s="239">
        <f>'R10_Other inputs'!BA28</f>
        <v>0</v>
      </c>
      <c r="BE28" s="239">
        <f>'R10_Other inputs'!BB28</f>
        <v>0</v>
      </c>
      <c r="BF28" s="239">
        <f>'R10_Other inputs'!BC28</f>
        <v>0</v>
      </c>
      <c r="BG28" s="239">
        <f>'R10_Other inputs'!BD28</f>
        <v>0</v>
      </c>
      <c r="BH28" s="239">
        <f>'R10_Other inputs'!BE28</f>
        <v>0</v>
      </c>
      <c r="BI28" s="239">
        <f>'R10_Other inputs'!BF28</f>
        <v>0</v>
      </c>
      <c r="BJ28" s="239">
        <f>'R10_Other inputs'!BG28</f>
        <v>0</v>
      </c>
      <c r="BK28" s="239">
        <f>'R10_Other inputs'!BH28</f>
        <v>0</v>
      </c>
      <c r="BL28" s="239">
        <f>'R10_Other inputs'!BI28</f>
        <v>0</v>
      </c>
      <c r="BM28" s="239">
        <f>'R10_Other inputs'!BJ28</f>
        <v>0</v>
      </c>
      <c r="BN28" s="239">
        <f>'R10_Other inputs'!BK28</f>
        <v>0</v>
      </c>
      <c r="BO28" s="239">
        <f>'R10_Other inputs'!BL28</f>
        <v>0</v>
      </c>
      <c r="BP28" s="239">
        <f>'R10_Other inputs'!BM28</f>
        <v>0</v>
      </c>
      <c r="BQ28" s="239">
        <f>'R10_Other inputs'!BN28</f>
        <v>0</v>
      </c>
      <c r="BR28" s="239">
        <f>'R10_Other inputs'!BO28</f>
        <v>0</v>
      </c>
      <c r="BS28" s="239">
        <f>'R10_Other inputs'!BP28</f>
        <v>0</v>
      </c>
      <c r="BT28" s="239">
        <f>'R10_Other inputs'!BQ28</f>
        <v>0</v>
      </c>
      <c r="BU28" s="239">
        <f>'R10_Other inputs'!BR28</f>
        <v>0</v>
      </c>
      <c r="BV28" s="239">
        <f>'R10_Other inputs'!BS28</f>
        <v>0</v>
      </c>
      <c r="BW28" s="239">
        <f>'R10_Other inputs'!BT28</f>
        <v>0</v>
      </c>
      <c r="BX28" s="239">
        <f>'R10_Other inputs'!BU28</f>
        <v>0</v>
      </c>
      <c r="BY28" s="239">
        <f>'R10_Other inputs'!BV28</f>
        <v>0</v>
      </c>
      <c r="BZ28" s="239">
        <f>'R10_Other inputs'!BW28</f>
        <v>0</v>
      </c>
      <c r="CA28" s="239">
        <f>'R10_Other inputs'!BX28</f>
        <v>0</v>
      </c>
      <c r="CB28" s="239">
        <f>'R10_Other inputs'!BY28</f>
        <v>0</v>
      </c>
      <c r="CC28" s="239">
        <f>'R10_Other inputs'!BZ28</f>
        <v>0</v>
      </c>
      <c r="CD28" s="239">
        <f>'R10_Other inputs'!CA28</f>
        <v>0</v>
      </c>
      <c r="CE28" s="239">
        <f>'R10_Other inputs'!CB28</f>
        <v>0</v>
      </c>
      <c r="CF28" s="239">
        <f>'R10_Other inputs'!CC28</f>
        <v>0</v>
      </c>
      <c r="CG28" s="239">
        <f>'R10_Other inputs'!CD28</f>
        <v>0</v>
      </c>
      <c r="CH28" s="239">
        <f>'R10_Other inputs'!CE28</f>
        <v>0</v>
      </c>
      <c r="CI28" s="239">
        <f>'R10_Other inputs'!CF28</f>
        <v>0</v>
      </c>
      <c r="CJ28" s="239">
        <f>'R10_Other inputs'!CG28</f>
        <v>0</v>
      </c>
      <c r="CK28" s="239">
        <f>'R10_Other inputs'!CH28</f>
        <v>0</v>
      </c>
      <c r="CL28" s="239">
        <f>'R10_Other inputs'!CI28</f>
        <v>0</v>
      </c>
      <c r="CM28" s="239">
        <f>'R10_Other inputs'!CJ28</f>
        <v>0</v>
      </c>
      <c r="CN28" s="239">
        <f>'R10_Other inputs'!CK28</f>
        <v>0</v>
      </c>
      <c r="CO28" s="239">
        <f>'R10_Other inputs'!CL28</f>
        <v>0</v>
      </c>
      <c r="CP28" s="239">
        <f>'R10_Other inputs'!CM28</f>
        <v>0</v>
      </c>
      <c r="CQ28" s="239">
        <f>'R10_Other inputs'!CN28</f>
        <v>0</v>
      </c>
      <c r="CR28" s="239">
        <f>'R10_Other inputs'!CO28</f>
        <v>0</v>
      </c>
      <c r="CS28" s="239">
        <f>'R10_Other inputs'!CP28</f>
        <v>0</v>
      </c>
      <c r="CT28" s="239">
        <f>'R10_Other inputs'!CQ28</f>
        <v>0</v>
      </c>
      <c r="CU28" s="239">
        <f>'R10_Other inputs'!CR28</f>
        <v>0</v>
      </c>
      <c r="CV28" s="239">
        <f>'R10_Other inputs'!CS28</f>
        <v>0</v>
      </c>
    </row>
    <row r="30" spans="1:100">
      <c r="A30" s="153"/>
      <c r="B30" s="153"/>
      <c r="C30" s="154" t="s">
        <v>579</v>
      </c>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c r="BI30" s="153"/>
      <c r="BJ30" s="153"/>
      <c r="BK30" s="153"/>
      <c r="BL30" s="153"/>
      <c r="BM30" s="153"/>
      <c r="BN30" s="153"/>
      <c r="BO30" s="153"/>
      <c r="BP30" s="153"/>
      <c r="BQ30" s="153"/>
      <c r="BR30" s="153"/>
      <c r="BS30" s="153"/>
      <c r="BT30" s="153"/>
      <c r="BU30" s="153"/>
      <c r="BV30" s="153"/>
      <c r="BW30" s="153"/>
      <c r="BX30" s="153"/>
      <c r="BY30" s="153"/>
      <c r="BZ30" s="153"/>
      <c r="CA30" s="153"/>
      <c r="CB30" s="153"/>
      <c r="CC30" s="153"/>
      <c r="CD30" s="153"/>
      <c r="CE30" s="153"/>
      <c r="CF30" s="153"/>
      <c r="CG30" s="153"/>
      <c r="CH30" s="153"/>
      <c r="CI30" s="153"/>
      <c r="CJ30" s="153"/>
      <c r="CK30" s="153"/>
      <c r="CL30" s="153"/>
      <c r="CM30" s="153"/>
      <c r="CN30" s="153"/>
      <c r="CO30" s="153"/>
      <c r="CP30" s="153"/>
      <c r="CQ30" s="153"/>
      <c r="CR30" s="153"/>
      <c r="CS30" s="153"/>
      <c r="CT30" s="153"/>
      <c r="CU30" s="153"/>
      <c r="CV30" s="153"/>
    </row>
    <row r="31" spans="1:100" ht="15.4">
      <c r="A31" s="167"/>
      <c r="B31" s="168"/>
      <c r="C31" s="169"/>
      <c r="D31" s="268" t="s">
        <v>580</v>
      </c>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c r="BU31" s="168"/>
      <c r="BV31" s="168"/>
      <c r="BW31" s="168"/>
      <c r="BX31" s="168"/>
      <c r="BY31" s="168"/>
      <c r="BZ31" s="168"/>
      <c r="CA31" s="168"/>
      <c r="CB31" s="168"/>
      <c r="CC31" s="168"/>
      <c r="CD31" s="168"/>
      <c r="CE31" s="168"/>
      <c r="CF31" s="168"/>
      <c r="CG31" s="168"/>
      <c r="CH31" s="168"/>
      <c r="CI31" s="168"/>
      <c r="CJ31" s="168"/>
      <c r="CK31" s="168"/>
      <c r="CL31" s="168"/>
      <c r="CM31" s="168"/>
      <c r="CN31" s="168"/>
      <c r="CO31" s="168"/>
      <c r="CP31" s="168"/>
      <c r="CQ31" s="168"/>
      <c r="CR31" s="168"/>
      <c r="CS31" s="168"/>
      <c r="CT31" s="168"/>
      <c r="CU31" s="168"/>
      <c r="CV31" s="168"/>
    </row>
    <row r="32" spans="1:100" ht="15.4">
      <c r="A32" s="162"/>
      <c r="B32" s="162"/>
      <c r="D32" s="6"/>
      <c r="E32" s="166" t="s">
        <v>422</v>
      </c>
      <c r="F32" s="6"/>
      <c r="G32" s="165" t="s">
        <v>170</v>
      </c>
      <c r="H32" s="164"/>
      <c r="I32" s="163"/>
      <c r="J32" s="241">
        <f>SUM(K32:CU32)</f>
        <v>0</v>
      </c>
      <c r="L32" s="240">
        <f>'R9_Cost of Debt Adjustment'!I12</f>
        <v>0</v>
      </c>
      <c r="M32" s="240">
        <f>'R9_Cost of Debt Adjustment'!J12</f>
        <v>0</v>
      </c>
      <c r="N32" s="240">
        <f>'R9_Cost of Debt Adjustment'!K12</f>
        <v>0</v>
      </c>
      <c r="O32" s="240">
        <f>'R9_Cost of Debt Adjustment'!L12</f>
        <v>0</v>
      </c>
      <c r="P32" s="240">
        <f>'R9_Cost of Debt Adjustment'!M12</f>
        <v>0</v>
      </c>
      <c r="Q32" s="240">
        <f>'R9_Cost of Debt Adjustment'!N12</f>
        <v>0</v>
      </c>
      <c r="R32" s="240">
        <f>'R9_Cost of Debt Adjustment'!O12</f>
        <v>0</v>
      </c>
      <c r="S32" s="240">
        <f>'R9_Cost of Debt Adjustment'!P12</f>
        <v>0</v>
      </c>
      <c r="T32" s="240">
        <f>'R9_Cost of Debt Adjustment'!Q12</f>
        <v>0</v>
      </c>
      <c r="U32" s="240">
        <f>'R9_Cost of Debt Adjustment'!R12</f>
        <v>0</v>
      </c>
      <c r="V32" s="240">
        <f>'R9_Cost of Debt Adjustment'!S12</f>
        <v>0</v>
      </c>
      <c r="W32" s="240">
        <f>'R9_Cost of Debt Adjustment'!T12</f>
        <v>0</v>
      </c>
      <c r="X32" s="240">
        <f>'R9_Cost of Debt Adjustment'!U12</f>
        <v>0</v>
      </c>
      <c r="Y32" s="240">
        <f>'R9_Cost of Debt Adjustment'!V12</f>
        <v>0</v>
      </c>
      <c r="Z32" s="240">
        <f>'R9_Cost of Debt Adjustment'!W12</f>
        <v>0</v>
      </c>
      <c r="AA32" s="240">
        <f>'R9_Cost of Debt Adjustment'!X12</f>
        <v>0</v>
      </c>
      <c r="AB32" s="240">
        <f>'R9_Cost of Debt Adjustment'!Y12</f>
        <v>0</v>
      </c>
      <c r="AC32" s="240">
        <f>'R9_Cost of Debt Adjustment'!Z12</f>
        <v>0</v>
      </c>
      <c r="AD32" s="240">
        <f>'R9_Cost of Debt Adjustment'!AA12</f>
        <v>0</v>
      </c>
      <c r="AE32" s="240">
        <f>'R9_Cost of Debt Adjustment'!AB12</f>
        <v>0</v>
      </c>
      <c r="AF32" s="240">
        <f>'R9_Cost of Debt Adjustment'!AC12</f>
        <v>0</v>
      </c>
      <c r="AG32" s="240">
        <f>'R9_Cost of Debt Adjustment'!AD12</f>
        <v>0</v>
      </c>
      <c r="AH32" s="240">
        <f>'R9_Cost of Debt Adjustment'!AE12</f>
        <v>0</v>
      </c>
      <c r="AI32" s="240">
        <f>'R9_Cost of Debt Adjustment'!AF12</f>
        <v>0</v>
      </c>
      <c r="AJ32" s="240">
        <f>'R9_Cost of Debt Adjustment'!AG12</f>
        <v>0</v>
      </c>
      <c r="AK32" s="240">
        <f>'R9_Cost of Debt Adjustment'!AH12</f>
        <v>0</v>
      </c>
      <c r="AL32" s="240">
        <f>'R9_Cost of Debt Adjustment'!AI12</f>
        <v>0</v>
      </c>
      <c r="AM32" s="240">
        <f>'R9_Cost of Debt Adjustment'!AJ12</f>
        <v>0</v>
      </c>
      <c r="AN32" s="240">
        <f>'R9_Cost of Debt Adjustment'!AK12</f>
        <v>0</v>
      </c>
      <c r="AO32" s="240">
        <f>'R9_Cost of Debt Adjustment'!AL12</f>
        <v>0</v>
      </c>
      <c r="AP32" s="240">
        <f>'R9_Cost of Debt Adjustment'!AM12</f>
        <v>0</v>
      </c>
      <c r="AQ32" s="240">
        <f>'R9_Cost of Debt Adjustment'!AN12</f>
        <v>0</v>
      </c>
      <c r="AR32" s="240">
        <f>'R9_Cost of Debt Adjustment'!AO12</f>
        <v>0</v>
      </c>
      <c r="AS32" s="240">
        <f>'R9_Cost of Debt Adjustment'!AP12</f>
        <v>0</v>
      </c>
      <c r="AT32" s="240">
        <f>'R9_Cost of Debt Adjustment'!AQ12</f>
        <v>0</v>
      </c>
      <c r="AU32" s="240">
        <f>'R9_Cost of Debt Adjustment'!AR12</f>
        <v>0</v>
      </c>
      <c r="AV32" s="240">
        <f>'R9_Cost of Debt Adjustment'!AS12</f>
        <v>0</v>
      </c>
      <c r="AW32" s="240">
        <f>'R9_Cost of Debt Adjustment'!AT12</f>
        <v>0</v>
      </c>
      <c r="AX32" s="240">
        <f>'R9_Cost of Debt Adjustment'!AU12</f>
        <v>0</v>
      </c>
      <c r="AY32" s="240">
        <f>'R9_Cost of Debt Adjustment'!AV12</f>
        <v>0</v>
      </c>
      <c r="AZ32" s="240">
        <f>'R9_Cost of Debt Adjustment'!AW12</f>
        <v>0</v>
      </c>
      <c r="BA32" s="240">
        <f>'R9_Cost of Debt Adjustment'!AX12</f>
        <v>0</v>
      </c>
      <c r="BB32" s="240">
        <f>'R9_Cost of Debt Adjustment'!AY12</f>
        <v>0</v>
      </c>
      <c r="BC32" s="240">
        <f>'R9_Cost of Debt Adjustment'!AZ12</f>
        <v>0</v>
      </c>
      <c r="BD32" s="240">
        <f>'R9_Cost of Debt Adjustment'!BA12</f>
        <v>0</v>
      </c>
      <c r="BE32" s="240">
        <f>'R9_Cost of Debt Adjustment'!BB12</f>
        <v>0</v>
      </c>
      <c r="BF32" s="240">
        <f>'R9_Cost of Debt Adjustment'!BC12</f>
        <v>0</v>
      </c>
      <c r="BG32" s="240">
        <f>'R9_Cost of Debt Adjustment'!BD12</f>
        <v>0</v>
      </c>
      <c r="BH32" s="240">
        <f>'R9_Cost of Debt Adjustment'!BE12</f>
        <v>0</v>
      </c>
      <c r="BI32" s="240">
        <f>'R9_Cost of Debt Adjustment'!BF12</f>
        <v>0</v>
      </c>
      <c r="BJ32" s="240">
        <f>'R9_Cost of Debt Adjustment'!BG12</f>
        <v>0</v>
      </c>
      <c r="BK32" s="240">
        <f>'R9_Cost of Debt Adjustment'!BH12</f>
        <v>0</v>
      </c>
      <c r="BL32" s="240">
        <f>'R9_Cost of Debt Adjustment'!BI12</f>
        <v>0</v>
      </c>
      <c r="BM32" s="240">
        <f>'R9_Cost of Debt Adjustment'!BJ12</f>
        <v>0</v>
      </c>
      <c r="BN32" s="240">
        <f>'R9_Cost of Debt Adjustment'!BK12</f>
        <v>0</v>
      </c>
      <c r="BO32" s="240">
        <f>'R9_Cost of Debt Adjustment'!BL12</f>
        <v>0</v>
      </c>
      <c r="BP32" s="240">
        <f>'R9_Cost of Debt Adjustment'!BM12</f>
        <v>0</v>
      </c>
      <c r="BQ32" s="240">
        <f>'R9_Cost of Debt Adjustment'!BN12</f>
        <v>0</v>
      </c>
      <c r="BR32" s="240">
        <f>'R9_Cost of Debt Adjustment'!BO12</f>
        <v>0</v>
      </c>
      <c r="BS32" s="240">
        <f>'R9_Cost of Debt Adjustment'!BP12</f>
        <v>0</v>
      </c>
      <c r="BT32" s="240">
        <f>'R9_Cost of Debt Adjustment'!BQ12</f>
        <v>0</v>
      </c>
      <c r="BU32" s="240">
        <f>'R9_Cost of Debt Adjustment'!BR12</f>
        <v>0</v>
      </c>
      <c r="BV32" s="240">
        <f>'R9_Cost of Debt Adjustment'!BS12</f>
        <v>0</v>
      </c>
      <c r="BW32" s="240">
        <f>'R9_Cost of Debt Adjustment'!BT12</f>
        <v>0</v>
      </c>
      <c r="BX32" s="240">
        <f>'R9_Cost of Debt Adjustment'!BU12</f>
        <v>0</v>
      </c>
      <c r="BY32" s="240">
        <f>'R9_Cost of Debt Adjustment'!BV12</f>
        <v>0</v>
      </c>
      <c r="BZ32" s="240">
        <f>'R9_Cost of Debt Adjustment'!BW12</f>
        <v>0</v>
      </c>
      <c r="CA32" s="240">
        <f>'R9_Cost of Debt Adjustment'!BX12</f>
        <v>0</v>
      </c>
      <c r="CB32" s="240">
        <f>'R9_Cost of Debt Adjustment'!BY12</f>
        <v>0</v>
      </c>
      <c r="CC32" s="240">
        <f>'R9_Cost of Debt Adjustment'!BZ12</f>
        <v>0</v>
      </c>
      <c r="CD32" s="240">
        <f>'R9_Cost of Debt Adjustment'!CA12</f>
        <v>0</v>
      </c>
      <c r="CE32" s="240">
        <f>'R9_Cost of Debt Adjustment'!CB12</f>
        <v>0</v>
      </c>
      <c r="CF32" s="240">
        <f>'R9_Cost of Debt Adjustment'!CC12</f>
        <v>0</v>
      </c>
      <c r="CG32" s="240">
        <f>'R9_Cost of Debt Adjustment'!CD12</f>
        <v>0</v>
      </c>
      <c r="CH32" s="240">
        <f>'R9_Cost of Debt Adjustment'!CE12</f>
        <v>0</v>
      </c>
      <c r="CI32" s="240">
        <f>'R9_Cost of Debt Adjustment'!CF12</f>
        <v>0</v>
      </c>
      <c r="CJ32" s="240">
        <f>'R9_Cost of Debt Adjustment'!CG12</f>
        <v>0</v>
      </c>
      <c r="CK32" s="240">
        <f>'R9_Cost of Debt Adjustment'!CH12</f>
        <v>0</v>
      </c>
      <c r="CL32" s="240">
        <f>'R9_Cost of Debt Adjustment'!CI12</f>
        <v>0</v>
      </c>
      <c r="CM32" s="240">
        <f>'R9_Cost of Debt Adjustment'!CJ12</f>
        <v>0</v>
      </c>
      <c r="CN32" s="240">
        <f>'R9_Cost of Debt Adjustment'!CK12</f>
        <v>0</v>
      </c>
      <c r="CO32" s="240">
        <f>'R9_Cost of Debt Adjustment'!CL12</f>
        <v>0</v>
      </c>
      <c r="CP32" s="240">
        <f>'R9_Cost of Debt Adjustment'!CM12</f>
        <v>0</v>
      </c>
      <c r="CQ32" s="240">
        <f>'R9_Cost of Debt Adjustment'!CN12</f>
        <v>0</v>
      </c>
      <c r="CR32" s="240">
        <f>'R9_Cost of Debt Adjustment'!CO12</f>
        <v>0</v>
      </c>
      <c r="CS32" s="240">
        <f>'R9_Cost of Debt Adjustment'!CP12</f>
        <v>0</v>
      </c>
      <c r="CT32" s="240">
        <f>'R9_Cost of Debt Adjustment'!CQ12</f>
        <v>0</v>
      </c>
      <c r="CU32" s="240">
        <f>'R9_Cost of Debt Adjustment'!CR12</f>
        <v>0</v>
      </c>
      <c r="CV32" s="240">
        <f>'R9_Cost of Debt Adjustment'!CS12</f>
        <v>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59042-B3DF-4B23-95BF-6EACC9CED52C}">
  <sheetPr>
    <tabColor theme="8" tint="0.59999389629810485"/>
  </sheetPr>
  <dimension ref="A1:AO32"/>
  <sheetViews>
    <sheetView zoomScale="110" zoomScaleNormal="110" workbookViewId="0">
      <selection activeCell="L13" sqref="L13"/>
    </sheetView>
  </sheetViews>
  <sheetFormatPr defaultRowHeight="14.25"/>
  <cols>
    <col min="1" max="1" width="4.1328125" customWidth="1"/>
    <col min="2" max="3" width="3.3984375" customWidth="1"/>
    <col min="5" max="5" width="48" customWidth="1"/>
    <col min="6" max="6" width="5.265625" customWidth="1"/>
    <col min="7" max="7" width="16.59765625" customWidth="1"/>
    <col min="9" max="9" width="30" bestFit="1" customWidth="1"/>
    <col min="10" max="10" width="11.73046875" bestFit="1" customWidth="1"/>
    <col min="12" max="12" width="11.3984375" bestFit="1" customWidth="1"/>
    <col min="13" max="41" width="10.86328125" bestFit="1" customWidth="1"/>
  </cols>
  <sheetData>
    <row r="1" spans="1:41">
      <c r="A1" s="72" t="str">
        <f>'Cover Sheet'!$C$9</f>
        <v>Sizewell C</v>
      </c>
      <c r="B1" s="160"/>
      <c r="C1" s="160"/>
      <c r="D1" s="160"/>
      <c r="E1" s="160"/>
      <c r="F1" s="160"/>
      <c r="G1" s="160"/>
      <c r="H1" s="160"/>
      <c r="I1" s="160"/>
      <c r="J1" s="160"/>
      <c r="K1" s="160"/>
      <c r="L1" s="160" t="str">
        <f>_xlfn.XLOOKUP(L$2,'Cover Sheet'!$B$67:$B$106,'Cover Sheet'!$E$67:$E$106)</f>
        <v>Previous Year</v>
      </c>
      <c r="M1" s="160" t="str">
        <f>_xlfn.XLOOKUP(M$2,'Cover Sheet'!$B$67:$B$106,'Cover Sheet'!$E$67:$E$106)</f>
        <v>Previous Year</v>
      </c>
      <c r="N1" s="160" t="str">
        <f>_xlfn.XLOOKUP(N$2,'Cover Sheet'!$B$67:$B$106,'Cover Sheet'!$E$67:$E$106)</f>
        <v>Previous Year</v>
      </c>
      <c r="O1" s="160" t="str">
        <f>_xlfn.XLOOKUP(O$2,'Cover Sheet'!$B$67:$B$106,'Cover Sheet'!$E$67:$E$106)</f>
        <v>Base Year</v>
      </c>
      <c r="P1" s="160" t="str">
        <f>_xlfn.XLOOKUP(P$2,'Cover Sheet'!$B$67:$B$106,'Cover Sheet'!$E$67:$E$106)</f>
        <v>Current year</v>
      </c>
      <c r="Q1" s="160" t="str">
        <f>_xlfn.XLOOKUP(Q$2,'Cover Sheet'!$B$67:$B$106,'Cover Sheet'!$E$67:$E$106)</f>
        <v>Forecast</v>
      </c>
      <c r="R1" s="160" t="str">
        <f>_xlfn.XLOOKUP(R$2,'Cover Sheet'!$B$67:$B$106,'Cover Sheet'!$E$67:$E$106)</f>
        <v>Forecast</v>
      </c>
      <c r="S1" s="160" t="str">
        <f>_xlfn.XLOOKUP(S$2,'Cover Sheet'!$B$67:$B$106,'Cover Sheet'!$E$67:$E$106)</f>
        <v>Forecast</v>
      </c>
      <c r="T1" s="160" t="str">
        <f>_xlfn.XLOOKUP(T$2,'Cover Sheet'!$B$67:$B$106,'Cover Sheet'!$E$67:$E$106)</f>
        <v>Forecast</v>
      </c>
      <c r="U1" s="160" t="str">
        <f>_xlfn.XLOOKUP(U$2,'Cover Sheet'!$B$67:$B$106,'Cover Sheet'!$E$67:$E$106)</f>
        <v>Forecast</v>
      </c>
      <c r="V1" s="160" t="str">
        <f>_xlfn.XLOOKUP(V$2,'Cover Sheet'!$B$67:$B$106,'Cover Sheet'!$E$67:$E$106)</f>
        <v>Forecast</v>
      </c>
      <c r="W1" s="160" t="str">
        <f>_xlfn.XLOOKUP(W$2,'Cover Sheet'!$B$67:$B$106,'Cover Sheet'!$E$67:$E$106)</f>
        <v>Forecast</v>
      </c>
      <c r="X1" s="160" t="str">
        <f>_xlfn.XLOOKUP(X$2,'Cover Sheet'!$B$67:$B$106,'Cover Sheet'!$E$67:$E$106)</f>
        <v>Forecast</v>
      </c>
      <c r="Y1" s="160" t="str">
        <f>_xlfn.XLOOKUP(Y$2,'Cover Sheet'!$B$67:$B$106,'Cover Sheet'!$E$67:$E$106)</f>
        <v>Forecast</v>
      </c>
      <c r="Z1" s="160" t="str">
        <f>_xlfn.XLOOKUP(Z$2,'Cover Sheet'!$B$67:$B$106,'Cover Sheet'!$E$67:$E$106)</f>
        <v>Forecast</v>
      </c>
      <c r="AA1" s="160" t="str">
        <f>_xlfn.XLOOKUP(AA$2,'Cover Sheet'!$B$67:$B$106,'Cover Sheet'!$E$67:$E$106)</f>
        <v>Forecast</v>
      </c>
      <c r="AB1" s="160" t="str">
        <f>_xlfn.XLOOKUP(AB$2,'Cover Sheet'!$B$67:$B$106,'Cover Sheet'!$E$67:$E$106)</f>
        <v>Forecast</v>
      </c>
      <c r="AC1" s="160" t="str">
        <f>_xlfn.XLOOKUP(AC$2,'Cover Sheet'!$B$67:$B$106,'Cover Sheet'!$E$67:$E$106)</f>
        <v>Forecast</v>
      </c>
      <c r="AD1" s="160" t="str">
        <f>_xlfn.XLOOKUP(AD$2,'Cover Sheet'!$B$67:$B$106,'Cover Sheet'!$E$67:$E$106)</f>
        <v>Forecast</v>
      </c>
      <c r="AE1" s="160" t="str">
        <f>_xlfn.XLOOKUP(AE$2,'Cover Sheet'!$B$67:$B$106,'Cover Sheet'!$E$67:$E$106)</f>
        <v>Forecast</v>
      </c>
      <c r="AF1" s="160" t="str">
        <f>_xlfn.XLOOKUP(AF$2,'Cover Sheet'!$B$67:$B$106,'Cover Sheet'!$E$67:$E$106)</f>
        <v>Forecast</v>
      </c>
      <c r="AG1" s="160" t="str">
        <f>_xlfn.XLOOKUP(AG$2,'Cover Sheet'!$B$67:$B$106,'Cover Sheet'!$E$67:$E$106)</f>
        <v>Forecast</v>
      </c>
      <c r="AH1" s="160" t="str">
        <f>_xlfn.XLOOKUP(AH$2,'Cover Sheet'!$B$67:$B$106,'Cover Sheet'!$E$67:$E$106)</f>
        <v>Forecast</v>
      </c>
      <c r="AI1" s="160" t="str">
        <f>_xlfn.XLOOKUP(AI$2,'Cover Sheet'!$B$67:$B$106,'Cover Sheet'!$E$67:$E$106)</f>
        <v>Forecast</v>
      </c>
      <c r="AJ1" s="160" t="str">
        <f>_xlfn.XLOOKUP(AJ$2,'Cover Sheet'!$B$67:$B$106,'Cover Sheet'!$E$67:$E$106)</f>
        <v>Forecast</v>
      </c>
      <c r="AK1" s="160" t="str">
        <f>_xlfn.XLOOKUP(AK$2,'Cover Sheet'!$B$67:$B$106,'Cover Sheet'!$E$67:$E$106)</f>
        <v>Forecast</v>
      </c>
      <c r="AL1" s="160" t="str">
        <f>_xlfn.XLOOKUP(AL$2,'Cover Sheet'!$B$67:$B$106,'Cover Sheet'!$E$67:$E$106)</f>
        <v>Forecast</v>
      </c>
      <c r="AM1" s="160" t="str">
        <f>_xlfn.XLOOKUP(AM$2,'Cover Sheet'!$B$67:$B$106,'Cover Sheet'!$E$67:$E$106)</f>
        <v>Forecast</v>
      </c>
      <c r="AN1" s="160" t="str">
        <f>_xlfn.XLOOKUP(AN$2,'Cover Sheet'!$B$67:$B$106,'Cover Sheet'!$E$67:$E$106)</f>
        <v>Forecast</v>
      </c>
      <c r="AO1" s="160" t="str">
        <f>_xlfn.XLOOKUP(AO$2,'Cover Sheet'!$B$67:$B$106,'Cover Sheet'!$E$67:$E$106)</f>
        <v>Forecast</v>
      </c>
    </row>
    <row r="2" spans="1:41">
      <c r="A2" s="72" t="str" cm="1">
        <f t="array" aca="1" ref="A2" ca="1">SUBSTITUTE(RIGHT(SUBSTITUTE(CELL("Filename",$FVA$999275), "]",REPT("?", 999)), 999),"?","")</f>
        <v>PCFM Interface Expenditure</v>
      </c>
      <c r="B2" s="160"/>
      <c r="C2" s="160"/>
      <c r="D2" s="160"/>
      <c r="E2" s="160"/>
      <c r="F2" s="160"/>
      <c r="G2" s="160"/>
      <c r="H2" s="160"/>
      <c r="I2" s="160"/>
      <c r="J2" s="160"/>
      <c r="K2" s="160"/>
      <c r="L2" s="161">
        <f t="shared" ref="L2:AO2" si="0">DATE(L4-1,4,1)</f>
        <v>44287</v>
      </c>
      <c r="M2" s="161">
        <f t="shared" si="0"/>
        <v>44652</v>
      </c>
      <c r="N2" s="161">
        <f t="shared" si="0"/>
        <v>45017</v>
      </c>
      <c r="O2" s="161">
        <f t="shared" si="0"/>
        <v>45383</v>
      </c>
      <c r="P2" s="161">
        <f t="shared" si="0"/>
        <v>45748</v>
      </c>
      <c r="Q2" s="161">
        <f t="shared" si="0"/>
        <v>46113</v>
      </c>
      <c r="R2" s="161">
        <f t="shared" si="0"/>
        <v>46478</v>
      </c>
      <c r="S2" s="161">
        <f t="shared" si="0"/>
        <v>46844</v>
      </c>
      <c r="T2" s="161">
        <f t="shared" si="0"/>
        <v>47209</v>
      </c>
      <c r="U2" s="161">
        <f t="shared" si="0"/>
        <v>47574</v>
      </c>
      <c r="V2" s="161">
        <f t="shared" si="0"/>
        <v>47939</v>
      </c>
      <c r="W2" s="161">
        <f t="shared" si="0"/>
        <v>48305</v>
      </c>
      <c r="X2" s="161">
        <f t="shared" si="0"/>
        <v>48670</v>
      </c>
      <c r="Y2" s="161">
        <f t="shared" si="0"/>
        <v>49035</v>
      </c>
      <c r="Z2" s="161">
        <f t="shared" si="0"/>
        <v>49400</v>
      </c>
      <c r="AA2" s="161">
        <f t="shared" si="0"/>
        <v>49766</v>
      </c>
      <c r="AB2" s="161">
        <f t="shared" si="0"/>
        <v>50131</v>
      </c>
      <c r="AC2" s="161">
        <f t="shared" si="0"/>
        <v>50496</v>
      </c>
      <c r="AD2" s="161">
        <f t="shared" si="0"/>
        <v>50861</v>
      </c>
      <c r="AE2" s="161">
        <f t="shared" si="0"/>
        <v>51227</v>
      </c>
      <c r="AF2" s="161">
        <f t="shared" si="0"/>
        <v>51592</v>
      </c>
      <c r="AG2" s="161">
        <f t="shared" si="0"/>
        <v>51957</v>
      </c>
      <c r="AH2" s="161">
        <f t="shared" si="0"/>
        <v>52322</v>
      </c>
      <c r="AI2" s="161">
        <f t="shared" si="0"/>
        <v>52688</v>
      </c>
      <c r="AJ2" s="161">
        <f t="shared" si="0"/>
        <v>53053</v>
      </c>
      <c r="AK2" s="161">
        <f t="shared" si="0"/>
        <v>53418</v>
      </c>
      <c r="AL2" s="161">
        <f t="shared" si="0"/>
        <v>53783</v>
      </c>
      <c r="AM2" s="161">
        <f t="shared" si="0"/>
        <v>54149</v>
      </c>
      <c r="AN2" s="161">
        <f t="shared" si="0"/>
        <v>54514</v>
      </c>
      <c r="AO2" s="161">
        <f t="shared" si="0"/>
        <v>54879</v>
      </c>
    </row>
    <row r="3" spans="1:41">
      <c r="A3" s="160"/>
      <c r="B3" s="160"/>
      <c r="C3" s="160"/>
      <c r="D3" s="160"/>
      <c r="E3" s="160"/>
      <c r="F3" s="160"/>
      <c r="G3" s="160"/>
      <c r="H3" s="160"/>
      <c r="I3" s="160"/>
      <c r="J3" s="160"/>
      <c r="K3" s="160"/>
      <c r="L3" s="161">
        <f t="shared" ref="L3:AO3" si="1">DATE(L4,3,31)</f>
        <v>44651</v>
      </c>
      <c r="M3" s="161">
        <f t="shared" si="1"/>
        <v>45016</v>
      </c>
      <c r="N3" s="161">
        <f t="shared" si="1"/>
        <v>45382</v>
      </c>
      <c r="O3" s="161">
        <f t="shared" si="1"/>
        <v>45747</v>
      </c>
      <c r="P3" s="161">
        <f t="shared" si="1"/>
        <v>46112</v>
      </c>
      <c r="Q3" s="161">
        <f t="shared" si="1"/>
        <v>46477</v>
      </c>
      <c r="R3" s="161">
        <f t="shared" si="1"/>
        <v>46843</v>
      </c>
      <c r="S3" s="161">
        <f t="shared" si="1"/>
        <v>47208</v>
      </c>
      <c r="T3" s="161">
        <f t="shared" si="1"/>
        <v>47573</v>
      </c>
      <c r="U3" s="161">
        <f t="shared" si="1"/>
        <v>47938</v>
      </c>
      <c r="V3" s="161">
        <f t="shared" si="1"/>
        <v>48304</v>
      </c>
      <c r="W3" s="161">
        <f t="shared" si="1"/>
        <v>48669</v>
      </c>
      <c r="X3" s="161">
        <f t="shared" si="1"/>
        <v>49034</v>
      </c>
      <c r="Y3" s="161">
        <f t="shared" si="1"/>
        <v>49399</v>
      </c>
      <c r="Z3" s="161">
        <f t="shared" si="1"/>
        <v>49765</v>
      </c>
      <c r="AA3" s="161">
        <f t="shared" si="1"/>
        <v>50130</v>
      </c>
      <c r="AB3" s="161">
        <f t="shared" si="1"/>
        <v>50495</v>
      </c>
      <c r="AC3" s="161">
        <f t="shared" si="1"/>
        <v>50860</v>
      </c>
      <c r="AD3" s="161">
        <f t="shared" si="1"/>
        <v>51226</v>
      </c>
      <c r="AE3" s="161">
        <f t="shared" si="1"/>
        <v>51591</v>
      </c>
      <c r="AF3" s="161">
        <f t="shared" si="1"/>
        <v>51956</v>
      </c>
      <c r="AG3" s="161">
        <f t="shared" si="1"/>
        <v>52321</v>
      </c>
      <c r="AH3" s="161">
        <f t="shared" si="1"/>
        <v>52687</v>
      </c>
      <c r="AI3" s="161">
        <f t="shared" si="1"/>
        <v>53052</v>
      </c>
      <c r="AJ3" s="161">
        <f t="shared" si="1"/>
        <v>53417</v>
      </c>
      <c r="AK3" s="161">
        <f t="shared" si="1"/>
        <v>53782</v>
      </c>
      <c r="AL3" s="161">
        <f t="shared" si="1"/>
        <v>54148</v>
      </c>
      <c r="AM3" s="161">
        <f t="shared" si="1"/>
        <v>54513</v>
      </c>
      <c r="AN3" s="161">
        <f t="shared" si="1"/>
        <v>54878</v>
      </c>
      <c r="AO3" s="161">
        <f t="shared" si="1"/>
        <v>55243</v>
      </c>
    </row>
    <row r="4" spans="1:41">
      <c r="A4" s="160"/>
      <c r="B4" s="187"/>
      <c r="C4" s="160"/>
      <c r="D4" s="160"/>
      <c r="E4" s="187" t="s">
        <v>567</v>
      </c>
      <c r="F4" s="187"/>
      <c r="G4" s="187" t="s">
        <v>120</v>
      </c>
      <c r="H4" s="187" t="s">
        <v>121</v>
      </c>
      <c r="I4" s="160"/>
      <c r="J4" s="187" t="s">
        <v>145</v>
      </c>
      <c r="K4" s="187"/>
      <c r="L4" s="160">
        <v>2022</v>
      </c>
      <c r="M4" s="160">
        <f>L4+1</f>
        <v>2023</v>
      </c>
      <c r="N4" s="160">
        <f t="shared" ref="N4:AO4" si="2">M4+1</f>
        <v>2024</v>
      </c>
      <c r="O4" s="160">
        <f t="shared" si="2"/>
        <v>2025</v>
      </c>
      <c r="P4" s="160">
        <f t="shared" si="2"/>
        <v>2026</v>
      </c>
      <c r="Q4" s="160">
        <f t="shared" si="2"/>
        <v>2027</v>
      </c>
      <c r="R4" s="160">
        <f t="shared" si="2"/>
        <v>2028</v>
      </c>
      <c r="S4" s="160">
        <f t="shared" si="2"/>
        <v>2029</v>
      </c>
      <c r="T4" s="160">
        <f t="shared" si="2"/>
        <v>2030</v>
      </c>
      <c r="U4" s="160">
        <f t="shared" si="2"/>
        <v>2031</v>
      </c>
      <c r="V4" s="160">
        <f t="shared" si="2"/>
        <v>2032</v>
      </c>
      <c r="W4" s="160">
        <f t="shared" si="2"/>
        <v>2033</v>
      </c>
      <c r="X4" s="160">
        <f t="shared" si="2"/>
        <v>2034</v>
      </c>
      <c r="Y4" s="160">
        <f t="shared" si="2"/>
        <v>2035</v>
      </c>
      <c r="Z4" s="160">
        <f t="shared" si="2"/>
        <v>2036</v>
      </c>
      <c r="AA4" s="160">
        <f t="shared" si="2"/>
        <v>2037</v>
      </c>
      <c r="AB4" s="160">
        <f t="shared" si="2"/>
        <v>2038</v>
      </c>
      <c r="AC4" s="160">
        <f t="shared" si="2"/>
        <v>2039</v>
      </c>
      <c r="AD4" s="160">
        <f t="shared" si="2"/>
        <v>2040</v>
      </c>
      <c r="AE4" s="160">
        <f t="shared" si="2"/>
        <v>2041</v>
      </c>
      <c r="AF4" s="160">
        <f t="shared" si="2"/>
        <v>2042</v>
      </c>
      <c r="AG4" s="160">
        <f t="shared" si="2"/>
        <v>2043</v>
      </c>
      <c r="AH4" s="160">
        <f t="shared" si="2"/>
        <v>2044</v>
      </c>
      <c r="AI4" s="160">
        <f t="shared" si="2"/>
        <v>2045</v>
      </c>
      <c r="AJ4" s="160">
        <f t="shared" si="2"/>
        <v>2046</v>
      </c>
      <c r="AK4" s="160">
        <f t="shared" si="2"/>
        <v>2047</v>
      </c>
      <c r="AL4" s="160">
        <f t="shared" si="2"/>
        <v>2048</v>
      </c>
      <c r="AM4" s="160">
        <f t="shared" si="2"/>
        <v>2049</v>
      </c>
      <c r="AN4" s="160">
        <f t="shared" si="2"/>
        <v>2050</v>
      </c>
      <c r="AO4" s="160">
        <f t="shared" si="2"/>
        <v>2051</v>
      </c>
    </row>
    <row r="6" spans="1:41">
      <c r="A6" s="153"/>
      <c r="B6" s="153"/>
      <c r="C6" s="154" t="s">
        <v>581</v>
      </c>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row>
    <row r="8" spans="1:41" ht="15.4">
      <c r="A8" s="97"/>
      <c r="B8" s="97"/>
      <c r="D8" s="97"/>
      <c r="E8" s="162" t="s">
        <v>196</v>
      </c>
      <c r="F8" s="162"/>
      <c r="G8" s="182" t="s">
        <v>228</v>
      </c>
      <c r="H8" s="97"/>
      <c r="I8" s="164"/>
      <c r="J8" s="243" t="e">
        <f>SUM(L8:CV8)</f>
        <v>#DIV/0!</v>
      </c>
      <c r="K8" s="195"/>
      <c r="L8" s="240" t="e">
        <f>'R1_CapexIncentive'!J49</f>
        <v>#DIV/0!</v>
      </c>
      <c r="M8" s="240" t="e">
        <f>'R1_CapexIncentive'!K49</f>
        <v>#DIV/0!</v>
      </c>
      <c r="N8" s="240" t="e">
        <f>'R1_CapexIncentive'!L49</f>
        <v>#DIV/0!</v>
      </c>
      <c r="O8" s="240" t="e">
        <f>'R1_CapexIncentive'!M49</f>
        <v>#DIV/0!</v>
      </c>
      <c r="P8" s="240" t="e">
        <f>'R1_CapexIncentive'!N49</f>
        <v>#DIV/0!</v>
      </c>
      <c r="Q8" s="240" t="e">
        <f>'R1_CapexIncentive'!O49</f>
        <v>#DIV/0!</v>
      </c>
      <c r="R8" s="240" t="e">
        <f>'R1_CapexIncentive'!P49</f>
        <v>#DIV/0!</v>
      </c>
      <c r="S8" s="240" t="e">
        <f>'R1_CapexIncentive'!Q49</f>
        <v>#DIV/0!</v>
      </c>
      <c r="T8" s="240" t="e">
        <f>'R1_CapexIncentive'!R49</f>
        <v>#DIV/0!</v>
      </c>
      <c r="U8" s="240" t="e">
        <f>'R1_CapexIncentive'!S49</f>
        <v>#DIV/0!</v>
      </c>
      <c r="V8" s="240" t="e">
        <f>'R1_CapexIncentive'!T49</f>
        <v>#DIV/0!</v>
      </c>
      <c r="W8" s="240" t="e">
        <f>'R1_CapexIncentive'!U49</f>
        <v>#DIV/0!</v>
      </c>
      <c r="X8" s="240" t="e">
        <f>'R1_CapexIncentive'!V49</f>
        <v>#DIV/0!</v>
      </c>
      <c r="Y8" s="240" t="e">
        <f>'R1_CapexIncentive'!W49</f>
        <v>#DIV/0!</v>
      </c>
      <c r="Z8" s="240" t="e">
        <f>'R1_CapexIncentive'!X49</f>
        <v>#DIV/0!</v>
      </c>
      <c r="AA8" s="240" t="e">
        <f>'R1_CapexIncentive'!Y49</f>
        <v>#DIV/0!</v>
      </c>
      <c r="AB8" s="240" t="e">
        <f>'R1_CapexIncentive'!Z49</f>
        <v>#DIV/0!</v>
      </c>
      <c r="AC8" s="240" t="e">
        <f>'R1_CapexIncentive'!AA49</f>
        <v>#DIV/0!</v>
      </c>
      <c r="AD8" s="240" t="e">
        <f>'R1_CapexIncentive'!AB49</f>
        <v>#DIV/0!</v>
      </c>
      <c r="AE8" s="240" t="e">
        <f>'R1_CapexIncentive'!AC49</f>
        <v>#DIV/0!</v>
      </c>
      <c r="AF8" s="240" t="e">
        <f>'R1_CapexIncentive'!AD49</f>
        <v>#DIV/0!</v>
      </c>
      <c r="AG8" s="240" t="e">
        <f>'R1_CapexIncentive'!AE49</f>
        <v>#DIV/0!</v>
      </c>
      <c r="AH8" s="240" t="e">
        <f>'R1_CapexIncentive'!AF49</f>
        <v>#DIV/0!</v>
      </c>
      <c r="AI8" s="240" t="e">
        <f>'R1_CapexIncentive'!AG49</f>
        <v>#DIV/0!</v>
      </c>
      <c r="AJ8" s="240" t="e">
        <f>'R1_CapexIncentive'!AH49</f>
        <v>#DIV/0!</v>
      </c>
      <c r="AK8" s="240" t="e">
        <f>'R1_CapexIncentive'!AI49</f>
        <v>#DIV/0!</v>
      </c>
      <c r="AL8" s="240" t="e">
        <f>'R1_CapexIncentive'!AJ49</f>
        <v>#DIV/0!</v>
      </c>
      <c r="AM8" s="240" t="e">
        <f>'R1_CapexIncentive'!AK49</f>
        <v>#DIV/0!</v>
      </c>
      <c r="AN8" s="240" t="e">
        <f>'R1_CapexIncentive'!AL49</f>
        <v>#DIV/0!</v>
      </c>
      <c r="AO8" s="240">
        <f>'R1_CapexIncentive'!AM49</f>
        <v>0</v>
      </c>
    </row>
    <row r="9" spans="1:41" ht="15.4">
      <c r="A9" s="97"/>
      <c r="B9" s="97"/>
      <c r="D9" s="97"/>
      <c r="E9" s="162" t="s">
        <v>582</v>
      </c>
      <c r="F9" s="162"/>
      <c r="G9" s="182" t="s">
        <v>228</v>
      </c>
      <c r="H9" s="97"/>
      <c r="I9" s="164"/>
      <c r="J9" s="243" t="e">
        <f>SUM(L9:CV9)</f>
        <v>#DIV/0!</v>
      </c>
      <c r="K9" s="195"/>
      <c r="L9" s="240" t="e">
        <f>'R2_Opexincentive'!I33</f>
        <v>#DIV/0!</v>
      </c>
      <c r="M9" s="240" t="e">
        <f>'R2_Opexincentive'!J33</f>
        <v>#DIV/0!</v>
      </c>
      <c r="N9" s="240" t="e">
        <f>'R2_Opexincentive'!K33</f>
        <v>#DIV/0!</v>
      </c>
      <c r="O9" s="240" t="e">
        <f>'R2_Opexincentive'!L33</f>
        <v>#DIV/0!</v>
      </c>
      <c r="P9" s="240" t="e">
        <f>'R2_Opexincentive'!M33</f>
        <v>#DIV/0!</v>
      </c>
      <c r="Q9" s="240" t="e">
        <f>'R2_Opexincentive'!N33</f>
        <v>#DIV/0!</v>
      </c>
      <c r="R9" s="240" t="e">
        <f>'R2_Opexincentive'!O33</f>
        <v>#DIV/0!</v>
      </c>
      <c r="S9" s="240" t="e">
        <f>'R2_Opexincentive'!P33</f>
        <v>#DIV/0!</v>
      </c>
      <c r="T9" s="240" t="e">
        <f>'R2_Opexincentive'!Q33</f>
        <v>#DIV/0!</v>
      </c>
      <c r="U9" s="240" t="e">
        <f>'R2_Opexincentive'!R33</f>
        <v>#DIV/0!</v>
      </c>
      <c r="V9" s="240" t="e">
        <f>'R2_Opexincentive'!S33</f>
        <v>#DIV/0!</v>
      </c>
      <c r="W9" s="240" t="e">
        <f>'R2_Opexincentive'!T33</f>
        <v>#DIV/0!</v>
      </c>
      <c r="X9" s="240" t="e">
        <f>'R2_Opexincentive'!U33</f>
        <v>#DIV/0!</v>
      </c>
      <c r="Y9" s="240" t="e">
        <f>'R2_Opexincentive'!V33</f>
        <v>#DIV/0!</v>
      </c>
      <c r="Z9" s="240" t="e">
        <f>'R2_Opexincentive'!W33</f>
        <v>#DIV/0!</v>
      </c>
      <c r="AA9" s="240" t="e">
        <f>'R2_Opexincentive'!X33</f>
        <v>#DIV/0!</v>
      </c>
      <c r="AB9" s="240" t="e">
        <f>'R2_Opexincentive'!Y33</f>
        <v>#DIV/0!</v>
      </c>
      <c r="AC9" s="240" t="e">
        <f>'R2_Opexincentive'!Z33</f>
        <v>#DIV/0!</v>
      </c>
      <c r="AD9" s="240" t="e">
        <f>'R2_Opexincentive'!AA33</f>
        <v>#DIV/0!</v>
      </c>
      <c r="AE9" s="240" t="e">
        <f>'R2_Opexincentive'!AB33</f>
        <v>#DIV/0!</v>
      </c>
      <c r="AF9" s="240" t="e">
        <f>'R2_Opexincentive'!AC33</f>
        <v>#DIV/0!</v>
      </c>
      <c r="AG9" s="240" t="e">
        <f>'R2_Opexincentive'!AD33</f>
        <v>#DIV/0!</v>
      </c>
      <c r="AH9" s="240" t="e">
        <f>'R2_Opexincentive'!AE33</f>
        <v>#DIV/0!</v>
      </c>
      <c r="AI9" s="240" t="e">
        <f>'R2_Opexincentive'!AF33</f>
        <v>#DIV/0!</v>
      </c>
      <c r="AJ9" s="240" t="e">
        <f>'R2_Opexincentive'!AG33</f>
        <v>#DIV/0!</v>
      </c>
      <c r="AK9" s="240" t="e">
        <f>'R2_Opexincentive'!AH33</f>
        <v>#DIV/0!</v>
      </c>
      <c r="AL9" s="240" t="e">
        <f>'R2_Opexincentive'!AI33</f>
        <v>#DIV/0!</v>
      </c>
      <c r="AM9" s="240" t="e">
        <f>'R2_Opexincentive'!AJ33</f>
        <v>#DIV/0!</v>
      </c>
      <c r="AN9" s="240" t="e">
        <f>'R2_Opexincentive'!AK33</f>
        <v>#DIV/0!</v>
      </c>
      <c r="AO9" s="240" t="e">
        <f>'R2_Opexincentive'!AL33</f>
        <v>#DIV/0!</v>
      </c>
    </row>
    <row r="11" spans="1:41">
      <c r="A11" s="153"/>
      <c r="B11" s="153"/>
      <c r="C11" s="154" t="s">
        <v>275</v>
      </c>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row>
    <row r="13" spans="1:41" ht="16.149999999999999">
      <c r="A13" s="6"/>
      <c r="B13" s="6"/>
      <c r="D13" s="188"/>
      <c r="E13" s="6" t="s">
        <v>276</v>
      </c>
      <c r="F13" s="162"/>
      <c r="G13" s="182" t="s">
        <v>228</v>
      </c>
      <c r="H13" s="189" t="s">
        <v>583</v>
      </c>
      <c r="I13" s="164"/>
      <c r="J13" s="243">
        <f>SUM(L13:CV13)</f>
        <v>0</v>
      </c>
      <c r="K13" s="6"/>
      <c r="L13" s="240">
        <f>'R3_Pass-through'!I7</f>
        <v>0</v>
      </c>
      <c r="M13" s="240">
        <f>'R3_Pass-through'!J7</f>
        <v>0</v>
      </c>
      <c r="N13" s="240">
        <f>'R3_Pass-through'!K7</f>
        <v>0</v>
      </c>
      <c r="O13" s="240">
        <f>'R3_Pass-through'!L7</f>
        <v>0</v>
      </c>
      <c r="P13" s="240">
        <f>'R3_Pass-through'!M7</f>
        <v>0</v>
      </c>
      <c r="Q13" s="240">
        <f>'R3_Pass-through'!N7</f>
        <v>0</v>
      </c>
      <c r="R13" s="240">
        <f>'R3_Pass-through'!O7</f>
        <v>0</v>
      </c>
      <c r="S13" s="240">
        <f>'R3_Pass-through'!P7</f>
        <v>0</v>
      </c>
      <c r="T13" s="240">
        <f>'R3_Pass-through'!Q7</f>
        <v>0</v>
      </c>
      <c r="U13" s="240">
        <f>'R3_Pass-through'!R7</f>
        <v>0</v>
      </c>
      <c r="V13" s="240">
        <f>'R3_Pass-through'!S7</f>
        <v>0</v>
      </c>
      <c r="W13" s="240">
        <f>'R3_Pass-through'!T7</f>
        <v>0</v>
      </c>
      <c r="X13" s="240">
        <f>'R3_Pass-through'!U7</f>
        <v>0</v>
      </c>
      <c r="Y13" s="240">
        <f>'R3_Pass-through'!V7</f>
        <v>0</v>
      </c>
      <c r="Z13" s="240">
        <f>'R3_Pass-through'!W7</f>
        <v>0</v>
      </c>
      <c r="AA13" s="240">
        <f>'R3_Pass-through'!X7</f>
        <v>0</v>
      </c>
      <c r="AB13" s="240">
        <f>'R3_Pass-through'!Y7</f>
        <v>0</v>
      </c>
      <c r="AC13" s="240">
        <f>'R3_Pass-through'!Z7</f>
        <v>0</v>
      </c>
      <c r="AD13" s="240">
        <f>'R3_Pass-through'!AA7</f>
        <v>0</v>
      </c>
      <c r="AE13" s="240">
        <f>'R3_Pass-through'!AB7</f>
        <v>0</v>
      </c>
      <c r="AF13" s="240">
        <f>'R3_Pass-through'!AC7</f>
        <v>0</v>
      </c>
      <c r="AG13" s="240">
        <f>'R3_Pass-through'!AD7</f>
        <v>0</v>
      </c>
      <c r="AH13" s="240">
        <f>'R3_Pass-through'!AE7</f>
        <v>0</v>
      </c>
      <c r="AI13" s="240">
        <f>'R3_Pass-through'!AF7</f>
        <v>0</v>
      </c>
      <c r="AJ13" s="240">
        <f>'R3_Pass-through'!AG7</f>
        <v>0</v>
      </c>
      <c r="AK13" s="240">
        <f>'R3_Pass-through'!AH7</f>
        <v>0</v>
      </c>
      <c r="AL13" s="240">
        <f>'R3_Pass-through'!AI7</f>
        <v>0</v>
      </c>
      <c r="AM13" s="240">
        <f>'R3_Pass-through'!AJ7</f>
        <v>0</v>
      </c>
      <c r="AN13" s="240">
        <f>'R3_Pass-through'!AK7</f>
        <v>0</v>
      </c>
      <c r="AO13" s="240">
        <f>'R3_Pass-through'!AL7</f>
        <v>0</v>
      </c>
    </row>
    <row r="14" spans="1:41" ht="16.149999999999999">
      <c r="A14" s="6"/>
      <c r="B14" s="6"/>
      <c r="D14" s="188"/>
      <c r="E14" s="6" t="s">
        <v>280</v>
      </c>
      <c r="F14" s="162"/>
      <c r="G14" s="182" t="s">
        <v>228</v>
      </c>
      <c r="H14" s="189" t="s">
        <v>584</v>
      </c>
      <c r="I14" s="164"/>
      <c r="J14" s="243">
        <f>SUM(L14:CV14)</f>
        <v>0</v>
      </c>
      <c r="K14" s="6"/>
      <c r="L14" s="240">
        <f>'R3_Pass-through'!I8</f>
        <v>0</v>
      </c>
      <c r="M14" s="240">
        <f>'R3_Pass-through'!J8</f>
        <v>0</v>
      </c>
      <c r="N14" s="240">
        <f>'R3_Pass-through'!K8</f>
        <v>0</v>
      </c>
      <c r="O14" s="240">
        <f>'R3_Pass-through'!L8</f>
        <v>0</v>
      </c>
      <c r="P14" s="240">
        <f>'R3_Pass-through'!M8</f>
        <v>0</v>
      </c>
      <c r="Q14" s="240">
        <f>'R3_Pass-through'!N8</f>
        <v>0</v>
      </c>
      <c r="R14" s="240">
        <f>'R3_Pass-through'!O8</f>
        <v>0</v>
      </c>
      <c r="S14" s="240">
        <f>'R3_Pass-through'!P8</f>
        <v>0</v>
      </c>
      <c r="T14" s="240">
        <f>'R3_Pass-through'!Q8</f>
        <v>0</v>
      </c>
      <c r="U14" s="240">
        <f>'R3_Pass-through'!R8</f>
        <v>0</v>
      </c>
      <c r="V14" s="240">
        <f>'R3_Pass-through'!S8</f>
        <v>0</v>
      </c>
      <c r="W14" s="240">
        <f>'R3_Pass-through'!T8</f>
        <v>0</v>
      </c>
      <c r="X14" s="240">
        <f>'R3_Pass-through'!U8</f>
        <v>0</v>
      </c>
      <c r="Y14" s="240">
        <f>'R3_Pass-through'!V8</f>
        <v>0</v>
      </c>
      <c r="Z14" s="240">
        <f>'R3_Pass-through'!W8</f>
        <v>0</v>
      </c>
      <c r="AA14" s="240">
        <f>'R3_Pass-through'!X8</f>
        <v>0</v>
      </c>
      <c r="AB14" s="240">
        <f>'R3_Pass-through'!Y8</f>
        <v>0</v>
      </c>
      <c r="AC14" s="240">
        <f>'R3_Pass-through'!Z8</f>
        <v>0</v>
      </c>
      <c r="AD14" s="240">
        <f>'R3_Pass-through'!AA8</f>
        <v>0</v>
      </c>
      <c r="AE14" s="240">
        <f>'R3_Pass-through'!AB8</f>
        <v>0</v>
      </c>
      <c r="AF14" s="240">
        <f>'R3_Pass-through'!AC8</f>
        <v>0</v>
      </c>
      <c r="AG14" s="240">
        <f>'R3_Pass-through'!AD8</f>
        <v>0</v>
      </c>
      <c r="AH14" s="240">
        <f>'R3_Pass-through'!AE8</f>
        <v>0</v>
      </c>
      <c r="AI14" s="240">
        <f>'R3_Pass-through'!AF8</f>
        <v>0</v>
      </c>
      <c r="AJ14" s="240">
        <f>'R3_Pass-through'!AG8</f>
        <v>0</v>
      </c>
      <c r="AK14" s="240">
        <f>'R3_Pass-through'!AH8</f>
        <v>0</v>
      </c>
      <c r="AL14" s="240">
        <f>'R3_Pass-through'!AI8</f>
        <v>0</v>
      </c>
      <c r="AM14" s="240">
        <f>'R3_Pass-through'!AJ8</f>
        <v>0</v>
      </c>
      <c r="AN14" s="240">
        <f>'R3_Pass-through'!AK8</f>
        <v>0</v>
      </c>
      <c r="AO14" s="240">
        <f>'R3_Pass-through'!AL8</f>
        <v>0</v>
      </c>
    </row>
    <row r="15" spans="1:41" ht="16.149999999999999">
      <c r="A15" s="6"/>
      <c r="B15" s="6"/>
      <c r="D15" s="188"/>
      <c r="E15" s="6" t="s">
        <v>282</v>
      </c>
      <c r="F15" s="162"/>
      <c r="G15" s="182" t="s">
        <v>228</v>
      </c>
      <c r="H15" s="189" t="s">
        <v>585</v>
      </c>
      <c r="I15" s="164"/>
      <c r="J15" s="243">
        <f>SUM(L15:CV15)</f>
        <v>0</v>
      </c>
      <c r="K15" s="6"/>
      <c r="L15" s="240">
        <f>'R3_Pass-through'!I9</f>
        <v>0</v>
      </c>
      <c r="M15" s="240">
        <f>'R3_Pass-through'!J9</f>
        <v>0</v>
      </c>
      <c r="N15" s="240">
        <f>'R3_Pass-through'!K9</f>
        <v>0</v>
      </c>
      <c r="O15" s="240">
        <f>'R3_Pass-through'!L9</f>
        <v>0</v>
      </c>
      <c r="P15" s="240">
        <f>'R3_Pass-through'!M9</f>
        <v>0</v>
      </c>
      <c r="Q15" s="240">
        <f>'R3_Pass-through'!N9</f>
        <v>0</v>
      </c>
      <c r="R15" s="240">
        <f>'R3_Pass-through'!O9</f>
        <v>0</v>
      </c>
      <c r="S15" s="240">
        <f>'R3_Pass-through'!P9</f>
        <v>0</v>
      </c>
      <c r="T15" s="240">
        <f>'R3_Pass-through'!Q9</f>
        <v>0</v>
      </c>
      <c r="U15" s="240">
        <f>'R3_Pass-through'!R9</f>
        <v>0</v>
      </c>
      <c r="V15" s="240">
        <f>'R3_Pass-through'!S9</f>
        <v>0</v>
      </c>
      <c r="W15" s="240">
        <f>'R3_Pass-through'!T9</f>
        <v>0</v>
      </c>
      <c r="X15" s="240">
        <f>'R3_Pass-through'!U9</f>
        <v>0</v>
      </c>
      <c r="Y15" s="240">
        <f>'R3_Pass-through'!V9</f>
        <v>0</v>
      </c>
      <c r="Z15" s="240">
        <f>'R3_Pass-through'!W9</f>
        <v>0</v>
      </c>
      <c r="AA15" s="240">
        <f>'R3_Pass-through'!X9</f>
        <v>0</v>
      </c>
      <c r="AB15" s="240">
        <f>'R3_Pass-through'!Y9</f>
        <v>0</v>
      </c>
      <c r="AC15" s="240">
        <f>'R3_Pass-through'!Z9</f>
        <v>0</v>
      </c>
      <c r="AD15" s="240">
        <f>'R3_Pass-through'!AA9</f>
        <v>0</v>
      </c>
      <c r="AE15" s="240">
        <f>'R3_Pass-through'!AB9</f>
        <v>0</v>
      </c>
      <c r="AF15" s="240">
        <f>'R3_Pass-through'!AC9</f>
        <v>0</v>
      </c>
      <c r="AG15" s="240">
        <f>'R3_Pass-through'!AD9</f>
        <v>0</v>
      </c>
      <c r="AH15" s="240">
        <f>'R3_Pass-through'!AE9</f>
        <v>0</v>
      </c>
      <c r="AI15" s="240">
        <f>'R3_Pass-through'!AF9</f>
        <v>0</v>
      </c>
      <c r="AJ15" s="240">
        <f>'R3_Pass-through'!AG9</f>
        <v>0</v>
      </c>
      <c r="AK15" s="240">
        <f>'R3_Pass-through'!AH9</f>
        <v>0</v>
      </c>
      <c r="AL15" s="240">
        <f>'R3_Pass-through'!AI9</f>
        <v>0</v>
      </c>
      <c r="AM15" s="240">
        <f>'R3_Pass-through'!AJ9</f>
        <v>0</v>
      </c>
      <c r="AN15" s="240">
        <f>'R3_Pass-through'!AK9</f>
        <v>0</v>
      </c>
      <c r="AO15" s="240">
        <f>'R3_Pass-through'!AL9</f>
        <v>0</v>
      </c>
    </row>
    <row r="16" spans="1:41" ht="16.149999999999999">
      <c r="A16" s="6"/>
      <c r="B16" s="6"/>
      <c r="D16" s="188"/>
      <c r="E16" s="6" t="s">
        <v>284</v>
      </c>
      <c r="F16" s="162"/>
      <c r="G16" s="182" t="s">
        <v>228</v>
      </c>
      <c r="H16" s="189" t="s">
        <v>586</v>
      </c>
      <c r="I16" s="164"/>
      <c r="J16" s="243">
        <f>SUM(L16:CV16)</f>
        <v>0</v>
      </c>
      <c r="K16" s="6"/>
      <c r="L16" s="240">
        <f>'R3_Pass-through'!I10</f>
        <v>0</v>
      </c>
      <c r="M16" s="240">
        <f>'R3_Pass-through'!J10</f>
        <v>0</v>
      </c>
      <c r="N16" s="240">
        <f>'R3_Pass-through'!K10</f>
        <v>0</v>
      </c>
      <c r="O16" s="240">
        <f>'R3_Pass-through'!L10</f>
        <v>0</v>
      </c>
      <c r="P16" s="240">
        <f>'R3_Pass-through'!M10</f>
        <v>0</v>
      </c>
      <c r="Q16" s="240">
        <f>'R3_Pass-through'!N10</f>
        <v>0</v>
      </c>
      <c r="R16" s="240">
        <f>'R3_Pass-through'!O10</f>
        <v>0</v>
      </c>
      <c r="S16" s="240">
        <f>'R3_Pass-through'!P10</f>
        <v>0</v>
      </c>
      <c r="T16" s="240">
        <f>'R3_Pass-through'!Q10</f>
        <v>0</v>
      </c>
      <c r="U16" s="240">
        <f>'R3_Pass-through'!R10</f>
        <v>0</v>
      </c>
      <c r="V16" s="240">
        <f>'R3_Pass-through'!S10</f>
        <v>0</v>
      </c>
      <c r="W16" s="240">
        <f>'R3_Pass-through'!T10</f>
        <v>0</v>
      </c>
      <c r="X16" s="240">
        <f>'R3_Pass-through'!U10</f>
        <v>0</v>
      </c>
      <c r="Y16" s="240">
        <f>'R3_Pass-through'!V10</f>
        <v>0</v>
      </c>
      <c r="Z16" s="240">
        <f>'R3_Pass-through'!W10</f>
        <v>0</v>
      </c>
      <c r="AA16" s="240">
        <f>'R3_Pass-through'!X10</f>
        <v>0</v>
      </c>
      <c r="AB16" s="240">
        <f>'R3_Pass-through'!Y10</f>
        <v>0</v>
      </c>
      <c r="AC16" s="240">
        <f>'R3_Pass-through'!Z10</f>
        <v>0</v>
      </c>
      <c r="AD16" s="240">
        <f>'R3_Pass-through'!AA10</f>
        <v>0</v>
      </c>
      <c r="AE16" s="240">
        <f>'R3_Pass-through'!AB10</f>
        <v>0</v>
      </c>
      <c r="AF16" s="240">
        <f>'R3_Pass-through'!AC10</f>
        <v>0</v>
      </c>
      <c r="AG16" s="240">
        <f>'R3_Pass-through'!AD10</f>
        <v>0</v>
      </c>
      <c r="AH16" s="240">
        <f>'R3_Pass-through'!AE10</f>
        <v>0</v>
      </c>
      <c r="AI16" s="240">
        <f>'R3_Pass-through'!AF10</f>
        <v>0</v>
      </c>
      <c r="AJ16" s="240">
        <f>'R3_Pass-through'!AG10</f>
        <v>0</v>
      </c>
      <c r="AK16" s="240">
        <f>'R3_Pass-through'!AH10</f>
        <v>0</v>
      </c>
      <c r="AL16" s="240">
        <f>'R3_Pass-through'!AI10</f>
        <v>0</v>
      </c>
      <c r="AM16" s="240">
        <f>'R3_Pass-through'!AJ10</f>
        <v>0</v>
      </c>
      <c r="AN16" s="240">
        <f>'R3_Pass-through'!AK10</f>
        <v>0</v>
      </c>
      <c r="AO16" s="240">
        <f>'R3_Pass-through'!AL10</f>
        <v>0</v>
      </c>
    </row>
    <row r="17" spans="1:41" ht="16.149999999999999">
      <c r="A17" s="6"/>
      <c r="B17" s="6"/>
      <c r="D17" s="188"/>
      <c r="E17" s="174" t="s">
        <v>145</v>
      </c>
      <c r="F17" s="162"/>
      <c r="G17" s="196" t="s">
        <v>228</v>
      </c>
      <c r="H17" s="194" t="s">
        <v>587</v>
      </c>
      <c r="I17" s="164"/>
      <c r="J17" s="243">
        <f>SUM(L17:CV17)</f>
        <v>0</v>
      </c>
      <c r="K17" s="193"/>
      <c r="L17" s="240">
        <f>'R3_Pass-through'!I11</f>
        <v>0</v>
      </c>
      <c r="M17" s="240">
        <f>'R3_Pass-through'!J11</f>
        <v>0</v>
      </c>
      <c r="N17" s="240">
        <f>'R3_Pass-through'!K11</f>
        <v>0</v>
      </c>
      <c r="O17" s="240">
        <f>'R3_Pass-through'!L11</f>
        <v>0</v>
      </c>
      <c r="P17" s="240">
        <f>'R3_Pass-through'!M11</f>
        <v>0</v>
      </c>
      <c r="Q17" s="240">
        <f>'R3_Pass-through'!N11</f>
        <v>0</v>
      </c>
      <c r="R17" s="240">
        <f>'R3_Pass-through'!O11</f>
        <v>0</v>
      </c>
      <c r="S17" s="240">
        <f>'R3_Pass-through'!P11</f>
        <v>0</v>
      </c>
      <c r="T17" s="240">
        <f>'R3_Pass-through'!Q11</f>
        <v>0</v>
      </c>
      <c r="U17" s="240">
        <f>'R3_Pass-through'!R11</f>
        <v>0</v>
      </c>
      <c r="V17" s="240">
        <f>'R3_Pass-through'!S11</f>
        <v>0</v>
      </c>
      <c r="W17" s="240">
        <f>'R3_Pass-through'!T11</f>
        <v>0</v>
      </c>
      <c r="X17" s="240">
        <f>'R3_Pass-through'!U11</f>
        <v>0</v>
      </c>
      <c r="Y17" s="240">
        <f>'R3_Pass-through'!V11</f>
        <v>0</v>
      </c>
      <c r="Z17" s="240">
        <f>'R3_Pass-through'!W11</f>
        <v>0</v>
      </c>
      <c r="AA17" s="240">
        <f>'R3_Pass-through'!X11</f>
        <v>0</v>
      </c>
      <c r="AB17" s="240">
        <f>'R3_Pass-through'!Y11</f>
        <v>0</v>
      </c>
      <c r="AC17" s="240">
        <f>'R3_Pass-through'!Z11</f>
        <v>0</v>
      </c>
      <c r="AD17" s="240">
        <f>'R3_Pass-through'!AA11</f>
        <v>0</v>
      </c>
      <c r="AE17" s="240">
        <f>'R3_Pass-through'!AB11</f>
        <v>0</v>
      </c>
      <c r="AF17" s="240">
        <f>'R3_Pass-through'!AC11</f>
        <v>0</v>
      </c>
      <c r="AG17" s="240">
        <f>'R3_Pass-through'!AD11</f>
        <v>0</v>
      </c>
      <c r="AH17" s="240">
        <f>'R3_Pass-through'!AE11</f>
        <v>0</v>
      </c>
      <c r="AI17" s="240">
        <f>'R3_Pass-through'!AF11</f>
        <v>0</v>
      </c>
      <c r="AJ17" s="240">
        <f>'R3_Pass-through'!AG11</f>
        <v>0</v>
      </c>
      <c r="AK17" s="240">
        <f>'R3_Pass-through'!AH11</f>
        <v>0</v>
      </c>
      <c r="AL17" s="240">
        <f>'R3_Pass-through'!AI11</f>
        <v>0</v>
      </c>
      <c r="AM17" s="240">
        <f>'R3_Pass-through'!AJ11</f>
        <v>0</v>
      </c>
      <c r="AN17" s="240">
        <f>'R3_Pass-through'!AK11</f>
        <v>0</v>
      </c>
      <c r="AO17" s="240">
        <f>'R3_Pass-through'!AL11</f>
        <v>0</v>
      </c>
    </row>
    <row r="19" spans="1:41">
      <c r="A19" s="153"/>
      <c r="B19" s="153"/>
      <c r="C19" s="154" t="s">
        <v>588</v>
      </c>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row>
    <row r="20" spans="1:41" ht="15.4">
      <c r="A20" s="6"/>
      <c r="B20" s="6"/>
      <c r="C20" s="188"/>
      <c r="D20" s="188"/>
      <c r="E20" s="6" t="s">
        <v>588</v>
      </c>
      <c r="F20" s="162"/>
      <c r="G20" s="162" t="s">
        <v>136</v>
      </c>
      <c r="H20" s="6"/>
      <c r="I20" s="172"/>
      <c r="J20" s="244">
        <f>SUM(L20:CV20)</f>
        <v>0</v>
      </c>
      <c r="K20" s="6"/>
      <c r="L20" s="242">
        <f>'R7_Decom'!I11</f>
        <v>0</v>
      </c>
      <c r="M20" s="242">
        <f>'R7_Decom'!J11</f>
        <v>0</v>
      </c>
      <c r="N20" s="242">
        <f>'R7_Decom'!K11</f>
        <v>0</v>
      </c>
      <c r="O20" s="242">
        <f>'R7_Decom'!L11</f>
        <v>0</v>
      </c>
      <c r="P20" s="242">
        <f>'R7_Decom'!M11</f>
        <v>0</v>
      </c>
      <c r="Q20" s="242">
        <f>'R7_Decom'!N11</f>
        <v>0</v>
      </c>
      <c r="R20" s="242">
        <f>'R7_Decom'!O11</f>
        <v>0</v>
      </c>
      <c r="S20" s="242">
        <f>'R7_Decom'!P11</f>
        <v>0</v>
      </c>
      <c r="T20" s="242">
        <f>'R7_Decom'!Q11</f>
        <v>0</v>
      </c>
      <c r="U20" s="242">
        <f>'R7_Decom'!R11</f>
        <v>0</v>
      </c>
      <c r="V20" s="242">
        <f>'R7_Decom'!S11</f>
        <v>0</v>
      </c>
      <c r="W20" s="242">
        <f>'R7_Decom'!T11</f>
        <v>0</v>
      </c>
      <c r="X20" s="242">
        <f>'R7_Decom'!U11</f>
        <v>0</v>
      </c>
      <c r="Y20" s="242">
        <f>'R7_Decom'!V11</f>
        <v>0</v>
      </c>
      <c r="Z20" s="242">
        <f>'R7_Decom'!W11</f>
        <v>0</v>
      </c>
      <c r="AA20" s="242">
        <f>'R7_Decom'!X11</f>
        <v>0</v>
      </c>
      <c r="AB20" s="242">
        <f>'R7_Decom'!Y11</f>
        <v>0</v>
      </c>
      <c r="AC20" s="242">
        <f>'R7_Decom'!Z11</f>
        <v>0</v>
      </c>
      <c r="AD20" s="242">
        <f>'R7_Decom'!AA11</f>
        <v>0</v>
      </c>
      <c r="AE20" s="242">
        <f>'R7_Decom'!AB11</f>
        <v>0</v>
      </c>
      <c r="AF20" s="242">
        <f>'R7_Decom'!AC11</f>
        <v>0</v>
      </c>
      <c r="AG20" s="242">
        <f>'R7_Decom'!AD11</f>
        <v>0</v>
      </c>
      <c r="AH20" s="242">
        <f>'R7_Decom'!AE11</f>
        <v>0</v>
      </c>
      <c r="AI20" s="242">
        <f>'R7_Decom'!AF11</f>
        <v>0</v>
      </c>
      <c r="AJ20" s="242">
        <f>'R7_Decom'!AG11</f>
        <v>0</v>
      </c>
      <c r="AK20" s="242">
        <f>'R7_Decom'!AH11</f>
        <v>0</v>
      </c>
      <c r="AL20" s="242">
        <f>'R7_Decom'!AI11</f>
        <v>0</v>
      </c>
      <c r="AM20" s="242">
        <f>'R7_Decom'!AJ11</f>
        <v>0</v>
      </c>
      <c r="AN20" s="242">
        <f>'R7_Decom'!AK11</f>
        <v>0</v>
      </c>
      <c r="AO20" s="242">
        <f>'R7_Decom'!AL11</f>
        <v>0</v>
      </c>
    </row>
    <row r="21" spans="1:41" ht="15.4">
      <c r="A21" s="6"/>
      <c r="B21" s="6"/>
      <c r="C21" s="188"/>
      <c r="D21" s="188"/>
      <c r="E21" s="6"/>
      <c r="F21" s="162"/>
      <c r="G21" s="162"/>
      <c r="H21" s="6"/>
      <c r="J21" s="173"/>
      <c r="K21" s="6"/>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row>
    <row r="22" spans="1:41">
      <c r="A22" s="153"/>
      <c r="B22" s="153"/>
      <c r="C22" s="154" t="s">
        <v>331</v>
      </c>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row>
    <row r="23" spans="1:41" ht="15.4">
      <c r="A23" s="167"/>
      <c r="B23" s="168"/>
      <c r="C23" s="191" t="s">
        <v>589</v>
      </c>
      <c r="D23" s="167"/>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90"/>
      <c r="AI23" s="168"/>
      <c r="AJ23" s="168"/>
      <c r="AK23" s="168"/>
      <c r="AL23" s="168"/>
      <c r="AM23" s="168"/>
      <c r="AN23" s="168"/>
      <c r="AO23" s="168"/>
    </row>
    <row r="24" spans="1:41" ht="16.149999999999999">
      <c r="A24" s="162"/>
      <c r="B24" s="162"/>
      <c r="D24" s="162"/>
      <c r="E24" s="162" t="s">
        <v>589</v>
      </c>
      <c r="G24" s="182" t="s">
        <v>228</v>
      </c>
      <c r="H24" s="189" t="s">
        <v>590</v>
      </c>
      <c r="J24" s="244">
        <f>SUM(L24:CV24)</f>
        <v>0</v>
      </c>
      <c r="K24" s="162"/>
      <c r="L24" s="240">
        <f>'R5_SocialBenefits&amp;Communication'!I10</f>
        <v>0</v>
      </c>
      <c r="M24" s="240">
        <f>'R5_SocialBenefits&amp;Communication'!J10</f>
        <v>0</v>
      </c>
      <c r="N24" s="240">
        <f>'R5_SocialBenefits&amp;Communication'!K10</f>
        <v>0</v>
      </c>
      <c r="O24" s="240">
        <f>'R5_SocialBenefits&amp;Communication'!L10</f>
        <v>0</v>
      </c>
      <c r="P24" s="240">
        <f>'R5_SocialBenefits&amp;Communication'!M10</f>
        <v>0</v>
      </c>
      <c r="Q24" s="240">
        <f>'R5_SocialBenefits&amp;Communication'!N10</f>
        <v>0</v>
      </c>
      <c r="R24" s="240">
        <f>'R5_SocialBenefits&amp;Communication'!O10</f>
        <v>0</v>
      </c>
      <c r="S24" s="240">
        <f>'R5_SocialBenefits&amp;Communication'!P10</f>
        <v>0</v>
      </c>
      <c r="T24" s="240">
        <f>'R5_SocialBenefits&amp;Communication'!Q10</f>
        <v>0</v>
      </c>
      <c r="U24" s="240">
        <f>'R5_SocialBenefits&amp;Communication'!R10</f>
        <v>0</v>
      </c>
      <c r="V24" s="240">
        <f>'R5_SocialBenefits&amp;Communication'!S10</f>
        <v>0</v>
      </c>
      <c r="W24" s="240">
        <f>'R5_SocialBenefits&amp;Communication'!T10</f>
        <v>0</v>
      </c>
      <c r="X24" s="240">
        <f>'R5_SocialBenefits&amp;Communication'!U10</f>
        <v>0</v>
      </c>
      <c r="Y24" s="240">
        <f>'R5_SocialBenefits&amp;Communication'!V10</f>
        <v>0</v>
      </c>
      <c r="Z24" s="240">
        <f>'R5_SocialBenefits&amp;Communication'!W10</f>
        <v>0</v>
      </c>
      <c r="AA24" s="240">
        <f>'R5_SocialBenefits&amp;Communication'!X10</f>
        <v>0</v>
      </c>
      <c r="AB24" s="240">
        <f>'R5_SocialBenefits&amp;Communication'!Y10</f>
        <v>0</v>
      </c>
      <c r="AC24" s="240">
        <f>'R5_SocialBenefits&amp;Communication'!Z10</f>
        <v>0</v>
      </c>
      <c r="AD24" s="240">
        <f>'R5_SocialBenefits&amp;Communication'!AA10</f>
        <v>0</v>
      </c>
      <c r="AE24" s="240">
        <f>'R5_SocialBenefits&amp;Communication'!AB10</f>
        <v>0</v>
      </c>
      <c r="AF24" s="240">
        <f>'R5_SocialBenefits&amp;Communication'!AC10</f>
        <v>0</v>
      </c>
      <c r="AG24" s="240">
        <f>'R5_SocialBenefits&amp;Communication'!AD10</f>
        <v>0</v>
      </c>
      <c r="AH24" s="240">
        <f>'R5_SocialBenefits&amp;Communication'!AE10</f>
        <v>0</v>
      </c>
      <c r="AI24" s="240">
        <f>'R5_SocialBenefits&amp;Communication'!AF10</f>
        <v>0</v>
      </c>
      <c r="AJ24" s="240">
        <f>'R5_SocialBenefits&amp;Communication'!AG10</f>
        <v>0</v>
      </c>
      <c r="AK24" s="240">
        <f>'R5_SocialBenefits&amp;Communication'!AH10</f>
        <v>0</v>
      </c>
      <c r="AL24" s="240">
        <f>'R5_SocialBenefits&amp;Communication'!AI10</f>
        <v>0</v>
      </c>
      <c r="AM24" s="240">
        <f>'R5_SocialBenefits&amp;Communication'!AJ10</f>
        <v>0</v>
      </c>
      <c r="AN24" s="240">
        <f>'R5_SocialBenefits&amp;Communication'!AK10</f>
        <v>0</v>
      </c>
      <c r="AO24" s="240">
        <f>'R5_SocialBenefits&amp;Communication'!AL10</f>
        <v>0</v>
      </c>
    </row>
    <row r="25" spans="1:41" ht="16.149999999999999">
      <c r="A25" s="162"/>
      <c r="B25" s="162"/>
      <c r="D25" s="162"/>
      <c r="E25" s="162" t="s">
        <v>591</v>
      </c>
      <c r="G25" s="182" t="s">
        <v>228</v>
      </c>
      <c r="H25" s="189" t="s">
        <v>592</v>
      </c>
      <c r="J25" s="244">
        <f>SUM(L25:CV25)</f>
        <v>0</v>
      </c>
      <c r="K25" s="162"/>
      <c r="L25" s="240">
        <f>'R5_SocialBenefits&amp;Communication'!I17</f>
        <v>0</v>
      </c>
      <c r="M25" s="240">
        <f>'R5_SocialBenefits&amp;Communication'!J17</f>
        <v>0</v>
      </c>
      <c r="N25" s="240">
        <f>'R5_SocialBenefits&amp;Communication'!K17</f>
        <v>0</v>
      </c>
      <c r="O25" s="240">
        <f>'R5_SocialBenefits&amp;Communication'!L17</f>
        <v>0</v>
      </c>
      <c r="P25" s="240">
        <f>'R5_SocialBenefits&amp;Communication'!M17</f>
        <v>0</v>
      </c>
      <c r="Q25" s="240">
        <f>'R5_SocialBenefits&amp;Communication'!N17</f>
        <v>0</v>
      </c>
      <c r="R25" s="240">
        <f>'R5_SocialBenefits&amp;Communication'!O17</f>
        <v>0</v>
      </c>
      <c r="S25" s="240">
        <f>'R5_SocialBenefits&amp;Communication'!P17</f>
        <v>0</v>
      </c>
      <c r="T25" s="240">
        <f>'R5_SocialBenefits&amp;Communication'!Q17</f>
        <v>0</v>
      </c>
      <c r="U25" s="240">
        <f>'R5_SocialBenefits&amp;Communication'!R17</f>
        <v>0</v>
      </c>
      <c r="V25" s="240">
        <f>'R5_SocialBenefits&amp;Communication'!S17</f>
        <v>0</v>
      </c>
      <c r="W25" s="240">
        <f>'R5_SocialBenefits&amp;Communication'!T17</f>
        <v>0</v>
      </c>
      <c r="X25" s="240">
        <f>'R5_SocialBenefits&amp;Communication'!U17</f>
        <v>0</v>
      </c>
      <c r="Y25" s="240">
        <f>'R5_SocialBenefits&amp;Communication'!V17</f>
        <v>0</v>
      </c>
      <c r="Z25" s="240">
        <f>'R5_SocialBenefits&amp;Communication'!W17</f>
        <v>0</v>
      </c>
      <c r="AA25" s="240">
        <f>'R5_SocialBenefits&amp;Communication'!X17</f>
        <v>0</v>
      </c>
      <c r="AB25" s="240">
        <f>'R5_SocialBenefits&amp;Communication'!Y17</f>
        <v>0</v>
      </c>
      <c r="AC25" s="240">
        <f>'R5_SocialBenefits&amp;Communication'!Z17</f>
        <v>0</v>
      </c>
      <c r="AD25" s="240">
        <f>'R5_SocialBenefits&amp;Communication'!AA17</f>
        <v>0</v>
      </c>
      <c r="AE25" s="240">
        <f>'R5_SocialBenefits&amp;Communication'!AB17</f>
        <v>0</v>
      </c>
      <c r="AF25" s="240">
        <f>'R5_SocialBenefits&amp;Communication'!AC17</f>
        <v>0</v>
      </c>
      <c r="AG25" s="240">
        <f>'R5_SocialBenefits&amp;Communication'!AD17</f>
        <v>0</v>
      </c>
      <c r="AH25" s="240">
        <f>'R5_SocialBenefits&amp;Communication'!AE17</f>
        <v>0</v>
      </c>
      <c r="AI25" s="240">
        <f>'R5_SocialBenefits&amp;Communication'!AF17</f>
        <v>0</v>
      </c>
      <c r="AJ25" s="240">
        <f>'R5_SocialBenefits&amp;Communication'!AG17</f>
        <v>0</v>
      </c>
      <c r="AK25" s="240">
        <f>'R5_SocialBenefits&amp;Communication'!AH17</f>
        <v>0</v>
      </c>
      <c r="AL25" s="240">
        <f>'R5_SocialBenefits&amp;Communication'!AI17</f>
        <v>0</v>
      </c>
      <c r="AM25" s="240">
        <f>'R5_SocialBenefits&amp;Communication'!AJ17</f>
        <v>0</v>
      </c>
      <c r="AN25" s="240">
        <f>'R5_SocialBenefits&amp;Communication'!AK17</f>
        <v>0</v>
      </c>
      <c r="AO25" s="240">
        <f>'R5_SocialBenefits&amp;Communication'!AL17</f>
        <v>0</v>
      </c>
    </row>
    <row r="26" spans="1:41" ht="16.149999999999999">
      <c r="A26" s="162"/>
      <c r="B26" s="162"/>
      <c r="D26" s="162"/>
      <c r="E26" s="162" t="s">
        <v>593</v>
      </c>
      <c r="G26" s="182" t="s">
        <v>228</v>
      </c>
      <c r="H26" s="189" t="s">
        <v>594</v>
      </c>
      <c r="J26" s="244">
        <f>SUM(L26:CV26)</f>
        <v>0</v>
      </c>
      <c r="K26" s="162"/>
      <c r="L26" s="269">
        <f t="shared" ref="L26:AO26" si="3">L24-L25</f>
        <v>0</v>
      </c>
      <c r="M26" s="269">
        <f t="shared" si="3"/>
        <v>0</v>
      </c>
      <c r="N26" s="269">
        <f t="shared" si="3"/>
        <v>0</v>
      </c>
      <c r="O26" s="269">
        <f t="shared" si="3"/>
        <v>0</v>
      </c>
      <c r="P26" s="269">
        <f t="shared" si="3"/>
        <v>0</v>
      </c>
      <c r="Q26" s="269">
        <f t="shared" si="3"/>
        <v>0</v>
      </c>
      <c r="R26" s="269">
        <f t="shared" si="3"/>
        <v>0</v>
      </c>
      <c r="S26" s="269">
        <f t="shared" si="3"/>
        <v>0</v>
      </c>
      <c r="T26" s="269">
        <f t="shared" si="3"/>
        <v>0</v>
      </c>
      <c r="U26" s="269">
        <f t="shared" si="3"/>
        <v>0</v>
      </c>
      <c r="V26" s="269">
        <f t="shared" si="3"/>
        <v>0</v>
      </c>
      <c r="W26" s="269">
        <f t="shared" si="3"/>
        <v>0</v>
      </c>
      <c r="X26" s="269">
        <f t="shared" si="3"/>
        <v>0</v>
      </c>
      <c r="Y26" s="269">
        <f t="shared" si="3"/>
        <v>0</v>
      </c>
      <c r="Z26" s="269">
        <f t="shared" si="3"/>
        <v>0</v>
      </c>
      <c r="AA26" s="269">
        <f t="shared" si="3"/>
        <v>0</v>
      </c>
      <c r="AB26" s="269">
        <f t="shared" si="3"/>
        <v>0</v>
      </c>
      <c r="AC26" s="269">
        <f t="shared" si="3"/>
        <v>0</v>
      </c>
      <c r="AD26" s="269">
        <f t="shared" si="3"/>
        <v>0</v>
      </c>
      <c r="AE26" s="269">
        <f t="shared" si="3"/>
        <v>0</v>
      </c>
      <c r="AF26" s="269">
        <f t="shared" si="3"/>
        <v>0</v>
      </c>
      <c r="AG26" s="269">
        <f t="shared" si="3"/>
        <v>0</v>
      </c>
      <c r="AH26" s="269">
        <f t="shared" si="3"/>
        <v>0</v>
      </c>
      <c r="AI26" s="269">
        <f t="shared" si="3"/>
        <v>0</v>
      </c>
      <c r="AJ26" s="269">
        <f t="shared" si="3"/>
        <v>0</v>
      </c>
      <c r="AK26" s="269">
        <f t="shared" si="3"/>
        <v>0</v>
      </c>
      <c r="AL26" s="269">
        <f t="shared" si="3"/>
        <v>0</v>
      </c>
      <c r="AM26" s="269">
        <f t="shared" si="3"/>
        <v>0</v>
      </c>
      <c r="AN26" s="269">
        <f t="shared" si="3"/>
        <v>0</v>
      </c>
      <c r="AO26" s="269">
        <f t="shared" si="3"/>
        <v>0</v>
      </c>
    </row>
    <row r="28" spans="1:41">
      <c r="A28" s="40"/>
      <c r="B28" s="40"/>
      <c r="C28" s="77" t="s">
        <v>410</v>
      </c>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row>
    <row r="30" spans="1:41" ht="15.4">
      <c r="A30" s="6"/>
      <c r="B30" s="6"/>
      <c r="D30" s="188"/>
      <c r="E30" s="6" t="s">
        <v>595</v>
      </c>
      <c r="F30" s="162"/>
      <c r="G30" s="162" t="s">
        <v>136</v>
      </c>
      <c r="H30" s="6"/>
      <c r="J30" s="244">
        <f>SUM(L30:CV30)</f>
        <v>0</v>
      </c>
      <c r="K30" s="6"/>
      <c r="L30" s="242">
        <f>'R8_Tax'!I80</f>
        <v>0</v>
      </c>
      <c r="M30" s="242">
        <f>'R8_Tax'!J80</f>
        <v>0</v>
      </c>
      <c r="N30" s="242">
        <f>'R8_Tax'!K80</f>
        <v>0</v>
      </c>
      <c r="O30" s="242">
        <f>'R8_Tax'!L80</f>
        <v>0</v>
      </c>
      <c r="P30" s="242">
        <f>'R8_Tax'!M80</f>
        <v>0</v>
      </c>
      <c r="Q30" s="242">
        <f>'R8_Tax'!N80</f>
        <v>0</v>
      </c>
      <c r="R30" s="242">
        <f>'R8_Tax'!O80</f>
        <v>0</v>
      </c>
      <c r="S30" s="242">
        <f>'R8_Tax'!P80</f>
        <v>0</v>
      </c>
      <c r="T30" s="242">
        <f>'R8_Tax'!Q80</f>
        <v>0</v>
      </c>
      <c r="U30" s="242">
        <f>'R8_Tax'!R80</f>
        <v>0</v>
      </c>
      <c r="V30" s="242">
        <f>'R8_Tax'!S80</f>
        <v>0</v>
      </c>
      <c r="W30" s="242">
        <f>'R8_Tax'!T80</f>
        <v>0</v>
      </c>
      <c r="X30" s="242">
        <f>'R8_Tax'!U80</f>
        <v>0</v>
      </c>
      <c r="Y30" s="242">
        <f>'R8_Tax'!V80</f>
        <v>0</v>
      </c>
      <c r="Z30" s="242">
        <f>'R8_Tax'!W80</f>
        <v>0</v>
      </c>
      <c r="AA30" s="242">
        <f>'R8_Tax'!X80</f>
        <v>0</v>
      </c>
      <c r="AB30" s="242">
        <f>'R8_Tax'!Y80</f>
        <v>0</v>
      </c>
      <c r="AC30" s="242">
        <f>'R8_Tax'!Z80</f>
        <v>0</v>
      </c>
      <c r="AD30" s="242">
        <f>'R8_Tax'!AA80</f>
        <v>0</v>
      </c>
      <c r="AE30" s="242">
        <f>'R8_Tax'!AB80</f>
        <v>0</v>
      </c>
      <c r="AF30" s="242">
        <f>'R8_Tax'!AC80</f>
        <v>0</v>
      </c>
      <c r="AG30" s="242">
        <f>'R8_Tax'!AD80</f>
        <v>0</v>
      </c>
      <c r="AH30" s="242">
        <f>'R8_Tax'!AE80</f>
        <v>0</v>
      </c>
      <c r="AI30" s="242">
        <f>'R8_Tax'!AF80</f>
        <v>0</v>
      </c>
      <c r="AJ30" s="242">
        <f>'R8_Tax'!AG80</f>
        <v>0</v>
      </c>
      <c r="AK30" s="242">
        <f>'R8_Tax'!AH80</f>
        <v>0</v>
      </c>
      <c r="AL30" s="242">
        <f>'R8_Tax'!AI80</f>
        <v>0</v>
      </c>
      <c r="AM30" s="242">
        <f>'R8_Tax'!AJ80</f>
        <v>0</v>
      </c>
      <c r="AN30" s="242">
        <f>'R8_Tax'!AK80</f>
        <v>0</v>
      </c>
      <c r="AO30" s="242">
        <f>'R8_Tax'!AL80</f>
        <v>0</v>
      </c>
    </row>
    <row r="32" spans="1:41">
      <c r="A32" s="153"/>
      <c r="B32" s="153"/>
      <c r="C32" s="154" t="s">
        <v>570</v>
      </c>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64E4C-C3BA-44DE-95E9-EE2B8A7E611D}">
  <sheetPr>
    <tabColor theme="8" tint="0.59999389629810485"/>
  </sheetPr>
  <dimension ref="A1:AO67"/>
  <sheetViews>
    <sheetView topLeftCell="A16" zoomScaleNormal="100" workbookViewId="0">
      <selection activeCell="L9" sqref="L9"/>
    </sheetView>
  </sheetViews>
  <sheetFormatPr defaultRowHeight="14.25"/>
  <cols>
    <col min="1" max="1" width="4.3984375" customWidth="1"/>
    <col min="2" max="2" width="3.59765625" customWidth="1"/>
    <col min="3" max="3" width="4" customWidth="1"/>
    <col min="5" max="5" width="42" customWidth="1"/>
    <col min="6" max="6" width="6" customWidth="1"/>
    <col min="7" max="7" width="18.3984375" customWidth="1"/>
    <col min="8" max="8" width="16" customWidth="1"/>
    <col min="9" max="9" width="4.1328125" customWidth="1"/>
    <col min="10" max="10" width="10.86328125" bestFit="1" customWidth="1"/>
    <col min="11" max="11" width="39.265625" bestFit="1" customWidth="1"/>
    <col min="12" max="12" width="10.3984375" bestFit="1" customWidth="1"/>
    <col min="13" max="41" width="10.86328125" bestFit="1" customWidth="1"/>
    <col min="42" max="101" width="9" bestFit="1" customWidth="1"/>
  </cols>
  <sheetData>
    <row r="1" spans="1:41">
      <c r="A1" s="72" t="str">
        <f>'Cover Sheet'!$C$9</f>
        <v>Sizewell C</v>
      </c>
      <c r="B1" s="160"/>
      <c r="C1" s="160"/>
      <c r="D1" s="160"/>
      <c r="E1" s="160"/>
      <c r="F1" s="160"/>
      <c r="G1" s="160"/>
      <c r="H1" s="160"/>
      <c r="I1" s="160"/>
      <c r="J1" s="160"/>
      <c r="K1" s="160"/>
      <c r="L1" s="160" t="str">
        <f>_xlfn.XLOOKUP(L$2,'Cover Sheet'!$B$67:$B$106,'Cover Sheet'!$E$67:$E$106)</f>
        <v>Previous Year</v>
      </c>
      <c r="M1" s="160" t="str">
        <f>_xlfn.XLOOKUP(M$2,'Cover Sheet'!$B$67:$B$106,'Cover Sheet'!$E$67:$E$106)</f>
        <v>Previous Year</v>
      </c>
      <c r="N1" s="160" t="str">
        <f>_xlfn.XLOOKUP(N$2,'Cover Sheet'!$B$67:$B$106,'Cover Sheet'!$E$67:$E$106)</f>
        <v>Previous Year</v>
      </c>
      <c r="O1" s="160" t="str">
        <f>_xlfn.XLOOKUP(O$2,'Cover Sheet'!$B$67:$B$106,'Cover Sheet'!$E$67:$E$106)</f>
        <v>Base Year</v>
      </c>
      <c r="P1" s="160" t="str">
        <f>_xlfn.XLOOKUP(P$2,'Cover Sheet'!$B$67:$B$106,'Cover Sheet'!$E$67:$E$106)</f>
        <v>Current year</v>
      </c>
      <c r="Q1" s="160" t="str">
        <f>_xlfn.XLOOKUP(Q$2,'Cover Sheet'!$B$67:$B$106,'Cover Sheet'!$E$67:$E$106)</f>
        <v>Forecast</v>
      </c>
      <c r="R1" s="160" t="str">
        <f>_xlfn.XLOOKUP(R$2,'Cover Sheet'!$B$67:$B$106,'Cover Sheet'!$E$67:$E$106)</f>
        <v>Forecast</v>
      </c>
      <c r="S1" s="160" t="str">
        <f>_xlfn.XLOOKUP(S$2,'Cover Sheet'!$B$67:$B$106,'Cover Sheet'!$E$67:$E$106)</f>
        <v>Forecast</v>
      </c>
      <c r="T1" s="160" t="str">
        <f>_xlfn.XLOOKUP(T$2,'Cover Sheet'!$B$67:$B$106,'Cover Sheet'!$E$67:$E$106)</f>
        <v>Forecast</v>
      </c>
      <c r="U1" s="160" t="str">
        <f>_xlfn.XLOOKUP(U$2,'Cover Sheet'!$B$67:$B$106,'Cover Sheet'!$E$67:$E$106)</f>
        <v>Forecast</v>
      </c>
      <c r="V1" s="160" t="str">
        <f>_xlfn.XLOOKUP(V$2,'Cover Sheet'!$B$67:$B$106,'Cover Sheet'!$E$67:$E$106)</f>
        <v>Forecast</v>
      </c>
      <c r="W1" s="160" t="str">
        <f>_xlfn.XLOOKUP(W$2,'Cover Sheet'!$B$67:$B$106,'Cover Sheet'!$E$67:$E$106)</f>
        <v>Forecast</v>
      </c>
      <c r="X1" s="160" t="str">
        <f>_xlfn.XLOOKUP(X$2,'Cover Sheet'!$B$67:$B$106,'Cover Sheet'!$E$67:$E$106)</f>
        <v>Forecast</v>
      </c>
      <c r="Y1" s="160" t="str">
        <f>_xlfn.XLOOKUP(Y$2,'Cover Sheet'!$B$67:$B$106,'Cover Sheet'!$E$67:$E$106)</f>
        <v>Forecast</v>
      </c>
      <c r="Z1" s="160" t="str">
        <f>_xlfn.XLOOKUP(Z$2,'Cover Sheet'!$B$67:$B$106,'Cover Sheet'!$E$67:$E$106)</f>
        <v>Forecast</v>
      </c>
      <c r="AA1" s="160" t="str">
        <f>_xlfn.XLOOKUP(AA$2,'Cover Sheet'!$B$67:$B$106,'Cover Sheet'!$E$67:$E$106)</f>
        <v>Forecast</v>
      </c>
      <c r="AB1" s="160" t="str">
        <f>_xlfn.XLOOKUP(AB$2,'Cover Sheet'!$B$67:$B$106,'Cover Sheet'!$E$67:$E$106)</f>
        <v>Forecast</v>
      </c>
      <c r="AC1" s="160" t="str">
        <f>_xlfn.XLOOKUP(AC$2,'Cover Sheet'!$B$67:$B$106,'Cover Sheet'!$E$67:$E$106)</f>
        <v>Forecast</v>
      </c>
      <c r="AD1" s="160" t="str">
        <f>_xlfn.XLOOKUP(AD$2,'Cover Sheet'!$B$67:$B$106,'Cover Sheet'!$E$67:$E$106)</f>
        <v>Forecast</v>
      </c>
      <c r="AE1" s="160" t="str">
        <f>_xlfn.XLOOKUP(AE$2,'Cover Sheet'!$B$67:$B$106,'Cover Sheet'!$E$67:$E$106)</f>
        <v>Forecast</v>
      </c>
      <c r="AF1" s="160" t="str">
        <f>_xlfn.XLOOKUP(AF$2,'Cover Sheet'!$B$67:$B$106,'Cover Sheet'!$E$67:$E$106)</f>
        <v>Forecast</v>
      </c>
      <c r="AG1" s="160" t="str">
        <f>_xlfn.XLOOKUP(AG$2,'Cover Sheet'!$B$67:$B$106,'Cover Sheet'!$E$67:$E$106)</f>
        <v>Forecast</v>
      </c>
      <c r="AH1" s="160" t="str">
        <f>_xlfn.XLOOKUP(AH$2,'Cover Sheet'!$B$67:$B$106,'Cover Sheet'!$E$67:$E$106)</f>
        <v>Forecast</v>
      </c>
      <c r="AI1" s="160" t="str">
        <f>_xlfn.XLOOKUP(AI$2,'Cover Sheet'!$B$67:$B$106,'Cover Sheet'!$E$67:$E$106)</f>
        <v>Forecast</v>
      </c>
      <c r="AJ1" s="160" t="str">
        <f>_xlfn.XLOOKUP(AJ$2,'Cover Sheet'!$B$67:$B$106,'Cover Sheet'!$E$67:$E$106)</f>
        <v>Forecast</v>
      </c>
      <c r="AK1" s="160" t="str">
        <f>_xlfn.XLOOKUP(AK$2,'Cover Sheet'!$B$67:$B$106,'Cover Sheet'!$E$67:$E$106)</f>
        <v>Forecast</v>
      </c>
      <c r="AL1" s="160" t="str">
        <f>_xlfn.XLOOKUP(AL$2,'Cover Sheet'!$B$67:$B$106,'Cover Sheet'!$E$67:$E$106)</f>
        <v>Forecast</v>
      </c>
      <c r="AM1" s="160" t="str">
        <f>_xlfn.XLOOKUP(AM$2,'Cover Sheet'!$B$67:$B$106,'Cover Sheet'!$E$67:$E$106)</f>
        <v>Forecast</v>
      </c>
      <c r="AN1" s="160" t="str">
        <f>_xlfn.XLOOKUP(AN$2,'Cover Sheet'!$B$67:$B$106,'Cover Sheet'!$E$67:$E$106)</f>
        <v>Forecast</v>
      </c>
      <c r="AO1" s="160" t="str">
        <f>_xlfn.XLOOKUP(AO$2,'Cover Sheet'!$B$67:$B$106,'Cover Sheet'!$E$67:$E$106)</f>
        <v>Forecast</v>
      </c>
    </row>
    <row r="2" spans="1:41">
      <c r="A2" s="72" t="str" cm="1">
        <f t="array" aca="1" ref="A2" ca="1">SUBSTITUTE(RIGHT(SUBSTITUTE(CELL("Filename",$FVA$999236), "]",REPT("?", 999)), 999),"?","")</f>
        <v>PCFM Interface Financial Inputs</v>
      </c>
      <c r="B2" s="160"/>
      <c r="C2" s="160"/>
      <c r="D2" s="160"/>
      <c r="E2" s="160"/>
      <c r="F2" s="160"/>
      <c r="G2" s="160"/>
      <c r="H2" s="160"/>
      <c r="I2" s="160"/>
      <c r="J2" s="160"/>
      <c r="K2" s="160" t="s">
        <v>596</v>
      </c>
      <c r="L2" s="161">
        <f t="shared" ref="L2:AO2" si="0">DATE(L4-1,4,1)</f>
        <v>44287</v>
      </c>
      <c r="M2" s="161">
        <f t="shared" si="0"/>
        <v>44652</v>
      </c>
      <c r="N2" s="161">
        <f t="shared" si="0"/>
        <v>45017</v>
      </c>
      <c r="O2" s="161">
        <f t="shared" si="0"/>
        <v>45383</v>
      </c>
      <c r="P2" s="161">
        <f t="shared" si="0"/>
        <v>45748</v>
      </c>
      <c r="Q2" s="161">
        <f t="shared" si="0"/>
        <v>46113</v>
      </c>
      <c r="R2" s="161">
        <f t="shared" si="0"/>
        <v>46478</v>
      </c>
      <c r="S2" s="161">
        <f t="shared" si="0"/>
        <v>46844</v>
      </c>
      <c r="T2" s="161">
        <f t="shared" si="0"/>
        <v>47209</v>
      </c>
      <c r="U2" s="161">
        <f t="shared" si="0"/>
        <v>47574</v>
      </c>
      <c r="V2" s="161">
        <f t="shared" si="0"/>
        <v>47939</v>
      </c>
      <c r="W2" s="161">
        <f t="shared" si="0"/>
        <v>48305</v>
      </c>
      <c r="X2" s="161">
        <f t="shared" si="0"/>
        <v>48670</v>
      </c>
      <c r="Y2" s="161">
        <f t="shared" si="0"/>
        <v>49035</v>
      </c>
      <c r="Z2" s="161">
        <f t="shared" si="0"/>
        <v>49400</v>
      </c>
      <c r="AA2" s="161">
        <f t="shared" si="0"/>
        <v>49766</v>
      </c>
      <c r="AB2" s="161">
        <f t="shared" si="0"/>
        <v>50131</v>
      </c>
      <c r="AC2" s="161">
        <f t="shared" si="0"/>
        <v>50496</v>
      </c>
      <c r="AD2" s="161">
        <f t="shared" si="0"/>
        <v>50861</v>
      </c>
      <c r="AE2" s="161">
        <f t="shared" si="0"/>
        <v>51227</v>
      </c>
      <c r="AF2" s="161">
        <f t="shared" si="0"/>
        <v>51592</v>
      </c>
      <c r="AG2" s="161">
        <f t="shared" si="0"/>
        <v>51957</v>
      </c>
      <c r="AH2" s="161">
        <f t="shared" si="0"/>
        <v>52322</v>
      </c>
      <c r="AI2" s="161">
        <f t="shared" si="0"/>
        <v>52688</v>
      </c>
      <c r="AJ2" s="161">
        <f t="shared" si="0"/>
        <v>53053</v>
      </c>
      <c r="AK2" s="161">
        <f t="shared" si="0"/>
        <v>53418</v>
      </c>
      <c r="AL2" s="161">
        <f t="shared" si="0"/>
        <v>53783</v>
      </c>
      <c r="AM2" s="161">
        <f t="shared" si="0"/>
        <v>54149</v>
      </c>
      <c r="AN2" s="161">
        <f t="shared" si="0"/>
        <v>54514</v>
      </c>
      <c r="AO2" s="161">
        <f t="shared" si="0"/>
        <v>54879</v>
      </c>
    </row>
    <row r="3" spans="1:41">
      <c r="A3" s="160"/>
      <c r="B3" s="160"/>
      <c r="C3" s="160"/>
      <c r="D3" s="160"/>
      <c r="E3" s="160"/>
      <c r="F3" s="160"/>
      <c r="G3" s="160"/>
      <c r="H3" s="160"/>
      <c r="I3" s="160"/>
      <c r="J3" s="160"/>
      <c r="K3" s="160"/>
      <c r="L3" s="161">
        <f t="shared" ref="L3:AO3" si="1">DATE(L4,3,31)</f>
        <v>44651</v>
      </c>
      <c r="M3" s="161">
        <f t="shared" si="1"/>
        <v>45016</v>
      </c>
      <c r="N3" s="161">
        <f t="shared" si="1"/>
        <v>45382</v>
      </c>
      <c r="O3" s="161">
        <f t="shared" si="1"/>
        <v>45747</v>
      </c>
      <c r="P3" s="161">
        <f t="shared" si="1"/>
        <v>46112</v>
      </c>
      <c r="Q3" s="161">
        <f t="shared" si="1"/>
        <v>46477</v>
      </c>
      <c r="R3" s="161">
        <f t="shared" si="1"/>
        <v>46843</v>
      </c>
      <c r="S3" s="161">
        <f t="shared" si="1"/>
        <v>47208</v>
      </c>
      <c r="T3" s="161">
        <f t="shared" si="1"/>
        <v>47573</v>
      </c>
      <c r="U3" s="161">
        <f t="shared" si="1"/>
        <v>47938</v>
      </c>
      <c r="V3" s="161">
        <f t="shared" si="1"/>
        <v>48304</v>
      </c>
      <c r="W3" s="161">
        <f t="shared" si="1"/>
        <v>48669</v>
      </c>
      <c r="X3" s="161">
        <f t="shared" si="1"/>
        <v>49034</v>
      </c>
      <c r="Y3" s="161">
        <f t="shared" si="1"/>
        <v>49399</v>
      </c>
      <c r="Z3" s="161">
        <f t="shared" si="1"/>
        <v>49765</v>
      </c>
      <c r="AA3" s="161">
        <f t="shared" si="1"/>
        <v>50130</v>
      </c>
      <c r="AB3" s="161">
        <f t="shared" si="1"/>
        <v>50495</v>
      </c>
      <c r="AC3" s="161">
        <f t="shared" si="1"/>
        <v>50860</v>
      </c>
      <c r="AD3" s="161">
        <f t="shared" si="1"/>
        <v>51226</v>
      </c>
      <c r="AE3" s="161">
        <f t="shared" si="1"/>
        <v>51591</v>
      </c>
      <c r="AF3" s="161">
        <f t="shared" si="1"/>
        <v>51956</v>
      </c>
      <c r="AG3" s="161">
        <f t="shared" si="1"/>
        <v>52321</v>
      </c>
      <c r="AH3" s="161">
        <f t="shared" si="1"/>
        <v>52687</v>
      </c>
      <c r="AI3" s="161">
        <f t="shared" si="1"/>
        <v>53052</v>
      </c>
      <c r="AJ3" s="161">
        <f t="shared" si="1"/>
        <v>53417</v>
      </c>
      <c r="AK3" s="161">
        <f t="shared" si="1"/>
        <v>53782</v>
      </c>
      <c r="AL3" s="161">
        <f t="shared" si="1"/>
        <v>54148</v>
      </c>
      <c r="AM3" s="161">
        <f t="shared" si="1"/>
        <v>54513</v>
      </c>
      <c r="AN3" s="161">
        <f t="shared" si="1"/>
        <v>54878</v>
      </c>
      <c r="AO3" s="161">
        <f t="shared" si="1"/>
        <v>55243</v>
      </c>
    </row>
    <row r="4" spans="1:41">
      <c r="A4" s="160"/>
      <c r="B4" s="187"/>
      <c r="C4" s="160"/>
      <c r="D4" s="160"/>
      <c r="E4" s="187" t="s">
        <v>567</v>
      </c>
      <c r="F4" s="187"/>
      <c r="G4" s="187" t="s">
        <v>120</v>
      </c>
      <c r="H4" s="187"/>
      <c r="I4" s="160"/>
      <c r="J4" s="187"/>
      <c r="K4" s="160"/>
      <c r="L4" s="160">
        <v>2022</v>
      </c>
      <c r="M4" s="160">
        <f>L4+1</f>
        <v>2023</v>
      </c>
      <c r="N4" s="160">
        <f t="shared" ref="N4:AO4" si="2">M4+1</f>
        <v>2024</v>
      </c>
      <c r="O4" s="160">
        <f t="shared" si="2"/>
        <v>2025</v>
      </c>
      <c r="P4" s="160">
        <f t="shared" si="2"/>
        <v>2026</v>
      </c>
      <c r="Q4" s="160">
        <f t="shared" si="2"/>
        <v>2027</v>
      </c>
      <c r="R4" s="160">
        <f t="shared" si="2"/>
        <v>2028</v>
      </c>
      <c r="S4" s="160">
        <f t="shared" si="2"/>
        <v>2029</v>
      </c>
      <c r="T4" s="160">
        <f t="shared" si="2"/>
        <v>2030</v>
      </c>
      <c r="U4" s="160">
        <f t="shared" si="2"/>
        <v>2031</v>
      </c>
      <c r="V4" s="160">
        <f t="shared" si="2"/>
        <v>2032</v>
      </c>
      <c r="W4" s="160">
        <f t="shared" si="2"/>
        <v>2033</v>
      </c>
      <c r="X4" s="160">
        <f t="shared" si="2"/>
        <v>2034</v>
      </c>
      <c r="Y4" s="160">
        <f t="shared" si="2"/>
        <v>2035</v>
      </c>
      <c r="Z4" s="160">
        <f t="shared" si="2"/>
        <v>2036</v>
      </c>
      <c r="AA4" s="160">
        <f t="shared" si="2"/>
        <v>2037</v>
      </c>
      <c r="AB4" s="160">
        <f t="shared" si="2"/>
        <v>2038</v>
      </c>
      <c r="AC4" s="160">
        <f t="shared" si="2"/>
        <v>2039</v>
      </c>
      <c r="AD4" s="160">
        <f t="shared" si="2"/>
        <v>2040</v>
      </c>
      <c r="AE4" s="160">
        <f t="shared" si="2"/>
        <v>2041</v>
      </c>
      <c r="AF4" s="160">
        <f t="shared" si="2"/>
        <v>2042</v>
      </c>
      <c r="AG4" s="160">
        <f t="shared" si="2"/>
        <v>2043</v>
      </c>
      <c r="AH4" s="160">
        <f t="shared" si="2"/>
        <v>2044</v>
      </c>
      <c r="AI4" s="160">
        <f t="shared" si="2"/>
        <v>2045</v>
      </c>
      <c r="AJ4" s="160">
        <f t="shared" si="2"/>
        <v>2046</v>
      </c>
      <c r="AK4" s="160">
        <f t="shared" si="2"/>
        <v>2047</v>
      </c>
      <c r="AL4" s="160">
        <f t="shared" si="2"/>
        <v>2048</v>
      </c>
      <c r="AM4" s="160">
        <f t="shared" si="2"/>
        <v>2049</v>
      </c>
      <c r="AN4" s="160">
        <f t="shared" si="2"/>
        <v>2050</v>
      </c>
      <c r="AO4" s="160">
        <f t="shared" si="2"/>
        <v>2051</v>
      </c>
    </row>
    <row r="6" spans="1:41">
      <c r="A6" s="153"/>
      <c r="B6" s="153"/>
      <c r="C6" s="154" t="s">
        <v>76</v>
      </c>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row>
    <row r="8" spans="1:41">
      <c r="E8" t="s">
        <v>597</v>
      </c>
      <c r="H8" s="156"/>
      <c r="I8" s="156"/>
      <c r="K8" s="177"/>
      <c r="L8" s="245">
        <f>'RW_Linking Sheet'!J119</f>
        <v>0</v>
      </c>
      <c r="M8" s="245">
        <f>'RW_Linking Sheet'!K119</f>
        <v>0</v>
      </c>
      <c r="N8" s="245">
        <f>'RW_Linking Sheet'!L119</f>
        <v>0</v>
      </c>
      <c r="O8" s="245">
        <f>'RW_Linking Sheet'!M119</f>
        <v>0</v>
      </c>
      <c r="P8" s="245">
        <f>'RW_Linking Sheet'!N119</f>
        <v>0</v>
      </c>
      <c r="Q8" s="245">
        <f>'RW_Linking Sheet'!O119</f>
        <v>0</v>
      </c>
      <c r="R8" s="245">
        <f>'RW_Linking Sheet'!P119</f>
        <v>0</v>
      </c>
      <c r="S8" s="245">
        <f>'RW_Linking Sheet'!Q119</f>
        <v>0</v>
      </c>
      <c r="T8" s="245">
        <f>'RW_Linking Sheet'!R119</f>
        <v>0</v>
      </c>
      <c r="U8" s="245">
        <f>'RW_Linking Sheet'!S119</f>
        <v>0</v>
      </c>
      <c r="V8" s="245">
        <f>'RW_Linking Sheet'!T119</f>
        <v>0</v>
      </c>
      <c r="W8" s="245">
        <f>'RW_Linking Sheet'!U119</f>
        <v>0</v>
      </c>
      <c r="X8" s="245">
        <f>'RW_Linking Sheet'!V119</f>
        <v>0</v>
      </c>
      <c r="Y8" s="245">
        <f>'RW_Linking Sheet'!W119</f>
        <v>0</v>
      </c>
      <c r="Z8" s="245">
        <f>'RW_Linking Sheet'!X119</f>
        <v>0</v>
      </c>
      <c r="AA8" s="245">
        <f>'RW_Linking Sheet'!Y119</f>
        <v>0</v>
      </c>
      <c r="AB8" s="245">
        <f>'RW_Linking Sheet'!Z119</f>
        <v>0</v>
      </c>
      <c r="AC8" s="245">
        <f>'RW_Linking Sheet'!AA119</f>
        <v>0</v>
      </c>
      <c r="AD8" s="245">
        <f>'RW_Linking Sheet'!AB119</f>
        <v>0</v>
      </c>
      <c r="AE8" s="245">
        <f>'RW_Linking Sheet'!AC119</f>
        <v>0</v>
      </c>
      <c r="AF8" s="245">
        <f>'RW_Linking Sheet'!AD119</f>
        <v>0</v>
      </c>
      <c r="AG8" s="245">
        <f>'RW_Linking Sheet'!AE119</f>
        <v>0</v>
      </c>
      <c r="AH8" s="245">
        <f>'RW_Linking Sheet'!AF119</f>
        <v>0</v>
      </c>
      <c r="AI8" s="245">
        <f>'RW_Linking Sheet'!AG119</f>
        <v>0</v>
      </c>
      <c r="AJ8" s="245">
        <f>'RW_Linking Sheet'!AH119</f>
        <v>0</v>
      </c>
      <c r="AK8" s="245">
        <f>'RW_Linking Sheet'!AI119</f>
        <v>0</v>
      </c>
      <c r="AL8" s="245">
        <f>'RW_Linking Sheet'!AJ119</f>
        <v>0</v>
      </c>
      <c r="AM8" s="245">
        <f>'RW_Linking Sheet'!AK119</f>
        <v>0</v>
      </c>
      <c r="AN8" s="245">
        <f>'RW_Linking Sheet'!AL119</f>
        <v>0</v>
      </c>
      <c r="AO8" s="245">
        <f>'RW_Linking Sheet'!AM119</f>
        <v>0</v>
      </c>
    </row>
    <row r="9" spans="1:41">
      <c r="E9" t="s">
        <v>598</v>
      </c>
      <c r="H9" s="156"/>
      <c r="I9" s="156"/>
      <c r="J9" s="156" t="s">
        <v>599</v>
      </c>
      <c r="K9" s="177"/>
      <c r="L9" s="246">
        <f>'RW_Linking Sheet'!J122</f>
        <v>0</v>
      </c>
      <c r="M9" s="246">
        <f>'RW_Linking Sheet'!K122</f>
        <v>0</v>
      </c>
      <c r="N9" s="246">
        <f>'RW_Linking Sheet'!L122</f>
        <v>0</v>
      </c>
      <c r="O9" s="246">
        <f>'RW_Linking Sheet'!M122</f>
        <v>0</v>
      </c>
      <c r="P9" s="246">
        <f>'RW_Linking Sheet'!N122</f>
        <v>0</v>
      </c>
      <c r="Q9" s="246">
        <f>'RW_Linking Sheet'!O122</f>
        <v>0</v>
      </c>
      <c r="R9" s="246">
        <f>'RW_Linking Sheet'!P122</f>
        <v>0</v>
      </c>
      <c r="S9" s="246">
        <f>'RW_Linking Sheet'!Q122</f>
        <v>0</v>
      </c>
      <c r="T9" s="246">
        <f>'RW_Linking Sheet'!R122</f>
        <v>0</v>
      </c>
      <c r="U9" s="246">
        <f>'RW_Linking Sheet'!S122</f>
        <v>0</v>
      </c>
      <c r="V9" s="246">
        <f>'RW_Linking Sheet'!T122</f>
        <v>0</v>
      </c>
      <c r="W9" s="246">
        <f>'RW_Linking Sheet'!U122</f>
        <v>0</v>
      </c>
      <c r="X9" s="246">
        <f>'RW_Linking Sheet'!V122</f>
        <v>0</v>
      </c>
      <c r="Y9" s="246">
        <f>'RW_Linking Sheet'!W122</f>
        <v>0</v>
      </c>
      <c r="Z9" s="246">
        <f>'RW_Linking Sheet'!X122</f>
        <v>0</v>
      </c>
      <c r="AA9" s="246">
        <f>'RW_Linking Sheet'!Y122</f>
        <v>0</v>
      </c>
      <c r="AB9" s="246">
        <f>'RW_Linking Sheet'!Z122</f>
        <v>0</v>
      </c>
      <c r="AC9" s="246">
        <f>'RW_Linking Sheet'!AA122</f>
        <v>0</v>
      </c>
      <c r="AD9" s="246">
        <f>'RW_Linking Sheet'!AB122</f>
        <v>0</v>
      </c>
      <c r="AE9" s="246">
        <f>'RW_Linking Sheet'!AC122</f>
        <v>0</v>
      </c>
      <c r="AF9" s="246">
        <f>'RW_Linking Sheet'!AD122</f>
        <v>0</v>
      </c>
      <c r="AG9" s="246">
        <f>'RW_Linking Sheet'!AE122</f>
        <v>0</v>
      </c>
      <c r="AH9" s="246">
        <f>'RW_Linking Sheet'!AF122</f>
        <v>0</v>
      </c>
      <c r="AI9" s="246">
        <f>'RW_Linking Sheet'!AG122</f>
        <v>0</v>
      </c>
      <c r="AJ9" s="246">
        <f>'RW_Linking Sheet'!AH122</f>
        <v>0</v>
      </c>
      <c r="AK9" s="246">
        <f>'RW_Linking Sheet'!AI122</f>
        <v>0</v>
      </c>
      <c r="AL9" s="246">
        <f>'RW_Linking Sheet'!AJ122</f>
        <v>0</v>
      </c>
      <c r="AM9" s="246">
        <f>'RW_Linking Sheet'!AK122</f>
        <v>0</v>
      </c>
      <c r="AN9" s="246">
        <f>'RW_Linking Sheet'!AL122</f>
        <v>0</v>
      </c>
      <c r="AO9" s="246">
        <f>'RW_Linking Sheet'!AM122</f>
        <v>0</v>
      </c>
    </row>
    <row r="10" spans="1:41">
      <c r="E10" t="s">
        <v>600</v>
      </c>
      <c r="G10" t="s">
        <v>198</v>
      </c>
      <c r="J10" s="185"/>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row>
    <row r="11" spans="1:41">
      <c r="E11" t="s">
        <v>471</v>
      </c>
      <c r="G11" t="s">
        <v>150</v>
      </c>
      <c r="J11" s="185"/>
      <c r="K11" s="177"/>
      <c r="L11" s="247">
        <f>'R10_Other inputs'!I54</f>
        <v>0</v>
      </c>
      <c r="M11" s="247">
        <f>'R10_Other inputs'!J54</f>
        <v>0</v>
      </c>
      <c r="N11" s="247">
        <f>'R10_Other inputs'!K54</f>
        <v>0</v>
      </c>
      <c r="O11" s="247">
        <f>'R10_Other inputs'!L54</f>
        <v>0</v>
      </c>
      <c r="P11" s="247">
        <f>'R10_Other inputs'!M54</f>
        <v>0</v>
      </c>
      <c r="Q11" s="247">
        <f>'R10_Other inputs'!N54</f>
        <v>0</v>
      </c>
      <c r="R11" s="247">
        <f>'R10_Other inputs'!O54</f>
        <v>0</v>
      </c>
      <c r="S11" s="247">
        <f>'R10_Other inputs'!P54</f>
        <v>0</v>
      </c>
      <c r="T11" s="247">
        <f>'R10_Other inputs'!Q54</f>
        <v>0</v>
      </c>
      <c r="U11" s="247">
        <f>'R10_Other inputs'!R54</f>
        <v>0</v>
      </c>
      <c r="V11" s="247">
        <f>'R10_Other inputs'!S54</f>
        <v>0</v>
      </c>
      <c r="W11" s="247">
        <f>'R10_Other inputs'!T54</f>
        <v>0</v>
      </c>
      <c r="X11" s="247">
        <f>'R10_Other inputs'!U54</f>
        <v>0</v>
      </c>
      <c r="Y11" s="247">
        <f>'R10_Other inputs'!V54</f>
        <v>0</v>
      </c>
      <c r="Z11" s="247">
        <f>'R10_Other inputs'!W54</f>
        <v>0</v>
      </c>
      <c r="AA11" s="247">
        <f>'R10_Other inputs'!X54</f>
        <v>0</v>
      </c>
      <c r="AB11" s="247">
        <f>'R10_Other inputs'!Y54</f>
        <v>0</v>
      </c>
      <c r="AC11" s="247">
        <f>'R10_Other inputs'!Z54</f>
        <v>0</v>
      </c>
      <c r="AD11" s="247">
        <f>'R10_Other inputs'!AA54</f>
        <v>0</v>
      </c>
      <c r="AE11" s="247">
        <f>'R10_Other inputs'!AB54</f>
        <v>0</v>
      </c>
      <c r="AF11" s="247">
        <f>'R10_Other inputs'!AC54</f>
        <v>0</v>
      </c>
      <c r="AG11" s="247">
        <f>'R10_Other inputs'!AD54</f>
        <v>0</v>
      </c>
      <c r="AH11" s="247">
        <f>'R10_Other inputs'!AE54</f>
        <v>0</v>
      </c>
      <c r="AI11" s="247">
        <f>'R10_Other inputs'!AF54</f>
        <v>0</v>
      </c>
      <c r="AJ11" s="247">
        <f>'R10_Other inputs'!AG54</f>
        <v>0</v>
      </c>
      <c r="AK11" s="247">
        <f>'R10_Other inputs'!AH54</f>
        <v>0</v>
      </c>
      <c r="AL11" s="247">
        <f>'R10_Other inputs'!AI54</f>
        <v>0</v>
      </c>
      <c r="AM11" s="247">
        <f>'R10_Other inputs'!AJ54</f>
        <v>0</v>
      </c>
      <c r="AN11" s="247">
        <f>'R10_Other inputs'!AK54</f>
        <v>0</v>
      </c>
      <c r="AO11" s="247">
        <f>'R10_Other inputs'!AL54</f>
        <v>0</v>
      </c>
    </row>
    <row r="12" spans="1:41" ht="12.75" customHeight="1"/>
    <row r="13" spans="1:41">
      <c r="A13" s="153"/>
      <c r="B13" s="153"/>
      <c r="C13" s="154" t="s">
        <v>601</v>
      </c>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row>
    <row r="15" spans="1:41">
      <c r="E15" t="s">
        <v>602</v>
      </c>
      <c r="G15" t="s">
        <v>150</v>
      </c>
      <c r="H15" s="184"/>
      <c r="I15" s="156"/>
      <c r="J15" s="156"/>
      <c r="L15" s="248">
        <f>'R10_Other inputs'!I51</f>
        <v>0</v>
      </c>
      <c r="M15" s="248">
        <f>'R10_Other inputs'!J51</f>
        <v>0</v>
      </c>
      <c r="N15" s="248">
        <f>'R10_Other inputs'!K51</f>
        <v>0</v>
      </c>
      <c r="O15" s="248">
        <f>'R10_Other inputs'!L51</f>
        <v>0</v>
      </c>
      <c r="P15" s="248">
        <f>'R10_Other inputs'!M51</f>
        <v>0</v>
      </c>
      <c r="Q15" s="248">
        <f>'R10_Other inputs'!N51</f>
        <v>0</v>
      </c>
      <c r="R15" s="248">
        <f>'R10_Other inputs'!O51</f>
        <v>0</v>
      </c>
      <c r="S15" s="248">
        <f>'R10_Other inputs'!P51</f>
        <v>0</v>
      </c>
      <c r="T15" s="248">
        <f>'R10_Other inputs'!Q51</f>
        <v>0</v>
      </c>
      <c r="U15" s="248">
        <f>'R10_Other inputs'!R51</f>
        <v>0</v>
      </c>
      <c r="V15" s="248">
        <f>'R10_Other inputs'!S51</f>
        <v>0</v>
      </c>
      <c r="W15" s="248">
        <f>'R10_Other inputs'!T51</f>
        <v>0</v>
      </c>
      <c r="X15" s="248">
        <f>'R10_Other inputs'!U51</f>
        <v>0</v>
      </c>
      <c r="Y15" s="248">
        <f>'R10_Other inputs'!V51</f>
        <v>0</v>
      </c>
      <c r="Z15" s="248">
        <f>'R10_Other inputs'!W51</f>
        <v>0</v>
      </c>
      <c r="AA15" s="248">
        <f>'R10_Other inputs'!X51</f>
        <v>0</v>
      </c>
      <c r="AB15" s="248">
        <f>'R10_Other inputs'!Y51</f>
        <v>0</v>
      </c>
      <c r="AC15" s="248">
        <f>'R10_Other inputs'!Z51</f>
        <v>0</v>
      </c>
      <c r="AD15" s="248">
        <f>'R10_Other inputs'!AA51</f>
        <v>0</v>
      </c>
      <c r="AE15" s="248">
        <f>'R10_Other inputs'!AB51</f>
        <v>0</v>
      </c>
      <c r="AF15" s="248">
        <f>'R10_Other inputs'!AC51</f>
        <v>0</v>
      </c>
      <c r="AG15" s="248">
        <f>'R10_Other inputs'!AD51</f>
        <v>0</v>
      </c>
      <c r="AH15" s="248">
        <f>'R10_Other inputs'!AE51</f>
        <v>0</v>
      </c>
      <c r="AI15" s="248">
        <f>'R10_Other inputs'!AF51</f>
        <v>0</v>
      </c>
      <c r="AJ15" s="248">
        <f>'R10_Other inputs'!AG51</f>
        <v>0</v>
      </c>
      <c r="AK15" s="248">
        <f>'R10_Other inputs'!AH51</f>
        <v>0</v>
      </c>
      <c r="AL15" s="248">
        <f>'R10_Other inputs'!AI51</f>
        <v>0</v>
      </c>
      <c r="AM15" s="248">
        <f>'R10_Other inputs'!AJ51</f>
        <v>0</v>
      </c>
      <c r="AN15" s="248">
        <f>'R10_Other inputs'!AK51</f>
        <v>0</v>
      </c>
      <c r="AO15" s="248">
        <f>'R10_Other inputs'!AL51</f>
        <v>0</v>
      </c>
    </row>
    <row r="17" spans="1:41">
      <c r="A17" s="153"/>
      <c r="B17" s="153"/>
      <c r="C17" s="154" t="s">
        <v>603</v>
      </c>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row>
    <row r="18" spans="1:41" ht="15" customHeight="1">
      <c r="A18" s="2"/>
      <c r="E18" t="s">
        <v>367</v>
      </c>
      <c r="G18" t="s">
        <v>150</v>
      </c>
      <c r="H18" s="156"/>
      <c r="I18" s="156"/>
      <c r="J18" s="156"/>
      <c r="L18" s="248">
        <f>'R8_Tax'!I18</f>
        <v>0</v>
      </c>
      <c r="M18" s="248">
        <f>'R8_Tax'!J18</f>
        <v>0</v>
      </c>
      <c r="N18" s="248">
        <f>'R8_Tax'!K18</f>
        <v>0</v>
      </c>
      <c r="O18" s="248">
        <f>'R8_Tax'!L18</f>
        <v>0</v>
      </c>
      <c r="P18" s="248">
        <f>'R8_Tax'!M18</f>
        <v>0</v>
      </c>
      <c r="Q18" s="248">
        <f>'R8_Tax'!N18</f>
        <v>0</v>
      </c>
      <c r="R18" s="248">
        <f>'R8_Tax'!O18</f>
        <v>0</v>
      </c>
      <c r="S18" s="248">
        <f>'R8_Tax'!P18</f>
        <v>0</v>
      </c>
      <c r="T18" s="248">
        <f>'R8_Tax'!Q18</f>
        <v>0</v>
      </c>
      <c r="U18" s="248">
        <f>'R8_Tax'!R18</f>
        <v>0</v>
      </c>
      <c r="V18" s="248">
        <f>'R8_Tax'!S18</f>
        <v>0</v>
      </c>
      <c r="W18" s="248">
        <f>'R8_Tax'!T18</f>
        <v>0</v>
      </c>
      <c r="X18" s="248">
        <f>'R8_Tax'!U18</f>
        <v>0</v>
      </c>
      <c r="Y18" s="248">
        <f>'R8_Tax'!V18</f>
        <v>0</v>
      </c>
      <c r="Z18" s="248">
        <f>'R8_Tax'!W18</f>
        <v>0</v>
      </c>
      <c r="AA18" s="248">
        <f>'R8_Tax'!X18</f>
        <v>0</v>
      </c>
      <c r="AB18" s="248">
        <f>'R8_Tax'!Y18</f>
        <v>0</v>
      </c>
      <c r="AC18" s="248">
        <f>'R8_Tax'!Z18</f>
        <v>0</v>
      </c>
      <c r="AD18" s="248">
        <f>'R8_Tax'!AA18</f>
        <v>0</v>
      </c>
      <c r="AE18" s="248">
        <f>'R8_Tax'!AB18</f>
        <v>0</v>
      </c>
      <c r="AF18" s="248">
        <f>'R8_Tax'!AC18</f>
        <v>0</v>
      </c>
      <c r="AG18" s="248">
        <f>'R8_Tax'!AD18</f>
        <v>0</v>
      </c>
      <c r="AH18" s="248">
        <f>'R8_Tax'!AE18</f>
        <v>0</v>
      </c>
      <c r="AI18" s="248">
        <f>'R8_Tax'!AF18</f>
        <v>0</v>
      </c>
      <c r="AJ18" s="248">
        <f>'R8_Tax'!AG18</f>
        <v>0</v>
      </c>
      <c r="AK18" s="248">
        <f>'R8_Tax'!AH18</f>
        <v>0</v>
      </c>
      <c r="AL18" s="248">
        <f>'R8_Tax'!AI18</f>
        <v>0</v>
      </c>
      <c r="AM18" s="248">
        <f>'R8_Tax'!AJ18</f>
        <v>0</v>
      </c>
      <c r="AN18" s="248">
        <f>'R8_Tax'!AK18</f>
        <v>0</v>
      </c>
      <c r="AO18" s="248">
        <f>'R8_Tax'!AL18</f>
        <v>0</v>
      </c>
    </row>
    <row r="19" spans="1:41">
      <c r="C19" s="96"/>
      <c r="D19" s="96"/>
      <c r="E19" s="96" t="s">
        <v>368</v>
      </c>
      <c r="F19" s="96"/>
      <c r="G19" t="s">
        <v>150</v>
      </c>
      <c r="H19" s="156"/>
      <c r="I19" s="156"/>
      <c r="J19" s="156"/>
      <c r="L19" s="248">
        <f>'R8_Tax'!I19</f>
        <v>0</v>
      </c>
      <c r="M19" s="248">
        <f>'R8_Tax'!J19</f>
        <v>0</v>
      </c>
      <c r="N19" s="248">
        <f>'R8_Tax'!K19</f>
        <v>0</v>
      </c>
      <c r="O19" s="248">
        <f>'R8_Tax'!L19</f>
        <v>0</v>
      </c>
      <c r="P19" s="248">
        <f>'R8_Tax'!M19</f>
        <v>0</v>
      </c>
      <c r="Q19" s="248">
        <f>'R8_Tax'!N19</f>
        <v>0</v>
      </c>
      <c r="R19" s="248">
        <f>'R8_Tax'!O19</f>
        <v>0</v>
      </c>
      <c r="S19" s="248">
        <f>'R8_Tax'!P19</f>
        <v>0</v>
      </c>
      <c r="T19" s="248">
        <f>'R8_Tax'!Q19</f>
        <v>0</v>
      </c>
      <c r="U19" s="248">
        <f>'R8_Tax'!R19</f>
        <v>0</v>
      </c>
      <c r="V19" s="248">
        <f>'R8_Tax'!S19</f>
        <v>0</v>
      </c>
      <c r="W19" s="248">
        <f>'R8_Tax'!T19</f>
        <v>0</v>
      </c>
      <c r="X19" s="248">
        <f>'R8_Tax'!U19</f>
        <v>0</v>
      </c>
      <c r="Y19" s="248">
        <f>'R8_Tax'!V19</f>
        <v>0</v>
      </c>
      <c r="Z19" s="248">
        <f>'R8_Tax'!W19</f>
        <v>0</v>
      </c>
      <c r="AA19" s="248">
        <f>'R8_Tax'!X19</f>
        <v>0</v>
      </c>
      <c r="AB19" s="248">
        <f>'R8_Tax'!Y19</f>
        <v>0</v>
      </c>
      <c r="AC19" s="248">
        <f>'R8_Tax'!Z19</f>
        <v>0</v>
      </c>
      <c r="AD19" s="248">
        <f>'R8_Tax'!AA19</f>
        <v>0</v>
      </c>
      <c r="AE19" s="248">
        <f>'R8_Tax'!AB19</f>
        <v>0</v>
      </c>
      <c r="AF19" s="248">
        <f>'R8_Tax'!AC19</f>
        <v>0</v>
      </c>
      <c r="AG19" s="248">
        <f>'R8_Tax'!AD19</f>
        <v>0</v>
      </c>
      <c r="AH19" s="248">
        <f>'R8_Tax'!AE19</f>
        <v>0</v>
      </c>
      <c r="AI19" s="248">
        <f>'R8_Tax'!AF19</f>
        <v>0</v>
      </c>
      <c r="AJ19" s="248">
        <f>'R8_Tax'!AG19</f>
        <v>0</v>
      </c>
      <c r="AK19" s="248">
        <f>'R8_Tax'!AH19</f>
        <v>0</v>
      </c>
      <c r="AL19" s="248">
        <f>'R8_Tax'!AI19</f>
        <v>0</v>
      </c>
      <c r="AM19" s="248">
        <f>'R8_Tax'!AJ19</f>
        <v>0</v>
      </c>
      <c r="AN19" s="248">
        <f>'R8_Tax'!AK19</f>
        <v>0</v>
      </c>
      <c r="AO19" s="248">
        <f>'R8_Tax'!AL19</f>
        <v>0</v>
      </c>
    </row>
    <row r="20" spans="1:41">
      <c r="C20" s="96"/>
      <c r="D20" s="96"/>
      <c r="E20" s="96" t="s">
        <v>369</v>
      </c>
      <c r="F20" s="96"/>
      <c r="G20" t="s">
        <v>150</v>
      </c>
      <c r="H20" s="156"/>
      <c r="I20" s="156"/>
      <c r="J20" s="156"/>
      <c r="L20" s="248">
        <f>'R8_Tax'!I20</f>
        <v>0</v>
      </c>
      <c r="M20" s="248">
        <f>'R8_Tax'!J20</f>
        <v>0</v>
      </c>
      <c r="N20" s="248">
        <f>'R8_Tax'!K20</f>
        <v>0</v>
      </c>
      <c r="O20" s="248">
        <f>'R8_Tax'!L20</f>
        <v>0</v>
      </c>
      <c r="P20" s="248">
        <f>'R8_Tax'!M20</f>
        <v>0</v>
      </c>
      <c r="Q20" s="248">
        <f>'R8_Tax'!N20</f>
        <v>0</v>
      </c>
      <c r="R20" s="248">
        <f>'R8_Tax'!O20</f>
        <v>0</v>
      </c>
      <c r="S20" s="248">
        <f>'R8_Tax'!P20</f>
        <v>0</v>
      </c>
      <c r="T20" s="248">
        <f>'R8_Tax'!Q20</f>
        <v>0</v>
      </c>
      <c r="U20" s="248">
        <f>'R8_Tax'!R20</f>
        <v>0</v>
      </c>
      <c r="V20" s="248">
        <f>'R8_Tax'!S20</f>
        <v>0</v>
      </c>
      <c r="W20" s="248">
        <f>'R8_Tax'!T20</f>
        <v>0</v>
      </c>
      <c r="X20" s="248">
        <f>'R8_Tax'!U20</f>
        <v>0</v>
      </c>
      <c r="Y20" s="248">
        <f>'R8_Tax'!V20</f>
        <v>0</v>
      </c>
      <c r="Z20" s="248">
        <f>'R8_Tax'!W20</f>
        <v>0</v>
      </c>
      <c r="AA20" s="248">
        <f>'R8_Tax'!X20</f>
        <v>0</v>
      </c>
      <c r="AB20" s="248">
        <f>'R8_Tax'!Y20</f>
        <v>0</v>
      </c>
      <c r="AC20" s="248">
        <f>'R8_Tax'!Z20</f>
        <v>0</v>
      </c>
      <c r="AD20" s="248">
        <f>'R8_Tax'!AA20</f>
        <v>0</v>
      </c>
      <c r="AE20" s="248">
        <f>'R8_Tax'!AB20</f>
        <v>0</v>
      </c>
      <c r="AF20" s="248">
        <f>'R8_Tax'!AC20</f>
        <v>0</v>
      </c>
      <c r="AG20" s="248">
        <f>'R8_Tax'!AD20</f>
        <v>0</v>
      </c>
      <c r="AH20" s="248">
        <f>'R8_Tax'!AE20</f>
        <v>0</v>
      </c>
      <c r="AI20" s="248">
        <f>'R8_Tax'!AF20</f>
        <v>0</v>
      </c>
      <c r="AJ20" s="248">
        <f>'R8_Tax'!AG20</f>
        <v>0</v>
      </c>
      <c r="AK20" s="248">
        <f>'R8_Tax'!AH20</f>
        <v>0</v>
      </c>
      <c r="AL20" s="248">
        <f>'R8_Tax'!AI20</f>
        <v>0</v>
      </c>
      <c r="AM20" s="248">
        <f>'R8_Tax'!AJ20</f>
        <v>0</v>
      </c>
      <c r="AN20" s="248">
        <f>'R8_Tax'!AK20</f>
        <v>0</v>
      </c>
      <c r="AO20" s="248">
        <f>'R8_Tax'!AL20</f>
        <v>0</v>
      </c>
    </row>
    <row r="21" spans="1:41">
      <c r="C21" s="96"/>
      <c r="D21" s="96"/>
      <c r="E21" s="96" t="s">
        <v>370</v>
      </c>
      <c r="F21" s="96"/>
      <c r="G21" t="s">
        <v>150</v>
      </c>
      <c r="H21" s="156"/>
      <c r="I21" s="156"/>
      <c r="J21" s="156"/>
      <c r="L21" s="248">
        <f>'R8_Tax'!I21</f>
        <v>0</v>
      </c>
      <c r="M21" s="248">
        <f>'R8_Tax'!J21</f>
        <v>0</v>
      </c>
      <c r="N21" s="248">
        <f>'R8_Tax'!K21</f>
        <v>0</v>
      </c>
      <c r="O21" s="248">
        <f>'R8_Tax'!L21</f>
        <v>0</v>
      </c>
      <c r="P21" s="248">
        <f>'R8_Tax'!M21</f>
        <v>0</v>
      </c>
      <c r="Q21" s="248">
        <f>'R8_Tax'!N21</f>
        <v>0</v>
      </c>
      <c r="R21" s="248">
        <f>'R8_Tax'!O21</f>
        <v>0</v>
      </c>
      <c r="S21" s="248">
        <f>'R8_Tax'!P21</f>
        <v>0</v>
      </c>
      <c r="T21" s="248">
        <f>'R8_Tax'!Q21</f>
        <v>0</v>
      </c>
      <c r="U21" s="248">
        <f>'R8_Tax'!R21</f>
        <v>0</v>
      </c>
      <c r="V21" s="248">
        <f>'R8_Tax'!S21</f>
        <v>0</v>
      </c>
      <c r="W21" s="248">
        <f>'R8_Tax'!T21</f>
        <v>0</v>
      </c>
      <c r="X21" s="248">
        <f>'R8_Tax'!U21</f>
        <v>0</v>
      </c>
      <c r="Y21" s="248">
        <f>'R8_Tax'!V21</f>
        <v>0</v>
      </c>
      <c r="Z21" s="248">
        <f>'R8_Tax'!W21</f>
        <v>0</v>
      </c>
      <c r="AA21" s="248">
        <f>'R8_Tax'!X21</f>
        <v>0</v>
      </c>
      <c r="AB21" s="248">
        <f>'R8_Tax'!Y21</f>
        <v>0</v>
      </c>
      <c r="AC21" s="248">
        <f>'R8_Tax'!Z21</f>
        <v>0</v>
      </c>
      <c r="AD21" s="248">
        <f>'R8_Tax'!AA21</f>
        <v>0</v>
      </c>
      <c r="AE21" s="248">
        <f>'R8_Tax'!AB21</f>
        <v>0</v>
      </c>
      <c r="AF21" s="248">
        <f>'R8_Tax'!AC21</f>
        <v>0</v>
      </c>
      <c r="AG21" s="248">
        <f>'R8_Tax'!AD21</f>
        <v>0</v>
      </c>
      <c r="AH21" s="248">
        <f>'R8_Tax'!AE21</f>
        <v>0</v>
      </c>
      <c r="AI21" s="248">
        <f>'R8_Tax'!AF21</f>
        <v>0</v>
      </c>
      <c r="AJ21" s="248">
        <f>'R8_Tax'!AG21</f>
        <v>0</v>
      </c>
      <c r="AK21" s="248">
        <f>'R8_Tax'!AH21</f>
        <v>0</v>
      </c>
      <c r="AL21" s="248">
        <f>'R8_Tax'!AI21</f>
        <v>0</v>
      </c>
      <c r="AM21" s="248">
        <f>'R8_Tax'!AJ21</f>
        <v>0</v>
      </c>
      <c r="AN21" s="248">
        <f>'R8_Tax'!AK21</f>
        <v>0</v>
      </c>
      <c r="AO21" s="248">
        <f>'R8_Tax'!AL21</f>
        <v>0</v>
      </c>
    </row>
    <row r="22" spans="1:41">
      <c r="C22" s="96"/>
      <c r="D22" s="96"/>
      <c r="E22" s="96" t="s">
        <v>371</v>
      </c>
      <c r="F22" s="96"/>
      <c r="G22" t="s">
        <v>150</v>
      </c>
      <c r="H22" s="156"/>
      <c r="I22" s="156"/>
      <c r="J22" s="156"/>
      <c r="L22" s="248">
        <f>'R8_Tax'!I22</f>
        <v>0</v>
      </c>
      <c r="M22" s="248">
        <f>'R8_Tax'!J22</f>
        <v>0</v>
      </c>
      <c r="N22" s="248">
        <f>'R8_Tax'!K22</f>
        <v>0</v>
      </c>
      <c r="O22" s="248">
        <f>'R8_Tax'!L22</f>
        <v>0</v>
      </c>
      <c r="P22" s="248">
        <f>'R8_Tax'!M22</f>
        <v>0</v>
      </c>
      <c r="Q22" s="248">
        <f>'R8_Tax'!N22</f>
        <v>0</v>
      </c>
      <c r="R22" s="248">
        <f>'R8_Tax'!O22</f>
        <v>0</v>
      </c>
      <c r="S22" s="248">
        <f>'R8_Tax'!P22</f>
        <v>0</v>
      </c>
      <c r="T22" s="248">
        <f>'R8_Tax'!Q22</f>
        <v>0</v>
      </c>
      <c r="U22" s="248">
        <f>'R8_Tax'!R22</f>
        <v>0</v>
      </c>
      <c r="V22" s="248">
        <f>'R8_Tax'!S22</f>
        <v>0</v>
      </c>
      <c r="W22" s="248">
        <f>'R8_Tax'!T22</f>
        <v>0</v>
      </c>
      <c r="X22" s="248">
        <f>'R8_Tax'!U22</f>
        <v>0</v>
      </c>
      <c r="Y22" s="248">
        <f>'R8_Tax'!V22</f>
        <v>0</v>
      </c>
      <c r="Z22" s="248">
        <f>'R8_Tax'!W22</f>
        <v>0</v>
      </c>
      <c r="AA22" s="248">
        <f>'R8_Tax'!X22</f>
        <v>0</v>
      </c>
      <c r="AB22" s="248">
        <f>'R8_Tax'!Y22</f>
        <v>0</v>
      </c>
      <c r="AC22" s="248">
        <f>'R8_Tax'!Z22</f>
        <v>0</v>
      </c>
      <c r="AD22" s="248">
        <f>'R8_Tax'!AA22</f>
        <v>0</v>
      </c>
      <c r="AE22" s="248">
        <f>'R8_Tax'!AB22</f>
        <v>0</v>
      </c>
      <c r="AF22" s="248">
        <f>'R8_Tax'!AC22</f>
        <v>0</v>
      </c>
      <c r="AG22" s="248">
        <f>'R8_Tax'!AD22</f>
        <v>0</v>
      </c>
      <c r="AH22" s="248">
        <f>'R8_Tax'!AE22</f>
        <v>0</v>
      </c>
      <c r="AI22" s="248">
        <f>'R8_Tax'!AF22</f>
        <v>0</v>
      </c>
      <c r="AJ22" s="248">
        <f>'R8_Tax'!AG22</f>
        <v>0</v>
      </c>
      <c r="AK22" s="248">
        <f>'R8_Tax'!AH22</f>
        <v>0</v>
      </c>
      <c r="AL22" s="248">
        <f>'R8_Tax'!AI22</f>
        <v>0</v>
      </c>
      <c r="AM22" s="248">
        <f>'R8_Tax'!AJ22</f>
        <v>0</v>
      </c>
      <c r="AN22" s="248">
        <f>'R8_Tax'!AK22</f>
        <v>0</v>
      </c>
      <c r="AO22" s="248">
        <f>'R8_Tax'!AL22</f>
        <v>0</v>
      </c>
    </row>
    <row r="24" spans="1:41">
      <c r="A24" s="40"/>
      <c r="B24" s="40"/>
      <c r="C24" s="77" t="s">
        <v>604</v>
      </c>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row>
    <row r="25" spans="1:41">
      <c r="H25" s="156"/>
      <c r="I25" s="156"/>
      <c r="J25" s="156"/>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row>
    <row r="26" spans="1:41">
      <c r="C26" s="96"/>
      <c r="D26" s="96"/>
      <c r="E26" s="96" t="s">
        <v>394</v>
      </c>
      <c r="F26" s="96"/>
      <c r="G26" t="s">
        <v>150</v>
      </c>
      <c r="I26" s="156"/>
      <c r="J26" s="156"/>
      <c r="K26" s="177"/>
      <c r="L26" s="248">
        <f>'R8_Tax'!I50</f>
        <v>0</v>
      </c>
      <c r="M26" s="248">
        <f>'R8_Tax'!J50</f>
        <v>0</v>
      </c>
      <c r="N26" s="248">
        <f>'R8_Tax'!K50</f>
        <v>0</v>
      </c>
      <c r="O26" s="248">
        <f>'R8_Tax'!L50</f>
        <v>0</v>
      </c>
      <c r="P26" s="248">
        <f>'R8_Tax'!M50</f>
        <v>0</v>
      </c>
      <c r="Q26" s="248">
        <f>'R8_Tax'!N50</f>
        <v>0</v>
      </c>
      <c r="R26" s="248">
        <f>'R8_Tax'!O50</f>
        <v>0</v>
      </c>
      <c r="S26" s="248">
        <f>'R8_Tax'!P50</f>
        <v>0</v>
      </c>
      <c r="T26" s="248">
        <f>'R8_Tax'!Q50</f>
        <v>0</v>
      </c>
      <c r="U26" s="248">
        <f>'R8_Tax'!R50</f>
        <v>0</v>
      </c>
      <c r="V26" s="248">
        <f>'R8_Tax'!S50</f>
        <v>0</v>
      </c>
      <c r="W26" s="248">
        <f>'R8_Tax'!T50</f>
        <v>0</v>
      </c>
      <c r="X26" s="248">
        <f>'R8_Tax'!U50</f>
        <v>0</v>
      </c>
      <c r="Y26" s="248">
        <f>'R8_Tax'!V50</f>
        <v>0</v>
      </c>
      <c r="Z26" s="248">
        <f>'R8_Tax'!W50</f>
        <v>0</v>
      </c>
      <c r="AA26" s="248">
        <f>'R8_Tax'!X50</f>
        <v>0</v>
      </c>
      <c r="AB26" s="248">
        <f>'R8_Tax'!Y50</f>
        <v>0</v>
      </c>
      <c r="AC26" s="248">
        <f>'R8_Tax'!Z50</f>
        <v>0</v>
      </c>
      <c r="AD26" s="248">
        <f>'R8_Tax'!AA50</f>
        <v>0</v>
      </c>
      <c r="AE26" s="248">
        <f>'R8_Tax'!AB50</f>
        <v>0</v>
      </c>
      <c r="AF26" s="248">
        <f>'R8_Tax'!AC50</f>
        <v>0</v>
      </c>
      <c r="AG26" s="248">
        <f>'R8_Tax'!AD50</f>
        <v>0</v>
      </c>
      <c r="AH26" s="248">
        <f>'R8_Tax'!AE50</f>
        <v>0</v>
      </c>
      <c r="AI26" s="248">
        <f>'R8_Tax'!AF50</f>
        <v>0</v>
      </c>
      <c r="AJ26" s="248">
        <f>'R8_Tax'!AG50</f>
        <v>0</v>
      </c>
      <c r="AK26" s="248">
        <f>'R8_Tax'!AH50</f>
        <v>0</v>
      </c>
      <c r="AL26" s="248">
        <f>'R8_Tax'!AI50</f>
        <v>0</v>
      </c>
      <c r="AM26" s="248">
        <f>'R8_Tax'!AJ50</f>
        <v>0</v>
      </c>
      <c r="AN26" s="248">
        <f>'R8_Tax'!AK50</f>
        <v>0</v>
      </c>
      <c r="AO26" s="248">
        <f>'R8_Tax'!AL50</f>
        <v>0</v>
      </c>
    </row>
    <row r="27" spans="1:41">
      <c r="C27" s="96"/>
      <c r="D27" s="96"/>
      <c r="E27" s="96" t="s">
        <v>395</v>
      </c>
      <c r="F27" s="96"/>
      <c r="G27" t="s">
        <v>150</v>
      </c>
      <c r="I27" s="156"/>
      <c r="J27" s="156"/>
      <c r="K27" s="177"/>
      <c r="L27" s="248">
        <f>'R8_Tax'!I51</f>
        <v>0</v>
      </c>
      <c r="M27" s="248">
        <f>'R8_Tax'!J51</f>
        <v>0</v>
      </c>
      <c r="N27" s="248">
        <f>'R8_Tax'!K51</f>
        <v>0</v>
      </c>
      <c r="O27" s="248">
        <f>'R8_Tax'!L51</f>
        <v>0</v>
      </c>
      <c r="P27" s="248">
        <f>'R8_Tax'!M51</f>
        <v>0</v>
      </c>
      <c r="Q27" s="248">
        <f>'R8_Tax'!N51</f>
        <v>0</v>
      </c>
      <c r="R27" s="248">
        <f>'R8_Tax'!O51</f>
        <v>0</v>
      </c>
      <c r="S27" s="248">
        <f>'R8_Tax'!P51</f>
        <v>0</v>
      </c>
      <c r="T27" s="248">
        <f>'R8_Tax'!Q51</f>
        <v>0</v>
      </c>
      <c r="U27" s="248">
        <f>'R8_Tax'!R51</f>
        <v>0</v>
      </c>
      <c r="V27" s="248">
        <f>'R8_Tax'!S51</f>
        <v>0</v>
      </c>
      <c r="W27" s="248">
        <f>'R8_Tax'!T51</f>
        <v>0</v>
      </c>
      <c r="X27" s="248">
        <f>'R8_Tax'!U51</f>
        <v>0</v>
      </c>
      <c r="Y27" s="248">
        <f>'R8_Tax'!V51</f>
        <v>0</v>
      </c>
      <c r="Z27" s="248">
        <f>'R8_Tax'!W51</f>
        <v>0</v>
      </c>
      <c r="AA27" s="248">
        <f>'R8_Tax'!X51</f>
        <v>0</v>
      </c>
      <c r="AB27" s="248">
        <f>'R8_Tax'!Y51</f>
        <v>0</v>
      </c>
      <c r="AC27" s="248">
        <f>'R8_Tax'!Z51</f>
        <v>0</v>
      </c>
      <c r="AD27" s="248">
        <f>'R8_Tax'!AA51</f>
        <v>0</v>
      </c>
      <c r="AE27" s="248">
        <f>'R8_Tax'!AB51</f>
        <v>0</v>
      </c>
      <c r="AF27" s="248">
        <f>'R8_Tax'!AC51</f>
        <v>0</v>
      </c>
      <c r="AG27" s="248">
        <f>'R8_Tax'!AD51</f>
        <v>0</v>
      </c>
      <c r="AH27" s="248">
        <f>'R8_Tax'!AE51</f>
        <v>0</v>
      </c>
      <c r="AI27" s="248">
        <f>'R8_Tax'!AF51</f>
        <v>0</v>
      </c>
      <c r="AJ27" s="248">
        <f>'R8_Tax'!AG51</f>
        <v>0</v>
      </c>
      <c r="AK27" s="248">
        <f>'R8_Tax'!AH51</f>
        <v>0</v>
      </c>
      <c r="AL27" s="248">
        <f>'R8_Tax'!AI51</f>
        <v>0</v>
      </c>
      <c r="AM27" s="248">
        <f>'R8_Tax'!AJ51</f>
        <v>0</v>
      </c>
      <c r="AN27" s="248">
        <f>'R8_Tax'!AK51</f>
        <v>0</v>
      </c>
      <c r="AO27" s="248">
        <f>'R8_Tax'!AL51</f>
        <v>0</v>
      </c>
    </row>
    <row r="28" spans="1:41">
      <c r="C28" s="96"/>
      <c r="D28" s="96"/>
      <c r="E28" s="96" t="s">
        <v>396</v>
      </c>
      <c r="F28" s="96"/>
      <c r="G28" t="s">
        <v>150</v>
      </c>
      <c r="I28" s="156"/>
      <c r="J28" s="156"/>
      <c r="K28" s="177"/>
      <c r="L28" s="248">
        <f>'R8_Tax'!I52</f>
        <v>0</v>
      </c>
      <c r="M28" s="248">
        <f>'R8_Tax'!J52</f>
        <v>0</v>
      </c>
      <c r="N28" s="248">
        <f>'R8_Tax'!K52</f>
        <v>0</v>
      </c>
      <c r="O28" s="248">
        <f>'R8_Tax'!L52</f>
        <v>0</v>
      </c>
      <c r="P28" s="248">
        <f>'R8_Tax'!M52</f>
        <v>0</v>
      </c>
      <c r="Q28" s="248">
        <f>'R8_Tax'!N52</f>
        <v>0</v>
      </c>
      <c r="R28" s="248">
        <f>'R8_Tax'!O52</f>
        <v>0</v>
      </c>
      <c r="S28" s="248">
        <f>'R8_Tax'!P52</f>
        <v>0</v>
      </c>
      <c r="T28" s="248">
        <f>'R8_Tax'!Q52</f>
        <v>0</v>
      </c>
      <c r="U28" s="248">
        <f>'R8_Tax'!R52</f>
        <v>0</v>
      </c>
      <c r="V28" s="248">
        <f>'R8_Tax'!S52</f>
        <v>0</v>
      </c>
      <c r="W28" s="248">
        <f>'R8_Tax'!T52</f>
        <v>0</v>
      </c>
      <c r="X28" s="248">
        <f>'R8_Tax'!U52</f>
        <v>0</v>
      </c>
      <c r="Y28" s="248">
        <f>'R8_Tax'!V52</f>
        <v>0</v>
      </c>
      <c r="Z28" s="248">
        <f>'R8_Tax'!W52</f>
        <v>0</v>
      </c>
      <c r="AA28" s="248">
        <f>'R8_Tax'!X52</f>
        <v>0</v>
      </c>
      <c r="AB28" s="248">
        <f>'R8_Tax'!Y52</f>
        <v>0</v>
      </c>
      <c r="AC28" s="248">
        <f>'R8_Tax'!Z52</f>
        <v>0</v>
      </c>
      <c r="AD28" s="248">
        <f>'R8_Tax'!AA52</f>
        <v>0</v>
      </c>
      <c r="AE28" s="248">
        <f>'R8_Tax'!AB52</f>
        <v>0</v>
      </c>
      <c r="AF28" s="248">
        <f>'R8_Tax'!AC52</f>
        <v>0</v>
      </c>
      <c r="AG28" s="248">
        <f>'R8_Tax'!AD52</f>
        <v>0</v>
      </c>
      <c r="AH28" s="248">
        <f>'R8_Tax'!AE52</f>
        <v>0</v>
      </c>
      <c r="AI28" s="248">
        <f>'R8_Tax'!AF52</f>
        <v>0</v>
      </c>
      <c r="AJ28" s="248">
        <f>'R8_Tax'!AG52</f>
        <v>0</v>
      </c>
      <c r="AK28" s="248">
        <f>'R8_Tax'!AH52</f>
        <v>0</v>
      </c>
      <c r="AL28" s="248">
        <f>'R8_Tax'!AI52</f>
        <v>0</v>
      </c>
      <c r="AM28" s="248">
        <f>'R8_Tax'!AJ52</f>
        <v>0</v>
      </c>
      <c r="AN28" s="248">
        <f>'R8_Tax'!AK52</f>
        <v>0</v>
      </c>
      <c r="AO28" s="248">
        <f>'R8_Tax'!AL52</f>
        <v>0</v>
      </c>
    </row>
    <row r="29" spans="1:41">
      <c r="C29" s="96"/>
      <c r="D29" s="96"/>
      <c r="E29" s="96" t="s">
        <v>397</v>
      </c>
      <c r="F29" s="96"/>
      <c r="G29" t="s">
        <v>150</v>
      </c>
      <c r="I29" s="156"/>
      <c r="J29" s="156"/>
      <c r="K29" s="177"/>
      <c r="L29" s="248">
        <f>'R8_Tax'!I53</f>
        <v>0</v>
      </c>
      <c r="M29" s="248">
        <f>'R8_Tax'!J53</f>
        <v>0</v>
      </c>
      <c r="N29" s="248">
        <f>'R8_Tax'!K53</f>
        <v>0</v>
      </c>
      <c r="O29" s="248">
        <f>'R8_Tax'!L53</f>
        <v>0</v>
      </c>
      <c r="P29" s="248">
        <f>'R8_Tax'!M53</f>
        <v>0</v>
      </c>
      <c r="Q29" s="248">
        <f>'R8_Tax'!N53</f>
        <v>0</v>
      </c>
      <c r="R29" s="248">
        <f>'R8_Tax'!O53</f>
        <v>0</v>
      </c>
      <c r="S29" s="248">
        <f>'R8_Tax'!P53</f>
        <v>0</v>
      </c>
      <c r="T29" s="248">
        <f>'R8_Tax'!Q53</f>
        <v>0</v>
      </c>
      <c r="U29" s="248">
        <f>'R8_Tax'!R53</f>
        <v>0</v>
      </c>
      <c r="V29" s="248">
        <f>'R8_Tax'!S53</f>
        <v>0</v>
      </c>
      <c r="W29" s="248">
        <f>'R8_Tax'!T53</f>
        <v>0</v>
      </c>
      <c r="X29" s="248">
        <f>'R8_Tax'!U53</f>
        <v>0</v>
      </c>
      <c r="Y29" s="248">
        <f>'R8_Tax'!V53</f>
        <v>0</v>
      </c>
      <c r="Z29" s="248">
        <f>'R8_Tax'!W53</f>
        <v>0</v>
      </c>
      <c r="AA29" s="248">
        <f>'R8_Tax'!X53</f>
        <v>0</v>
      </c>
      <c r="AB29" s="248">
        <f>'R8_Tax'!Y53</f>
        <v>0</v>
      </c>
      <c r="AC29" s="248">
        <f>'R8_Tax'!Z53</f>
        <v>0</v>
      </c>
      <c r="AD29" s="248">
        <f>'R8_Tax'!AA53</f>
        <v>0</v>
      </c>
      <c r="AE29" s="248">
        <f>'R8_Tax'!AB53</f>
        <v>0</v>
      </c>
      <c r="AF29" s="248">
        <f>'R8_Tax'!AC53</f>
        <v>0</v>
      </c>
      <c r="AG29" s="248">
        <f>'R8_Tax'!AD53</f>
        <v>0</v>
      </c>
      <c r="AH29" s="248">
        <f>'R8_Tax'!AE53</f>
        <v>0</v>
      </c>
      <c r="AI29" s="248">
        <f>'R8_Tax'!AF53</f>
        <v>0</v>
      </c>
      <c r="AJ29" s="248">
        <f>'R8_Tax'!AG53</f>
        <v>0</v>
      </c>
      <c r="AK29" s="248">
        <f>'R8_Tax'!AH53</f>
        <v>0</v>
      </c>
      <c r="AL29" s="248">
        <f>'R8_Tax'!AI53</f>
        <v>0</v>
      </c>
      <c r="AM29" s="248">
        <f>'R8_Tax'!AJ53</f>
        <v>0</v>
      </c>
      <c r="AN29" s="248">
        <f>'R8_Tax'!AK53</f>
        <v>0</v>
      </c>
      <c r="AO29" s="248">
        <f>'R8_Tax'!AL53</f>
        <v>0</v>
      </c>
    </row>
    <row r="30" spans="1:41">
      <c r="E30" t="s">
        <v>398</v>
      </c>
      <c r="G30" t="s">
        <v>150</v>
      </c>
      <c r="I30" s="156"/>
      <c r="J30" s="156"/>
      <c r="K30" s="177"/>
      <c r="L30" s="248">
        <f>'R8_Tax'!I54</f>
        <v>0</v>
      </c>
      <c r="M30" s="248">
        <f>'R8_Tax'!J54</f>
        <v>0</v>
      </c>
      <c r="N30" s="248">
        <f>'R8_Tax'!K54</f>
        <v>0</v>
      </c>
      <c r="O30" s="248">
        <f>'R8_Tax'!L54</f>
        <v>0</v>
      </c>
      <c r="P30" s="248">
        <f>'R8_Tax'!M54</f>
        <v>0</v>
      </c>
      <c r="Q30" s="248">
        <f>'R8_Tax'!N54</f>
        <v>0</v>
      </c>
      <c r="R30" s="248">
        <f>'R8_Tax'!O54</f>
        <v>0</v>
      </c>
      <c r="S30" s="248">
        <f>'R8_Tax'!P54</f>
        <v>0</v>
      </c>
      <c r="T30" s="248">
        <f>'R8_Tax'!Q54</f>
        <v>0</v>
      </c>
      <c r="U30" s="248">
        <f>'R8_Tax'!R54</f>
        <v>0</v>
      </c>
      <c r="V30" s="248">
        <f>'R8_Tax'!S54</f>
        <v>0</v>
      </c>
      <c r="W30" s="248">
        <f>'R8_Tax'!T54</f>
        <v>0</v>
      </c>
      <c r="X30" s="248">
        <f>'R8_Tax'!U54</f>
        <v>0</v>
      </c>
      <c r="Y30" s="248">
        <f>'R8_Tax'!V54</f>
        <v>0</v>
      </c>
      <c r="Z30" s="248">
        <f>'R8_Tax'!W54</f>
        <v>0</v>
      </c>
      <c r="AA30" s="248">
        <f>'R8_Tax'!X54</f>
        <v>0</v>
      </c>
      <c r="AB30" s="248">
        <f>'R8_Tax'!Y54</f>
        <v>0</v>
      </c>
      <c r="AC30" s="248">
        <f>'R8_Tax'!Z54</f>
        <v>0</v>
      </c>
      <c r="AD30" s="248">
        <f>'R8_Tax'!AA54</f>
        <v>0</v>
      </c>
      <c r="AE30" s="248">
        <f>'R8_Tax'!AB54</f>
        <v>0</v>
      </c>
      <c r="AF30" s="248">
        <f>'R8_Tax'!AC54</f>
        <v>0</v>
      </c>
      <c r="AG30" s="248">
        <f>'R8_Tax'!AD54</f>
        <v>0</v>
      </c>
      <c r="AH30" s="248">
        <f>'R8_Tax'!AE54</f>
        <v>0</v>
      </c>
      <c r="AI30" s="248">
        <f>'R8_Tax'!AF54</f>
        <v>0</v>
      </c>
      <c r="AJ30" s="248">
        <f>'R8_Tax'!AG54</f>
        <v>0</v>
      </c>
      <c r="AK30" s="248">
        <f>'R8_Tax'!AH54</f>
        <v>0</v>
      </c>
      <c r="AL30" s="248">
        <f>'R8_Tax'!AI54</f>
        <v>0</v>
      </c>
      <c r="AM30" s="248">
        <f>'R8_Tax'!AJ54</f>
        <v>0</v>
      </c>
      <c r="AN30" s="248">
        <f>'R8_Tax'!AK54</f>
        <v>0</v>
      </c>
      <c r="AO30" s="248">
        <f>'R8_Tax'!AL54</f>
        <v>0</v>
      </c>
    </row>
    <row r="31" spans="1:41">
      <c r="E31" t="s">
        <v>399</v>
      </c>
      <c r="G31" t="s">
        <v>150</v>
      </c>
      <c r="I31" s="156"/>
      <c r="J31" s="156"/>
      <c r="K31" s="177"/>
      <c r="L31" s="248">
        <f>'R8_Tax'!I55</f>
        <v>0</v>
      </c>
      <c r="M31" s="248">
        <f>'R8_Tax'!J55</f>
        <v>0</v>
      </c>
      <c r="N31" s="248">
        <f>'R8_Tax'!K55</f>
        <v>0</v>
      </c>
      <c r="O31" s="248">
        <f>'R8_Tax'!L55</f>
        <v>0</v>
      </c>
      <c r="P31" s="248">
        <f>'R8_Tax'!M55</f>
        <v>0</v>
      </c>
      <c r="Q31" s="248">
        <f>'R8_Tax'!N55</f>
        <v>0</v>
      </c>
      <c r="R31" s="248">
        <f>'R8_Tax'!O55</f>
        <v>0</v>
      </c>
      <c r="S31" s="248">
        <f>'R8_Tax'!P55</f>
        <v>0</v>
      </c>
      <c r="T31" s="248">
        <f>'R8_Tax'!Q55</f>
        <v>0</v>
      </c>
      <c r="U31" s="248">
        <f>'R8_Tax'!R55</f>
        <v>0</v>
      </c>
      <c r="V31" s="248">
        <f>'R8_Tax'!S55</f>
        <v>0</v>
      </c>
      <c r="W31" s="248">
        <f>'R8_Tax'!T55</f>
        <v>0</v>
      </c>
      <c r="X31" s="248">
        <f>'R8_Tax'!U55</f>
        <v>0</v>
      </c>
      <c r="Y31" s="248">
        <f>'R8_Tax'!V55</f>
        <v>0</v>
      </c>
      <c r="Z31" s="248">
        <f>'R8_Tax'!W55</f>
        <v>0</v>
      </c>
      <c r="AA31" s="248">
        <f>'R8_Tax'!X55</f>
        <v>0</v>
      </c>
      <c r="AB31" s="248">
        <f>'R8_Tax'!Y55</f>
        <v>0</v>
      </c>
      <c r="AC31" s="248">
        <f>'R8_Tax'!Z55</f>
        <v>0</v>
      </c>
      <c r="AD31" s="248">
        <f>'R8_Tax'!AA55</f>
        <v>0</v>
      </c>
      <c r="AE31" s="248">
        <f>'R8_Tax'!AB55</f>
        <v>0</v>
      </c>
      <c r="AF31" s="248">
        <f>'R8_Tax'!AC55</f>
        <v>0</v>
      </c>
      <c r="AG31" s="248">
        <f>'R8_Tax'!AD55</f>
        <v>0</v>
      </c>
      <c r="AH31" s="248">
        <f>'R8_Tax'!AE55</f>
        <v>0</v>
      </c>
      <c r="AI31" s="248">
        <f>'R8_Tax'!AF55</f>
        <v>0</v>
      </c>
      <c r="AJ31" s="248">
        <f>'R8_Tax'!AG55</f>
        <v>0</v>
      </c>
      <c r="AK31" s="248">
        <f>'R8_Tax'!AH55</f>
        <v>0</v>
      </c>
      <c r="AL31" s="248">
        <f>'R8_Tax'!AI55</f>
        <v>0</v>
      </c>
      <c r="AM31" s="248">
        <f>'R8_Tax'!AJ55</f>
        <v>0</v>
      </c>
      <c r="AN31" s="248">
        <f>'R8_Tax'!AK55</f>
        <v>0</v>
      </c>
      <c r="AO31" s="248">
        <f>'R8_Tax'!AL55</f>
        <v>0</v>
      </c>
    </row>
    <row r="32" spans="1:41">
      <c r="H32" s="156"/>
      <c r="I32" s="156"/>
      <c r="J32" s="156"/>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row>
    <row r="33" spans="1:41">
      <c r="E33" t="s">
        <v>400</v>
      </c>
      <c r="G33" t="s">
        <v>136</v>
      </c>
      <c r="K33" s="177"/>
      <c r="L33" s="249">
        <f>'R8_Tax'!I57</f>
        <v>0</v>
      </c>
      <c r="M33" s="249">
        <f>'R8_Tax'!J57</f>
        <v>0</v>
      </c>
      <c r="N33" s="249">
        <f>'R8_Tax'!K57</f>
        <v>0</v>
      </c>
      <c r="O33" s="249">
        <f>'R8_Tax'!L57</f>
        <v>0</v>
      </c>
      <c r="P33" s="249">
        <f>'R8_Tax'!M57</f>
        <v>0</v>
      </c>
      <c r="Q33" s="249">
        <f>'R8_Tax'!N57</f>
        <v>0</v>
      </c>
      <c r="R33" s="249">
        <f>'R8_Tax'!O57</f>
        <v>0</v>
      </c>
      <c r="S33" s="249">
        <f>'R8_Tax'!P57</f>
        <v>0</v>
      </c>
      <c r="T33" s="249">
        <f>'R8_Tax'!Q57</f>
        <v>0</v>
      </c>
      <c r="U33" s="249">
        <f>'R8_Tax'!R57</f>
        <v>0</v>
      </c>
      <c r="V33" s="249">
        <f>'R8_Tax'!S57</f>
        <v>0</v>
      </c>
      <c r="W33" s="249">
        <f>'R8_Tax'!T57</f>
        <v>0</v>
      </c>
      <c r="X33" s="249">
        <f>'R8_Tax'!U57</f>
        <v>0</v>
      </c>
      <c r="Y33" s="249">
        <f>'R8_Tax'!V57</f>
        <v>0</v>
      </c>
      <c r="Z33" s="249">
        <f>'R8_Tax'!W57</f>
        <v>0</v>
      </c>
      <c r="AA33" s="249">
        <f>'R8_Tax'!X57</f>
        <v>0</v>
      </c>
      <c r="AB33" s="249">
        <f>'R8_Tax'!Y57</f>
        <v>0</v>
      </c>
      <c r="AC33" s="249">
        <f>'R8_Tax'!Z57</f>
        <v>0</v>
      </c>
      <c r="AD33" s="249">
        <f>'R8_Tax'!AA57</f>
        <v>0</v>
      </c>
      <c r="AE33" s="249">
        <f>'R8_Tax'!AB57</f>
        <v>0</v>
      </c>
      <c r="AF33" s="249">
        <f>'R8_Tax'!AC57</f>
        <v>0</v>
      </c>
      <c r="AG33" s="249">
        <f>'R8_Tax'!AD57</f>
        <v>0</v>
      </c>
      <c r="AH33" s="249">
        <f>'R8_Tax'!AE57</f>
        <v>0</v>
      </c>
      <c r="AI33" s="249">
        <f>'R8_Tax'!AF57</f>
        <v>0</v>
      </c>
      <c r="AJ33" s="249">
        <f>'R8_Tax'!AG57</f>
        <v>0</v>
      </c>
      <c r="AK33" s="249">
        <f>'R8_Tax'!AH57</f>
        <v>0</v>
      </c>
      <c r="AL33" s="249">
        <f>'R8_Tax'!AI57</f>
        <v>0</v>
      </c>
      <c r="AM33" s="249">
        <f>'R8_Tax'!AJ57</f>
        <v>0</v>
      </c>
      <c r="AN33" s="249">
        <f>'R8_Tax'!AK57</f>
        <v>0</v>
      </c>
      <c r="AO33" s="249">
        <f>'R8_Tax'!AL57</f>
        <v>0</v>
      </c>
    </row>
    <row r="34" spans="1:41">
      <c r="E34" t="s">
        <v>401</v>
      </c>
      <c r="G34" t="s">
        <v>136</v>
      </c>
      <c r="K34" s="177"/>
      <c r="L34" s="249">
        <f>'R8_Tax'!I58</f>
        <v>0</v>
      </c>
      <c r="M34" s="249">
        <f>'R8_Tax'!J58</f>
        <v>0</v>
      </c>
      <c r="N34" s="249">
        <f>'R8_Tax'!K58</f>
        <v>0</v>
      </c>
      <c r="O34" s="249">
        <f>'R8_Tax'!L58</f>
        <v>0</v>
      </c>
      <c r="P34" s="249">
        <f>'R8_Tax'!M58</f>
        <v>0</v>
      </c>
      <c r="Q34" s="249">
        <f>'R8_Tax'!N58</f>
        <v>0</v>
      </c>
      <c r="R34" s="249">
        <f>'R8_Tax'!O58</f>
        <v>0</v>
      </c>
      <c r="S34" s="249">
        <f>'R8_Tax'!P58</f>
        <v>0</v>
      </c>
      <c r="T34" s="249">
        <f>'R8_Tax'!Q58</f>
        <v>0</v>
      </c>
      <c r="U34" s="249">
        <f>'R8_Tax'!R58</f>
        <v>0</v>
      </c>
      <c r="V34" s="249">
        <f>'R8_Tax'!S58</f>
        <v>0</v>
      </c>
      <c r="W34" s="249">
        <f>'R8_Tax'!T58</f>
        <v>0</v>
      </c>
      <c r="X34" s="249">
        <f>'R8_Tax'!U58</f>
        <v>0</v>
      </c>
      <c r="Y34" s="249">
        <f>'R8_Tax'!V58</f>
        <v>0</v>
      </c>
      <c r="Z34" s="249">
        <f>'R8_Tax'!W58</f>
        <v>0</v>
      </c>
      <c r="AA34" s="249">
        <f>'R8_Tax'!X58</f>
        <v>0</v>
      </c>
      <c r="AB34" s="249">
        <f>'R8_Tax'!Y58</f>
        <v>0</v>
      </c>
      <c r="AC34" s="249">
        <f>'R8_Tax'!Z58</f>
        <v>0</v>
      </c>
      <c r="AD34" s="249">
        <f>'R8_Tax'!AA58</f>
        <v>0</v>
      </c>
      <c r="AE34" s="249">
        <f>'R8_Tax'!AB58</f>
        <v>0</v>
      </c>
      <c r="AF34" s="249">
        <f>'R8_Tax'!AC58</f>
        <v>0</v>
      </c>
      <c r="AG34" s="249">
        <f>'R8_Tax'!AD58</f>
        <v>0</v>
      </c>
      <c r="AH34" s="249">
        <f>'R8_Tax'!AE58</f>
        <v>0</v>
      </c>
      <c r="AI34" s="249">
        <f>'R8_Tax'!AF58</f>
        <v>0</v>
      </c>
      <c r="AJ34" s="249">
        <f>'R8_Tax'!AG58</f>
        <v>0</v>
      </c>
      <c r="AK34" s="249">
        <f>'R8_Tax'!AH58</f>
        <v>0</v>
      </c>
      <c r="AL34" s="249">
        <f>'R8_Tax'!AI58</f>
        <v>0</v>
      </c>
      <c r="AM34" s="249">
        <f>'R8_Tax'!AJ58</f>
        <v>0</v>
      </c>
      <c r="AN34" s="249">
        <f>'R8_Tax'!AK58</f>
        <v>0</v>
      </c>
      <c r="AO34" s="249">
        <f>'R8_Tax'!AL58</f>
        <v>0</v>
      </c>
    </row>
    <row r="35" spans="1:41">
      <c r="E35" s="96" t="s">
        <v>402</v>
      </c>
      <c r="F35" s="96"/>
      <c r="G35" t="s">
        <v>136</v>
      </c>
      <c r="I35" s="156"/>
      <c r="J35" s="156"/>
      <c r="K35" s="177"/>
      <c r="L35" s="249">
        <f>'R8_Tax'!I59</f>
        <v>0</v>
      </c>
      <c r="M35" s="249">
        <f>'R8_Tax'!J59</f>
        <v>0</v>
      </c>
      <c r="N35" s="249">
        <f>'R8_Tax'!K59</f>
        <v>0</v>
      </c>
      <c r="O35" s="249">
        <f>'R8_Tax'!L59</f>
        <v>0</v>
      </c>
      <c r="P35" s="249">
        <f>'R8_Tax'!M59</f>
        <v>0</v>
      </c>
      <c r="Q35" s="249">
        <f>'R8_Tax'!N59</f>
        <v>0</v>
      </c>
      <c r="R35" s="249">
        <f>'R8_Tax'!O59</f>
        <v>0</v>
      </c>
      <c r="S35" s="249">
        <f>'R8_Tax'!P59</f>
        <v>0</v>
      </c>
      <c r="T35" s="249">
        <f>'R8_Tax'!Q59</f>
        <v>0</v>
      </c>
      <c r="U35" s="249">
        <f>'R8_Tax'!R59</f>
        <v>0</v>
      </c>
      <c r="V35" s="249">
        <f>'R8_Tax'!S59</f>
        <v>0</v>
      </c>
      <c r="W35" s="249">
        <f>'R8_Tax'!T59</f>
        <v>0</v>
      </c>
      <c r="X35" s="249">
        <f>'R8_Tax'!U59</f>
        <v>0</v>
      </c>
      <c r="Y35" s="249">
        <f>'R8_Tax'!V59</f>
        <v>0</v>
      </c>
      <c r="Z35" s="249">
        <f>'R8_Tax'!W59</f>
        <v>0</v>
      </c>
      <c r="AA35" s="249">
        <f>'R8_Tax'!X59</f>
        <v>0</v>
      </c>
      <c r="AB35" s="249">
        <f>'R8_Tax'!Y59</f>
        <v>0</v>
      </c>
      <c r="AC35" s="249">
        <f>'R8_Tax'!Z59</f>
        <v>0</v>
      </c>
      <c r="AD35" s="249">
        <f>'R8_Tax'!AA59</f>
        <v>0</v>
      </c>
      <c r="AE35" s="249">
        <f>'R8_Tax'!AB59</f>
        <v>0</v>
      </c>
      <c r="AF35" s="249">
        <f>'R8_Tax'!AC59</f>
        <v>0</v>
      </c>
      <c r="AG35" s="249">
        <f>'R8_Tax'!AD59</f>
        <v>0</v>
      </c>
      <c r="AH35" s="249">
        <f>'R8_Tax'!AE59</f>
        <v>0</v>
      </c>
      <c r="AI35" s="249">
        <f>'R8_Tax'!AF59</f>
        <v>0</v>
      </c>
      <c r="AJ35" s="249">
        <f>'R8_Tax'!AG59</f>
        <v>0</v>
      </c>
      <c r="AK35" s="249">
        <f>'R8_Tax'!AH59</f>
        <v>0</v>
      </c>
      <c r="AL35" s="249">
        <f>'R8_Tax'!AI59</f>
        <v>0</v>
      </c>
      <c r="AM35" s="249">
        <f>'R8_Tax'!AJ59</f>
        <v>0</v>
      </c>
      <c r="AN35" s="249">
        <f>'R8_Tax'!AK59</f>
        <v>0</v>
      </c>
      <c r="AO35" s="249">
        <f>'R8_Tax'!AL59</f>
        <v>0</v>
      </c>
    </row>
    <row r="36" spans="1:41">
      <c r="E36" s="96" t="s">
        <v>403</v>
      </c>
      <c r="F36" s="96"/>
      <c r="G36" t="s">
        <v>136</v>
      </c>
      <c r="I36" s="156"/>
      <c r="J36" s="156"/>
      <c r="K36" s="177"/>
      <c r="L36" s="249">
        <f>'R8_Tax'!I60</f>
        <v>0</v>
      </c>
      <c r="M36" s="249">
        <f>'R8_Tax'!J60</f>
        <v>0</v>
      </c>
      <c r="N36" s="249">
        <f>'R8_Tax'!K60</f>
        <v>0</v>
      </c>
      <c r="O36" s="249">
        <f>'R8_Tax'!L60</f>
        <v>0</v>
      </c>
      <c r="P36" s="249">
        <f>'R8_Tax'!M60</f>
        <v>0</v>
      </c>
      <c r="Q36" s="249">
        <f>'R8_Tax'!N60</f>
        <v>0</v>
      </c>
      <c r="R36" s="249">
        <f>'R8_Tax'!O60</f>
        <v>0</v>
      </c>
      <c r="S36" s="249">
        <f>'R8_Tax'!P60</f>
        <v>0</v>
      </c>
      <c r="T36" s="249">
        <f>'R8_Tax'!Q60</f>
        <v>0</v>
      </c>
      <c r="U36" s="249">
        <f>'R8_Tax'!R60</f>
        <v>0</v>
      </c>
      <c r="V36" s="249">
        <f>'R8_Tax'!S60</f>
        <v>0</v>
      </c>
      <c r="W36" s="249">
        <f>'R8_Tax'!T60</f>
        <v>0</v>
      </c>
      <c r="X36" s="249">
        <f>'R8_Tax'!U60</f>
        <v>0</v>
      </c>
      <c r="Y36" s="249">
        <f>'R8_Tax'!V60</f>
        <v>0</v>
      </c>
      <c r="Z36" s="249">
        <f>'R8_Tax'!W60</f>
        <v>0</v>
      </c>
      <c r="AA36" s="249">
        <f>'R8_Tax'!X60</f>
        <v>0</v>
      </c>
      <c r="AB36" s="249">
        <f>'R8_Tax'!Y60</f>
        <v>0</v>
      </c>
      <c r="AC36" s="249">
        <f>'R8_Tax'!Z60</f>
        <v>0</v>
      </c>
      <c r="AD36" s="249">
        <f>'R8_Tax'!AA60</f>
        <v>0</v>
      </c>
      <c r="AE36" s="249">
        <f>'R8_Tax'!AB60</f>
        <v>0</v>
      </c>
      <c r="AF36" s="249">
        <f>'R8_Tax'!AC60</f>
        <v>0</v>
      </c>
      <c r="AG36" s="249">
        <f>'R8_Tax'!AD60</f>
        <v>0</v>
      </c>
      <c r="AH36" s="249">
        <f>'R8_Tax'!AE60</f>
        <v>0</v>
      </c>
      <c r="AI36" s="249">
        <f>'R8_Tax'!AF60</f>
        <v>0</v>
      </c>
      <c r="AJ36" s="249">
        <f>'R8_Tax'!AG60</f>
        <v>0</v>
      </c>
      <c r="AK36" s="249">
        <f>'R8_Tax'!AH60</f>
        <v>0</v>
      </c>
      <c r="AL36" s="249">
        <f>'R8_Tax'!AI60</f>
        <v>0</v>
      </c>
      <c r="AM36" s="249">
        <f>'R8_Tax'!AJ60</f>
        <v>0</v>
      </c>
      <c r="AN36" s="249">
        <f>'R8_Tax'!AK60</f>
        <v>0</v>
      </c>
      <c r="AO36" s="249">
        <f>'R8_Tax'!AL60</f>
        <v>0</v>
      </c>
    </row>
    <row r="38" spans="1:41">
      <c r="A38" s="40"/>
      <c r="B38" s="40"/>
      <c r="C38" s="77" t="s">
        <v>605</v>
      </c>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row>
    <row r="39" spans="1:41">
      <c r="C39" s="2"/>
    </row>
    <row r="40" spans="1:41">
      <c r="C40" s="96"/>
      <c r="D40" s="96"/>
      <c r="E40" s="96" t="s">
        <v>405</v>
      </c>
      <c r="F40" s="96"/>
      <c r="G40" t="s">
        <v>150</v>
      </c>
      <c r="H40" s="252">
        <f>'R8_Tax'!I64</f>
        <v>0</v>
      </c>
      <c r="I40" s="156"/>
      <c r="J40" s="119"/>
      <c r="K40" s="177"/>
      <c r="L40" s="250">
        <f>$H40</f>
        <v>0</v>
      </c>
      <c r="M40" s="250">
        <f t="shared" ref="M40:AO40" si="3">$H40</f>
        <v>0</v>
      </c>
      <c r="N40" s="250">
        <f t="shared" si="3"/>
        <v>0</v>
      </c>
      <c r="O40" s="250">
        <f t="shared" si="3"/>
        <v>0</v>
      </c>
      <c r="P40" s="250">
        <f t="shared" si="3"/>
        <v>0</v>
      </c>
      <c r="Q40" s="250">
        <f t="shared" si="3"/>
        <v>0</v>
      </c>
      <c r="R40" s="250">
        <f t="shared" si="3"/>
        <v>0</v>
      </c>
      <c r="S40" s="250">
        <f t="shared" si="3"/>
        <v>0</v>
      </c>
      <c r="T40" s="250">
        <f t="shared" si="3"/>
        <v>0</v>
      </c>
      <c r="U40" s="250">
        <f t="shared" si="3"/>
        <v>0</v>
      </c>
      <c r="V40" s="250">
        <f t="shared" si="3"/>
        <v>0</v>
      </c>
      <c r="W40" s="250">
        <f t="shared" si="3"/>
        <v>0</v>
      </c>
      <c r="X40" s="250">
        <f t="shared" si="3"/>
        <v>0</v>
      </c>
      <c r="Y40" s="250">
        <f t="shared" si="3"/>
        <v>0</v>
      </c>
      <c r="Z40" s="250">
        <f t="shared" si="3"/>
        <v>0</v>
      </c>
      <c r="AA40" s="250">
        <f t="shared" si="3"/>
        <v>0</v>
      </c>
      <c r="AB40" s="250">
        <f t="shared" si="3"/>
        <v>0</v>
      </c>
      <c r="AC40" s="250">
        <f t="shared" si="3"/>
        <v>0</v>
      </c>
      <c r="AD40" s="250">
        <f t="shared" si="3"/>
        <v>0</v>
      </c>
      <c r="AE40" s="250">
        <f t="shared" si="3"/>
        <v>0</v>
      </c>
      <c r="AF40" s="250">
        <f t="shared" si="3"/>
        <v>0</v>
      </c>
      <c r="AG40" s="250">
        <f t="shared" si="3"/>
        <v>0</v>
      </c>
      <c r="AH40" s="250">
        <f t="shared" si="3"/>
        <v>0</v>
      </c>
      <c r="AI40" s="250">
        <f t="shared" si="3"/>
        <v>0</v>
      </c>
      <c r="AJ40" s="250">
        <f t="shared" si="3"/>
        <v>0</v>
      </c>
      <c r="AK40" s="250">
        <f t="shared" si="3"/>
        <v>0</v>
      </c>
      <c r="AL40" s="250">
        <f t="shared" si="3"/>
        <v>0</v>
      </c>
      <c r="AM40" s="250">
        <f t="shared" si="3"/>
        <v>0</v>
      </c>
      <c r="AN40" s="250">
        <f t="shared" si="3"/>
        <v>0</v>
      </c>
      <c r="AO40" s="250">
        <f t="shared" si="3"/>
        <v>0</v>
      </c>
    </row>
    <row r="42" spans="1:41">
      <c r="A42" s="153"/>
      <c r="B42" s="153"/>
      <c r="C42" s="154" t="s">
        <v>606</v>
      </c>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row>
    <row r="44" spans="1:41" ht="15.4">
      <c r="A44" s="97"/>
      <c r="B44" s="97"/>
      <c r="C44" s="198"/>
      <c r="D44" s="97"/>
      <c r="E44" s="162" t="s">
        <v>607</v>
      </c>
      <c r="F44" s="162"/>
      <c r="G44" s="182" t="s">
        <v>455</v>
      </c>
      <c r="H44" s="179"/>
      <c r="I44" s="179"/>
      <c r="J44" s="179"/>
      <c r="K44" s="178"/>
      <c r="L44" s="242">
        <f>'R4_CapacityIncentives'!I12</f>
        <v>0</v>
      </c>
      <c r="M44" s="242">
        <f>'R4_CapacityIncentives'!J12</f>
        <v>0</v>
      </c>
      <c r="N44" s="242">
        <f>'R4_CapacityIncentives'!K12</f>
        <v>0</v>
      </c>
      <c r="O44" s="242">
        <f>'R4_CapacityIncentives'!L12</f>
        <v>0</v>
      </c>
      <c r="P44" s="242">
        <f>'R4_CapacityIncentives'!M12</f>
        <v>0</v>
      </c>
      <c r="Q44" s="242">
        <f>'R4_CapacityIncentives'!N12</f>
        <v>0</v>
      </c>
      <c r="R44" s="242">
        <f>'R4_CapacityIncentives'!O12</f>
        <v>0</v>
      </c>
      <c r="S44" s="242">
        <f>'R4_CapacityIncentives'!P12</f>
        <v>0</v>
      </c>
      <c r="T44" s="242">
        <f>'R4_CapacityIncentives'!Q12</f>
        <v>0</v>
      </c>
      <c r="U44" s="242">
        <f>'R4_CapacityIncentives'!R12</f>
        <v>0</v>
      </c>
      <c r="V44" s="242">
        <f>'R4_CapacityIncentives'!S12</f>
        <v>0</v>
      </c>
      <c r="W44" s="242">
        <f>'R4_CapacityIncentives'!T12</f>
        <v>0</v>
      </c>
      <c r="X44" s="242">
        <f>'R4_CapacityIncentives'!U12</f>
        <v>0</v>
      </c>
      <c r="Y44" s="242">
        <f>'R4_CapacityIncentives'!V12</f>
        <v>0</v>
      </c>
      <c r="Z44" s="242">
        <f>'R4_CapacityIncentives'!W12</f>
        <v>0</v>
      </c>
      <c r="AA44" s="242">
        <f>'R4_CapacityIncentives'!X12</f>
        <v>0</v>
      </c>
      <c r="AB44" s="242">
        <f>'R4_CapacityIncentives'!Y12</f>
        <v>0</v>
      </c>
      <c r="AC44" s="242">
        <f>'R4_CapacityIncentives'!Z12</f>
        <v>0</v>
      </c>
      <c r="AD44" s="242">
        <f>'R4_CapacityIncentives'!AA12</f>
        <v>0</v>
      </c>
      <c r="AE44" s="242">
        <f>'R4_CapacityIncentives'!AB12</f>
        <v>0</v>
      </c>
      <c r="AF44" s="242">
        <f>'R4_CapacityIncentives'!AC12</f>
        <v>0</v>
      </c>
      <c r="AG44" s="242">
        <f>'R4_CapacityIncentives'!AD12</f>
        <v>0</v>
      </c>
      <c r="AH44" s="242">
        <f>'R4_CapacityIncentives'!AE12</f>
        <v>0</v>
      </c>
      <c r="AI44" s="242">
        <f>'R4_CapacityIncentives'!AF12</f>
        <v>0</v>
      </c>
      <c r="AJ44" s="242">
        <f>'R4_CapacityIncentives'!AG12</f>
        <v>0</v>
      </c>
      <c r="AK44" s="242">
        <f>'R4_CapacityIncentives'!AH12</f>
        <v>0</v>
      </c>
      <c r="AL44" s="242">
        <f>'R4_CapacityIncentives'!AI12</f>
        <v>0</v>
      </c>
      <c r="AM44" s="242">
        <f>'R4_CapacityIncentives'!AJ12</f>
        <v>0</v>
      </c>
      <c r="AN44" s="242">
        <f>'R4_CapacityIncentives'!AK12</f>
        <v>0</v>
      </c>
      <c r="AO44" s="242">
        <f>'R4_CapacityIncentives'!AL12</f>
        <v>0</v>
      </c>
    </row>
    <row r="45" spans="1:41" ht="15.4">
      <c r="A45" s="97"/>
      <c r="B45" s="97"/>
      <c r="C45" s="97"/>
      <c r="D45" s="97"/>
      <c r="E45" s="162"/>
      <c r="F45" s="162"/>
      <c r="G45" s="182"/>
      <c r="H45" s="179"/>
      <c r="I45" s="179"/>
      <c r="J45" s="179"/>
      <c r="K45" s="97"/>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row>
    <row r="46" spans="1:41" ht="15.4">
      <c r="A46" s="97"/>
      <c r="B46" s="97"/>
      <c r="C46" s="178"/>
      <c r="D46" s="97"/>
      <c r="E46" s="162" t="s">
        <v>340</v>
      </c>
      <c r="F46" s="162"/>
      <c r="G46" s="162" t="s">
        <v>228</v>
      </c>
      <c r="H46" s="179"/>
      <c r="I46" s="179"/>
      <c r="J46" s="179"/>
      <c r="K46" s="178"/>
      <c r="L46" s="242">
        <f>'R10_Other inputs'!I42</f>
        <v>0</v>
      </c>
      <c r="M46" s="242">
        <f>'R10_Other inputs'!J42</f>
        <v>0</v>
      </c>
      <c r="N46" s="242">
        <f>'R10_Other inputs'!K42</f>
        <v>0</v>
      </c>
      <c r="O46" s="242">
        <f>'R10_Other inputs'!L42</f>
        <v>0</v>
      </c>
      <c r="P46" s="242">
        <f>'R10_Other inputs'!M42</f>
        <v>0</v>
      </c>
      <c r="Q46" s="242">
        <f>'R10_Other inputs'!N42</f>
        <v>0</v>
      </c>
      <c r="R46" s="242">
        <f>'R10_Other inputs'!O42</f>
        <v>0</v>
      </c>
      <c r="S46" s="242">
        <f>'R10_Other inputs'!P42</f>
        <v>0</v>
      </c>
      <c r="T46" s="242">
        <f>'R10_Other inputs'!Q42</f>
        <v>0</v>
      </c>
      <c r="U46" s="242">
        <f>'R10_Other inputs'!R42</f>
        <v>0</v>
      </c>
      <c r="V46" s="242">
        <f>'R10_Other inputs'!S42</f>
        <v>0</v>
      </c>
      <c r="W46" s="242">
        <f>'R10_Other inputs'!T42</f>
        <v>0</v>
      </c>
      <c r="X46" s="242">
        <f>'R10_Other inputs'!U42</f>
        <v>0</v>
      </c>
      <c r="Y46" s="242">
        <f>'R10_Other inputs'!V42</f>
        <v>0</v>
      </c>
      <c r="Z46" s="242">
        <f>'R10_Other inputs'!W42</f>
        <v>0</v>
      </c>
      <c r="AA46" s="242">
        <f>'R10_Other inputs'!X42</f>
        <v>0</v>
      </c>
      <c r="AB46" s="242">
        <f>'R10_Other inputs'!Y42</f>
        <v>0</v>
      </c>
      <c r="AC46" s="242">
        <f>'R10_Other inputs'!Z42</f>
        <v>0</v>
      </c>
      <c r="AD46" s="242">
        <f>'R10_Other inputs'!AA42</f>
        <v>0</v>
      </c>
      <c r="AE46" s="242">
        <f>'R10_Other inputs'!AB42</f>
        <v>0</v>
      </c>
      <c r="AF46" s="242">
        <f>'R10_Other inputs'!AC42</f>
        <v>0</v>
      </c>
      <c r="AG46" s="242">
        <f>'R10_Other inputs'!AD42</f>
        <v>0</v>
      </c>
      <c r="AH46" s="242">
        <f>'R10_Other inputs'!AE42</f>
        <v>0</v>
      </c>
      <c r="AI46" s="242">
        <f>'R10_Other inputs'!AF42</f>
        <v>0</v>
      </c>
      <c r="AJ46" s="242">
        <f>'R10_Other inputs'!AG42</f>
        <v>0</v>
      </c>
      <c r="AK46" s="242">
        <f>'R10_Other inputs'!AH42</f>
        <v>0</v>
      </c>
      <c r="AL46" s="242">
        <f>'R10_Other inputs'!AI42</f>
        <v>0</v>
      </c>
      <c r="AM46" s="242">
        <f>'R10_Other inputs'!AJ42</f>
        <v>0</v>
      </c>
      <c r="AN46" s="242">
        <f>'R10_Other inputs'!AK42</f>
        <v>0</v>
      </c>
      <c r="AO46" s="242">
        <f>'R10_Other inputs'!AL42</f>
        <v>0</v>
      </c>
    </row>
    <row r="47" spans="1:41" ht="15.4">
      <c r="A47" s="97"/>
      <c r="B47" s="97"/>
      <c r="C47" s="178"/>
      <c r="D47" s="97"/>
      <c r="E47" s="162" t="s">
        <v>463</v>
      </c>
      <c r="F47" s="162"/>
      <c r="G47" s="162" t="s">
        <v>228</v>
      </c>
      <c r="H47" s="179"/>
      <c r="I47" s="179"/>
      <c r="J47" s="179"/>
      <c r="K47" s="178"/>
      <c r="L47" s="242">
        <f>'R10_Other inputs'!I43</f>
        <v>0</v>
      </c>
      <c r="M47" s="242">
        <f>'R10_Other inputs'!J43</f>
        <v>0</v>
      </c>
      <c r="N47" s="242">
        <f>'R10_Other inputs'!K43</f>
        <v>0</v>
      </c>
      <c r="O47" s="242">
        <f>'R10_Other inputs'!L43</f>
        <v>0</v>
      </c>
      <c r="P47" s="242">
        <f>'R10_Other inputs'!M43</f>
        <v>0</v>
      </c>
      <c r="Q47" s="242">
        <f>'R10_Other inputs'!N43</f>
        <v>0</v>
      </c>
      <c r="R47" s="242">
        <f>'R10_Other inputs'!O43</f>
        <v>0</v>
      </c>
      <c r="S47" s="242">
        <f>'R10_Other inputs'!P43</f>
        <v>0</v>
      </c>
      <c r="T47" s="242">
        <f>'R10_Other inputs'!Q43</f>
        <v>0</v>
      </c>
      <c r="U47" s="242">
        <f>'R10_Other inputs'!R43</f>
        <v>0</v>
      </c>
      <c r="V47" s="242">
        <f>'R10_Other inputs'!S43</f>
        <v>0</v>
      </c>
      <c r="W47" s="242">
        <f>'R10_Other inputs'!T43</f>
        <v>0</v>
      </c>
      <c r="X47" s="242">
        <f>'R10_Other inputs'!U43</f>
        <v>0</v>
      </c>
      <c r="Y47" s="242">
        <f>'R10_Other inputs'!V43</f>
        <v>0</v>
      </c>
      <c r="Z47" s="242">
        <f>'R10_Other inputs'!W43</f>
        <v>0</v>
      </c>
      <c r="AA47" s="242">
        <f>'R10_Other inputs'!X43</f>
        <v>0</v>
      </c>
      <c r="AB47" s="242">
        <f>'R10_Other inputs'!Y43</f>
        <v>0</v>
      </c>
      <c r="AC47" s="242">
        <f>'R10_Other inputs'!Z43</f>
        <v>0</v>
      </c>
      <c r="AD47" s="242">
        <f>'R10_Other inputs'!AA43</f>
        <v>0</v>
      </c>
      <c r="AE47" s="242">
        <f>'R10_Other inputs'!AB43</f>
        <v>0</v>
      </c>
      <c r="AF47" s="242">
        <f>'R10_Other inputs'!AC43</f>
        <v>0</v>
      </c>
      <c r="AG47" s="242">
        <f>'R10_Other inputs'!AD43</f>
        <v>0</v>
      </c>
      <c r="AH47" s="242">
        <f>'R10_Other inputs'!AE43</f>
        <v>0</v>
      </c>
      <c r="AI47" s="242">
        <f>'R10_Other inputs'!AF43</f>
        <v>0</v>
      </c>
      <c r="AJ47" s="242">
        <f>'R10_Other inputs'!AG43</f>
        <v>0</v>
      </c>
      <c r="AK47" s="242">
        <f>'R10_Other inputs'!AH43</f>
        <v>0</v>
      </c>
      <c r="AL47" s="242">
        <f>'R10_Other inputs'!AI43</f>
        <v>0</v>
      </c>
      <c r="AM47" s="242">
        <f>'R10_Other inputs'!AJ43</f>
        <v>0</v>
      </c>
      <c r="AN47" s="242">
        <f>'R10_Other inputs'!AK43</f>
        <v>0</v>
      </c>
      <c r="AO47" s="242">
        <f>'R10_Other inputs'!AL43</f>
        <v>0</v>
      </c>
    </row>
    <row r="48" spans="1:41" ht="15.4">
      <c r="A48" s="97"/>
      <c r="B48" s="97"/>
      <c r="C48" s="178"/>
      <c r="D48" s="97"/>
      <c r="E48" s="162" t="s">
        <v>464</v>
      </c>
      <c r="F48" s="162"/>
      <c r="G48" s="162" t="s">
        <v>228</v>
      </c>
      <c r="H48" s="179"/>
      <c r="I48" s="179"/>
      <c r="J48" s="179"/>
      <c r="K48" s="178"/>
      <c r="L48" s="242">
        <f>'R10_Other inputs'!I44</f>
        <v>0</v>
      </c>
      <c r="M48" s="242">
        <f>'R10_Other inputs'!J44</f>
        <v>0</v>
      </c>
      <c r="N48" s="242">
        <f>'R10_Other inputs'!K44</f>
        <v>0</v>
      </c>
      <c r="O48" s="242">
        <f>'R10_Other inputs'!L44</f>
        <v>0</v>
      </c>
      <c r="P48" s="242">
        <f>'R10_Other inputs'!M44</f>
        <v>0</v>
      </c>
      <c r="Q48" s="242">
        <f>'R10_Other inputs'!N44</f>
        <v>0</v>
      </c>
      <c r="R48" s="242">
        <f>'R10_Other inputs'!O44</f>
        <v>0</v>
      </c>
      <c r="S48" s="242">
        <f>'R10_Other inputs'!P44</f>
        <v>0</v>
      </c>
      <c r="T48" s="242">
        <f>'R10_Other inputs'!Q44</f>
        <v>0</v>
      </c>
      <c r="U48" s="242">
        <f>'R10_Other inputs'!R44</f>
        <v>0</v>
      </c>
      <c r="V48" s="242">
        <f>'R10_Other inputs'!S44</f>
        <v>0</v>
      </c>
      <c r="W48" s="242">
        <f>'R10_Other inputs'!T44</f>
        <v>0</v>
      </c>
      <c r="X48" s="242">
        <f>'R10_Other inputs'!U44</f>
        <v>0</v>
      </c>
      <c r="Y48" s="242">
        <f>'R10_Other inputs'!V44</f>
        <v>0</v>
      </c>
      <c r="Z48" s="242">
        <f>'R10_Other inputs'!W44</f>
        <v>0</v>
      </c>
      <c r="AA48" s="242">
        <f>'R10_Other inputs'!X44</f>
        <v>0</v>
      </c>
      <c r="AB48" s="242">
        <f>'R10_Other inputs'!Y44</f>
        <v>0</v>
      </c>
      <c r="AC48" s="242">
        <f>'R10_Other inputs'!Z44</f>
        <v>0</v>
      </c>
      <c r="AD48" s="242">
        <f>'R10_Other inputs'!AA44</f>
        <v>0</v>
      </c>
      <c r="AE48" s="242">
        <f>'R10_Other inputs'!AB44</f>
        <v>0</v>
      </c>
      <c r="AF48" s="242">
        <f>'R10_Other inputs'!AC44</f>
        <v>0</v>
      </c>
      <c r="AG48" s="242">
        <f>'R10_Other inputs'!AD44</f>
        <v>0</v>
      </c>
      <c r="AH48" s="242">
        <f>'R10_Other inputs'!AE44</f>
        <v>0</v>
      </c>
      <c r="AI48" s="242">
        <f>'R10_Other inputs'!AF44</f>
        <v>0</v>
      </c>
      <c r="AJ48" s="242">
        <f>'R10_Other inputs'!AG44</f>
        <v>0</v>
      </c>
      <c r="AK48" s="242">
        <f>'R10_Other inputs'!AH44</f>
        <v>0</v>
      </c>
      <c r="AL48" s="242">
        <f>'R10_Other inputs'!AI44</f>
        <v>0</v>
      </c>
      <c r="AM48" s="242">
        <f>'R10_Other inputs'!AJ44</f>
        <v>0</v>
      </c>
      <c r="AN48" s="242">
        <f>'R10_Other inputs'!AK44</f>
        <v>0</v>
      </c>
      <c r="AO48" s="242">
        <f>'R10_Other inputs'!AL44</f>
        <v>0</v>
      </c>
    </row>
    <row r="49" spans="1:41" ht="15.4">
      <c r="A49" s="97"/>
      <c r="B49" s="97"/>
      <c r="C49" s="178"/>
      <c r="D49" s="97"/>
      <c r="E49" s="162" t="s">
        <v>465</v>
      </c>
      <c r="F49" s="162"/>
      <c r="G49" s="162" t="s">
        <v>228</v>
      </c>
      <c r="H49" s="179"/>
      <c r="I49" s="179"/>
      <c r="J49" s="179"/>
      <c r="K49" s="178"/>
      <c r="L49" s="242">
        <f>'R10_Other inputs'!I45</f>
        <v>0</v>
      </c>
      <c r="M49" s="242">
        <f>'R10_Other inputs'!J45</f>
        <v>0</v>
      </c>
      <c r="N49" s="242">
        <f>'R10_Other inputs'!K45</f>
        <v>0</v>
      </c>
      <c r="O49" s="242">
        <f>'R10_Other inputs'!L45</f>
        <v>0</v>
      </c>
      <c r="P49" s="242">
        <f>'R10_Other inputs'!M45</f>
        <v>0</v>
      </c>
      <c r="Q49" s="242">
        <f>'R10_Other inputs'!N45</f>
        <v>0</v>
      </c>
      <c r="R49" s="242">
        <f>'R10_Other inputs'!O45</f>
        <v>0</v>
      </c>
      <c r="S49" s="242">
        <f>'R10_Other inputs'!P45</f>
        <v>0</v>
      </c>
      <c r="T49" s="242">
        <f>'R10_Other inputs'!Q45</f>
        <v>0</v>
      </c>
      <c r="U49" s="242">
        <f>'R10_Other inputs'!R45</f>
        <v>0</v>
      </c>
      <c r="V49" s="242">
        <f>'R10_Other inputs'!S45</f>
        <v>0</v>
      </c>
      <c r="W49" s="242">
        <f>'R10_Other inputs'!T45</f>
        <v>0</v>
      </c>
      <c r="X49" s="242">
        <f>'R10_Other inputs'!U45</f>
        <v>0</v>
      </c>
      <c r="Y49" s="242">
        <f>'R10_Other inputs'!V45</f>
        <v>0</v>
      </c>
      <c r="Z49" s="242">
        <f>'R10_Other inputs'!W45</f>
        <v>0</v>
      </c>
      <c r="AA49" s="242">
        <f>'R10_Other inputs'!X45</f>
        <v>0</v>
      </c>
      <c r="AB49" s="242">
        <f>'R10_Other inputs'!Y45</f>
        <v>0</v>
      </c>
      <c r="AC49" s="242">
        <f>'R10_Other inputs'!Z45</f>
        <v>0</v>
      </c>
      <c r="AD49" s="242">
        <f>'R10_Other inputs'!AA45</f>
        <v>0</v>
      </c>
      <c r="AE49" s="242">
        <f>'R10_Other inputs'!AB45</f>
        <v>0</v>
      </c>
      <c r="AF49" s="242">
        <f>'R10_Other inputs'!AC45</f>
        <v>0</v>
      </c>
      <c r="AG49" s="242">
        <f>'R10_Other inputs'!AD45</f>
        <v>0</v>
      </c>
      <c r="AH49" s="242">
        <f>'R10_Other inputs'!AE45</f>
        <v>0</v>
      </c>
      <c r="AI49" s="242">
        <f>'R10_Other inputs'!AF45</f>
        <v>0</v>
      </c>
      <c r="AJ49" s="242">
        <f>'R10_Other inputs'!AG45</f>
        <v>0</v>
      </c>
      <c r="AK49" s="242">
        <f>'R10_Other inputs'!AH45</f>
        <v>0</v>
      </c>
      <c r="AL49" s="242">
        <f>'R10_Other inputs'!AI45</f>
        <v>0</v>
      </c>
      <c r="AM49" s="242">
        <f>'R10_Other inputs'!AJ45</f>
        <v>0</v>
      </c>
      <c r="AN49" s="242">
        <f>'R10_Other inputs'!AK45</f>
        <v>0</v>
      </c>
      <c r="AO49" s="242">
        <f>'R10_Other inputs'!AL45</f>
        <v>0</v>
      </c>
    </row>
    <row r="50" spans="1:41" ht="15.4">
      <c r="A50" s="97"/>
      <c r="B50" s="97"/>
      <c r="C50" s="97"/>
      <c r="D50" s="97"/>
      <c r="E50" s="162"/>
      <c r="F50" s="162"/>
      <c r="G50" s="182"/>
      <c r="H50" s="179"/>
      <c r="I50" s="179"/>
      <c r="J50" s="179"/>
      <c r="K50" s="97"/>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row>
    <row r="51" spans="1:41" ht="15.4">
      <c r="A51" s="97"/>
      <c r="B51" s="97"/>
      <c r="C51" s="178"/>
      <c r="D51" s="97"/>
      <c r="E51" s="162" t="s">
        <v>457</v>
      </c>
      <c r="F51" s="162"/>
      <c r="G51" s="162" t="s">
        <v>228</v>
      </c>
      <c r="H51" s="179"/>
      <c r="I51" s="179"/>
      <c r="J51" s="179"/>
      <c r="K51" s="178"/>
      <c r="L51" s="242">
        <f>'R10_Other inputs'!I32</f>
        <v>0</v>
      </c>
      <c r="M51" s="242">
        <f>'R10_Other inputs'!J32</f>
        <v>0</v>
      </c>
      <c r="N51" s="242">
        <f>'R10_Other inputs'!K32</f>
        <v>0</v>
      </c>
      <c r="O51" s="242">
        <f>'R10_Other inputs'!L32</f>
        <v>0</v>
      </c>
      <c r="P51" s="242">
        <f>'R10_Other inputs'!M32</f>
        <v>0</v>
      </c>
      <c r="Q51" s="242">
        <f>'R10_Other inputs'!N32</f>
        <v>0</v>
      </c>
      <c r="R51" s="242">
        <f>'R10_Other inputs'!O32</f>
        <v>0</v>
      </c>
      <c r="S51" s="242">
        <f>'R10_Other inputs'!P32</f>
        <v>0</v>
      </c>
      <c r="T51" s="242">
        <f>'R10_Other inputs'!Q32</f>
        <v>0</v>
      </c>
      <c r="U51" s="242">
        <f>'R10_Other inputs'!R32</f>
        <v>0</v>
      </c>
      <c r="V51" s="242">
        <f>'R10_Other inputs'!S32</f>
        <v>0</v>
      </c>
      <c r="W51" s="242">
        <f>'R10_Other inputs'!T32</f>
        <v>0</v>
      </c>
      <c r="X51" s="242">
        <f>'R10_Other inputs'!U32</f>
        <v>0</v>
      </c>
      <c r="Y51" s="242">
        <f>'R10_Other inputs'!V32</f>
        <v>0</v>
      </c>
      <c r="Z51" s="242">
        <f>'R10_Other inputs'!W32</f>
        <v>0</v>
      </c>
      <c r="AA51" s="242">
        <f>'R10_Other inputs'!X32</f>
        <v>0</v>
      </c>
      <c r="AB51" s="242">
        <f>'R10_Other inputs'!Y32</f>
        <v>0</v>
      </c>
      <c r="AC51" s="242">
        <f>'R10_Other inputs'!Z32</f>
        <v>0</v>
      </c>
      <c r="AD51" s="242">
        <f>'R10_Other inputs'!AA32</f>
        <v>0</v>
      </c>
      <c r="AE51" s="242">
        <f>'R10_Other inputs'!AB32</f>
        <v>0</v>
      </c>
      <c r="AF51" s="242">
        <f>'R10_Other inputs'!AC32</f>
        <v>0</v>
      </c>
      <c r="AG51" s="242">
        <f>'R10_Other inputs'!AD32</f>
        <v>0</v>
      </c>
      <c r="AH51" s="242">
        <f>'R10_Other inputs'!AE32</f>
        <v>0</v>
      </c>
      <c r="AI51" s="242">
        <f>'R10_Other inputs'!AF32</f>
        <v>0</v>
      </c>
      <c r="AJ51" s="242">
        <f>'R10_Other inputs'!AG32</f>
        <v>0</v>
      </c>
      <c r="AK51" s="242">
        <f>'R10_Other inputs'!AH32</f>
        <v>0</v>
      </c>
      <c r="AL51" s="242">
        <f>'R10_Other inputs'!AI32</f>
        <v>0</v>
      </c>
      <c r="AM51" s="242">
        <f>'R10_Other inputs'!AJ32</f>
        <v>0</v>
      </c>
      <c r="AN51" s="242">
        <f>'R10_Other inputs'!AK32</f>
        <v>0</v>
      </c>
      <c r="AO51" s="242">
        <f>'R10_Other inputs'!AL32</f>
        <v>0</v>
      </c>
    </row>
    <row r="53" spans="1:41">
      <c r="A53" s="153"/>
      <c r="B53" s="153"/>
      <c r="C53" s="153" t="s">
        <v>608</v>
      </c>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row>
    <row r="55" spans="1:41" ht="15.4">
      <c r="A55" s="97"/>
      <c r="B55" s="97"/>
      <c r="C55" s="180"/>
      <c r="D55" s="180"/>
      <c r="E55" s="97" t="s">
        <v>462</v>
      </c>
      <c r="F55" s="97"/>
      <c r="G55" s="162" t="s">
        <v>228</v>
      </c>
      <c r="H55" s="179"/>
      <c r="I55" s="179"/>
      <c r="J55" s="179"/>
      <c r="K55" s="178"/>
      <c r="L55" s="251">
        <f>'R10_Other inputs'!I39</f>
        <v>0</v>
      </c>
      <c r="M55" s="251">
        <f>'R10_Other inputs'!J39</f>
        <v>0</v>
      </c>
      <c r="N55" s="251">
        <f>'R10_Other inputs'!K39</f>
        <v>0</v>
      </c>
      <c r="O55" s="251">
        <f>'R10_Other inputs'!L39</f>
        <v>0</v>
      </c>
      <c r="P55" s="251">
        <f>'R10_Other inputs'!M39</f>
        <v>0</v>
      </c>
      <c r="Q55" s="251">
        <f>'R10_Other inputs'!N39</f>
        <v>0</v>
      </c>
      <c r="R55" s="251">
        <f>'R10_Other inputs'!O39</f>
        <v>0</v>
      </c>
      <c r="S55" s="251">
        <f>'R10_Other inputs'!P39</f>
        <v>0</v>
      </c>
      <c r="T55" s="251">
        <f>'R10_Other inputs'!Q39</f>
        <v>0</v>
      </c>
      <c r="U55" s="251">
        <f>'R10_Other inputs'!R39</f>
        <v>0</v>
      </c>
      <c r="V55" s="251">
        <f>'R10_Other inputs'!S39</f>
        <v>0</v>
      </c>
      <c r="W55" s="251">
        <f>'R10_Other inputs'!T39</f>
        <v>0</v>
      </c>
      <c r="X55" s="251">
        <f>'R10_Other inputs'!U39</f>
        <v>0</v>
      </c>
      <c r="Y55" s="251">
        <f>'R10_Other inputs'!V39</f>
        <v>0</v>
      </c>
      <c r="Z55" s="251">
        <f>'R10_Other inputs'!W39</f>
        <v>0</v>
      </c>
      <c r="AA55" s="251">
        <f>'R10_Other inputs'!X39</f>
        <v>0</v>
      </c>
      <c r="AB55" s="251">
        <f>'R10_Other inputs'!Y39</f>
        <v>0</v>
      </c>
      <c r="AC55" s="251">
        <f>'R10_Other inputs'!Z39</f>
        <v>0</v>
      </c>
      <c r="AD55" s="251">
        <f>'R10_Other inputs'!AA39</f>
        <v>0</v>
      </c>
      <c r="AE55" s="251">
        <f>'R10_Other inputs'!AB39</f>
        <v>0</v>
      </c>
      <c r="AF55" s="251">
        <f>'R10_Other inputs'!AC39</f>
        <v>0</v>
      </c>
      <c r="AG55" s="251">
        <f>'R10_Other inputs'!AD39</f>
        <v>0</v>
      </c>
      <c r="AH55" s="251">
        <f>'R10_Other inputs'!AE39</f>
        <v>0</v>
      </c>
      <c r="AI55" s="251">
        <f>'R10_Other inputs'!AF39</f>
        <v>0</v>
      </c>
      <c r="AJ55" s="251">
        <f>'R10_Other inputs'!AG39</f>
        <v>0</v>
      </c>
      <c r="AK55" s="251">
        <f>'R10_Other inputs'!AH39</f>
        <v>0</v>
      </c>
      <c r="AL55" s="251">
        <f>'R10_Other inputs'!AI39</f>
        <v>0</v>
      </c>
      <c r="AM55" s="251">
        <f>'R10_Other inputs'!AJ39</f>
        <v>0</v>
      </c>
      <c r="AN55" s="251">
        <f>'R10_Other inputs'!AK39</f>
        <v>0</v>
      </c>
      <c r="AO55" s="251">
        <f>'R10_Other inputs'!AL39</f>
        <v>0</v>
      </c>
    </row>
    <row r="57" spans="1:41">
      <c r="A57" s="153"/>
      <c r="B57" s="153"/>
      <c r="C57" s="153" t="s">
        <v>609</v>
      </c>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row>
    <row r="59" spans="1:41" ht="15.4">
      <c r="E59" s="97" t="s">
        <v>414</v>
      </c>
      <c r="G59" t="s">
        <v>136</v>
      </c>
      <c r="K59" s="177"/>
      <c r="L59" s="251">
        <f>'R8_Tax'!I84</f>
        <v>0</v>
      </c>
      <c r="M59" s="251">
        <f>'R8_Tax'!J84</f>
        <v>0</v>
      </c>
      <c r="N59" s="251">
        <f>'R8_Tax'!K84</f>
        <v>0</v>
      </c>
      <c r="O59" s="251">
        <f>'R8_Tax'!L84</f>
        <v>0</v>
      </c>
      <c r="P59" s="251">
        <f>'R8_Tax'!M84</f>
        <v>0</v>
      </c>
      <c r="Q59" s="251">
        <f>'R8_Tax'!N84</f>
        <v>0</v>
      </c>
      <c r="R59" s="251">
        <f>'R8_Tax'!O84</f>
        <v>0</v>
      </c>
      <c r="S59" s="251">
        <f>'R8_Tax'!P84</f>
        <v>0</v>
      </c>
      <c r="T59" s="251">
        <f>'R8_Tax'!Q84</f>
        <v>0</v>
      </c>
      <c r="U59" s="251">
        <f>'R8_Tax'!R84</f>
        <v>0</v>
      </c>
      <c r="V59" s="251">
        <f>'R8_Tax'!S84</f>
        <v>0</v>
      </c>
      <c r="W59" s="251">
        <f>'R8_Tax'!T84</f>
        <v>0</v>
      </c>
      <c r="X59" s="251">
        <f>'R8_Tax'!U84</f>
        <v>0</v>
      </c>
      <c r="Y59" s="251">
        <f>'R8_Tax'!V84</f>
        <v>0</v>
      </c>
      <c r="Z59" s="251">
        <f>'R8_Tax'!W84</f>
        <v>0</v>
      </c>
      <c r="AA59" s="251">
        <f>'R8_Tax'!X84</f>
        <v>0</v>
      </c>
      <c r="AB59" s="251">
        <f>'R8_Tax'!Y84</f>
        <v>0</v>
      </c>
      <c r="AC59" s="251">
        <f>'R8_Tax'!Z84</f>
        <v>0</v>
      </c>
      <c r="AD59" s="251">
        <f>'R8_Tax'!AA84</f>
        <v>0</v>
      </c>
      <c r="AE59" s="251">
        <f>'R8_Tax'!AB84</f>
        <v>0</v>
      </c>
      <c r="AF59" s="251">
        <f>'R8_Tax'!AC84</f>
        <v>0</v>
      </c>
      <c r="AG59" s="251">
        <f>'R8_Tax'!AD84</f>
        <v>0</v>
      </c>
      <c r="AH59" s="251">
        <f>'R8_Tax'!AE84</f>
        <v>0</v>
      </c>
      <c r="AI59" s="251">
        <f>'R8_Tax'!AF84</f>
        <v>0</v>
      </c>
      <c r="AJ59" s="251">
        <f>'R8_Tax'!AG84</f>
        <v>0</v>
      </c>
      <c r="AK59" s="251">
        <f>'R8_Tax'!AH84</f>
        <v>0</v>
      </c>
      <c r="AL59" s="251">
        <f>'R8_Tax'!AI84</f>
        <v>0</v>
      </c>
      <c r="AM59" s="251">
        <f>'R8_Tax'!AJ84</f>
        <v>0</v>
      </c>
      <c r="AN59" s="251">
        <f>'R8_Tax'!AK84</f>
        <v>0</v>
      </c>
      <c r="AO59" s="251">
        <f>'R8_Tax'!AL84</f>
        <v>0</v>
      </c>
    </row>
    <row r="60" spans="1:41" ht="15.4">
      <c r="E60" s="97" t="s">
        <v>415</v>
      </c>
      <c r="G60" t="s">
        <v>136</v>
      </c>
      <c r="K60" s="177"/>
      <c r="L60" s="251">
        <f>'R8_Tax'!I85</f>
        <v>0</v>
      </c>
      <c r="M60" s="251">
        <f>'R8_Tax'!J85</f>
        <v>0</v>
      </c>
      <c r="N60" s="251">
        <f>'R8_Tax'!K85</f>
        <v>0</v>
      </c>
      <c r="O60" s="251">
        <f>'R8_Tax'!L85</f>
        <v>0</v>
      </c>
      <c r="P60" s="251">
        <f>'R8_Tax'!M85</f>
        <v>0</v>
      </c>
      <c r="Q60" s="251">
        <f>'R8_Tax'!N85</f>
        <v>0</v>
      </c>
      <c r="R60" s="251">
        <f>'R8_Tax'!O85</f>
        <v>0</v>
      </c>
      <c r="S60" s="251">
        <f>'R8_Tax'!P85</f>
        <v>0</v>
      </c>
      <c r="T60" s="251">
        <f>'R8_Tax'!Q85</f>
        <v>0</v>
      </c>
      <c r="U60" s="251">
        <f>'R8_Tax'!R85</f>
        <v>0</v>
      </c>
      <c r="V60" s="251">
        <f>'R8_Tax'!S85</f>
        <v>0</v>
      </c>
      <c r="W60" s="251">
        <f>'R8_Tax'!T85</f>
        <v>0</v>
      </c>
      <c r="X60" s="251">
        <f>'R8_Tax'!U85</f>
        <v>0</v>
      </c>
      <c r="Y60" s="251">
        <f>'R8_Tax'!V85</f>
        <v>0</v>
      </c>
      <c r="Z60" s="251">
        <f>'R8_Tax'!W85</f>
        <v>0</v>
      </c>
      <c r="AA60" s="251">
        <f>'R8_Tax'!X85</f>
        <v>0</v>
      </c>
      <c r="AB60" s="251">
        <f>'R8_Tax'!Y85</f>
        <v>0</v>
      </c>
      <c r="AC60" s="251">
        <f>'R8_Tax'!Z85</f>
        <v>0</v>
      </c>
      <c r="AD60" s="251">
        <f>'R8_Tax'!AA85</f>
        <v>0</v>
      </c>
      <c r="AE60" s="251">
        <f>'R8_Tax'!AB85</f>
        <v>0</v>
      </c>
      <c r="AF60" s="251">
        <f>'R8_Tax'!AC85</f>
        <v>0</v>
      </c>
      <c r="AG60" s="251">
        <f>'R8_Tax'!AD85</f>
        <v>0</v>
      </c>
      <c r="AH60" s="251">
        <f>'R8_Tax'!AE85</f>
        <v>0</v>
      </c>
      <c r="AI60" s="251">
        <f>'R8_Tax'!AF85</f>
        <v>0</v>
      </c>
      <c r="AJ60" s="251">
        <f>'R8_Tax'!AG85</f>
        <v>0</v>
      </c>
      <c r="AK60" s="251">
        <f>'R8_Tax'!AH85</f>
        <v>0</v>
      </c>
      <c r="AL60" s="251">
        <f>'R8_Tax'!AI85</f>
        <v>0</v>
      </c>
      <c r="AM60" s="251">
        <f>'R8_Tax'!AJ85</f>
        <v>0</v>
      </c>
      <c r="AN60" s="251">
        <f>'R8_Tax'!AK85</f>
        <v>0</v>
      </c>
      <c r="AO60" s="251">
        <f>'R8_Tax'!AL85</f>
        <v>0</v>
      </c>
    </row>
    <row r="61" spans="1:41" ht="15.4">
      <c r="E61" s="97" t="s">
        <v>416</v>
      </c>
      <c r="G61" t="s">
        <v>136</v>
      </c>
      <c r="K61" s="177"/>
      <c r="L61" s="251">
        <f>'R8_Tax'!I86</f>
        <v>0</v>
      </c>
      <c r="M61" s="251">
        <f>'R8_Tax'!J86</f>
        <v>0</v>
      </c>
      <c r="N61" s="251">
        <f>'R8_Tax'!K86</f>
        <v>0</v>
      </c>
      <c r="O61" s="251">
        <f>'R8_Tax'!L86</f>
        <v>0</v>
      </c>
      <c r="P61" s="251">
        <f>'R8_Tax'!M86</f>
        <v>0</v>
      </c>
      <c r="Q61" s="251">
        <f>'R8_Tax'!N86</f>
        <v>0</v>
      </c>
      <c r="R61" s="251">
        <f>'R8_Tax'!O86</f>
        <v>0</v>
      </c>
      <c r="S61" s="251">
        <f>'R8_Tax'!P86</f>
        <v>0</v>
      </c>
      <c r="T61" s="251">
        <f>'R8_Tax'!Q86</f>
        <v>0</v>
      </c>
      <c r="U61" s="251">
        <f>'R8_Tax'!R86</f>
        <v>0</v>
      </c>
      <c r="V61" s="251">
        <f>'R8_Tax'!S86</f>
        <v>0</v>
      </c>
      <c r="W61" s="251">
        <f>'R8_Tax'!T86</f>
        <v>0</v>
      </c>
      <c r="X61" s="251">
        <f>'R8_Tax'!U86</f>
        <v>0</v>
      </c>
      <c r="Y61" s="251">
        <f>'R8_Tax'!V86</f>
        <v>0</v>
      </c>
      <c r="Z61" s="251">
        <f>'R8_Tax'!W86</f>
        <v>0</v>
      </c>
      <c r="AA61" s="251">
        <f>'R8_Tax'!X86</f>
        <v>0</v>
      </c>
      <c r="AB61" s="251">
        <f>'R8_Tax'!Y86</f>
        <v>0</v>
      </c>
      <c r="AC61" s="251">
        <f>'R8_Tax'!Z86</f>
        <v>0</v>
      </c>
      <c r="AD61" s="251">
        <f>'R8_Tax'!AA86</f>
        <v>0</v>
      </c>
      <c r="AE61" s="251">
        <f>'R8_Tax'!AB86</f>
        <v>0</v>
      </c>
      <c r="AF61" s="251">
        <f>'R8_Tax'!AC86</f>
        <v>0</v>
      </c>
      <c r="AG61" s="251">
        <f>'R8_Tax'!AD86</f>
        <v>0</v>
      </c>
      <c r="AH61" s="251">
        <f>'R8_Tax'!AE86</f>
        <v>0</v>
      </c>
      <c r="AI61" s="251">
        <f>'R8_Tax'!AF86</f>
        <v>0</v>
      </c>
      <c r="AJ61" s="251">
        <f>'R8_Tax'!AG86</f>
        <v>0</v>
      </c>
      <c r="AK61" s="251">
        <f>'R8_Tax'!AH86</f>
        <v>0</v>
      </c>
      <c r="AL61" s="251">
        <f>'R8_Tax'!AI86</f>
        <v>0</v>
      </c>
      <c r="AM61" s="251">
        <f>'R8_Tax'!AJ86</f>
        <v>0</v>
      </c>
      <c r="AN61" s="251">
        <f>'R8_Tax'!AK86</f>
        <v>0</v>
      </c>
      <c r="AO61" s="251">
        <f>'R8_Tax'!AL86</f>
        <v>0</v>
      </c>
    </row>
    <row r="62" spans="1:41" ht="15.4">
      <c r="E62" s="97" t="s">
        <v>417</v>
      </c>
      <c r="G62" t="s">
        <v>136</v>
      </c>
      <c r="K62" s="177"/>
      <c r="L62" s="251">
        <f>'R8_Tax'!I87</f>
        <v>0</v>
      </c>
      <c r="M62" s="251">
        <f>'R8_Tax'!J87</f>
        <v>0</v>
      </c>
      <c r="N62" s="251">
        <f>'R8_Tax'!K87</f>
        <v>0</v>
      </c>
      <c r="O62" s="251">
        <f>'R8_Tax'!L87</f>
        <v>0</v>
      </c>
      <c r="P62" s="251">
        <f>'R8_Tax'!M87</f>
        <v>0</v>
      </c>
      <c r="Q62" s="251">
        <f>'R8_Tax'!N87</f>
        <v>0</v>
      </c>
      <c r="R62" s="251">
        <f>'R8_Tax'!O87</f>
        <v>0</v>
      </c>
      <c r="S62" s="251">
        <f>'R8_Tax'!P87</f>
        <v>0</v>
      </c>
      <c r="T62" s="251">
        <f>'R8_Tax'!Q87</f>
        <v>0</v>
      </c>
      <c r="U62" s="251">
        <f>'R8_Tax'!R87</f>
        <v>0</v>
      </c>
      <c r="V62" s="251">
        <f>'R8_Tax'!S87</f>
        <v>0</v>
      </c>
      <c r="W62" s="251">
        <f>'R8_Tax'!T87</f>
        <v>0</v>
      </c>
      <c r="X62" s="251">
        <f>'R8_Tax'!U87</f>
        <v>0</v>
      </c>
      <c r="Y62" s="251">
        <f>'R8_Tax'!V87</f>
        <v>0</v>
      </c>
      <c r="Z62" s="251">
        <f>'R8_Tax'!W87</f>
        <v>0</v>
      </c>
      <c r="AA62" s="251">
        <f>'R8_Tax'!X87</f>
        <v>0</v>
      </c>
      <c r="AB62" s="251">
        <f>'R8_Tax'!Y87</f>
        <v>0</v>
      </c>
      <c r="AC62" s="251">
        <f>'R8_Tax'!Z87</f>
        <v>0</v>
      </c>
      <c r="AD62" s="251">
        <f>'R8_Tax'!AA87</f>
        <v>0</v>
      </c>
      <c r="AE62" s="251">
        <f>'R8_Tax'!AB87</f>
        <v>0</v>
      </c>
      <c r="AF62" s="251">
        <f>'R8_Tax'!AC87</f>
        <v>0</v>
      </c>
      <c r="AG62" s="251">
        <f>'R8_Tax'!AD87</f>
        <v>0</v>
      </c>
      <c r="AH62" s="251">
        <f>'R8_Tax'!AE87</f>
        <v>0</v>
      </c>
      <c r="AI62" s="251">
        <f>'R8_Tax'!AF87</f>
        <v>0</v>
      </c>
      <c r="AJ62" s="251">
        <f>'R8_Tax'!AG87</f>
        <v>0</v>
      </c>
      <c r="AK62" s="251">
        <f>'R8_Tax'!AH87</f>
        <v>0</v>
      </c>
      <c r="AL62" s="251">
        <f>'R8_Tax'!AI87</f>
        <v>0</v>
      </c>
      <c r="AM62" s="251">
        <f>'R8_Tax'!AJ87</f>
        <v>0</v>
      </c>
      <c r="AN62" s="251">
        <f>'R8_Tax'!AK87</f>
        <v>0</v>
      </c>
      <c r="AO62" s="251">
        <f>'R8_Tax'!AL87</f>
        <v>0</v>
      </c>
    </row>
    <row r="63" spans="1:41" ht="15.4">
      <c r="E63" s="97" t="s">
        <v>418</v>
      </c>
      <c r="G63" t="s">
        <v>136</v>
      </c>
      <c r="K63" s="177"/>
      <c r="L63" s="251">
        <f>'R8_Tax'!I88</f>
        <v>0</v>
      </c>
      <c r="M63" s="251">
        <f>'R8_Tax'!J88</f>
        <v>0</v>
      </c>
      <c r="N63" s="251">
        <f>'R8_Tax'!K88</f>
        <v>0</v>
      </c>
      <c r="O63" s="251">
        <f>'R8_Tax'!L88</f>
        <v>0</v>
      </c>
      <c r="P63" s="251">
        <f>'R8_Tax'!M88</f>
        <v>0</v>
      </c>
      <c r="Q63" s="251">
        <f>'R8_Tax'!N88</f>
        <v>0</v>
      </c>
      <c r="R63" s="251">
        <f>'R8_Tax'!O88</f>
        <v>0</v>
      </c>
      <c r="S63" s="251">
        <f>'R8_Tax'!P88</f>
        <v>0</v>
      </c>
      <c r="T63" s="251">
        <f>'R8_Tax'!Q88</f>
        <v>0</v>
      </c>
      <c r="U63" s="251">
        <f>'R8_Tax'!R88</f>
        <v>0</v>
      </c>
      <c r="V63" s="251">
        <f>'R8_Tax'!S88</f>
        <v>0</v>
      </c>
      <c r="W63" s="251">
        <f>'R8_Tax'!T88</f>
        <v>0</v>
      </c>
      <c r="X63" s="251">
        <f>'R8_Tax'!U88</f>
        <v>0</v>
      </c>
      <c r="Y63" s="251">
        <f>'R8_Tax'!V88</f>
        <v>0</v>
      </c>
      <c r="Z63" s="251">
        <f>'R8_Tax'!W88</f>
        <v>0</v>
      </c>
      <c r="AA63" s="251">
        <f>'R8_Tax'!X88</f>
        <v>0</v>
      </c>
      <c r="AB63" s="251">
        <f>'R8_Tax'!Y88</f>
        <v>0</v>
      </c>
      <c r="AC63" s="251">
        <f>'R8_Tax'!Z88</f>
        <v>0</v>
      </c>
      <c r="AD63" s="251">
        <f>'R8_Tax'!AA88</f>
        <v>0</v>
      </c>
      <c r="AE63" s="251">
        <f>'R8_Tax'!AB88</f>
        <v>0</v>
      </c>
      <c r="AF63" s="251">
        <f>'R8_Tax'!AC88</f>
        <v>0</v>
      </c>
      <c r="AG63" s="251">
        <f>'R8_Tax'!AD88</f>
        <v>0</v>
      </c>
      <c r="AH63" s="251">
        <f>'R8_Tax'!AE88</f>
        <v>0</v>
      </c>
      <c r="AI63" s="251">
        <f>'R8_Tax'!AF88</f>
        <v>0</v>
      </c>
      <c r="AJ63" s="251">
        <f>'R8_Tax'!AG88</f>
        <v>0</v>
      </c>
      <c r="AK63" s="251">
        <f>'R8_Tax'!AH88</f>
        <v>0</v>
      </c>
      <c r="AL63" s="251">
        <f>'R8_Tax'!AI88</f>
        <v>0</v>
      </c>
      <c r="AM63" s="251">
        <f>'R8_Tax'!AJ88</f>
        <v>0</v>
      </c>
      <c r="AN63" s="251">
        <f>'R8_Tax'!AK88</f>
        <v>0</v>
      </c>
      <c r="AO63" s="251">
        <f>'R8_Tax'!AL88</f>
        <v>0</v>
      </c>
    </row>
    <row r="64" spans="1:41" ht="15.4">
      <c r="E64" s="97" t="s">
        <v>419</v>
      </c>
      <c r="G64" t="s">
        <v>136</v>
      </c>
      <c r="K64" s="177"/>
      <c r="L64" s="251">
        <f>'R8_Tax'!I89</f>
        <v>0</v>
      </c>
      <c r="M64" s="251">
        <f>'R8_Tax'!J89</f>
        <v>0</v>
      </c>
      <c r="N64" s="251">
        <f>'R8_Tax'!K89</f>
        <v>0</v>
      </c>
      <c r="O64" s="251">
        <f>'R8_Tax'!L89</f>
        <v>0</v>
      </c>
      <c r="P64" s="251">
        <f>'R8_Tax'!M89</f>
        <v>0</v>
      </c>
      <c r="Q64" s="251">
        <f>'R8_Tax'!N89</f>
        <v>0</v>
      </c>
      <c r="R64" s="251">
        <f>'R8_Tax'!O89</f>
        <v>0</v>
      </c>
      <c r="S64" s="251">
        <f>'R8_Tax'!P89</f>
        <v>0</v>
      </c>
      <c r="T64" s="251">
        <f>'R8_Tax'!Q89</f>
        <v>0</v>
      </c>
      <c r="U64" s="251">
        <f>'R8_Tax'!R89</f>
        <v>0</v>
      </c>
      <c r="V64" s="251">
        <f>'R8_Tax'!S89</f>
        <v>0</v>
      </c>
      <c r="W64" s="251">
        <f>'R8_Tax'!T89</f>
        <v>0</v>
      </c>
      <c r="X64" s="251">
        <f>'R8_Tax'!U89</f>
        <v>0</v>
      </c>
      <c r="Y64" s="251">
        <f>'R8_Tax'!V89</f>
        <v>0</v>
      </c>
      <c r="Z64" s="251">
        <f>'R8_Tax'!W89</f>
        <v>0</v>
      </c>
      <c r="AA64" s="251">
        <f>'R8_Tax'!X89</f>
        <v>0</v>
      </c>
      <c r="AB64" s="251">
        <f>'R8_Tax'!Y89</f>
        <v>0</v>
      </c>
      <c r="AC64" s="251">
        <f>'R8_Tax'!Z89</f>
        <v>0</v>
      </c>
      <c r="AD64" s="251">
        <f>'R8_Tax'!AA89</f>
        <v>0</v>
      </c>
      <c r="AE64" s="251">
        <f>'R8_Tax'!AB89</f>
        <v>0</v>
      </c>
      <c r="AF64" s="251">
        <f>'R8_Tax'!AC89</f>
        <v>0</v>
      </c>
      <c r="AG64" s="251">
        <f>'R8_Tax'!AD89</f>
        <v>0</v>
      </c>
      <c r="AH64" s="251">
        <f>'R8_Tax'!AE89</f>
        <v>0</v>
      </c>
      <c r="AI64" s="251">
        <f>'R8_Tax'!AF89</f>
        <v>0</v>
      </c>
      <c r="AJ64" s="251">
        <f>'R8_Tax'!AG89</f>
        <v>0</v>
      </c>
      <c r="AK64" s="251">
        <f>'R8_Tax'!AH89</f>
        <v>0</v>
      </c>
      <c r="AL64" s="251">
        <f>'R8_Tax'!AI89</f>
        <v>0</v>
      </c>
      <c r="AM64" s="251">
        <f>'R8_Tax'!AJ89</f>
        <v>0</v>
      </c>
      <c r="AN64" s="251">
        <f>'R8_Tax'!AK89</f>
        <v>0</v>
      </c>
      <c r="AO64" s="251">
        <f>'R8_Tax'!AL89</f>
        <v>0</v>
      </c>
    </row>
    <row r="67" spans="1:41">
      <c r="A67" s="153"/>
      <c r="B67" s="153"/>
      <c r="C67" s="154" t="s">
        <v>610</v>
      </c>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3"/>
      <c r="AN67" s="153"/>
      <c r="AO67" s="15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ffacce4-957f-4f0a-910f-9efe2ecf512c">
      <Terms xmlns="http://schemas.microsoft.com/office/infopath/2007/PartnerControls"/>
    </lcf76f155ced4ddcb4097134ff3c332f>
    <TaxCatchAll xmlns="d66eba0d-a2b9-4833-9603-ab5d8f45883c" xsi:nil="true"/>
    <_ip_UnifiedCompliancePolicyUIAction xmlns="http://schemas.microsoft.com/sharepoint/v3" xsi:nil="true"/>
    <PublicationRequestID xmlns="3ffacce4-957f-4f0a-910f-9efe2ecf512c">2060</PublicationRequestID>
    <_ip_UnifiedCompliancePolicyProperties xmlns="http://schemas.microsoft.com/sharepoint/v3" xsi:nil="true"/>
    <DocumentTitle xmlns="3ffacce4-957f-4f0a-910f-9efe2ecf512c">Sizewell C (nuclear licensee): Revenue Workbook</DocumentTitle>
    <DocumentRank xmlns="3ffacce4-957f-4f0a-910f-9efe2ecf512c">Main</DocumentRank>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a1084e3a969a6937a6a378eb151ed18e">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40df6e83dec7b2207e4c4c57a8da89"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30501694-C6E6-4F59-B63E-825AA13396B4}">
  <ds:schemaRefs>
    <ds:schemaRef ds:uri="http://schemas.microsoft.com/sharepoint/v3/contenttype/forms"/>
  </ds:schemaRefs>
</ds:datastoreItem>
</file>

<file path=customXml/itemProps2.xml><?xml version="1.0" encoding="utf-8"?>
<ds:datastoreItem xmlns:ds="http://schemas.openxmlformats.org/officeDocument/2006/customXml" ds:itemID="{959F05B1-D422-4DAB-813C-770303DB2B4F}">
  <ds:schemaRefs>
    <ds:schemaRef ds:uri="http://schemas.microsoft.com/office/2006/metadata/properties"/>
    <ds:schemaRef ds:uri="http://schemas.microsoft.com/office/infopath/2007/PartnerControls"/>
    <ds:schemaRef ds:uri="3ffacce4-957f-4f0a-910f-9efe2ecf512c"/>
    <ds:schemaRef ds:uri="d66eba0d-a2b9-4833-9603-ab5d8f45883c"/>
    <ds:schemaRef ds:uri="http://schemas.microsoft.com/sharepoint/v3"/>
  </ds:schemaRefs>
</ds:datastoreItem>
</file>

<file path=customXml/itemProps3.xml><?xml version="1.0" encoding="utf-8"?>
<ds:datastoreItem xmlns:ds="http://schemas.openxmlformats.org/officeDocument/2006/customXml" ds:itemID="{203F1126-6211-42B2-BBB5-0F97C6A241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facce4-957f-4f0a-910f-9efe2ecf512c"/>
    <ds:schemaRef ds:uri="d66eba0d-a2b9-4833-9603-ab5d8f458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22E68AF-2943-4889-B219-3D1C1097198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Cover Sheet</vt:lpstr>
      <vt:lpstr>Admin&gt;&gt;&gt;</vt:lpstr>
      <vt:lpstr>Contents Sheet</vt:lpstr>
      <vt:lpstr>Data Flow</vt:lpstr>
      <vt:lpstr>Template Change Log</vt:lpstr>
      <vt:lpstr>Data Change Log</vt:lpstr>
      <vt:lpstr>RW_Linking Sheet</vt:lpstr>
      <vt:lpstr>Inputs and Calculations&gt;&gt;&gt;</vt:lpstr>
      <vt:lpstr>R1_CapexIncentive</vt:lpstr>
      <vt:lpstr>R2_Opexincentive</vt:lpstr>
      <vt:lpstr>R3_Pass-through</vt:lpstr>
      <vt:lpstr>R4_CapacityIncentives</vt:lpstr>
      <vt:lpstr>R5_SocialBenefits&amp;Communication</vt:lpstr>
      <vt:lpstr>R6_RelatedPartiesMargin</vt:lpstr>
      <vt:lpstr>R7_Decom</vt:lpstr>
      <vt:lpstr>R8_Tax</vt:lpstr>
      <vt:lpstr>R9_Cost of Debt Adjustment</vt:lpstr>
      <vt:lpstr>R10_Other inputs</vt:lpstr>
      <vt:lpstr>R11_Event_timing_data</vt:lpstr>
      <vt:lpstr>R12_Opex_Allocation_Matrix</vt:lpstr>
      <vt:lpstr>R13_Excluded Project Spend</vt:lpstr>
      <vt:lpstr>&lt;&lt;End</vt:lpstr>
      <vt:lpstr>Output&gt;&gt;&gt;</vt:lpstr>
      <vt:lpstr>PCFM Interface Scenarios</vt:lpstr>
      <vt:lpstr>PCFM Interface Scenarios_TD</vt:lpstr>
      <vt:lpstr>PCFM Interface Expenditure</vt:lpstr>
      <vt:lpstr>PCFM Interface Financial Inputs</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Saifur Rahman</dc:creator>
  <cp:keywords/>
  <dc:description/>
  <cp:lastModifiedBy>Rob White</cp:lastModifiedBy>
  <cp:revision/>
  <dcterms:created xsi:type="dcterms:W3CDTF">2023-11-17T10:47:10Z</dcterms:created>
  <dcterms:modified xsi:type="dcterms:W3CDTF">2025-09-12T13:42:28Z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9eb3aac9-b962-47b2-aa7a-a61a0829f4cd</vt:lpwstr>
  </property>
  <property fmtid="{D5CDD505-2E9C-101B-9397-08002B2CF9AE}" pid="3" name="bjSaver">
    <vt:lpwstr>vQu8hk+hq3u35mmiQNQisV1YBE967W3w</vt:lpwstr>
  </property>
  <property fmtid="{D5CDD505-2E9C-101B-9397-08002B2CF9AE}" pid="4" name="bjClsUserRVM">
    <vt:lpwstr>[]</vt:lpwstr>
  </property>
  <property fmtid="{D5CDD505-2E9C-101B-9397-08002B2CF9AE}" pid="5" name="ContentTypeId">
    <vt:lpwstr>0x010100D7C6947C0F765F428416B2828D309B65</vt:lpwstr>
  </property>
  <property fmtid="{D5CDD505-2E9C-101B-9397-08002B2CF9AE}" pid="6" name="MediaServiceImageTags">
    <vt:lpwstr/>
  </property>
  <property fmtid="{D5CDD505-2E9C-101B-9397-08002B2CF9AE}" pid="7" name="MSIP_Label_38144ccb-b10a-4c0f-b070-7a3b00ac7463_Enabled">
    <vt:lpwstr>true</vt:lpwstr>
  </property>
  <property fmtid="{D5CDD505-2E9C-101B-9397-08002B2CF9AE}" pid="8" name="MSIP_Label_38144ccb-b10a-4c0f-b070-7a3b00ac7463_SetDate">
    <vt:lpwstr>2023-12-01T13:55:34Z</vt:lpwstr>
  </property>
  <property fmtid="{D5CDD505-2E9C-101B-9397-08002B2CF9AE}" pid="9" name="MSIP_Label_38144ccb-b10a-4c0f-b070-7a3b00ac7463_Method">
    <vt:lpwstr>Standard</vt:lpwstr>
  </property>
  <property fmtid="{D5CDD505-2E9C-101B-9397-08002B2CF9AE}" pid="10" name="MSIP_Label_38144ccb-b10a-4c0f-b070-7a3b00ac7463_Name">
    <vt:lpwstr>InternalOnly</vt:lpwstr>
  </property>
  <property fmtid="{D5CDD505-2E9C-101B-9397-08002B2CF9AE}" pid="11" name="MSIP_Label_38144ccb-b10a-4c0f-b070-7a3b00ac7463_SiteId">
    <vt:lpwstr>185562ad-39bc-4840-8e40-be6216340c52</vt:lpwstr>
  </property>
  <property fmtid="{D5CDD505-2E9C-101B-9397-08002B2CF9AE}" pid="12" name="MSIP_Label_38144ccb-b10a-4c0f-b070-7a3b00ac7463_ActionId">
    <vt:lpwstr>e41b7fbb-6331-490f-a545-6bd6cc14a333</vt:lpwstr>
  </property>
  <property fmtid="{D5CDD505-2E9C-101B-9397-08002B2CF9AE}" pid="13" name="MSIP_Label_38144ccb-b10a-4c0f-b070-7a3b00ac7463_ContentBits">
    <vt:lpwstr>2</vt:lpwstr>
  </property>
  <property fmtid="{D5CDD505-2E9C-101B-9397-08002B2CF9AE}" pid="14"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15" name="bjDocumentLabelXML-0">
    <vt:lpwstr>ames.com/2008/01/sie/internal/label"&gt;&lt;element uid="id_classification_nonbusiness" value="" /&gt;&lt;/sisl&gt;</vt:lpwstr>
  </property>
  <property fmtid="{D5CDD505-2E9C-101B-9397-08002B2CF9AE}" pid="16" name="bjDocumentSecurityLabel">
    <vt:lpwstr>OFFICIAL</vt:lpwstr>
  </property>
</Properties>
</file>