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12"/>
  <fileSharing readOnlyRecommended="1"/>
  <workbookPr filterPrivacy="1" showInkAnnotation="0" codeName="ThisWorkbook"/>
  <xr:revisionPtr revIDLastSave="0" documentId="8_{18A43E65-92DC-44CB-8F3E-4526B0482C9E}" xr6:coauthVersionLast="47" xr6:coauthVersionMax="47" xr10:uidLastSave="{00000000-0000-0000-0000-000000000000}"/>
  <bookViews>
    <workbookView xWindow="28680" yWindow="-120" windowWidth="29040" windowHeight="15840"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53" l="1"/>
  <c r="AX151" i="67"/>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P67" i="70"/>
  <c r="Q67" i="70"/>
  <c r="R67" i="70"/>
  <c r="S67" i="70"/>
  <c r="T67" i="70"/>
  <c r="U67" i="70"/>
  <c r="V67" i="70"/>
  <c r="W67" i="70"/>
  <c r="X67" i="70"/>
  <c r="Y67" i="70"/>
  <c r="AR67" i="70"/>
  <c r="P68" i="70"/>
  <c r="Q68" i="70"/>
  <c r="R68" i="70"/>
  <c r="S68" i="70"/>
  <c r="T68" i="70"/>
  <c r="U68" i="70"/>
  <c r="V68" i="70"/>
  <c r="W68" i="70"/>
  <c r="X68" i="70"/>
  <c r="Y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W75" i="70"/>
  <c r="P76" i="70"/>
  <c r="Q76" i="70"/>
  <c r="R76" i="70"/>
  <c r="S76" i="70"/>
  <c r="T76" i="70"/>
  <c r="U76" i="70"/>
  <c r="V76" i="70"/>
  <c r="W76" i="70"/>
  <c r="X76" i="70"/>
  <c r="Y76" i="70"/>
  <c r="AH76" i="70"/>
  <c r="BA76" i="70"/>
  <c r="P77" i="70"/>
  <c r="Q77" i="70"/>
  <c r="R77" i="70"/>
  <c r="S77" i="70"/>
  <c r="T77" i="70"/>
  <c r="U77" i="70"/>
  <c r="V77" i="70"/>
  <c r="W77" i="70"/>
  <c r="X77" i="70"/>
  <c r="Y77" i="70"/>
  <c r="AL77" i="70"/>
  <c r="AL103" i="70" s="1"/>
  <c r="AK416" i="69" s="1"/>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P80" i="70"/>
  <c r="Q80" i="70"/>
  <c r="R80" i="70"/>
  <c r="S80" i="70"/>
  <c r="T80" i="70"/>
  <c r="U80" i="70"/>
  <c r="V80" i="70"/>
  <c r="W80" i="70"/>
  <c r="X80" i="70"/>
  <c r="Y80" i="70"/>
  <c r="AT80" i="70"/>
  <c r="AT106" i="70" s="1"/>
  <c r="AS419" i="69" s="1"/>
  <c r="P81" i="70"/>
  <c r="Q81" i="70"/>
  <c r="R81" i="70"/>
  <c r="S81" i="70"/>
  <c r="T81" i="70"/>
  <c r="U81" i="70"/>
  <c r="V81" i="70"/>
  <c r="W81" i="70"/>
  <c r="X81" i="70"/>
  <c r="Y81" i="70"/>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B90" i="70" s="1"/>
  <c r="AA14" i="69" s="1"/>
  <c r="AC12" i="70"/>
  <c r="AD12" i="70"/>
  <c r="AD64" i="70" s="1"/>
  <c r="AE12" i="70"/>
  <c r="AE64" i="70" s="1"/>
  <c r="AF12" i="70"/>
  <c r="AF64" i="70" s="1"/>
  <c r="AG12" i="70"/>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A91" i="70" s="1"/>
  <c r="Z15" i="69" s="1"/>
  <c r="AB13" i="70"/>
  <c r="AB65" i="70" s="1"/>
  <c r="AC13" i="70"/>
  <c r="AD13" i="70"/>
  <c r="AD65" i="70" s="1"/>
  <c r="AE13" i="70"/>
  <c r="AE65" i="70" s="1"/>
  <c r="AF13" i="70"/>
  <c r="AF65" i="70" s="1"/>
  <c r="AG13" i="70"/>
  <c r="AH13" i="70"/>
  <c r="AH65" i="70" s="1"/>
  <c r="AI13" i="70"/>
  <c r="AI65" i="70" s="1"/>
  <c r="AI91" i="70" s="1"/>
  <c r="AH15" i="69"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B92" i="70" s="1"/>
  <c r="AA16" i="69" s="1"/>
  <c r="AC14" i="70"/>
  <c r="AD14" i="70"/>
  <c r="AD66" i="70" s="1"/>
  <c r="AE14" i="70"/>
  <c r="AE66" i="70" s="1"/>
  <c r="AF14" i="70"/>
  <c r="AF66" i="70" s="1"/>
  <c r="AF92" i="70" s="1"/>
  <c r="AE16" i="69" s="1"/>
  <c r="AG14" i="70"/>
  <c r="AH14" i="70"/>
  <c r="AH66" i="70" s="1"/>
  <c r="AI14" i="70"/>
  <c r="AI66" i="70" s="1"/>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D15" i="70"/>
  <c r="AD67" i="70" s="1"/>
  <c r="AE15" i="70"/>
  <c r="AE67" i="70" s="1"/>
  <c r="AF15" i="70"/>
  <c r="AF67" i="70" s="1"/>
  <c r="AG15" i="70"/>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A94" i="70" s="1"/>
  <c r="Z18" i="69" s="1"/>
  <c r="AB16" i="70"/>
  <c r="AB68" i="70" s="1"/>
  <c r="AB94" i="70" s="1"/>
  <c r="AA18" i="69" s="1"/>
  <c r="AA201" i="69" s="1"/>
  <c r="AC16" i="70"/>
  <c r="AD16" i="70"/>
  <c r="AD68" i="70" s="1"/>
  <c r="AE16" i="70"/>
  <c r="AE68" i="70" s="1"/>
  <c r="AF16" i="70"/>
  <c r="AF68" i="70" s="1"/>
  <c r="AG16" i="70"/>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D17" i="70"/>
  <c r="AD69" i="70" s="1"/>
  <c r="AD95" i="70" s="1"/>
  <c r="AC19" i="69" s="1"/>
  <c r="AE17" i="70"/>
  <c r="AE69" i="70" s="1"/>
  <c r="AF17" i="70"/>
  <c r="AF69" i="70" s="1"/>
  <c r="AG17" i="70"/>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A96" i="70" s="1"/>
  <c r="Z20" i="69" s="1"/>
  <c r="AB18" i="70"/>
  <c r="AB70" i="70" s="1"/>
  <c r="AB96" i="70" s="1"/>
  <c r="AA20" i="69" s="1"/>
  <c r="AC18" i="70"/>
  <c r="AD18" i="70"/>
  <c r="AD70" i="70" s="1"/>
  <c r="AE18" i="70"/>
  <c r="AE70" i="70" s="1"/>
  <c r="AF18" i="70"/>
  <c r="AF70" i="70" s="1"/>
  <c r="AF96" i="70" s="1"/>
  <c r="AE20" i="69" s="1"/>
  <c r="AE203" i="69" s="1"/>
  <c r="AG18" i="70"/>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Z97" i="70" s="1"/>
  <c r="Y21" i="69" s="1"/>
  <c r="AA19" i="70"/>
  <c r="AA71" i="70" s="1"/>
  <c r="AB19" i="70"/>
  <c r="AB71" i="70" s="1"/>
  <c r="AC19" i="70"/>
  <c r="AD19" i="70"/>
  <c r="AD71" i="70" s="1"/>
  <c r="AE19" i="70"/>
  <c r="AF19" i="70"/>
  <c r="AF71" i="70" s="1"/>
  <c r="AG19" i="70"/>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A98" i="70" s="1"/>
  <c r="Z22" i="69" s="1"/>
  <c r="Z205" i="69" s="1"/>
  <c r="AB20" i="70"/>
  <c r="AB72" i="70" s="1"/>
  <c r="AB98" i="70" s="1"/>
  <c r="AA22" i="69" s="1"/>
  <c r="AA205" i="69" s="1"/>
  <c r="AC20" i="70"/>
  <c r="AD20" i="70"/>
  <c r="AD72" i="70" s="1"/>
  <c r="AE20" i="70"/>
  <c r="AE72" i="70" s="1"/>
  <c r="AF20" i="70"/>
  <c r="AF72" i="70" s="1"/>
  <c r="AG20" i="70"/>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D21" i="70"/>
  <c r="AD73" i="70" s="1"/>
  <c r="AD99" i="70" s="1"/>
  <c r="AC23" i="69" s="1"/>
  <c r="AE21" i="70"/>
  <c r="AF21" i="70"/>
  <c r="AF73" i="70" s="1"/>
  <c r="AG21" i="70"/>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B100" i="70" s="1"/>
  <c r="AA24" i="69" s="1"/>
  <c r="AC22" i="70"/>
  <c r="AD22" i="70"/>
  <c r="AD74" i="70" s="1"/>
  <c r="AE22" i="70"/>
  <c r="AE74" i="70" s="1"/>
  <c r="AF22" i="70"/>
  <c r="AF74" i="70" s="1"/>
  <c r="AF100" i="70" s="1"/>
  <c r="AE24" i="69" s="1"/>
  <c r="AE207" i="69" s="1"/>
  <c r="AG22" i="70"/>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Z101" i="70" s="1"/>
  <c r="Y25" i="69" s="1"/>
  <c r="AA23" i="70"/>
  <c r="AA75" i="70" s="1"/>
  <c r="AB23" i="70"/>
  <c r="AB75" i="70" s="1"/>
  <c r="AC23" i="70"/>
  <c r="AD23" i="70"/>
  <c r="AD75" i="70" s="1"/>
  <c r="AD101" i="70" s="1"/>
  <c r="AC25" i="69" s="1"/>
  <c r="AE23" i="70"/>
  <c r="AE75" i="70" s="1"/>
  <c r="AF23" i="70"/>
  <c r="AF75" i="70" s="1"/>
  <c r="AG23" i="70"/>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A102" i="70" s="1"/>
  <c r="Z26" i="69" s="1"/>
  <c r="Z209" i="69" s="1"/>
  <c r="AB24" i="70"/>
  <c r="AB76" i="70" s="1"/>
  <c r="AB102" i="70" s="1"/>
  <c r="AA26" i="69" s="1"/>
  <c r="AC24" i="70"/>
  <c r="AD24" i="70"/>
  <c r="AD76" i="70" s="1"/>
  <c r="AE24" i="70"/>
  <c r="AE76" i="70" s="1"/>
  <c r="AF24" i="70"/>
  <c r="AF76" i="70" s="1"/>
  <c r="AF102" i="70" s="1"/>
  <c r="AE26" i="69" s="1"/>
  <c r="AG24" i="70"/>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C25" i="70"/>
  <c r="AD25" i="70"/>
  <c r="AD77" i="70" s="1"/>
  <c r="AE25" i="70"/>
  <c r="AE77" i="70" s="1"/>
  <c r="AF25" i="70"/>
  <c r="AF77" i="70" s="1"/>
  <c r="AG25" i="70"/>
  <c r="AH25" i="70"/>
  <c r="AH77" i="70" s="1"/>
  <c r="AH103" i="70" s="1"/>
  <c r="AG416" i="69" s="1"/>
  <c r="AI25" i="70"/>
  <c r="AI77" i="70" s="1"/>
  <c r="AI103" i="70" s="1"/>
  <c r="AH416" i="69" s="1"/>
  <c r="AH560" i="69" s="1"/>
  <c r="AJ25" i="70"/>
  <c r="AJ77" i="70" s="1"/>
  <c r="AJ103" i="70" s="1"/>
  <c r="AI416" i="69" s="1"/>
  <c r="AI599" i="69"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AZ416" i="69" s="1"/>
  <c r="AZ547" i="69" s="1"/>
  <c r="BB25" i="70"/>
  <c r="BB77" i="70" s="1"/>
  <c r="BB103" i="70" s="1"/>
  <c r="BA416" i="69" s="1"/>
  <c r="BC25" i="70"/>
  <c r="BC77" i="70" s="1"/>
  <c r="BC103" i="70" s="1"/>
  <c r="BB416" i="69" s="1"/>
  <c r="Z26" i="70"/>
  <c r="Z78" i="70" s="1"/>
  <c r="AA26" i="70"/>
  <c r="AA78" i="70" s="1"/>
  <c r="AA104" i="70" s="1"/>
  <c r="Z417" i="69" s="1"/>
  <c r="Z470" i="69" s="1"/>
  <c r="AB26" i="70"/>
  <c r="AB78" i="70" s="1"/>
  <c r="AC26" i="70"/>
  <c r="AD26" i="70"/>
  <c r="AD78" i="70" s="1"/>
  <c r="AD104" i="70" s="1"/>
  <c r="AC417" i="69" s="1"/>
  <c r="AE26" i="70"/>
  <c r="AE78" i="70" s="1"/>
  <c r="AF26" i="70"/>
  <c r="AF78" i="70" s="1"/>
  <c r="AG26" i="70"/>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K417" i="69" s="1"/>
  <c r="AM26" i="70"/>
  <c r="AM78" i="70" s="1"/>
  <c r="AM104" i="70" s="1"/>
  <c r="AL417" i="69" s="1"/>
  <c r="AN26" i="70"/>
  <c r="AN78" i="70" s="1"/>
  <c r="AN104" i="70" s="1"/>
  <c r="AM417" i="69" s="1"/>
  <c r="AO26" i="70"/>
  <c r="AO78" i="70" s="1"/>
  <c r="AO104" i="70" s="1"/>
  <c r="AN417" i="69" s="1"/>
  <c r="AN470" i="69"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AA27" i="70"/>
  <c r="AA79" i="70" s="1"/>
  <c r="AA105" i="70" s="1"/>
  <c r="Z418" i="69" s="1"/>
  <c r="Z471" i="69" s="1"/>
  <c r="AB27" i="70"/>
  <c r="AB79" i="70" s="1"/>
  <c r="AC27" i="70"/>
  <c r="AD27" i="70"/>
  <c r="AD79" i="70" s="1"/>
  <c r="AD105" i="70" s="1"/>
  <c r="AC418" i="69" s="1"/>
  <c r="AE27" i="70"/>
  <c r="AE79" i="70" s="1"/>
  <c r="AF27" i="70"/>
  <c r="AF79" i="70" s="1"/>
  <c r="AG27" i="70"/>
  <c r="AH27" i="70"/>
  <c r="AH79" i="70" s="1"/>
  <c r="AH105" i="70" s="1"/>
  <c r="AG418" i="69"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P105" i="70" s="1"/>
  <c r="AO418" i="69"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W105" i="70" s="1"/>
  <c r="AV418" i="69" s="1"/>
  <c r="AX27" i="70"/>
  <c r="AX79" i="70" s="1"/>
  <c r="AX105" i="70" s="1"/>
  <c r="AW418" i="69" s="1"/>
  <c r="AW601" i="69" s="1"/>
  <c r="AY27" i="70"/>
  <c r="AY79" i="70" s="1"/>
  <c r="AY105" i="70" s="1"/>
  <c r="AX418" i="69" s="1"/>
  <c r="AZ27" i="70"/>
  <c r="AZ79" i="70" s="1"/>
  <c r="AZ105" i="70" s="1"/>
  <c r="AY418" i="69" s="1"/>
  <c r="BA27" i="70"/>
  <c r="BA79" i="70" s="1"/>
  <c r="BA105" i="70" s="1"/>
  <c r="AZ418" i="69" s="1"/>
  <c r="AZ471" i="69" s="1"/>
  <c r="BB27" i="70"/>
  <c r="BB79" i="70" s="1"/>
  <c r="BB105" i="70" s="1"/>
  <c r="BA418" i="69" s="1"/>
  <c r="BC27" i="70"/>
  <c r="BC79" i="70" s="1"/>
  <c r="BC105" i="70" s="1"/>
  <c r="BB418" i="69" s="1"/>
  <c r="Z28" i="70"/>
  <c r="Z80" i="70" s="1"/>
  <c r="AA28" i="70"/>
  <c r="AA80" i="70" s="1"/>
  <c r="AA106" i="70" s="1"/>
  <c r="Z419" i="69" s="1"/>
  <c r="AB28" i="70"/>
  <c r="AB80" i="70" s="1"/>
  <c r="AC28" i="70"/>
  <c r="AD28" i="70"/>
  <c r="AD80" i="70" s="1"/>
  <c r="AE28" i="70"/>
  <c r="AE80" i="70" s="1"/>
  <c r="AF28" i="70"/>
  <c r="AF80" i="70" s="1"/>
  <c r="AG28" i="70"/>
  <c r="AH28" i="70"/>
  <c r="AH80" i="70" s="1"/>
  <c r="AH106" i="70" s="1"/>
  <c r="AG419" i="69" s="1"/>
  <c r="AI28" i="70"/>
  <c r="AI80" i="70" s="1"/>
  <c r="AI106" i="70" s="1"/>
  <c r="AH419" i="69"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Q106" i="70" s="1"/>
  <c r="AP419" i="69"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AA29" i="70"/>
  <c r="AA81" i="70" s="1"/>
  <c r="AA107" i="70" s="1"/>
  <c r="Z420" i="69" s="1"/>
  <c r="Z564" i="69" s="1"/>
  <c r="AB29" i="70"/>
  <c r="AB81" i="70" s="1"/>
  <c r="AC29" i="70"/>
  <c r="AD29" i="70"/>
  <c r="AD81" i="70" s="1"/>
  <c r="AE29" i="70"/>
  <c r="AE81" i="70" s="1"/>
  <c r="AF29" i="70"/>
  <c r="AF81" i="70" s="1"/>
  <c r="AG29" i="70"/>
  <c r="AH29" i="70"/>
  <c r="AH81" i="70" s="1"/>
  <c r="AH107" i="70" s="1"/>
  <c r="AG420" i="69" s="1"/>
  <c r="AI29" i="70"/>
  <c r="AI81" i="70" s="1"/>
  <c r="AI107" i="70" s="1"/>
  <c r="AH420" i="69" s="1"/>
  <c r="AH603" i="69" s="1"/>
  <c r="AJ29" i="70"/>
  <c r="AJ81" i="70" s="1"/>
  <c r="AJ107" i="70" s="1"/>
  <c r="AI420" i="69" s="1"/>
  <c r="AI603" i="69" s="1"/>
  <c r="AK29" i="70"/>
  <c r="AK81" i="70" s="1"/>
  <c r="AK107" i="70" s="1"/>
  <c r="AJ420" i="69"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P107" i="70" s="1"/>
  <c r="AO420" i="69" s="1"/>
  <c r="AO603" i="69" s="1"/>
  <c r="AQ29" i="70"/>
  <c r="AQ81" i="70" s="1"/>
  <c r="AQ107" i="70" s="1"/>
  <c r="AP420" i="69" s="1"/>
  <c r="AR29" i="70"/>
  <c r="AR81" i="70" s="1"/>
  <c r="AR107" i="70" s="1"/>
  <c r="AQ420" i="69" s="1"/>
  <c r="AQ603" i="69"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AZ107" i="70" s="1"/>
  <c r="AY420" i="69" s="1"/>
  <c r="BA29" i="70"/>
  <c r="BA81" i="70" s="1"/>
  <c r="BA107" i="70" s="1"/>
  <c r="AZ420" i="69" s="1"/>
  <c r="BB29" i="70"/>
  <c r="BB81" i="70" s="1"/>
  <c r="BB107" i="70" s="1"/>
  <c r="BA420" i="69" s="1"/>
  <c r="BC29" i="70"/>
  <c r="BC81" i="70" s="1"/>
  <c r="BC107" i="70" s="1"/>
  <c r="BB420" i="69" s="1"/>
  <c r="BB551" i="69" s="1"/>
  <c r="Z30" i="70"/>
  <c r="Z82" i="70" s="1"/>
  <c r="AA30" i="70"/>
  <c r="AA82" i="70" s="1"/>
  <c r="AA108" i="70" s="1"/>
  <c r="Z421" i="69" s="1"/>
  <c r="Z474" i="69" s="1"/>
  <c r="AB30" i="70"/>
  <c r="AB82" i="70" s="1"/>
  <c r="AC30" i="70"/>
  <c r="AD30" i="70"/>
  <c r="AD82" i="70" s="1"/>
  <c r="AD108" i="70" s="1"/>
  <c r="AC421" i="69" s="1"/>
  <c r="AE30" i="70"/>
  <c r="AE82" i="70" s="1"/>
  <c r="AF30" i="70"/>
  <c r="AF82" i="70" s="1"/>
  <c r="AG30" i="70"/>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AA31" i="70"/>
  <c r="AA83" i="70" s="1"/>
  <c r="AA109" i="70" s="1"/>
  <c r="Z422" i="69" s="1"/>
  <c r="AB31" i="70"/>
  <c r="AB83" i="70" s="1"/>
  <c r="AC31" i="70"/>
  <c r="AD31" i="70"/>
  <c r="AD83" i="70" s="1"/>
  <c r="AD109" i="70" s="1"/>
  <c r="AC422" i="69" s="1"/>
  <c r="AC605" i="69" s="1"/>
  <c r="AE31" i="70"/>
  <c r="AE83" i="70" s="1"/>
  <c r="AF31" i="70"/>
  <c r="AF83" i="70" s="1"/>
  <c r="AG31" i="70"/>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L109" i="70" s="1"/>
  <c r="AK422" i="69" s="1"/>
  <c r="AK605" i="69"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T109" i="70" s="1"/>
  <c r="AS422" i="69"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AA32" i="70"/>
  <c r="AA84" i="70" s="1"/>
  <c r="AA110" i="70" s="1"/>
  <c r="Z423" i="69" s="1"/>
  <c r="AB32" i="70"/>
  <c r="AB84" i="70" s="1"/>
  <c r="AC32" i="70"/>
  <c r="AD32" i="70"/>
  <c r="AD84" i="70" s="1"/>
  <c r="AE32" i="70"/>
  <c r="AE84" i="70" s="1"/>
  <c r="AF32" i="70"/>
  <c r="AF84" i="70" s="1"/>
  <c r="AG32" i="70"/>
  <c r="AH32" i="70"/>
  <c r="AH84" i="70" s="1"/>
  <c r="AH110" i="70" s="1"/>
  <c r="AG423" i="69" s="1"/>
  <c r="AG606" i="69" s="1"/>
  <c r="AI32" i="70"/>
  <c r="AI84" i="70" s="1"/>
  <c r="AI110" i="70" s="1"/>
  <c r="AH423" i="69" s="1"/>
  <c r="AJ32" i="70"/>
  <c r="AK32" i="70"/>
  <c r="AK84" i="70" s="1"/>
  <c r="AK110" i="70" s="1"/>
  <c r="AJ423" i="69" s="1"/>
  <c r="AL32" i="70"/>
  <c r="AL84" i="70" s="1"/>
  <c r="AL110" i="70" s="1"/>
  <c r="AK423" i="69" s="1"/>
  <c r="AK541" i="69" s="1"/>
  <c r="AM32" i="70"/>
  <c r="AM84" i="70" s="1"/>
  <c r="AM110" i="70" s="1"/>
  <c r="AL423" i="69" s="1"/>
  <c r="AL476" i="69"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Q423" i="69" s="1"/>
  <c r="AS32" i="70"/>
  <c r="AS84" i="70" s="1"/>
  <c r="AS110" i="70" s="1"/>
  <c r="AR423" i="69" s="1"/>
  <c r="AT32" i="70"/>
  <c r="AT84" i="70" s="1"/>
  <c r="AT110" i="70" s="1"/>
  <c r="AS423" i="69" s="1"/>
  <c r="AU32" i="70"/>
  <c r="AU84" i="70" s="1"/>
  <c r="AU110" i="70" s="1"/>
  <c r="AT423" i="69" s="1"/>
  <c r="AT476" i="69" s="1"/>
  <c r="AV32" i="70"/>
  <c r="AV84" i="70" s="1"/>
  <c r="AV110" i="70" s="1"/>
  <c r="AU423" i="69" s="1"/>
  <c r="AU489" i="69"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AA33" i="70"/>
  <c r="AA85" i="70" s="1"/>
  <c r="AA111" i="70" s="1"/>
  <c r="Z424" i="69" s="1"/>
  <c r="Z607" i="69" s="1"/>
  <c r="AB33" i="70"/>
  <c r="AB85" i="70" s="1"/>
  <c r="AC33" i="70"/>
  <c r="AD33" i="70"/>
  <c r="AD85" i="70" s="1"/>
  <c r="AE33" i="70"/>
  <c r="AE85" i="70" s="1"/>
  <c r="AF33" i="70"/>
  <c r="AF85" i="70" s="1"/>
  <c r="AG33" i="70"/>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W111" i="70" s="1"/>
  <c r="AV424" i="69" s="1"/>
  <c r="AV477" i="69"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A424" i="69" s="1"/>
  <c r="BC33" i="70"/>
  <c r="BC85" i="70" s="1"/>
  <c r="BC111" i="70" s="1"/>
  <c r="BB424" i="69" s="1"/>
  <c r="Z34" i="70"/>
  <c r="Z86" i="70" s="1"/>
  <c r="AA34" i="70"/>
  <c r="AA86" i="70" s="1"/>
  <c r="AA112" i="70" s="1"/>
  <c r="Z425" i="69" s="1"/>
  <c r="Z478" i="69" s="1"/>
  <c r="AB34" i="70"/>
  <c r="AB86" i="70" s="1"/>
  <c r="AC34" i="70"/>
  <c r="AD34" i="70"/>
  <c r="AD86" i="70" s="1"/>
  <c r="AD112" i="70" s="1"/>
  <c r="AC425" i="69" s="1"/>
  <c r="AC582" i="69" s="1"/>
  <c r="AE34" i="70"/>
  <c r="AE86" i="70" s="1"/>
  <c r="AF34" i="70"/>
  <c r="AF86" i="70" s="1"/>
  <c r="AG34" i="70"/>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W112" i="70" s="1"/>
  <c r="AV425" i="69" s="1"/>
  <c r="AV556" i="69"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C35" i="70"/>
  <c r="AD35" i="70"/>
  <c r="AD87" i="70" s="1"/>
  <c r="AD113" i="70" s="1"/>
  <c r="AC426" i="69" s="1"/>
  <c r="AC609" i="69" s="1"/>
  <c r="AE35" i="70"/>
  <c r="AE87" i="70" s="1"/>
  <c r="AF35" i="70"/>
  <c r="AF87" i="70" s="1"/>
  <c r="AG35" i="70"/>
  <c r="AH35" i="70"/>
  <c r="AH87" i="70" s="1"/>
  <c r="AH113" i="70" s="1"/>
  <c r="AG426" i="69"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V113" i="70" s="1"/>
  <c r="AU426" i="69"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AA36" i="70"/>
  <c r="AA88" i="70" s="1"/>
  <c r="AA114" i="70" s="1"/>
  <c r="Z427" i="69" s="1"/>
  <c r="Z597" i="69" s="1"/>
  <c r="AB36" i="70"/>
  <c r="AB88" i="70" s="1"/>
  <c r="AC36" i="70"/>
  <c r="AD36" i="70"/>
  <c r="AD88" i="70" s="1"/>
  <c r="AE36" i="70"/>
  <c r="AE88" i="70" s="1"/>
  <c r="AF36" i="70"/>
  <c r="AF88" i="70" s="1"/>
  <c r="AG36" i="70"/>
  <c r="AH36" i="70"/>
  <c r="AH88" i="70" s="1"/>
  <c r="AH114" i="70" s="1"/>
  <c r="AG427" i="69" s="1"/>
  <c r="AI36" i="70"/>
  <c r="AI88" i="70" s="1"/>
  <c r="AI114" i="70" s="1"/>
  <c r="AH427" i="69"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AA37" i="70"/>
  <c r="AA89" i="70" s="1"/>
  <c r="AA115" i="70" s="1"/>
  <c r="Z428" i="69" s="1"/>
  <c r="Z611" i="69" s="1"/>
  <c r="AB37" i="70"/>
  <c r="AB89" i="70" s="1"/>
  <c r="AC37" i="70"/>
  <c r="AD37" i="70"/>
  <c r="AD89" i="70" s="1"/>
  <c r="AE37" i="70"/>
  <c r="AE89" i="70" s="1"/>
  <c r="AF37" i="70"/>
  <c r="AF89" i="70" s="1"/>
  <c r="AG37" i="70"/>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AA51" i="70"/>
  <c r="AB51" i="70"/>
  <c r="AC51" i="70"/>
  <c r="AD51" i="70"/>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AA52" i="70"/>
  <c r="AB52" i="70"/>
  <c r="AC52" i="70"/>
  <c r="AD52" i="70"/>
  <c r="AE52" i="70"/>
  <c r="AF52" i="70"/>
  <c r="AG52" i="70"/>
  <c r="AH52" i="70"/>
  <c r="AI52" i="70"/>
  <c r="AJ52" i="70"/>
  <c r="AJ91" i="70" s="1"/>
  <c r="AI15" i="69" s="1"/>
  <c r="AK52" i="70"/>
  <c r="AL52" i="70"/>
  <c r="AM52" i="70"/>
  <c r="AM91" i="70" s="1"/>
  <c r="AL15" i="69" s="1"/>
  <c r="AN52" i="70"/>
  <c r="AN91" i="70" s="1"/>
  <c r="AM15" i="69" s="1"/>
  <c r="AO52" i="70"/>
  <c r="AO91" i="70" s="1"/>
  <c r="AN15" i="69" s="1"/>
  <c r="AP52" i="70"/>
  <c r="AQ52" i="70"/>
  <c r="AR52" i="70"/>
  <c r="AR91" i="70" s="1"/>
  <c r="AQ15" i="69" s="1"/>
  <c r="AS52" i="70"/>
  <c r="AT52" i="70"/>
  <c r="AU52" i="70"/>
  <c r="AU91" i="70" s="1"/>
  <c r="AT15" i="69" s="1"/>
  <c r="AV52" i="70"/>
  <c r="AV91" i="70" s="1"/>
  <c r="AU15" i="69" s="1"/>
  <c r="AW52" i="70"/>
  <c r="AW91" i="70" s="1"/>
  <c r="AV15" i="69" s="1"/>
  <c r="AX52" i="70"/>
  <c r="AY52" i="70"/>
  <c r="AZ52" i="70"/>
  <c r="AZ91" i="70" s="1"/>
  <c r="AY15" i="69" s="1"/>
  <c r="BA52" i="70"/>
  <c r="BB52" i="70"/>
  <c r="BC52" i="70"/>
  <c r="Z53" i="70"/>
  <c r="AA53" i="70"/>
  <c r="AB53" i="70"/>
  <c r="AC53" i="70"/>
  <c r="AD53" i="70"/>
  <c r="AE53" i="70"/>
  <c r="AF53" i="70"/>
  <c r="AG53" i="70"/>
  <c r="AH53" i="70"/>
  <c r="AH92" i="70" s="1"/>
  <c r="AG16" i="69" s="1"/>
  <c r="AI53" i="70"/>
  <c r="AJ53" i="70"/>
  <c r="AK53" i="70"/>
  <c r="AL53" i="70"/>
  <c r="AL92" i="70" s="1"/>
  <c r="AK16" i="69" s="1"/>
  <c r="AM53" i="70"/>
  <c r="AN53" i="70"/>
  <c r="AO53" i="70"/>
  <c r="AP53" i="70"/>
  <c r="AP92" i="70" s="1"/>
  <c r="AO16" i="69" s="1"/>
  <c r="AQ53" i="70"/>
  <c r="AQ92" i="70" s="1"/>
  <c r="AP16" i="69" s="1"/>
  <c r="AR53" i="70"/>
  <c r="AS53" i="70"/>
  <c r="AT53" i="70"/>
  <c r="AT92" i="70" s="1"/>
  <c r="AS16" i="69" s="1"/>
  <c r="AU53" i="70"/>
  <c r="AV53" i="70"/>
  <c r="AW53" i="70"/>
  <c r="AW92" i="70" s="1"/>
  <c r="AV16" i="69" s="1"/>
  <c r="AX53" i="70"/>
  <c r="AX92" i="70" s="1"/>
  <c r="AW16" i="69" s="1"/>
  <c r="AY53" i="70"/>
  <c r="AZ53" i="70"/>
  <c r="BA53" i="70"/>
  <c r="BB53" i="70"/>
  <c r="BB92" i="70" s="1"/>
  <c r="BA16" i="69" s="1"/>
  <c r="BC53" i="70"/>
  <c r="Z54" i="70"/>
  <c r="AA54" i="70"/>
  <c r="AB54" i="70"/>
  <c r="AC54" i="70"/>
  <c r="AD54" i="70"/>
  <c r="AE54" i="70"/>
  <c r="AF54" i="70"/>
  <c r="AG54" i="70"/>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AA55" i="70"/>
  <c r="AB55" i="70"/>
  <c r="AC55" i="70"/>
  <c r="AD55" i="70"/>
  <c r="AE55" i="70"/>
  <c r="AE94" i="70" s="1"/>
  <c r="AD18" i="69" s="1"/>
  <c r="AF55" i="70"/>
  <c r="AG55" i="70"/>
  <c r="AH55" i="70"/>
  <c r="AH94" i="70" s="1"/>
  <c r="AG18" i="69" s="1"/>
  <c r="AI55" i="70"/>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AA56" i="70"/>
  <c r="AB56" i="70"/>
  <c r="AC56" i="70"/>
  <c r="AD56" i="70"/>
  <c r="AE56" i="70"/>
  <c r="AF56" i="70"/>
  <c r="AG56" i="70"/>
  <c r="AH56" i="70"/>
  <c r="AH95" i="70" s="1"/>
  <c r="AG19" i="69" s="1"/>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AA57" i="70"/>
  <c r="AB57" i="70"/>
  <c r="AC57" i="70"/>
  <c r="AD57" i="70"/>
  <c r="AE57" i="70"/>
  <c r="AF57" i="70"/>
  <c r="AG57" i="70"/>
  <c r="AH57" i="70"/>
  <c r="AH96" i="70" s="1"/>
  <c r="AG20" i="69" s="1"/>
  <c r="AI57" i="70"/>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B58" i="70"/>
  <c r="AC58" i="70"/>
  <c r="AD58" i="70"/>
  <c r="AE58" i="70"/>
  <c r="AE97" i="70" s="1"/>
  <c r="AD21" i="69" s="1"/>
  <c r="AF58" i="70"/>
  <c r="AG58" i="70"/>
  <c r="AH58" i="70"/>
  <c r="AI58" i="70"/>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AA59" i="70"/>
  <c r="AB59" i="70"/>
  <c r="AC59" i="70"/>
  <c r="AD59" i="70"/>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AA60" i="70"/>
  <c r="AB60" i="70"/>
  <c r="AC60" i="70"/>
  <c r="AD60" i="70"/>
  <c r="AE60" i="70"/>
  <c r="AF60" i="70"/>
  <c r="AG60" i="70"/>
  <c r="AH60" i="70"/>
  <c r="AI60" i="70"/>
  <c r="AI99" i="70" s="1"/>
  <c r="AH23" i="69" s="1"/>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AA61" i="70"/>
  <c r="AB61" i="70"/>
  <c r="AC61" i="70"/>
  <c r="AD61" i="70"/>
  <c r="AE61" i="70"/>
  <c r="AF61" i="70"/>
  <c r="AG61" i="70"/>
  <c r="AH61" i="70"/>
  <c r="AH100" i="70" s="1"/>
  <c r="AG24" i="69" s="1"/>
  <c r="AI61" i="70"/>
  <c r="AJ61" i="70"/>
  <c r="AK61" i="70"/>
  <c r="AL61" i="70"/>
  <c r="AL100" i="70" s="1"/>
  <c r="AK24" i="69" s="1"/>
  <c r="AM61" i="70"/>
  <c r="AN61" i="70"/>
  <c r="AO61" i="70"/>
  <c r="AO100" i="70" s="1"/>
  <c r="AN24" i="69" s="1"/>
  <c r="AP61" i="70"/>
  <c r="AP100" i="70" s="1"/>
  <c r="AO24" i="69" s="1"/>
  <c r="AQ61" i="70"/>
  <c r="AQ100" i="70" s="1"/>
  <c r="AP24" i="69" s="1"/>
  <c r="AR61" i="70"/>
  <c r="AS61" i="70"/>
  <c r="AT61" i="70"/>
  <c r="AT100" i="70" s="1"/>
  <c r="AS24" i="69" s="1"/>
  <c r="AU61" i="70"/>
  <c r="AU100" i="70" s="1"/>
  <c r="AT24" i="69" s="1"/>
  <c r="AV61" i="70"/>
  <c r="AW61" i="70"/>
  <c r="AX61" i="70"/>
  <c r="AX100" i="70" s="1"/>
  <c r="AW24" i="69" s="1"/>
  <c r="AY61" i="70"/>
  <c r="AY100" i="70" s="1"/>
  <c r="AX24" i="69" s="1"/>
  <c r="AZ61" i="70"/>
  <c r="BA61" i="70"/>
  <c r="BB61" i="70"/>
  <c r="BB100" i="70" s="1"/>
  <c r="BA24" i="69" s="1"/>
  <c r="BA194" i="69" s="1"/>
  <c r="BC61" i="70"/>
  <c r="Z62" i="70"/>
  <c r="AA62" i="70"/>
  <c r="AB62" i="70"/>
  <c r="AC62" i="70"/>
  <c r="AD62" i="70"/>
  <c r="AE62" i="70"/>
  <c r="AF62" i="70"/>
  <c r="AG62" i="70"/>
  <c r="AH62" i="70"/>
  <c r="AH101" i="70" s="1"/>
  <c r="AG25" i="69" s="1"/>
  <c r="AI62" i="70"/>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AA63" i="70"/>
  <c r="AB63" i="70"/>
  <c r="AC63" i="70"/>
  <c r="AD63" i="70"/>
  <c r="AD102" i="70" s="1"/>
  <c r="AC26" i="69" s="1"/>
  <c r="AE63" i="70"/>
  <c r="AF63" i="70"/>
  <c r="AG63" i="70"/>
  <c r="AH63" i="70"/>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AJ90" i="70"/>
  <c r="AI14" i="69" s="1"/>
  <c r="AN90" i="70"/>
  <c r="AM14" i="69" s="1"/>
  <c r="AO90" i="70"/>
  <c r="AN14" i="69" s="1"/>
  <c r="AQ90" i="70"/>
  <c r="AP14" i="69" s="1"/>
  <c r="AR90" i="70"/>
  <c r="AQ14" i="69" s="1"/>
  <c r="AT90" i="70"/>
  <c r="AS14" i="69" s="1"/>
  <c r="AV90" i="70"/>
  <c r="AU14" i="69" s="1"/>
  <c r="AW90" i="70"/>
  <c r="AV14" i="69" s="1"/>
  <c r="AZ90" i="70"/>
  <c r="AY14" i="69" s="1"/>
  <c r="BA90" i="70"/>
  <c r="AZ14" i="69" s="1"/>
  <c r="AH91" i="70"/>
  <c r="AG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J92" i="70"/>
  <c r="AI16" i="69" s="1"/>
  <c r="AK92" i="70"/>
  <c r="AJ16" i="69" s="1"/>
  <c r="AM92" i="70"/>
  <c r="AL16" i="69" s="1"/>
  <c r="AL199" i="69" s="1"/>
  <c r="AN92" i="70"/>
  <c r="AM16" i="69" s="1"/>
  <c r="AO92" i="70"/>
  <c r="AN16" i="69" s="1"/>
  <c r="AR92" i="70"/>
  <c r="AQ16" i="69" s="1"/>
  <c r="AS92" i="70"/>
  <c r="AR16" i="69" s="1"/>
  <c r="AU92" i="70"/>
  <c r="AT16" i="69" s="1"/>
  <c r="AV92" i="70"/>
  <c r="AU16" i="69" s="1"/>
  <c r="AY92" i="70"/>
  <c r="AX16" i="69" s="1"/>
  <c r="AZ92" i="70"/>
  <c r="AY16" i="69" s="1"/>
  <c r="BA92" i="70"/>
  <c r="AZ16" i="69" s="1"/>
  <c r="AH93" i="70"/>
  <c r="AG17" i="69" s="1"/>
  <c r="AG200" i="69" s="1"/>
  <c r="AI93" i="70"/>
  <c r="AH17" i="69" s="1"/>
  <c r="AJ93" i="70"/>
  <c r="AI17" i="69" s="1"/>
  <c r="AL93" i="70"/>
  <c r="AK17" i="69" s="1"/>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AX19" i="69" s="1"/>
  <c r="BA95" i="70"/>
  <c r="AZ19" i="69" s="1"/>
  <c r="AZ202" i="69" s="1"/>
  <c r="BB95" i="70"/>
  <c r="BA19" i="69" s="1"/>
  <c r="BA202" i="69" s="1"/>
  <c r="AJ96" i="70"/>
  <c r="AI20" i="69" s="1"/>
  <c r="AK96" i="70"/>
  <c r="AJ20" i="69" s="1"/>
  <c r="AN96" i="70"/>
  <c r="AM20" i="69" s="1"/>
  <c r="AR96" i="70"/>
  <c r="AQ20" i="69" s="1"/>
  <c r="AS96" i="70"/>
  <c r="AR20" i="69" s="1"/>
  <c r="AU96" i="70"/>
  <c r="AT20" i="69" s="1"/>
  <c r="AT203" i="69" s="1"/>
  <c r="AV96" i="70"/>
  <c r="AU20" i="69" s="1"/>
  <c r="AW96" i="70"/>
  <c r="AV20" i="69" s="1"/>
  <c r="AZ96" i="70"/>
  <c r="AY20" i="69" s="1"/>
  <c r="BA96" i="70"/>
  <c r="AZ20"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AH99" i="70"/>
  <c r="AG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J100" i="70"/>
  <c r="AI24" i="69" s="1"/>
  <c r="AK100" i="70"/>
  <c r="AJ24" i="69" s="1"/>
  <c r="AM100" i="70"/>
  <c r="AL24" i="69" s="1"/>
  <c r="AN100" i="70"/>
  <c r="AM24" i="69" s="1"/>
  <c r="AM207" i="69" s="1"/>
  <c r="AR100" i="70"/>
  <c r="AQ24" i="69" s="1"/>
  <c r="AS100" i="70"/>
  <c r="AR24" i="69" s="1"/>
  <c r="AV100" i="70"/>
  <c r="AU24" i="69" s="1"/>
  <c r="AW100" i="70"/>
  <c r="AV24" i="69" s="1"/>
  <c r="AZ100" i="70"/>
  <c r="AY24" i="69" s="1"/>
  <c r="BA100" i="70"/>
  <c r="AZ24" i="69" s="1"/>
  <c r="AZ194" i="69" s="1"/>
  <c r="AL101" i="70"/>
  <c r="AK25" i="69" s="1"/>
  <c r="AM101" i="70"/>
  <c r="AL25" i="69" s="1"/>
  <c r="AP101" i="70"/>
  <c r="AO25" i="69" s="1"/>
  <c r="AQ101" i="70"/>
  <c r="AP25" i="69" s="1"/>
  <c r="AT101" i="70"/>
  <c r="AS25" i="69" s="1"/>
  <c r="AU101" i="70"/>
  <c r="AT25" i="69" s="1"/>
  <c r="AT195" i="69" s="1"/>
  <c r="AX101" i="70"/>
  <c r="AW25" i="69" s="1"/>
  <c r="AW208" i="69" s="1"/>
  <c r="AY101" i="70"/>
  <c r="AX25" i="69" s="1"/>
  <c r="BB101" i="70"/>
  <c r="BA25" i="69" s="1"/>
  <c r="AJ102" i="70"/>
  <c r="AI26" i="69" s="1"/>
  <c r="AI209" i="69" s="1"/>
  <c r="AN102" i="70"/>
  <c r="AM26" i="69" s="1"/>
  <c r="AO102" i="70"/>
  <c r="AN26" i="69" s="1"/>
  <c r="AQ102" i="70"/>
  <c r="AP26" i="69" s="1"/>
  <c r="AR102" i="70"/>
  <c r="AQ26" i="69" s="1"/>
  <c r="AQ209" i="69" s="1"/>
  <c r="AV102" i="70"/>
  <c r="AU26" i="69" s="1"/>
  <c r="AW102" i="70"/>
  <c r="AV26" i="69" s="1"/>
  <c r="AZ102" i="70"/>
  <c r="AY26" i="69" s="1"/>
  <c r="AL615" i="69"/>
  <c r="AL798" i="69" s="1"/>
  <c r="AL620" i="69"/>
  <c r="AL790" i="69" s="1"/>
  <c r="AW623" i="69"/>
  <c r="Z12" i="67"/>
  <c r="AA12" i="67"/>
  <c r="AB12" i="67"/>
  <c r="AC12" i="67"/>
  <c r="AD12" i="67"/>
  <c r="AE12" i="67"/>
  <c r="AF12" i="67"/>
  <c r="AG12" i="67"/>
  <c r="AG51" i="67" s="1"/>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A52" i="67" s="1"/>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F80" i="67" s="1"/>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G81" i="67" s="1"/>
  <c r="AG133" i="67" s="1"/>
  <c r="AF215" i="69" s="1"/>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A108" i="67" s="1"/>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I83" i="67" s="1"/>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F84" i="67" s="1"/>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G59" i="67" s="1"/>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A112" i="67" s="1"/>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I61" i="67" s="1"/>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F114" i="67" s="1"/>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G63" i="67" s="1"/>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A116" i="67" s="1"/>
  <c r="AB25" i="67"/>
  <c r="AC25" i="67"/>
  <c r="AD25" i="67"/>
  <c r="AE25" i="67"/>
  <c r="AF25" i="67"/>
  <c r="AG25" i="67"/>
  <c r="AH25" i="67"/>
  <c r="AI25" i="67"/>
  <c r="AI90" i="67" s="1"/>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F66" i="67" s="1"/>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G119" i="67" s="1"/>
  <c r="AH28" i="67"/>
  <c r="AI28" i="67"/>
  <c r="AI93" i="67" s="1"/>
  <c r="AJ28" i="67"/>
  <c r="AK28" i="67"/>
  <c r="AL28" i="67"/>
  <c r="AM28" i="67"/>
  <c r="AN28" i="67"/>
  <c r="AO28" i="67"/>
  <c r="AP28" i="67"/>
  <c r="AQ28" i="67"/>
  <c r="AR28" i="67"/>
  <c r="AS28" i="67"/>
  <c r="AT28" i="67"/>
  <c r="AU28" i="67"/>
  <c r="AV28" i="67"/>
  <c r="AW28" i="67"/>
  <c r="AX28" i="67"/>
  <c r="AY28" i="67"/>
  <c r="AZ28" i="67"/>
  <c r="BA28" i="67"/>
  <c r="BB28" i="67"/>
  <c r="BC28" i="67"/>
  <c r="Z29" i="67"/>
  <c r="AA29" i="67"/>
  <c r="AA120" i="67" s="1"/>
  <c r="AB29" i="67"/>
  <c r="AC29" i="67"/>
  <c r="AD29" i="67"/>
  <c r="AE29" i="67"/>
  <c r="AF29" i="67"/>
  <c r="AG29" i="67"/>
  <c r="AH29" i="67"/>
  <c r="AI29" i="67"/>
  <c r="AI68" i="67" s="1"/>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F96" i="67" s="1"/>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G71" i="67" s="1"/>
  <c r="AH32" i="67"/>
  <c r="AI32" i="67"/>
  <c r="AI123" i="67" s="1"/>
  <c r="AJ32" i="67"/>
  <c r="AK32" i="67"/>
  <c r="AL32" i="67"/>
  <c r="AM32" i="67"/>
  <c r="AN32" i="67"/>
  <c r="AO32" i="67"/>
  <c r="AP32" i="67"/>
  <c r="AQ32" i="67"/>
  <c r="AR32" i="67"/>
  <c r="AS32" i="67"/>
  <c r="AT32" i="67"/>
  <c r="AU32" i="67"/>
  <c r="AV32" i="67"/>
  <c r="AW32" i="67"/>
  <c r="AX32" i="67"/>
  <c r="AY32" i="67"/>
  <c r="AZ32" i="67"/>
  <c r="BA32" i="67"/>
  <c r="BB32" i="67"/>
  <c r="BC32" i="67"/>
  <c r="Z33" i="67"/>
  <c r="AA33" i="67"/>
  <c r="AA98" i="67" s="1"/>
  <c r="AB33" i="67"/>
  <c r="AC33" i="67"/>
  <c r="AD33" i="67"/>
  <c r="AE33" i="67"/>
  <c r="AF33" i="67"/>
  <c r="AG33" i="67"/>
  <c r="AH33" i="67"/>
  <c r="AI33" i="67"/>
  <c r="AI98" i="67" s="1"/>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F100" i="67" s="1"/>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I101" i="67" s="1"/>
  <c r="AJ36" i="67"/>
  <c r="AK36" i="67"/>
  <c r="AL36" i="67"/>
  <c r="AM36" i="67"/>
  <c r="AN36" i="67"/>
  <c r="AO36" i="67"/>
  <c r="AP36" i="67"/>
  <c r="AQ36" i="67"/>
  <c r="AR36" i="67"/>
  <c r="AS36" i="67"/>
  <c r="AT36" i="67"/>
  <c r="AU36" i="67"/>
  <c r="AV36" i="67"/>
  <c r="AW36" i="67"/>
  <c r="AX36" i="67"/>
  <c r="AY36" i="67"/>
  <c r="AZ36" i="67"/>
  <c r="BA36" i="67"/>
  <c r="BB36" i="67"/>
  <c r="BC36" i="67"/>
  <c r="Z37" i="67"/>
  <c r="AA37" i="67"/>
  <c r="AA102" i="67" s="1"/>
  <c r="AB37" i="67"/>
  <c r="AC37" i="67"/>
  <c r="AD37" i="67"/>
  <c r="AE37" i="67"/>
  <c r="AF37" i="67"/>
  <c r="AG37" i="67"/>
  <c r="AH37" i="67"/>
  <c r="AI37" i="67"/>
  <c r="AI76" i="67" s="1"/>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AA39" i="67"/>
  <c r="AB39" i="67"/>
  <c r="AC39" i="67"/>
  <c r="AD39" i="67"/>
  <c r="AE39" i="67"/>
  <c r="AF39" i="67"/>
  <c r="AG39" i="67"/>
  <c r="AH39" i="67"/>
  <c r="AI39" i="67"/>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AA40" i="67"/>
  <c r="AB40" i="67"/>
  <c r="AC40" i="67"/>
  <c r="AD40" i="67"/>
  <c r="AE40" i="67"/>
  <c r="AF40" i="67"/>
  <c r="AG40" i="67"/>
  <c r="AH40" i="67"/>
  <c r="AI40" i="67"/>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AA41" i="67"/>
  <c r="AB41" i="67"/>
  <c r="AC41" i="67"/>
  <c r="AD41" i="67"/>
  <c r="AE41" i="67"/>
  <c r="AE145" i="67" s="1"/>
  <c r="AD616" i="69" s="1"/>
  <c r="AD786" i="69" s="1"/>
  <c r="AF41" i="67"/>
  <c r="AG41" i="67"/>
  <c r="AH41" i="67"/>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B42" i="67"/>
  <c r="AC42" i="67"/>
  <c r="AD42" i="67"/>
  <c r="AE42" i="67"/>
  <c r="AE146" i="67" s="1"/>
  <c r="AD617" i="69" s="1"/>
  <c r="AF42" i="67"/>
  <c r="AG42" i="67"/>
  <c r="AH42" i="67"/>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AA43" i="67"/>
  <c r="AB43" i="67"/>
  <c r="AC43" i="67"/>
  <c r="AD43" i="67"/>
  <c r="AE43" i="67"/>
  <c r="AF43" i="67"/>
  <c r="AG43" i="67"/>
  <c r="AH43" i="67"/>
  <c r="AI43" i="67"/>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AA44" i="67"/>
  <c r="AB44" i="67"/>
  <c r="AC44" i="67"/>
  <c r="AD44" i="67"/>
  <c r="AD148" i="67" s="1"/>
  <c r="AC619" i="69" s="1"/>
  <c r="AC802" i="69" s="1"/>
  <c r="AE44" i="67"/>
  <c r="AF44" i="67"/>
  <c r="AG44" i="67"/>
  <c r="AH44" i="67"/>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AA45" i="67"/>
  <c r="AB45" i="67"/>
  <c r="AC45" i="67"/>
  <c r="AD45" i="67"/>
  <c r="AE45" i="67"/>
  <c r="AE149" i="67" s="1"/>
  <c r="AD620" i="69" s="1"/>
  <c r="AD790" i="69" s="1"/>
  <c r="AF45" i="67"/>
  <c r="AG45" i="67"/>
  <c r="AH45" i="67"/>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B46" i="67"/>
  <c r="AC46" i="67"/>
  <c r="AD46" i="67"/>
  <c r="AE46" i="67"/>
  <c r="AF46" i="67"/>
  <c r="AG46" i="67"/>
  <c r="AH46" i="67"/>
  <c r="AI46" i="67"/>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B47" i="67"/>
  <c r="AC47" i="67"/>
  <c r="AD47" i="67"/>
  <c r="AE47" i="67"/>
  <c r="AF47" i="67"/>
  <c r="AG47" i="67"/>
  <c r="AH47" i="67"/>
  <c r="AI47" i="67"/>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AA48" i="67"/>
  <c r="AB48" i="67"/>
  <c r="AC48" i="67"/>
  <c r="AD48" i="67"/>
  <c r="AD152" i="67" s="1"/>
  <c r="AC623" i="69" s="1"/>
  <c r="AC793" i="69" s="1"/>
  <c r="AE48" i="67"/>
  <c r="AF48" i="67"/>
  <c r="AG48" i="67"/>
  <c r="AH48" i="67"/>
  <c r="AI48" i="67"/>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AA49" i="67"/>
  <c r="AB49" i="67"/>
  <c r="AC49" i="67"/>
  <c r="AD49" i="67"/>
  <c r="AE49" i="67"/>
  <c r="AF49" i="67"/>
  <c r="AG49" i="67"/>
  <c r="AH49" i="67"/>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AA50" i="67"/>
  <c r="AB50" i="67"/>
  <c r="AC50" i="67"/>
  <c r="AD50" i="67"/>
  <c r="AE50" i="67"/>
  <c r="AF50" i="67"/>
  <c r="AG50" i="67"/>
  <c r="AH50" i="67"/>
  <c r="AI50" i="67"/>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H51" i="67"/>
  <c r="AI51" i="67"/>
  <c r="AI129" i="67" s="1"/>
  <c r="AH211" i="69" s="1"/>
  <c r="AJ51" i="67"/>
  <c r="AK51" i="67"/>
  <c r="AL51" i="67"/>
  <c r="AM51" i="67"/>
  <c r="AN51" i="67"/>
  <c r="AO51" i="67"/>
  <c r="AP51" i="67"/>
  <c r="AQ51" i="67"/>
  <c r="AR51" i="67"/>
  <c r="AS51" i="67"/>
  <c r="AT51" i="67"/>
  <c r="AU51" i="67"/>
  <c r="AV51" i="67"/>
  <c r="AW51" i="67"/>
  <c r="AX51" i="67"/>
  <c r="AY51" i="67"/>
  <c r="AZ51" i="67"/>
  <c r="BA51" i="67"/>
  <c r="BB51" i="67"/>
  <c r="BC51" i="67"/>
  <c r="Z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A131" i="67" s="1"/>
  <c r="Z213" i="69" s="1"/>
  <c r="AB53" i="67"/>
  <c r="AC53" i="67"/>
  <c r="AD53" i="67"/>
  <c r="AE53" i="67"/>
  <c r="AF53" i="67"/>
  <c r="AG53" i="67"/>
  <c r="AH53" i="67"/>
  <c r="AI53" i="67"/>
  <c r="AI131" i="67" s="1"/>
  <c r="AH213" i="69" s="1"/>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C132" i="67" s="1"/>
  <c r="AB214" i="69" s="1"/>
  <c r="AB397" i="69" s="1"/>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I134" i="67" s="1"/>
  <c r="AH216" i="69" s="1"/>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G138" i="67" s="1"/>
  <c r="AF220" i="69" s="1"/>
  <c r="AF403" i="69" s="1"/>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B64" i="67"/>
  <c r="AC64" i="67"/>
  <c r="AD64" i="67"/>
  <c r="AE64" i="67"/>
  <c r="AF64" i="67"/>
  <c r="AG64" i="67"/>
  <c r="AH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H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B68" i="67"/>
  <c r="AC68" i="67"/>
  <c r="AD68" i="67"/>
  <c r="AE68" i="67"/>
  <c r="AF68" i="67"/>
  <c r="AG68" i="67"/>
  <c r="AH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B72" i="67"/>
  <c r="AC72" i="67"/>
  <c r="AD72" i="67"/>
  <c r="AE72" i="67"/>
  <c r="AF72" i="67"/>
  <c r="AG72" i="67"/>
  <c r="AH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J75" i="67"/>
  <c r="AK75" i="67"/>
  <c r="AL75" i="67"/>
  <c r="AM75" i="67"/>
  <c r="AN75" i="67"/>
  <c r="AO75" i="67"/>
  <c r="AP75" i="67"/>
  <c r="AQ75" i="67"/>
  <c r="AR75" i="67"/>
  <c r="AS75" i="67"/>
  <c r="AT75" i="67"/>
  <c r="AU75" i="67"/>
  <c r="AV75" i="67"/>
  <c r="AW75" i="67"/>
  <c r="AX75" i="67"/>
  <c r="AY75" i="67"/>
  <c r="AZ75" i="67"/>
  <c r="BA75" i="67"/>
  <c r="BB75" i="67"/>
  <c r="BC75" i="67"/>
  <c r="Z76" i="67"/>
  <c r="AB76" i="67"/>
  <c r="AC76" i="67"/>
  <c r="AD76" i="67"/>
  <c r="AE76" i="67"/>
  <c r="AF76" i="67"/>
  <c r="AG76" i="67"/>
  <c r="AH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G130" i="67" s="1"/>
  <c r="AF212" i="69" s="1"/>
  <c r="AF395" i="69" s="1"/>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E131" i="67" s="1"/>
  <c r="AD213" i="69" s="1"/>
  <c r="AD396" i="69" s="1"/>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D132" i="67" s="1"/>
  <c r="AC214" i="69" s="1"/>
  <c r="AE80" i="67"/>
  <c r="AE132" i="67" s="1"/>
  <c r="AD214" i="69" s="1"/>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A133" i="67" s="1"/>
  <c r="Z215" i="69" s="1"/>
  <c r="AB81" i="67"/>
  <c r="AC81" i="67"/>
  <c r="AD81" i="67"/>
  <c r="AE81" i="67"/>
  <c r="AF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A137" i="67" s="1"/>
  <c r="Z219" i="69" s="1"/>
  <c r="Z376" i="69" s="1"/>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B90" i="67"/>
  <c r="AC90" i="67"/>
  <c r="AD90" i="67"/>
  <c r="AE90" i="67"/>
  <c r="AE142" i="67" s="1"/>
  <c r="AD613" i="69" s="1"/>
  <c r="AD796" i="69" s="1"/>
  <c r="AF90" i="67"/>
  <c r="AG90" i="67"/>
  <c r="AH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H93" i="67"/>
  <c r="AJ93" i="67"/>
  <c r="AK93" i="67"/>
  <c r="AL93" i="67"/>
  <c r="AM93" i="67"/>
  <c r="AN93" i="67"/>
  <c r="AO93" i="67"/>
  <c r="AP93" i="67"/>
  <c r="AQ93" i="67"/>
  <c r="AR93" i="67"/>
  <c r="AS93" i="67"/>
  <c r="AT93" i="67"/>
  <c r="AU93" i="67"/>
  <c r="AV93" i="67"/>
  <c r="AW93" i="67"/>
  <c r="AX93" i="67"/>
  <c r="AY93" i="67"/>
  <c r="AZ93" i="67"/>
  <c r="BA93" i="67"/>
  <c r="BB93" i="67"/>
  <c r="BC93" i="67"/>
  <c r="Z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H97" i="67"/>
  <c r="AJ97" i="67"/>
  <c r="AK97" i="67"/>
  <c r="AL97" i="67"/>
  <c r="AM97" i="67"/>
  <c r="AN97" i="67"/>
  <c r="AO97" i="67"/>
  <c r="AP97" i="67"/>
  <c r="AQ97" i="67"/>
  <c r="AR97" i="67"/>
  <c r="AS97" i="67"/>
  <c r="AT97" i="67"/>
  <c r="AU97" i="67"/>
  <c r="AV97" i="67"/>
  <c r="AW97" i="67"/>
  <c r="AX97" i="67"/>
  <c r="AY97" i="67"/>
  <c r="AZ97" i="67"/>
  <c r="BA97" i="67"/>
  <c r="BB97" i="67"/>
  <c r="BC97" i="67"/>
  <c r="Z98" i="67"/>
  <c r="AB98" i="67"/>
  <c r="AC98" i="67"/>
  <c r="AD98" i="67"/>
  <c r="AE98" i="67"/>
  <c r="AF98" i="67"/>
  <c r="AG98" i="67"/>
  <c r="AH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B102" i="67"/>
  <c r="AC102" i="67"/>
  <c r="AD102" i="67"/>
  <c r="AE102" i="67"/>
  <c r="AF102" i="67"/>
  <c r="AG102" i="67"/>
  <c r="AH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B104" i="67"/>
  <c r="AC104" i="67"/>
  <c r="AC130" i="67" s="1"/>
  <c r="AB212" i="69" s="1"/>
  <c r="AB304" i="69" s="1"/>
  <c r="AD104" i="67"/>
  <c r="AD130" i="67" s="1"/>
  <c r="AC212" i="69" s="1"/>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A135" i="67" s="1"/>
  <c r="Z217" i="69" s="1"/>
  <c r="AB109" i="67"/>
  <c r="AC109" i="67"/>
  <c r="AD109" i="67"/>
  <c r="AE109" i="67"/>
  <c r="AF109" i="67"/>
  <c r="AG109" i="67"/>
  <c r="AH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B116" i="67"/>
  <c r="AC116" i="67"/>
  <c r="AD116" i="67"/>
  <c r="AE116" i="67"/>
  <c r="AF116" i="67"/>
  <c r="AG116" i="67"/>
  <c r="AH116" i="67"/>
  <c r="AH142" i="67" s="1"/>
  <c r="AG613" i="69" s="1"/>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H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B120" i="67"/>
  <c r="AC120" i="67"/>
  <c r="AD120" i="67"/>
  <c r="AE120" i="67"/>
  <c r="AF120" i="67"/>
  <c r="AG120" i="67"/>
  <c r="AH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B129" i="67"/>
  <c r="AD129" i="67"/>
  <c r="AC211" i="69" s="1"/>
  <c r="AC238"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Y304" i="69" s="1"/>
  <c r="AF130" i="67"/>
  <c r="AE212" i="69" s="1"/>
  <c r="AE252"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B131" i="67"/>
  <c r="AA213" i="69" s="1"/>
  <c r="AC131" i="67"/>
  <c r="AB213" i="69" s="1"/>
  <c r="AH131" i="67"/>
  <c r="AG213" i="69" s="1"/>
  <c r="AG396" i="69" s="1"/>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H132" i="67"/>
  <c r="AG214" i="69" s="1"/>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B133" i="67"/>
  <c r="AA215" i="69" s="1"/>
  <c r="AA385" i="69" s="1"/>
  <c r="AE133" i="67"/>
  <c r="AD215" i="69" s="1"/>
  <c r="AF133" i="67"/>
  <c r="AE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B134" i="67"/>
  <c r="AA216" i="69" s="1"/>
  <c r="AG134" i="67"/>
  <c r="AF216" i="69" s="1"/>
  <c r="AF399" i="69" s="1"/>
  <c r="AH134" i="67"/>
  <c r="AG216" i="69" s="1"/>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B135" i="67"/>
  <c r="AA217" i="69" s="1"/>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H136" i="67"/>
  <c r="AG218" i="69" s="1"/>
  <c r="AG349"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B137" i="67"/>
  <c r="AI137" i="67"/>
  <c r="AH219" i="69" s="1"/>
  <c r="AH337"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B138" i="67"/>
  <c r="AA220" i="69" s="1"/>
  <c r="AA403" i="69" s="1"/>
  <c r="AF138" i="67"/>
  <c r="AE220" i="69" s="1"/>
  <c r="AE403"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B248" i="69" s="1"/>
  <c r="AH139" i="67"/>
  <c r="AG221" i="69" s="1"/>
  <c r="AG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Y223" i="69" s="1"/>
  <c r="AB141" i="67"/>
  <c r="AA223" i="69" s="1"/>
  <c r="AA406" i="69" s="1"/>
  <c r="AD141" i="67"/>
  <c r="AC223" i="69" s="1"/>
  <c r="AI141" i="67"/>
  <c r="AH223" i="69" s="1"/>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B142" i="67"/>
  <c r="AA613" i="69" s="1"/>
  <c r="AD142" i="67"/>
  <c r="AC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L211" i="69"/>
  <c r="AM211" i="69"/>
  <c r="AN211" i="69"/>
  <c r="AN251" i="69" s="1"/>
  <c r="AO211" i="69"/>
  <c r="AO316" i="69" s="1"/>
  <c r="AU211" i="69"/>
  <c r="AU225" i="69" s="1"/>
  <c r="AV211" i="69"/>
  <c r="AW211" i="69"/>
  <c r="AY211" i="69"/>
  <c r="AY225" i="69" s="1"/>
  <c r="AN212" i="69"/>
  <c r="AN395" i="69" s="1"/>
  <c r="AQ212" i="69"/>
  <c r="AQ395" i="69" s="1"/>
  <c r="AS212" i="69"/>
  <c r="AV212" i="69"/>
  <c r="AW212" i="69"/>
  <c r="BA212" i="69"/>
  <c r="AJ213" i="69"/>
  <c r="AP213" i="69"/>
  <c r="AQ213" i="69"/>
  <c r="AR213" i="69"/>
  <c r="AX213" i="69"/>
  <c r="AY213" i="69"/>
  <c r="AZ213" i="69"/>
  <c r="AZ396" i="69" s="1"/>
  <c r="AL214" i="69"/>
  <c r="AM214" i="69"/>
  <c r="AM358" i="69" s="1"/>
  <c r="AU214" i="69"/>
  <c r="AU254" i="69" s="1"/>
  <c r="AW214" i="69"/>
  <c r="AZ214" i="69"/>
  <c r="AZ397" i="69" s="1"/>
  <c r="BA214" i="69"/>
  <c r="AM215" i="69"/>
  <c r="AM242" i="69" s="1"/>
  <c r="AN215" i="69"/>
  <c r="Y216" i="69"/>
  <c r="Y243" i="69" s="1"/>
  <c r="AJ216" i="69"/>
  <c r="AK216" i="69"/>
  <c r="AP216" i="69"/>
  <c r="AR216" i="69"/>
  <c r="AR308" i="69" s="1"/>
  <c r="AS216" i="69"/>
  <c r="AV216" i="69"/>
  <c r="AV230" i="69" s="1"/>
  <c r="BA216" i="69"/>
  <c r="AI217" i="69"/>
  <c r="AJ217" i="69"/>
  <c r="AM217" i="69"/>
  <c r="AR217" i="69"/>
  <c r="AR400" i="69" s="1"/>
  <c r="AZ217" i="69"/>
  <c r="AZ244" i="69" s="1"/>
  <c r="BA217" i="69"/>
  <c r="BA400" i="69" s="1"/>
  <c r="AL218" i="69"/>
  <c r="AL401" i="69" s="1"/>
  <c r="AR218" i="69"/>
  <c r="AA219" i="69"/>
  <c r="AA298" i="69" s="1"/>
  <c r="AI219" i="69"/>
  <c r="AI285" i="69" s="1"/>
  <c r="AL219" i="69"/>
  <c r="AN219" i="69"/>
  <c r="AT219" i="69"/>
  <c r="AI220" i="69"/>
  <c r="AJ220" i="69"/>
  <c r="AK220" i="69"/>
  <c r="AN220" i="69"/>
  <c r="AN247" i="69" s="1"/>
  <c r="AP220" i="69"/>
  <c r="AP403" i="69" s="1"/>
  <c r="AV220" i="69"/>
  <c r="AW220" i="69"/>
  <c r="AX220" i="69"/>
  <c r="AZ220" i="69"/>
  <c r="AO221" i="69"/>
  <c r="AP221" i="69"/>
  <c r="AP404" i="69" s="1"/>
  <c r="AU221" i="69"/>
  <c r="BA221" i="69"/>
  <c r="BA404" i="69" s="1"/>
  <c r="AO222" i="69"/>
  <c r="AQ222" i="69"/>
  <c r="AQ405" i="69" s="1"/>
  <c r="AW222" i="69"/>
  <c r="AW275" i="69" s="1"/>
  <c r="AI223" i="69"/>
  <c r="AI289" i="69" s="1"/>
  <c r="AK223" i="69"/>
  <c r="AK406" i="69" s="1"/>
  <c r="AQ223" i="69"/>
  <c r="AS223" i="69"/>
  <c r="AT223" i="69"/>
  <c r="AV223" i="69"/>
  <c r="AV406" i="69" s="1"/>
  <c r="AK225" i="69"/>
  <c r="AM226" i="69"/>
  <c r="AG227" i="69"/>
  <c r="AO227" i="69"/>
  <c r="AX227" i="69"/>
  <c r="AQ228" i="69"/>
  <c r="AY228" i="69"/>
  <c r="BA228" i="69"/>
  <c r="AT229" i="69"/>
  <c r="AU230" i="69"/>
  <c r="AX231" i="69"/>
  <c r="AJ232" i="69"/>
  <c r="AM234" i="69"/>
  <c r="AK237" i="69"/>
  <c r="AV237" i="69"/>
  <c r="AK238" i="69"/>
  <c r="AU238" i="69"/>
  <c r="AX238" i="69"/>
  <c r="AJ239" i="69"/>
  <c r="AM239" i="69"/>
  <c r="AN239" i="69"/>
  <c r="AR239" i="69"/>
  <c r="AW239" i="69"/>
  <c r="AZ239" i="69"/>
  <c r="BA239" i="69"/>
  <c r="Y240" i="69"/>
  <c r="AG240" i="69"/>
  <c r="AO240" i="69"/>
  <c r="AP240" i="69"/>
  <c r="AT240" i="69"/>
  <c r="AQ241" i="69"/>
  <c r="AY241" i="69"/>
  <c r="AK243" i="69"/>
  <c r="AM243" i="69"/>
  <c r="AU243" i="69"/>
  <c r="AI244" i="69"/>
  <c r="AX244" i="69"/>
  <c r="AI245" i="69"/>
  <c r="AQ245" i="69"/>
  <c r="AT246" i="69"/>
  <c r="AV246" i="69"/>
  <c r="AM247" i="69"/>
  <c r="AU247" i="69"/>
  <c r="AU248" i="69"/>
  <c r="AN249" i="69"/>
  <c r="AO249" i="69"/>
  <c r="AW249" i="69"/>
  <c r="AK250" i="69"/>
  <c r="AV250" i="69"/>
  <c r="AA251" i="69"/>
  <c r="AK251" i="69"/>
  <c r="AP251" i="69"/>
  <c r="AU251" i="69"/>
  <c r="AX251" i="69"/>
  <c r="AY251" i="69"/>
  <c r="AM252" i="69"/>
  <c r="AN252" i="69"/>
  <c r="AR252" i="69"/>
  <c r="AZ252" i="69"/>
  <c r="BA252" i="69"/>
  <c r="AG253" i="69"/>
  <c r="AO253" i="69"/>
  <c r="AR253" i="69"/>
  <c r="AT253" i="69"/>
  <c r="AI254" i="69"/>
  <c r="AQ254" i="69"/>
  <c r="AR254" i="69"/>
  <c r="AW254" i="69"/>
  <c r="AY254" i="69"/>
  <c r="BA254" i="69"/>
  <c r="AK256" i="69"/>
  <c r="AM256" i="69"/>
  <c r="AP256" i="69"/>
  <c r="AU256" i="69"/>
  <c r="BA256" i="69"/>
  <c r="AI257" i="69"/>
  <c r="AX257" i="69"/>
  <c r="AI258" i="69"/>
  <c r="AQ258" i="69"/>
  <c r="AT258" i="69"/>
  <c r="AL259" i="69"/>
  <c r="AQ259" i="69"/>
  <c r="AS259" i="69"/>
  <c r="AM260" i="69"/>
  <c r="AN260" i="69"/>
  <c r="AU260" i="69"/>
  <c r="AB261" i="69"/>
  <c r="AU261" i="69"/>
  <c r="AX261" i="69"/>
  <c r="AS263" i="69"/>
  <c r="AV263" i="69"/>
  <c r="AA264" i="69"/>
  <c r="AK264" i="69"/>
  <c r="AP264" i="69"/>
  <c r="AU264" i="69"/>
  <c r="AV264" i="69"/>
  <c r="AX264" i="69"/>
  <c r="AY264" i="69"/>
  <c r="AE265" i="69"/>
  <c r="AJ265" i="69"/>
  <c r="AM265" i="69"/>
  <c r="AR265" i="69"/>
  <c r="AS265" i="69"/>
  <c r="AV265" i="69"/>
  <c r="AZ265" i="69"/>
  <c r="BA265" i="69"/>
  <c r="Y266" i="69"/>
  <c r="AG266" i="69"/>
  <c r="AJ266" i="69"/>
  <c r="AO266" i="69"/>
  <c r="AP266" i="69"/>
  <c r="AX266" i="69"/>
  <c r="AI267" i="69"/>
  <c r="AL267" i="69"/>
  <c r="AN267" i="69"/>
  <c r="AQ267" i="69"/>
  <c r="AV267" i="69"/>
  <c r="AW267" i="69"/>
  <c r="AY267" i="69"/>
  <c r="BA267" i="69"/>
  <c r="AN268" i="69"/>
  <c r="AS268" i="69"/>
  <c r="AT268" i="69"/>
  <c r="AI269" i="69"/>
  <c r="AJ269" i="69"/>
  <c r="AM269" i="69"/>
  <c r="AP269" i="69"/>
  <c r="AR269" i="69"/>
  <c r="AU269" i="69"/>
  <c r="AV269" i="69"/>
  <c r="BA269" i="69"/>
  <c r="AI270" i="69"/>
  <c r="AO270" i="69"/>
  <c r="AX270" i="69"/>
  <c r="AZ270" i="69"/>
  <c r="AI271" i="69"/>
  <c r="AL271" i="69"/>
  <c r="AQ271" i="69"/>
  <c r="AT271" i="69"/>
  <c r="AL272" i="69"/>
  <c r="AQ272" i="69"/>
  <c r="AS272" i="69"/>
  <c r="AT272" i="69"/>
  <c r="AV272" i="69"/>
  <c r="AM273" i="69"/>
  <c r="AN273" i="69"/>
  <c r="AU273" i="69"/>
  <c r="AW273" i="69"/>
  <c r="AX273" i="69"/>
  <c r="AB274" i="69"/>
  <c r="AO274" i="69"/>
  <c r="AR274" i="69"/>
  <c r="AU274" i="69"/>
  <c r="AN275" i="69"/>
  <c r="AO275" i="69"/>
  <c r="AQ275" i="69"/>
  <c r="AY275" i="69"/>
  <c r="AK276" i="69"/>
  <c r="AS276" i="69"/>
  <c r="AV276" i="69"/>
  <c r="AA277" i="69"/>
  <c r="AK277" i="69"/>
  <c r="AP277" i="69"/>
  <c r="AU277" i="69"/>
  <c r="AX277" i="69"/>
  <c r="AY277" i="69"/>
  <c r="AE278" i="69"/>
  <c r="AM278" i="69"/>
  <c r="AN278" i="69"/>
  <c r="AR278" i="69"/>
  <c r="AS278" i="69"/>
  <c r="AV278" i="69"/>
  <c r="AZ278" i="69"/>
  <c r="BA278" i="69"/>
  <c r="AG279" i="69"/>
  <c r="AO279" i="69"/>
  <c r="AP279" i="69"/>
  <c r="AQ279" i="69"/>
  <c r="AT279" i="69"/>
  <c r="AI280" i="69"/>
  <c r="AL280" i="69"/>
  <c r="AM280" i="69"/>
  <c r="AQ280" i="69"/>
  <c r="AV280" i="69"/>
  <c r="AY280" i="69"/>
  <c r="AZ280" i="69"/>
  <c r="BA280" i="69"/>
  <c r="AK281" i="69"/>
  <c r="AM281" i="69"/>
  <c r="AS281" i="69"/>
  <c r="AT281" i="69"/>
  <c r="AV281" i="69"/>
  <c r="Y282" i="69"/>
  <c r="AI282" i="69"/>
  <c r="AJ282" i="69"/>
  <c r="AK282" i="69"/>
  <c r="AM282" i="69"/>
  <c r="AP282" i="69"/>
  <c r="AU282" i="69"/>
  <c r="AV282" i="69"/>
  <c r="BA282" i="69"/>
  <c r="AI283" i="69"/>
  <c r="AO283" i="69"/>
  <c r="AX283" i="69"/>
  <c r="AZ283" i="69"/>
  <c r="BA283" i="69"/>
  <c r="AI284" i="69"/>
  <c r="AL284" i="69"/>
  <c r="AQ284" i="69"/>
  <c r="AR284" i="69"/>
  <c r="AT284" i="69"/>
  <c r="AL285" i="69"/>
  <c r="AQ285" i="69"/>
  <c r="AS285" i="69"/>
  <c r="AT285" i="69"/>
  <c r="AM286" i="69"/>
  <c r="AN286" i="69"/>
  <c r="AU286" i="69"/>
  <c r="AV286" i="69"/>
  <c r="AW286" i="69"/>
  <c r="AX286" i="69"/>
  <c r="AB287" i="69"/>
  <c r="AO287" i="69"/>
  <c r="AR287" i="69"/>
  <c r="AU287" i="69"/>
  <c r="AN288" i="69"/>
  <c r="AO288" i="69"/>
  <c r="AY288" i="69"/>
  <c r="AK289" i="69"/>
  <c r="AS289" i="69"/>
  <c r="AV289" i="69"/>
  <c r="AA290" i="69"/>
  <c r="AK290" i="69"/>
  <c r="AP290" i="69"/>
  <c r="AU290" i="69"/>
  <c r="AW290" i="69"/>
  <c r="AX290" i="69"/>
  <c r="AY290" i="69"/>
  <c r="AE291" i="69"/>
  <c r="AJ291" i="69"/>
  <c r="AM291" i="69"/>
  <c r="AR291" i="69"/>
  <c r="AV291" i="69"/>
  <c r="AW291" i="69"/>
  <c r="AZ291" i="69"/>
  <c r="BA291" i="69"/>
  <c r="Y292" i="69"/>
  <c r="AG292" i="69"/>
  <c r="AO292" i="69"/>
  <c r="AP292" i="69"/>
  <c r="AX292" i="69"/>
  <c r="AI293" i="69"/>
  <c r="AL293" i="69"/>
  <c r="AN293" i="69"/>
  <c r="AQ293" i="69"/>
  <c r="AV293" i="69"/>
  <c r="AW293" i="69"/>
  <c r="AY293" i="69"/>
  <c r="AZ293" i="69"/>
  <c r="BA293" i="69"/>
  <c r="AK294" i="69"/>
  <c r="AN294" i="69"/>
  <c r="AS294" i="69"/>
  <c r="AT294" i="69"/>
  <c r="AI295" i="69"/>
  <c r="AJ295" i="69"/>
  <c r="AK295" i="69"/>
  <c r="AM295" i="69"/>
  <c r="AP295" i="69"/>
  <c r="AU295" i="69"/>
  <c r="AV295" i="69"/>
  <c r="BA295" i="69"/>
  <c r="AI296" i="69"/>
  <c r="AM296" i="69"/>
  <c r="AO296" i="69"/>
  <c r="AX296" i="69"/>
  <c r="AZ296" i="69"/>
  <c r="AI297" i="69"/>
  <c r="AJ297" i="69"/>
  <c r="AL297" i="69"/>
  <c r="AQ297" i="69"/>
  <c r="AT297" i="69"/>
  <c r="AH298" i="69"/>
  <c r="AL298" i="69"/>
  <c r="AQ298" i="69"/>
  <c r="AS298" i="69"/>
  <c r="AT298" i="69"/>
  <c r="AI299" i="69"/>
  <c r="AK299" i="69"/>
  <c r="AM299" i="69"/>
  <c r="AN299" i="69"/>
  <c r="AU299" i="69"/>
  <c r="AV299" i="69"/>
  <c r="AW299" i="69"/>
  <c r="AX299" i="69"/>
  <c r="AY299" i="69"/>
  <c r="AB300" i="69"/>
  <c r="AO300" i="69"/>
  <c r="AR300" i="69"/>
  <c r="AU300" i="69"/>
  <c r="AN301" i="69"/>
  <c r="AO301" i="69"/>
  <c r="AW301" i="69"/>
  <c r="AY301" i="69"/>
  <c r="AI302" i="69"/>
  <c r="AK302" i="69"/>
  <c r="AS302" i="69"/>
  <c r="AV302" i="69"/>
  <c r="AA303" i="69"/>
  <c r="AK303" i="69"/>
  <c r="AM303" i="69"/>
  <c r="AP303" i="69"/>
  <c r="AU303" i="69"/>
  <c r="AV303" i="69"/>
  <c r="AW303" i="69"/>
  <c r="AX303" i="69"/>
  <c r="AY303" i="69"/>
  <c r="AJ304" i="69"/>
  <c r="AM304" i="69"/>
  <c r="AN304" i="69"/>
  <c r="AQ304" i="69"/>
  <c r="AR304" i="69"/>
  <c r="AS304" i="69"/>
  <c r="AV304" i="69"/>
  <c r="AW304" i="69"/>
  <c r="AZ304" i="69"/>
  <c r="BA304" i="69"/>
  <c r="Y305" i="69"/>
  <c r="AG305" i="69"/>
  <c r="AO305" i="69"/>
  <c r="AP305" i="69"/>
  <c r="AT305" i="69"/>
  <c r="AX305" i="69"/>
  <c r="AY305" i="69"/>
  <c r="AI306" i="69"/>
  <c r="AL306" i="69"/>
  <c r="AM306" i="69"/>
  <c r="AN306" i="69"/>
  <c r="AO306" i="69"/>
  <c r="AQ306" i="69"/>
  <c r="AR306" i="69"/>
  <c r="AV306" i="69"/>
  <c r="AW306" i="69"/>
  <c r="AY306" i="69"/>
  <c r="AZ306" i="69"/>
  <c r="BA306" i="69"/>
  <c r="AK307" i="69"/>
  <c r="AM307" i="69"/>
  <c r="AS307" i="69"/>
  <c r="AT307" i="69"/>
  <c r="AU307" i="69"/>
  <c r="AI308" i="69"/>
  <c r="AJ308" i="69"/>
  <c r="AK308" i="69"/>
  <c r="AM308" i="69"/>
  <c r="AN308" i="69"/>
  <c r="AP308" i="69"/>
  <c r="AU308" i="69"/>
  <c r="AV308" i="69"/>
  <c r="BA308" i="69"/>
  <c r="AI309" i="69"/>
  <c r="AM309" i="69"/>
  <c r="AO309" i="69"/>
  <c r="AX309" i="69"/>
  <c r="AZ309" i="69"/>
  <c r="AI310" i="69"/>
  <c r="AJ310" i="69"/>
  <c r="AL310" i="69"/>
  <c r="AO310" i="69"/>
  <c r="AQ310" i="69"/>
  <c r="AT310" i="69"/>
  <c r="AU310" i="69"/>
  <c r="AL311" i="69"/>
  <c r="AQ311" i="69"/>
  <c r="AS311" i="69"/>
  <c r="AT311" i="69"/>
  <c r="AI312" i="69"/>
  <c r="AK312" i="69"/>
  <c r="AM312" i="69"/>
  <c r="AN312" i="69"/>
  <c r="AU312" i="69"/>
  <c r="AV312" i="69"/>
  <c r="AW312" i="69"/>
  <c r="AX312" i="69"/>
  <c r="AY312" i="69"/>
  <c r="AB313" i="69"/>
  <c r="AO313" i="69"/>
  <c r="AR313" i="69"/>
  <c r="AU313" i="69"/>
  <c r="AN314" i="69"/>
  <c r="AO314" i="69"/>
  <c r="AQ314" i="69"/>
  <c r="AT314" i="69"/>
  <c r="AW314" i="69"/>
  <c r="AY314" i="69"/>
  <c r="AI315" i="69"/>
  <c r="AK315" i="69"/>
  <c r="AS315" i="69"/>
  <c r="AV315" i="69"/>
  <c r="AK316" i="69"/>
  <c r="AN316" i="69"/>
  <c r="AP316" i="69"/>
  <c r="AU316" i="69"/>
  <c r="AV316" i="69"/>
  <c r="AW316" i="69"/>
  <c r="AX316" i="69"/>
  <c r="AY316" i="69"/>
  <c r="AJ317" i="69"/>
  <c r="AM317" i="69"/>
  <c r="AN317" i="69"/>
  <c r="AQ317" i="69"/>
  <c r="AR317" i="69"/>
  <c r="AS317" i="69"/>
  <c r="AV317" i="69"/>
  <c r="AW317" i="69"/>
  <c r="AZ317" i="69"/>
  <c r="BA317" i="69"/>
  <c r="Y318" i="69"/>
  <c r="AG318" i="69"/>
  <c r="AJ318" i="69"/>
  <c r="AO318" i="69"/>
  <c r="AP318" i="69"/>
  <c r="AT318" i="69"/>
  <c r="AX318" i="69"/>
  <c r="AY318" i="69"/>
  <c r="AZ318" i="69"/>
  <c r="AI319" i="69"/>
  <c r="AL319" i="69"/>
  <c r="AM319" i="69"/>
  <c r="AN319" i="69"/>
  <c r="AO319" i="69"/>
  <c r="AQ319" i="69"/>
  <c r="AR319" i="69"/>
  <c r="AS319" i="69"/>
  <c r="AU319" i="69"/>
  <c r="AV319" i="69"/>
  <c r="AW319" i="69"/>
  <c r="AY319" i="69"/>
  <c r="AZ319" i="69"/>
  <c r="BA319" i="69"/>
  <c r="AK320" i="69"/>
  <c r="AM320" i="69"/>
  <c r="AS320" i="69"/>
  <c r="AT320" i="69"/>
  <c r="AU320" i="69"/>
  <c r="AI321" i="69"/>
  <c r="AJ321" i="69"/>
  <c r="AK321" i="69"/>
  <c r="AM321" i="69"/>
  <c r="AP321" i="69"/>
  <c r="AU321" i="69"/>
  <c r="AV321" i="69"/>
  <c r="BA321" i="69"/>
  <c r="AI322" i="69"/>
  <c r="AO322" i="69"/>
  <c r="AX322" i="69"/>
  <c r="AZ322" i="69"/>
  <c r="BA322" i="69"/>
  <c r="AI323" i="69"/>
  <c r="AJ323" i="69"/>
  <c r="AL323" i="69"/>
  <c r="AQ323" i="69"/>
  <c r="AR323" i="69"/>
  <c r="AT323" i="69"/>
  <c r="AU323" i="69"/>
  <c r="AI324" i="69"/>
  <c r="AL324" i="69"/>
  <c r="AQ324" i="69"/>
  <c r="AS324" i="69"/>
  <c r="AT324" i="69"/>
  <c r="AV324" i="69"/>
  <c r="AW324" i="69"/>
  <c r="AY324" i="69"/>
  <c r="AA325" i="69"/>
  <c r="AJ325" i="69"/>
  <c r="AK325" i="69"/>
  <c r="AM325" i="69"/>
  <c r="AN325" i="69"/>
  <c r="AU325" i="69"/>
  <c r="AV325" i="69"/>
  <c r="AW325" i="69"/>
  <c r="AX325" i="69"/>
  <c r="AY325" i="69"/>
  <c r="AB326" i="69"/>
  <c r="AO326" i="69"/>
  <c r="AR326" i="69"/>
  <c r="AU326" i="69"/>
  <c r="AI327" i="69"/>
  <c r="AN327" i="69"/>
  <c r="AO327" i="69"/>
  <c r="AQ327" i="69"/>
  <c r="AW327" i="69"/>
  <c r="AY327" i="69"/>
  <c r="AZ327" i="69"/>
  <c r="AI328" i="69"/>
  <c r="AK328" i="69"/>
  <c r="AS328" i="69"/>
  <c r="AV328" i="69"/>
  <c r="AA329" i="69"/>
  <c r="AK329" i="69"/>
  <c r="AP329" i="69"/>
  <c r="AU329" i="69"/>
  <c r="AV329" i="69"/>
  <c r="AW329" i="69"/>
  <c r="AX329" i="69"/>
  <c r="AY329" i="69"/>
  <c r="AE330" i="69"/>
  <c r="AJ330" i="69"/>
  <c r="AM330" i="69"/>
  <c r="AN330" i="69"/>
  <c r="AO330" i="69"/>
  <c r="AQ330" i="69"/>
  <c r="AR330" i="69"/>
  <c r="AS330" i="69"/>
  <c r="AV330" i="69"/>
  <c r="AW330" i="69"/>
  <c r="AZ330" i="69"/>
  <c r="BA330" i="69"/>
  <c r="Y331" i="69"/>
  <c r="AG331" i="69"/>
  <c r="AJ331" i="69"/>
  <c r="AO331" i="69"/>
  <c r="AP331" i="69"/>
  <c r="AT331" i="69"/>
  <c r="AX331" i="69"/>
  <c r="AY331" i="69"/>
  <c r="AI332" i="69"/>
  <c r="AL332" i="69"/>
  <c r="AM332" i="69"/>
  <c r="AN332" i="69"/>
  <c r="AO332" i="69"/>
  <c r="AQ332" i="69"/>
  <c r="AR332" i="69"/>
  <c r="AV332" i="69"/>
  <c r="AW332" i="69"/>
  <c r="AY332" i="69"/>
  <c r="AZ332" i="69"/>
  <c r="BA332" i="69"/>
  <c r="AK333" i="69"/>
  <c r="AM333" i="69"/>
  <c r="AS333" i="69"/>
  <c r="AT333" i="69"/>
  <c r="AU333" i="69"/>
  <c r="AA334" i="69"/>
  <c r="AI334" i="69"/>
  <c r="AJ334" i="69"/>
  <c r="AK334" i="69"/>
  <c r="AM334" i="69"/>
  <c r="AP334" i="69"/>
  <c r="AU334" i="69"/>
  <c r="AV334" i="69"/>
  <c r="BA334" i="69"/>
  <c r="AI335" i="69"/>
  <c r="AJ335" i="69"/>
  <c r="AM335" i="69"/>
  <c r="AO335" i="69"/>
  <c r="AR335" i="69"/>
  <c r="AX335" i="69"/>
  <c r="AZ335" i="69"/>
  <c r="BA335" i="69"/>
  <c r="AI336" i="69"/>
  <c r="AJ336" i="69"/>
  <c r="AL336" i="69"/>
  <c r="AQ336" i="69"/>
  <c r="AT336" i="69"/>
  <c r="AU336" i="69"/>
  <c r="AI337" i="69"/>
  <c r="AL337" i="69"/>
  <c r="AQ337" i="69"/>
  <c r="AS337" i="69"/>
  <c r="AT337" i="69"/>
  <c r="AJ338" i="69"/>
  <c r="AM338" i="69"/>
  <c r="AN338" i="69"/>
  <c r="AU338" i="69"/>
  <c r="AV338" i="69"/>
  <c r="AW338" i="69"/>
  <c r="AX338" i="69"/>
  <c r="AY338" i="69"/>
  <c r="AB339" i="69"/>
  <c r="AO339" i="69"/>
  <c r="AR339" i="69"/>
  <c r="AU339" i="69"/>
  <c r="AW339" i="69"/>
  <c r="AX339" i="69"/>
  <c r="AN340" i="69"/>
  <c r="AO340" i="69"/>
  <c r="AQ340" i="69"/>
  <c r="AW340" i="69"/>
  <c r="AY340" i="69"/>
  <c r="AZ340" i="69"/>
  <c r="AI341" i="69"/>
  <c r="AK341" i="69"/>
  <c r="AQ341" i="69"/>
  <c r="AS341" i="69"/>
  <c r="AT341" i="69"/>
  <c r="AV341" i="69"/>
  <c r="AA342" i="69"/>
  <c r="AK342" i="69"/>
  <c r="AP342" i="69"/>
  <c r="AU342" i="69"/>
  <c r="AV342" i="69"/>
  <c r="AW342" i="69"/>
  <c r="AX342" i="69"/>
  <c r="AY342" i="69"/>
  <c r="AE343" i="69"/>
  <c r="AJ343" i="69"/>
  <c r="AM343" i="69"/>
  <c r="AN343" i="69"/>
  <c r="AQ343" i="69"/>
  <c r="AR343" i="69"/>
  <c r="AS343" i="69"/>
  <c r="AV343" i="69"/>
  <c r="AW343" i="69"/>
  <c r="AZ343" i="69"/>
  <c r="BA343" i="69"/>
  <c r="Y344" i="69"/>
  <c r="AG344" i="69"/>
  <c r="AJ344" i="69"/>
  <c r="AO344" i="69"/>
  <c r="AP344" i="69"/>
  <c r="AT344" i="69"/>
  <c r="AX344" i="69"/>
  <c r="AY344" i="69"/>
  <c r="Y345" i="69"/>
  <c r="AI345" i="69"/>
  <c r="AL345" i="69"/>
  <c r="AM345" i="69"/>
  <c r="AN345" i="69"/>
  <c r="AO345" i="69"/>
  <c r="AQ345" i="69"/>
  <c r="AR345" i="69"/>
  <c r="AS345" i="69"/>
  <c r="AU345" i="69"/>
  <c r="AV345" i="69"/>
  <c r="AW345" i="69"/>
  <c r="AY345" i="69"/>
  <c r="AZ345" i="69"/>
  <c r="BA345" i="69"/>
  <c r="AG346" i="69"/>
  <c r="AK346" i="69"/>
  <c r="AM346" i="69"/>
  <c r="AS346" i="69"/>
  <c r="AT346" i="69"/>
  <c r="AU346" i="69"/>
  <c r="AA347" i="69"/>
  <c r="AI347" i="69"/>
  <c r="AJ347" i="69"/>
  <c r="AK347" i="69"/>
  <c r="AM347" i="69"/>
  <c r="AP347" i="69"/>
  <c r="AU347" i="69"/>
  <c r="AV347" i="69"/>
  <c r="BA347" i="69"/>
  <c r="AI348" i="69"/>
  <c r="AO348" i="69"/>
  <c r="AX348" i="69"/>
  <c r="AZ348" i="69"/>
  <c r="BA348" i="69"/>
  <c r="AI349" i="69"/>
  <c r="AJ349" i="69"/>
  <c r="AL349" i="69"/>
  <c r="AQ349" i="69"/>
  <c r="AR349" i="69"/>
  <c r="AT349" i="69"/>
  <c r="AU349" i="69"/>
  <c r="AH350" i="69"/>
  <c r="AL350" i="69"/>
  <c r="AN350" i="69"/>
  <c r="AQ350" i="69"/>
  <c r="AS350" i="69"/>
  <c r="AT350" i="69"/>
  <c r="AV350" i="69"/>
  <c r="AI351" i="69"/>
  <c r="AJ351" i="69"/>
  <c r="AK351" i="69"/>
  <c r="AM351" i="69"/>
  <c r="AN351" i="69"/>
  <c r="AP351" i="69"/>
  <c r="AU351" i="69"/>
  <c r="AV351" i="69"/>
  <c r="AW351" i="69"/>
  <c r="AX351" i="69"/>
  <c r="AY351" i="69"/>
  <c r="AB352" i="69"/>
  <c r="AG352" i="69"/>
  <c r="AO352" i="69"/>
  <c r="AP352" i="69"/>
  <c r="AR352" i="69"/>
  <c r="AS352" i="69"/>
  <c r="AU352" i="69"/>
  <c r="AW352" i="69"/>
  <c r="BA352" i="69"/>
  <c r="AN353" i="69"/>
  <c r="AO353" i="69"/>
  <c r="AQ353" i="69"/>
  <c r="AW353" i="69"/>
  <c r="AY353" i="69"/>
  <c r="AI354" i="69"/>
  <c r="AK354" i="69"/>
  <c r="AP354" i="69"/>
  <c r="AQ354" i="69"/>
  <c r="AS354" i="69"/>
  <c r="AV354" i="69"/>
  <c r="AY354" i="69"/>
  <c r="AA355" i="69"/>
  <c r="AK355" i="69"/>
  <c r="AM355" i="69"/>
  <c r="AP355" i="69"/>
  <c r="AQ355" i="69"/>
  <c r="AU355" i="69"/>
  <c r="AV355" i="69"/>
  <c r="AW355" i="69"/>
  <c r="AX355" i="69"/>
  <c r="AY355" i="69"/>
  <c r="AE356" i="69"/>
  <c r="AJ356" i="69"/>
  <c r="AM356" i="69"/>
  <c r="AN356" i="69"/>
  <c r="AQ356" i="69"/>
  <c r="AR356" i="69"/>
  <c r="AS356" i="69"/>
  <c r="AV356" i="69"/>
  <c r="AW356" i="69"/>
  <c r="AZ356" i="69"/>
  <c r="BA356" i="69"/>
  <c r="Y357" i="69"/>
  <c r="AG357" i="69"/>
  <c r="AJ357" i="69"/>
  <c r="AL357" i="69"/>
  <c r="AO357" i="69"/>
  <c r="AP357" i="69"/>
  <c r="AT357" i="69"/>
  <c r="AU357" i="69"/>
  <c r="AX357" i="69"/>
  <c r="AY357" i="69"/>
  <c r="AZ357" i="69"/>
  <c r="Y358" i="69"/>
  <c r="AI358" i="69"/>
  <c r="AL358" i="69"/>
  <c r="AN358" i="69"/>
  <c r="AO358" i="69"/>
  <c r="AQ358" i="69"/>
  <c r="AR358" i="69"/>
  <c r="AV358" i="69"/>
  <c r="AW358" i="69"/>
  <c r="AY358" i="69"/>
  <c r="AZ358" i="69"/>
  <c r="BA358" i="69"/>
  <c r="AG359" i="69"/>
  <c r="AI359" i="69"/>
  <c r="AK359" i="69"/>
  <c r="AM359" i="69"/>
  <c r="AN359" i="69"/>
  <c r="AP359" i="69"/>
  <c r="AS359" i="69"/>
  <c r="AT359" i="69"/>
  <c r="AU359" i="69"/>
  <c r="AY359" i="69"/>
  <c r="Y360" i="69"/>
  <c r="AA360" i="69"/>
  <c r="AI360" i="69"/>
  <c r="AJ360" i="69"/>
  <c r="AK360" i="69"/>
  <c r="AM360" i="69"/>
  <c r="AP360" i="69"/>
  <c r="AU360" i="69"/>
  <c r="AV360" i="69"/>
  <c r="BA360" i="69"/>
  <c r="AI361" i="69"/>
  <c r="AJ361" i="69"/>
  <c r="AK361" i="69"/>
  <c r="AM361" i="69"/>
  <c r="AO361" i="69"/>
  <c r="AU361" i="69"/>
  <c r="AX361" i="69"/>
  <c r="AZ361" i="69"/>
  <c r="BA361" i="69"/>
  <c r="AI362" i="69"/>
  <c r="AJ362" i="69"/>
  <c r="AL362" i="69"/>
  <c r="AQ362" i="69"/>
  <c r="AR362" i="69"/>
  <c r="AT362" i="69"/>
  <c r="AU362" i="69"/>
  <c r="AI363" i="69"/>
  <c r="AL363" i="69"/>
  <c r="AN363" i="69"/>
  <c r="AQ363" i="69"/>
  <c r="AS363" i="69"/>
  <c r="AT363" i="69"/>
  <c r="AV363" i="69"/>
  <c r="AA364" i="69"/>
  <c r="AE364" i="69"/>
  <c r="AJ364" i="69"/>
  <c r="AK364" i="69"/>
  <c r="AM364" i="69"/>
  <c r="AN364" i="69"/>
  <c r="AP364" i="69"/>
  <c r="AU364" i="69"/>
  <c r="AV364" i="69"/>
  <c r="AW364" i="69"/>
  <c r="AX364" i="69"/>
  <c r="AY364" i="69"/>
  <c r="BA364" i="69"/>
  <c r="AB365" i="69"/>
  <c r="AO365" i="69"/>
  <c r="AP365" i="69"/>
  <c r="AR365" i="69"/>
  <c r="AS365" i="69"/>
  <c r="AU365" i="69"/>
  <c r="AW365" i="69"/>
  <c r="BA365" i="69"/>
  <c r="AJ366" i="69"/>
  <c r="AN366" i="69"/>
  <c r="AO366" i="69"/>
  <c r="AQ366" i="69"/>
  <c r="AR366" i="69"/>
  <c r="AT366" i="69"/>
  <c r="AW366" i="69"/>
  <c r="AY366" i="69"/>
  <c r="AI367" i="69"/>
  <c r="AK367" i="69"/>
  <c r="AL367" i="69"/>
  <c r="AP367" i="69"/>
  <c r="AQ367" i="69"/>
  <c r="AS367" i="69"/>
  <c r="AT367" i="69"/>
  <c r="AV367" i="69"/>
  <c r="AA368" i="69"/>
  <c r="AK368" i="69"/>
  <c r="AN368" i="69"/>
  <c r="AP368" i="69"/>
  <c r="AQ368" i="69"/>
  <c r="AU368" i="69"/>
  <c r="AV368" i="69"/>
  <c r="AW368" i="69"/>
  <c r="AX368" i="69"/>
  <c r="AY368" i="69"/>
  <c r="BA368" i="69"/>
  <c r="AE369" i="69"/>
  <c r="AJ369" i="69"/>
  <c r="AM369" i="69"/>
  <c r="AN369" i="69"/>
  <c r="AO369" i="69"/>
  <c r="AQ369" i="69"/>
  <c r="AR369" i="69"/>
  <c r="AS369" i="69"/>
  <c r="AV369" i="69"/>
  <c r="AW369" i="69"/>
  <c r="AZ369" i="69"/>
  <c r="BA369" i="69"/>
  <c r="Y370" i="69"/>
  <c r="AG370" i="69"/>
  <c r="AJ370" i="69"/>
  <c r="AO370" i="69"/>
  <c r="AP370" i="69"/>
  <c r="AQ370" i="69"/>
  <c r="AT370" i="69"/>
  <c r="AX370" i="69"/>
  <c r="AY370" i="69"/>
  <c r="AZ370" i="69"/>
  <c r="Y371" i="69"/>
  <c r="AI371" i="69"/>
  <c r="AL371" i="69"/>
  <c r="AM371" i="69"/>
  <c r="AN371" i="69"/>
  <c r="AO371" i="69"/>
  <c r="AQ371" i="69"/>
  <c r="AR371" i="69"/>
  <c r="AS371" i="69"/>
  <c r="AV371" i="69"/>
  <c r="AW371" i="69"/>
  <c r="AY371" i="69"/>
  <c r="AZ371" i="69"/>
  <c r="BA371" i="69"/>
  <c r="AG372" i="69"/>
  <c r="AI372" i="69"/>
  <c r="AK372" i="69"/>
  <c r="AM372" i="69"/>
  <c r="AN372" i="69"/>
  <c r="AS372" i="69"/>
  <c r="AT372" i="69"/>
  <c r="AU372" i="69"/>
  <c r="AY372" i="69"/>
  <c r="Y373" i="69"/>
  <c r="AA373" i="69"/>
  <c r="AI373" i="69"/>
  <c r="AJ373" i="69"/>
  <c r="AK373" i="69"/>
  <c r="AM373" i="69"/>
  <c r="AP373" i="69"/>
  <c r="AR373" i="69"/>
  <c r="AS373" i="69"/>
  <c r="AU373" i="69"/>
  <c r="AV373" i="69"/>
  <c r="AZ373" i="69"/>
  <c r="BA373" i="69"/>
  <c r="AI374" i="69"/>
  <c r="AJ374" i="69"/>
  <c r="AK374" i="69"/>
  <c r="AM374" i="69"/>
  <c r="AO374" i="69"/>
  <c r="AR374" i="69"/>
  <c r="AU374" i="69"/>
  <c r="AX374" i="69"/>
  <c r="AZ374" i="69"/>
  <c r="BA374" i="69"/>
  <c r="Y375" i="69"/>
  <c r="AI375" i="69"/>
  <c r="AJ375" i="69"/>
  <c r="AL375" i="69"/>
  <c r="AM375" i="69"/>
  <c r="AQ375" i="69"/>
  <c r="AR375" i="69"/>
  <c r="AT375" i="69"/>
  <c r="AU375" i="69"/>
  <c r="AW375" i="69"/>
  <c r="AZ375" i="69"/>
  <c r="AI376" i="69"/>
  <c r="AK376" i="69"/>
  <c r="AL376" i="69"/>
  <c r="AN376" i="69"/>
  <c r="AQ376" i="69"/>
  <c r="AS376" i="69"/>
  <c r="AT376" i="69"/>
  <c r="AV376" i="69"/>
  <c r="AY376" i="69"/>
  <c r="AA377" i="69"/>
  <c r="AI377" i="69"/>
  <c r="AJ377" i="69"/>
  <c r="AK377" i="69"/>
  <c r="AM377" i="69"/>
  <c r="AN377" i="69"/>
  <c r="AP377" i="69"/>
  <c r="AQ377" i="69"/>
  <c r="AU377" i="69"/>
  <c r="AV377" i="69"/>
  <c r="AW377" i="69"/>
  <c r="AX377" i="69"/>
  <c r="AY377" i="69"/>
  <c r="AZ377" i="69"/>
  <c r="BA377" i="69"/>
  <c r="AB378" i="69"/>
  <c r="AK378" i="69"/>
  <c r="AO378" i="69"/>
  <c r="AP378" i="69"/>
  <c r="AR378" i="69"/>
  <c r="AS378" i="69"/>
  <c r="AU378" i="69"/>
  <c r="AW378" i="69"/>
  <c r="AX378" i="69"/>
  <c r="BA378" i="69"/>
  <c r="Y379" i="69"/>
  <c r="AN379" i="69"/>
  <c r="AO379" i="69"/>
  <c r="AQ379" i="69"/>
  <c r="AR379" i="69"/>
  <c r="AT379" i="69"/>
  <c r="AW379" i="69"/>
  <c r="AY379" i="69"/>
  <c r="AZ379" i="69"/>
  <c r="AI380" i="69"/>
  <c r="AK380" i="69"/>
  <c r="AP380" i="69"/>
  <c r="AQ380" i="69"/>
  <c r="AS380" i="69"/>
  <c r="AT380" i="69"/>
  <c r="AV380" i="69"/>
  <c r="AY380" i="69"/>
  <c r="AA381" i="69"/>
  <c r="AK381" i="69"/>
  <c r="AM381" i="69"/>
  <c r="AN381" i="69"/>
  <c r="AP381" i="69"/>
  <c r="AQ381" i="69"/>
  <c r="AT381" i="69"/>
  <c r="AU381" i="69"/>
  <c r="AV381" i="69"/>
  <c r="AW381" i="69"/>
  <c r="AX381" i="69"/>
  <c r="AY381" i="69"/>
  <c r="BA381" i="69"/>
  <c r="AE382" i="69"/>
  <c r="AJ382" i="69"/>
  <c r="AM382" i="69"/>
  <c r="AN382" i="69"/>
  <c r="AO382" i="69"/>
  <c r="AQ382" i="69"/>
  <c r="AR382" i="69"/>
  <c r="AS382" i="69"/>
  <c r="AV382" i="69"/>
  <c r="AW382" i="69"/>
  <c r="AX382" i="69"/>
  <c r="AZ382" i="69"/>
  <c r="BA382" i="69"/>
  <c r="Y383" i="69"/>
  <c r="AG383" i="69"/>
  <c r="AJ383" i="69"/>
  <c r="AL383" i="69"/>
  <c r="AO383" i="69"/>
  <c r="AP383" i="69"/>
  <c r="AQ383" i="69"/>
  <c r="AR383" i="69"/>
  <c r="AT383" i="69"/>
  <c r="AU383" i="69"/>
  <c r="AX383" i="69"/>
  <c r="AY383" i="69"/>
  <c r="AZ383" i="69"/>
  <c r="Y384" i="69"/>
  <c r="AA384" i="69"/>
  <c r="AI384" i="69"/>
  <c r="AL384" i="69"/>
  <c r="AM384" i="69"/>
  <c r="AN384" i="69"/>
  <c r="AO384" i="69"/>
  <c r="AQ384" i="69"/>
  <c r="AR384" i="69"/>
  <c r="AS384" i="69"/>
  <c r="AU384" i="69"/>
  <c r="AV384" i="69"/>
  <c r="AW384" i="69"/>
  <c r="AY384" i="69"/>
  <c r="AZ384" i="69"/>
  <c r="BA384" i="69"/>
  <c r="AI385" i="69"/>
  <c r="AK385" i="69"/>
  <c r="AM385" i="69"/>
  <c r="AN385" i="69"/>
  <c r="AP385" i="69"/>
  <c r="AS385" i="69"/>
  <c r="AT385" i="69"/>
  <c r="AU385" i="69"/>
  <c r="AY385" i="69"/>
  <c r="Y386" i="69"/>
  <c r="AA386" i="69"/>
  <c r="AI386" i="69"/>
  <c r="AJ386" i="69"/>
  <c r="AK386" i="69"/>
  <c r="AM386" i="69"/>
  <c r="AP386" i="69"/>
  <c r="AR386" i="69"/>
  <c r="AS386" i="69"/>
  <c r="AU386" i="69"/>
  <c r="AV386" i="69"/>
  <c r="AW386" i="69"/>
  <c r="BA386" i="69"/>
  <c r="AI387" i="69"/>
  <c r="AJ387" i="69"/>
  <c r="AM387" i="69"/>
  <c r="AN387" i="69"/>
  <c r="AO387" i="69"/>
  <c r="AU387" i="69"/>
  <c r="AX387" i="69"/>
  <c r="AZ387" i="69"/>
  <c r="BA387" i="69"/>
  <c r="Y388" i="69"/>
  <c r="AI388" i="69"/>
  <c r="AJ388" i="69"/>
  <c r="AL388" i="69"/>
  <c r="AQ388" i="69"/>
  <c r="AR388" i="69"/>
  <c r="AT388" i="69"/>
  <c r="AU388" i="69"/>
  <c r="AW388" i="69"/>
  <c r="AZ388" i="69"/>
  <c r="AA389" i="69"/>
  <c r="AI389" i="69"/>
  <c r="AL389" i="69"/>
  <c r="AN389" i="69"/>
  <c r="AQ389" i="69"/>
  <c r="AS389" i="69"/>
  <c r="AT389" i="69"/>
  <c r="AV389" i="69"/>
  <c r="AY389" i="69"/>
  <c r="AI390" i="69"/>
  <c r="AJ390" i="69"/>
  <c r="AK390" i="69"/>
  <c r="AM390" i="69"/>
  <c r="AN390" i="69"/>
  <c r="AP390" i="69"/>
  <c r="AU390" i="69"/>
  <c r="AV390" i="69"/>
  <c r="AW390" i="69"/>
  <c r="AX390" i="69"/>
  <c r="AY390" i="69"/>
  <c r="AZ390" i="69"/>
  <c r="BA390" i="69"/>
  <c r="AB391" i="69"/>
  <c r="AK391" i="69"/>
  <c r="AO391" i="69"/>
  <c r="AP391" i="69"/>
  <c r="AR391" i="69"/>
  <c r="AU391" i="69"/>
  <c r="AW391" i="69"/>
  <c r="AX391" i="69"/>
  <c r="BA391" i="69"/>
  <c r="Y392" i="69"/>
  <c r="AN392" i="69"/>
  <c r="AO392" i="69"/>
  <c r="AQ392" i="69"/>
  <c r="AR392" i="69"/>
  <c r="AT392" i="69"/>
  <c r="AW392" i="69"/>
  <c r="AY392" i="69"/>
  <c r="AZ392" i="69"/>
  <c r="AI393" i="69"/>
  <c r="AK393" i="69"/>
  <c r="AP393" i="69"/>
  <c r="AQ393" i="69"/>
  <c r="AS393" i="69"/>
  <c r="AT393" i="69"/>
  <c r="AV393" i="69"/>
  <c r="AY393" i="69"/>
  <c r="AA394" i="69"/>
  <c r="AK394" i="69"/>
  <c r="AL394" i="69"/>
  <c r="AM394" i="69"/>
  <c r="AN394" i="69"/>
  <c r="AP394" i="69"/>
  <c r="AT394" i="69"/>
  <c r="AU394" i="69"/>
  <c r="AV394" i="69"/>
  <c r="AW394" i="69"/>
  <c r="AX394" i="69"/>
  <c r="AY394" i="69"/>
  <c r="BA394" i="69"/>
  <c r="AU9" i="53"/>
  <c r="N8" i="52" s="1"/>
  <c r="AV9" i="53"/>
  <c r="O11" i="52" s="1"/>
  <c r="AW9" i="53"/>
  <c r="P14" i="52" s="1"/>
  <c r="AS10" i="53"/>
  <c r="AT10" i="53"/>
  <c r="AU10" i="53"/>
  <c r="AV10" i="53"/>
  <c r="AW10" i="53"/>
  <c r="AS11" i="53"/>
  <c r="AU11" i="53"/>
  <c r="AV11" i="53"/>
  <c r="AW11" i="53"/>
  <c r="AX11" i="53"/>
  <c r="AS12" i="53"/>
  <c r="AU12" i="53"/>
  <c r="AV12" i="53"/>
  <c r="AW12" i="53"/>
  <c r="AS13" i="53"/>
  <c r="AT13" i="53"/>
  <c r="AU13" i="53"/>
  <c r="AV13" i="53"/>
  <c r="AW13" i="53"/>
  <c r="AS14" i="53"/>
  <c r="AU14" i="53"/>
  <c r="AV14" i="53"/>
  <c r="AW14" i="53"/>
  <c r="AX14" i="53"/>
  <c r="AS15" i="53"/>
  <c r="AU15" i="53"/>
  <c r="AV15" i="53"/>
  <c r="AW15" i="53"/>
  <c r="AX15" i="53"/>
  <c r="AS16" i="53"/>
  <c r="AU16" i="53"/>
  <c r="AV16" i="53"/>
  <c r="AW16" i="53"/>
  <c r="AS17" i="53"/>
  <c r="AU17" i="53"/>
  <c r="AV17" i="53"/>
  <c r="AW17" i="53"/>
  <c r="AS18" i="53"/>
  <c r="AU18" i="53"/>
  <c r="AV18" i="53"/>
  <c r="AW18" i="53"/>
  <c r="AS19" i="53"/>
  <c r="AT19" i="53"/>
  <c r="AU19" i="53"/>
  <c r="AV19" i="53"/>
  <c r="AW19" i="53"/>
  <c r="AS20" i="53"/>
  <c r="AU20" i="53"/>
  <c r="AV20" i="53"/>
  <c r="AW20" i="53"/>
  <c r="AS21" i="53"/>
  <c r="AU21" i="53"/>
  <c r="AV21" i="53"/>
  <c r="AW21" i="53"/>
  <c r="AS22" i="53"/>
  <c r="AT22" i="53"/>
  <c r="AU22" i="53"/>
  <c r="AV22" i="53"/>
  <c r="AW22" i="53"/>
  <c r="AS23" i="53"/>
  <c r="AT23" i="53"/>
  <c r="AU23" i="53"/>
  <c r="AV23" i="53"/>
  <c r="AW23" i="53"/>
  <c r="AS24" i="53"/>
  <c r="AU24" i="53"/>
  <c r="AV24" i="53"/>
  <c r="AW24" i="53"/>
  <c r="AS25" i="53"/>
  <c r="AU25" i="53"/>
  <c r="AV25" i="53"/>
  <c r="AW25" i="53"/>
  <c r="AS26" i="53"/>
  <c r="AU26" i="53"/>
  <c r="AV26" i="53"/>
  <c r="AW26" i="53"/>
  <c r="AS27" i="53"/>
  <c r="AT27" i="53"/>
  <c r="AU27" i="53"/>
  <c r="AV27" i="53"/>
  <c r="AW27" i="53"/>
  <c r="AS28" i="53"/>
  <c r="AU28" i="53"/>
  <c r="AV28" i="53"/>
  <c r="AW28" i="53"/>
  <c r="AS29" i="53"/>
  <c r="AU29" i="53"/>
  <c r="AV29" i="53"/>
  <c r="AW29" i="53"/>
  <c r="AS30" i="53"/>
  <c r="AT30" i="53"/>
  <c r="AU30" i="53"/>
  <c r="AV30" i="53"/>
  <c r="AW30" i="53"/>
  <c r="AS31" i="53"/>
  <c r="AU31" i="53"/>
  <c r="AV31" i="53"/>
  <c r="AW31" i="53"/>
  <c r="AS32" i="53"/>
  <c r="AU32" i="53"/>
  <c r="AV32" i="53"/>
  <c r="AW32" i="53"/>
  <c r="AX32" i="53"/>
  <c r="AS33" i="53"/>
  <c r="AU33" i="53"/>
  <c r="AV33" i="53"/>
  <c r="AW33" i="53"/>
  <c r="AS34" i="53"/>
  <c r="AU34" i="53"/>
  <c r="AV34" i="53"/>
  <c r="AW34" i="53"/>
  <c r="AS35" i="53"/>
  <c r="AT35" i="53"/>
  <c r="AU35" i="53"/>
  <c r="AV35" i="53"/>
  <c r="AW35" i="53"/>
  <c r="AS36" i="53"/>
  <c r="AU36" i="53"/>
  <c r="AV36" i="53"/>
  <c r="AW36" i="53"/>
  <c r="AX36" i="53"/>
  <c r="AS37" i="53"/>
  <c r="AU37" i="53"/>
  <c r="AV37" i="53"/>
  <c r="AW37" i="53"/>
  <c r="AS38" i="53"/>
  <c r="AT38" i="53"/>
  <c r="AU38" i="53"/>
  <c r="AV38" i="53"/>
  <c r="AW38" i="53"/>
  <c r="AS39" i="53"/>
  <c r="AT39" i="53"/>
  <c r="AU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F12" i="53"/>
  <c r="AG12" i="53"/>
  <c r="AH12" i="53"/>
  <c r="AX12" i="53" s="1"/>
  <c r="AC13" i="53"/>
  <c r="AD13" i="53"/>
  <c r="AE13" i="53"/>
  <c r="AF13" i="53"/>
  <c r="AG13" i="53"/>
  <c r="AH13" i="53"/>
  <c r="AX13" i="53" s="1"/>
  <c r="AC14" i="53"/>
  <c r="AD14" i="53"/>
  <c r="AT14" i="53" s="1"/>
  <c r="AE14" i="53"/>
  <c r="AF14" i="53"/>
  <c r="AG14" i="53"/>
  <c r="AH14" i="53"/>
  <c r="AC15" i="53"/>
  <c r="AD15" i="53"/>
  <c r="AT15" i="53" s="1"/>
  <c r="AE15" i="53"/>
  <c r="AF15" i="53"/>
  <c r="AG15" i="53"/>
  <c r="AH15" i="53"/>
  <c r="AC16" i="53"/>
  <c r="AD16" i="53"/>
  <c r="AT16" i="53" s="1"/>
  <c r="AE16" i="53"/>
  <c r="AF16" i="53"/>
  <c r="AG16" i="53"/>
  <c r="AH16" i="53"/>
  <c r="AX16" i="53" s="1"/>
  <c r="AC17" i="53"/>
  <c r="AD17" i="53"/>
  <c r="AT17" i="53" s="1"/>
  <c r="AE17" i="53"/>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F20" i="53"/>
  <c r="AG20" i="53"/>
  <c r="AH20" i="53"/>
  <c r="AX20" i="53" s="1"/>
  <c r="AC21" i="53"/>
  <c r="AD21" i="53"/>
  <c r="AT21" i="53" s="1"/>
  <c r="AE21" i="53"/>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F25" i="53"/>
  <c r="AG25" i="53"/>
  <c r="AH25" i="53"/>
  <c r="AX25" i="53" s="1"/>
  <c r="AC26" i="53"/>
  <c r="AD26" i="53"/>
  <c r="AT26" i="53" s="1"/>
  <c r="AE26" i="53"/>
  <c r="AF26" i="53"/>
  <c r="AG26" i="53"/>
  <c r="AH26" i="53"/>
  <c r="AX26" i="53" s="1"/>
  <c r="AC27" i="53"/>
  <c r="AD27" i="53"/>
  <c r="AE27" i="53"/>
  <c r="AF27" i="53"/>
  <c r="AG27" i="53"/>
  <c r="AH27" i="53"/>
  <c r="AX27" i="53" s="1"/>
  <c r="AC28" i="53"/>
  <c r="AD28" i="53"/>
  <c r="AT28" i="53" s="1"/>
  <c r="AE28" i="53"/>
  <c r="AF28" i="53"/>
  <c r="AG28" i="53"/>
  <c r="AH28" i="53"/>
  <c r="AX28" i="53" s="1"/>
  <c r="AC29" i="53"/>
  <c r="AD29" i="53"/>
  <c r="AT29" i="53" s="1"/>
  <c r="AE29" i="53"/>
  <c r="AF29" i="53"/>
  <c r="AG29" i="53"/>
  <c r="AH29" i="53"/>
  <c r="AX29" i="53" s="1"/>
  <c r="AC30" i="53"/>
  <c r="AD30" i="53"/>
  <c r="AE30" i="53"/>
  <c r="AF30" i="53"/>
  <c r="AG30" i="53"/>
  <c r="AH30" i="53"/>
  <c r="AX30" i="53" s="1"/>
  <c r="AC31" i="53"/>
  <c r="AD31" i="53"/>
  <c r="AT31" i="53" s="1"/>
  <c r="AE31" i="53"/>
  <c r="AF31" i="53"/>
  <c r="AG31" i="53"/>
  <c r="AH31" i="53"/>
  <c r="AX31" i="53" s="1"/>
  <c r="AC32" i="53"/>
  <c r="AD32" i="53"/>
  <c r="AT32" i="53" s="1"/>
  <c r="AE32" i="53"/>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F35" i="53"/>
  <c r="AG35" i="53"/>
  <c r="AH35" i="53"/>
  <c r="AX35" i="53" s="1"/>
  <c r="AC36" i="53"/>
  <c r="AD36" i="53"/>
  <c r="AT36" i="53" s="1"/>
  <c r="AE36" i="53"/>
  <c r="AF36" i="53"/>
  <c r="AG36" i="53"/>
  <c r="AH36" i="53"/>
  <c r="AC37" i="53"/>
  <c r="AD37" i="53"/>
  <c r="AT37" i="53" s="1"/>
  <c r="AE37" i="53"/>
  <c r="AF37" i="53"/>
  <c r="AG37" i="53"/>
  <c r="AH37" i="53"/>
  <c r="AX37" i="53" s="1"/>
  <c r="AC38" i="53"/>
  <c r="AD38" i="53"/>
  <c r="AE38" i="53"/>
  <c r="AF38" i="53"/>
  <c r="AG38" i="53"/>
  <c r="AH38" i="53"/>
  <c r="AX38" i="53" s="1"/>
  <c r="AC39" i="53"/>
  <c r="AD39" i="53"/>
  <c r="AE39" i="53"/>
  <c r="AF39" i="53"/>
  <c r="AG39" i="53"/>
  <c r="AH39" i="53"/>
  <c r="AC40" i="53"/>
  <c r="AD40" i="53"/>
  <c r="AT40" i="53" s="1"/>
  <c r="AE40" i="53"/>
  <c r="AF40" i="53"/>
  <c r="AG40" i="53"/>
  <c r="AH40" i="53"/>
  <c r="AC41" i="53"/>
  <c r="AD41" i="53"/>
  <c r="AT41" i="53" s="1"/>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AH141" i="67" l="1"/>
  <c r="AG223" i="69" s="1"/>
  <c r="AH102" i="70"/>
  <c r="AG26" i="69" s="1"/>
  <c r="AH137" i="67"/>
  <c r="AG219" i="69" s="1"/>
  <c r="AH129" i="67"/>
  <c r="AG211" i="69" s="1"/>
  <c r="AG381" i="69" s="1"/>
  <c r="AI152" i="67"/>
  <c r="AH623" i="69" s="1"/>
  <c r="AI102" i="67"/>
  <c r="AI119" i="67"/>
  <c r="AI116" i="67"/>
  <c r="AI97" i="67"/>
  <c r="AI149" i="67" s="1"/>
  <c r="AH620" i="69" s="1"/>
  <c r="AI75" i="67"/>
  <c r="AI153" i="67" s="1"/>
  <c r="AH624" i="69" s="1"/>
  <c r="AI72" i="67"/>
  <c r="AI64" i="67"/>
  <c r="AI142" i="67" s="1"/>
  <c r="AH613" i="69" s="1"/>
  <c r="AI67" i="67"/>
  <c r="AI154" i="67"/>
  <c r="AH625" i="69" s="1"/>
  <c r="AH808" i="69" s="1"/>
  <c r="AI120" i="67"/>
  <c r="AH279" i="69"/>
  <c r="AH266" i="69"/>
  <c r="AH383" i="69"/>
  <c r="AH292" i="69"/>
  <c r="AH318" i="69"/>
  <c r="AH305" i="69"/>
  <c r="AH344" i="69"/>
  <c r="AH370" i="69"/>
  <c r="AH394" i="69"/>
  <c r="AH368" i="69"/>
  <c r="AH381" i="69"/>
  <c r="AH389" i="69"/>
  <c r="AH376" i="69"/>
  <c r="AH369" i="69"/>
  <c r="AH265" i="69"/>
  <c r="AI109" i="67"/>
  <c r="AI135" i="67" s="1"/>
  <c r="AH217" i="69" s="1"/>
  <c r="AI102" i="70"/>
  <c r="AH26" i="69" s="1"/>
  <c r="AH209" i="69" s="1"/>
  <c r="AI98" i="70"/>
  <c r="AH22" i="69" s="1"/>
  <c r="AI94" i="70"/>
  <c r="AH18" i="69" s="1"/>
  <c r="AI90" i="70"/>
  <c r="AH14" i="69" s="1"/>
  <c r="AH197" i="69" s="1"/>
  <c r="AH317" i="69"/>
  <c r="AH330" i="69"/>
  <c r="AH285" i="69"/>
  <c r="AH259" i="69"/>
  <c r="AI113" i="67"/>
  <c r="AI138" i="67"/>
  <c r="AH220" i="69" s="1"/>
  <c r="AI100" i="70"/>
  <c r="AH24" i="69" s="1"/>
  <c r="AI96" i="70"/>
  <c r="AH20" i="69" s="1"/>
  <c r="AI92" i="70"/>
  <c r="AH16" i="69" s="1"/>
  <c r="AH278" i="69"/>
  <c r="AH382" i="69"/>
  <c r="AH226" i="69"/>
  <c r="AH324" i="69"/>
  <c r="AH311" i="69"/>
  <c r="AH272" i="69"/>
  <c r="AH246" i="69"/>
  <c r="AI101" i="70"/>
  <c r="AH25" i="69" s="1"/>
  <c r="AI97" i="70"/>
  <c r="AH21" i="69" s="1"/>
  <c r="AH35" i="69" s="1"/>
  <c r="AH356" i="69"/>
  <c r="AH343" i="69"/>
  <c r="AH304" i="69"/>
  <c r="AH291" i="69"/>
  <c r="AG250" i="69"/>
  <c r="AG380" i="69"/>
  <c r="AG367" i="69"/>
  <c r="AG393" i="69"/>
  <c r="AG277" i="69"/>
  <c r="AG290" i="69"/>
  <c r="AG316" i="69"/>
  <c r="AG264" i="69"/>
  <c r="AG355" i="69"/>
  <c r="AG303" i="69"/>
  <c r="AG342" i="69"/>
  <c r="AG368" i="69"/>
  <c r="AG319" i="69"/>
  <c r="AG306" i="69"/>
  <c r="AG293" i="69"/>
  <c r="AG254" i="69"/>
  <c r="AG332" i="69"/>
  <c r="AG345" i="69"/>
  <c r="AG371" i="69"/>
  <c r="AG241" i="69"/>
  <c r="AG280" i="69"/>
  <c r="AG384" i="69"/>
  <c r="AG358" i="69"/>
  <c r="AH406" i="69"/>
  <c r="AH354" i="69"/>
  <c r="AH367" i="69"/>
  <c r="AH393" i="69"/>
  <c r="AH380" i="69"/>
  <c r="AH399" i="69"/>
  <c r="AH360" i="69"/>
  <c r="AH386" i="69"/>
  <c r="AH256" i="69"/>
  <c r="AH334" i="69"/>
  <c r="AH347" i="69"/>
  <c r="AH230" i="69"/>
  <c r="AH308" i="69"/>
  <c r="AH321" i="69"/>
  <c r="AH282" i="69"/>
  <c r="AH295" i="69"/>
  <c r="AH373" i="69"/>
  <c r="AH269" i="69"/>
  <c r="AG272" i="69"/>
  <c r="AG376" i="69"/>
  <c r="AG285" i="69"/>
  <c r="AG298" i="69"/>
  <c r="AG350" i="69"/>
  <c r="AG389" i="69"/>
  <c r="AG337" i="69"/>
  <c r="AG363" i="69"/>
  <c r="AG311" i="69"/>
  <c r="AG324" i="69"/>
  <c r="AG399" i="69"/>
  <c r="AG256" i="69"/>
  <c r="AG334" i="69"/>
  <c r="AG347" i="69"/>
  <c r="AG308" i="69"/>
  <c r="AG282" i="69"/>
  <c r="AG295" i="69"/>
  <c r="AG321" i="69"/>
  <c r="AG373" i="69"/>
  <c r="AG230" i="69"/>
  <c r="AG243" i="69"/>
  <c r="AG360" i="69"/>
  <c r="AG386" i="69"/>
  <c r="AG269" i="69"/>
  <c r="AG388" i="69"/>
  <c r="AH331" i="69"/>
  <c r="AI139" i="67"/>
  <c r="AH221" i="69" s="1"/>
  <c r="AH147" i="67"/>
  <c r="AG618" i="69" s="1"/>
  <c r="AG723" i="69" s="1"/>
  <c r="AH143" i="67"/>
  <c r="AG614" i="69" s="1"/>
  <c r="AI144" i="67"/>
  <c r="AH615" i="69" s="1"/>
  <c r="AG375" i="69"/>
  <c r="AH144" i="67"/>
  <c r="AG615" i="69" s="1"/>
  <c r="AG642" i="69" s="1"/>
  <c r="AH152" i="67"/>
  <c r="AG623" i="69" s="1"/>
  <c r="AG702" i="69" s="1"/>
  <c r="AH148" i="67"/>
  <c r="AG619" i="69" s="1"/>
  <c r="AH363" i="69"/>
  <c r="AH357" i="69"/>
  <c r="AG336" i="69"/>
  <c r="AG323" i="69"/>
  <c r="AG313" i="69"/>
  <c r="AG310" i="69"/>
  <c r="AH135" i="67"/>
  <c r="AG217" i="69" s="1"/>
  <c r="AG335" i="69" s="1"/>
  <c r="AG378" i="69"/>
  <c r="AG362" i="69"/>
  <c r="AG297" i="69"/>
  <c r="AG284" i="69"/>
  <c r="AG258" i="69"/>
  <c r="AH153" i="67"/>
  <c r="AG624" i="69" s="1"/>
  <c r="AG807" i="69" s="1"/>
  <c r="AH149" i="67"/>
  <c r="AG620" i="69" s="1"/>
  <c r="AG673" i="69" s="1"/>
  <c r="AH145" i="67"/>
  <c r="AG616" i="69" s="1"/>
  <c r="AG773" i="69" s="1"/>
  <c r="AG391" i="69"/>
  <c r="AG365" i="69"/>
  <c r="AI150" i="67"/>
  <c r="AH621" i="69" s="1"/>
  <c r="AH804" i="69" s="1"/>
  <c r="AH154" i="67"/>
  <c r="AG625" i="69" s="1"/>
  <c r="AG795" i="69" s="1"/>
  <c r="AH150" i="67"/>
  <c r="AG621" i="69" s="1"/>
  <c r="AG804" i="69" s="1"/>
  <c r="AH146" i="67"/>
  <c r="AG617" i="69" s="1"/>
  <c r="AG800" i="69" s="1"/>
  <c r="AI151" i="67"/>
  <c r="AH622" i="69" s="1"/>
  <c r="AH805" i="69" s="1"/>
  <c r="AI147" i="67"/>
  <c r="AH618" i="69" s="1"/>
  <c r="AH788" i="69" s="1"/>
  <c r="AI143" i="67"/>
  <c r="AH614" i="69" s="1"/>
  <c r="AH784" i="69" s="1"/>
  <c r="AF106" i="67"/>
  <c r="AF58" i="67"/>
  <c r="AF122" i="67"/>
  <c r="AF110" i="67"/>
  <c r="AF92" i="67"/>
  <c r="AF62" i="67"/>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37" i="67"/>
  <c r="AF219" i="69" s="1"/>
  <c r="AF402" i="69" s="1"/>
  <c r="AG111" i="67"/>
  <c r="AG89" i="67"/>
  <c r="AG153" i="67"/>
  <c r="AF624" i="69" s="1"/>
  <c r="AF781" i="69" s="1"/>
  <c r="AG145" i="67"/>
  <c r="AF616" i="69" s="1"/>
  <c r="AF760" i="69" s="1"/>
  <c r="AG93" i="67"/>
  <c r="AG67" i="67"/>
  <c r="AG146" i="67"/>
  <c r="AF617" i="69" s="1"/>
  <c r="AF800" i="69" s="1"/>
  <c r="AG103" i="67"/>
  <c r="AG129" i="67" s="1"/>
  <c r="AF211" i="69" s="1"/>
  <c r="AG77" i="67"/>
  <c r="AG132" i="67"/>
  <c r="AF214" i="69" s="1"/>
  <c r="AG97" i="67"/>
  <c r="AG149" i="67" s="1"/>
  <c r="AF620" i="69" s="1"/>
  <c r="AG147" i="67"/>
  <c r="AF618" i="69" s="1"/>
  <c r="AF710" i="69" s="1"/>
  <c r="AG143" i="67"/>
  <c r="AF614" i="69" s="1"/>
  <c r="AE95" i="70"/>
  <c r="AD19" i="69" s="1"/>
  <c r="AD46" i="69" s="1"/>
  <c r="AE91" i="70"/>
  <c r="AD15" i="69" s="1"/>
  <c r="AD55" i="69" s="1"/>
  <c r="AG154" i="67"/>
  <c r="AF625" i="69" s="1"/>
  <c r="AF795" i="69" s="1"/>
  <c r="AG151" i="67"/>
  <c r="AF622" i="69" s="1"/>
  <c r="AF649" i="69" s="1"/>
  <c r="AG141" i="67"/>
  <c r="AF223" i="69" s="1"/>
  <c r="AG150" i="67"/>
  <c r="AF621" i="69" s="1"/>
  <c r="AF765" i="69" s="1"/>
  <c r="AF397" i="69"/>
  <c r="AF384" i="69"/>
  <c r="AF319" i="69"/>
  <c r="AF332" i="69"/>
  <c r="AF345" i="69"/>
  <c r="AF306" i="69"/>
  <c r="AF358" i="69"/>
  <c r="AF371" i="69"/>
  <c r="AE101" i="70"/>
  <c r="AD25" i="69" s="1"/>
  <c r="AD195" i="69" s="1"/>
  <c r="AE93" i="70"/>
  <c r="AD17" i="69" s="1"/>
  <c r="AD135" i="69" s="1"/>
  <c r="AE99" i="70"/>
  <c r="AD23" i="69" s="1"/>
  <c r="AD102" i="69" s="1"/>
  <c r="AE100" i="70"/>
  <c r="AD24" i="69" s="1"/>
  <c r="AD207" i="69" s="1"/>
  <c r="AE96" i="70"/>
  <c r="AD20" i="69" s="1"/>
  <c r="AD86" i="69" s="1"/>
  <c r="AE92" i="70"/>
  <c r="AD16" i="69" s="1"/>
  <c r="AD121" i="69" s="1"/>
  <c r="AF330" i="69"/>
  <c r="AF320" i="69"/>
  <c r="AF346" i="69"/>
  <c r="AF268" i="69"/>
  <c r="AF229" i="69"/>
  <c r="AF281" i="69"/>
  <c r="AF372" i="69"/>
  <c r="AF359" i="69"/>
  <c r="AF385" i="69"/>
  <c r="AF307" i="69"/>
  <c r="AG142" i="67"/>
  <c r="AF613" i="69" s="1"/>
  <c r="AF796" i="69" s="1"/>
  <c r="AE322" i="69"/>
  <c r="AE361" i="69"/>
  <c r="AE387" i="69"/>
  <c r="AE335" i="69"/>
  <c r="AE399" i="69"/>
  <c r="AE386" i="69"/>
  <c r="AE225" i="69"/>
  <c r="AE303" i="69"/>
  <c r="AE355" i="69"/>
  <c r="AE316" i="69"/>
  <c r="AE238" i="69"/>
  <c r="AE394" i="69"/>
  <c r="AE342" i="69"/>
  <c r="AE381" i="69"/>
  <c r="AE251" i="69"/>
  <c r="AE329" i="69"/>
  <c r="AE277" i="69"/>
  <c r="AE274" i="69"/>
  <c r="AE261" i="69"/>
  <c r="AE287" i="69"/>
  <c r="AE300" i="69"/>
  <c r="AE391" i="69"/>
  <c r="AE326" i="69"/>
  <c r="AE313" i="69"/>
  <c r="AE339" i="69"/>
  <c r="AF146" i="67"/>
  <c r="AE617" i="69" s="1"/>
  <c r="AE338" i="69"/>
  <c r="AE351" i="69"/>
  <c r="AE312" i="69"/>
  <c r="AE304" i="69"/>
  <c r="AE260" i="69"/>
  <c r="AF140" i="67"/>
  <c r="AE222" i="69" s="1"/>
  <c r="AF151" i="67"/>
  <c r="AE622" i="69" s="1"/>
  <c r="AF147" i="67"/>
  <c r="AE618" i="69" s="1"/>
  <c r="AF143" i="67"/>
  <c r="AE614" i="69" s="1"/>
  <c r="AE771" i="69" s="1"/>
  <c r="AE286" i="69"/>
  <c r="AF152" i="67"/>
  <c r="AE623" i="69" s="1"/>
  <c r="AE806" i="69" s="1"/>
  <c r="AF148" i="67"/>
  <c r="AE619" i="69" s="1"/>
  <c r="AE698" i="69" s="1"/>
  <c r="AF144" i="67"/>
  <c r="AE615" i="69" s="1"/>
  <c r="AE798" i="69" s="1"/>
  <c r="AE247" i="69"/>
  <c r="AE102" i="70"/>
  <c r="AD26" i="69" s="1"/>
  <c r="AD92" i="69" s="1"/>
  <c r="AB101" i="70"/>
  <c r="AA25" i="69" s="1"/>
  <c r="AA78" i="69" s="1"/>
  <c r="AF99" i="70"/>
  <c r="AE23" i="69" s="1"/>
  <c r="AE89" i="69" s="1"/>
  <c r="AD98" i="70"/>
  <c r="AC22" i="69" s="1"/>
  <c r="AC36" i="69" s="1"/>
  <c r="AB97" i="70"/>
  <c r="AA21" i="69" s="1"/>
  <c r="AA87" i="69" s="1"/>
  <c r="AF95" i="70"/>
  <c r="AE19" i="69" s="1"/>
  <c r="AE5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E46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90" i="69"/>
  <c r="AE374" i="69"/>
  <c r="AE365" i="69"/>
  <c r="AE290" i="69"/>
  <c r="AE348" i="69"/>
  <c r="AE378" i="69"/>
  <c r="AE377" i="69"/>
  <c r="AE325" i="69"/>
  <c r="AE299" i="69"/>
  <c r="AE352" i="69"/>
  <c r="AE317" i="69"/>
  <c r="AE273" i="69"/>
  <c r="AE264" i="69"/>
  <c r="AE248" i="69"/>
  <c r="AE239" i="69"/>
  <c r="AE234"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C311" i="69"/>
  <c r="AC350" i="69"/>
  <c r="AE150" i="67"/>
  <c r="AD621" i="69" s="1"/>
  <c r="AD700" i="69" s="1"/>
  <c r="AD150" i="67"/>
  <c r="AC621" i="69" s="1"/>
  <c r="AC726" i="69" s="1"/>
  <c r="AE136" i="67"/>
  <c r="AD218" i="69" s="1"/>
  <c r="AD401" i="69" s="1"/>
  <c r="AC389" i="69"/>
  <c r="AC363" i="69"/>
  <c r="AC337" i="69"/>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D451"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C46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Y128"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16" i="69"/>
  <c r="AD303" i="69"/>
  <c r="AD254" i="69"/>
  <c r="AD319" i="69"/>
  <c r="AD371" i="69"/>
  <c r="AD355" i="69"/>
  <c r="AD381" i="69"/>
  <c r="AD332" i="69"/>
  <c r="AD293" i="69"/>
  <c r="AD280" i="69"/>
  <c r="AD228" i="69"/>
  <c r="N19" i="52"/>
  <c r="AC235" i="69"/>
  <c r="AC378" i="69"/>
  <c r="AC329" i="69"/>
  <c r="AC225" i="69"/>
  <c r="AC355" i="69"/>
  <c r="AC316" i="69"/>
  <c r="AC381" i="69"/>
  <c r="AC368" i="69"/>
  <c r="AC303" i="69"/>
  <c r="AC290" i="69"/>
  <c r="AC264" i="69"/>
  <c r="AC342" i="69"/>
  <c r="AC277" i="69"/>
  <c r="AC394" i="69"/>
  <c r="AC399" i="69"/>
  <c r="AC360" i="69"/>
  <c r="AC373" i="69"/>
  <c r="AC251" i="69"/>
  <c r="AB330" i="69"/>
  <c r="AB252" i="69"/>
  <c r="AB265" i="69"/>
  <c r="AC152" i="67"/>
  <c r="AB623" i="69" s="1"/>
  <c r="AB793" i="69" s="1"/>
  <c r="AC143" i="67"/>
  <c r="AB614" i="69" s="1"/>
  <c r="AB797" i="69" s="1"/>
  <c r="AC129" i="67"/>
  <c r="AB211" i="69" s="1"/>
  <c r="AC149" i="67"/>
  <c r="AB620"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B151" i="67"/>
  <c r="AA622" i="69" s="1"/>
  <c r="AA792" i="69" s="1"/>
  <c r="AB147" i="67"/>
  <c r="AA618" i="69" s="1"/>
  <c r="AB148" i="67"/>
  <c r="AA619" i="69" s="1"/>
  <c r="AB144" i="67"/>
  <c r="AA615" i="69" s="1"/>
  <c r="AB153" i="67"/>
  <c r="AA624" i="69" s="1"/>
  <c r="AB149" i="67"/>
  <c r="AA620"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313"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V372" i="69"/>
  <c r="AA371" i="69"/>
  <c r="AW363" i="69"/>
  <c r="BA354" i="69"/>
  <c r="AI353" i="69"/>
  <c r="AA349" i="69"/>
  <c r="AO303" i="69"/>
  <c r="AD302" i="69"/>
  <c r="AM287" i="69"/>
  <c r="AS273"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BB112"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T225" i="69"/>
  <c r="AW228" i="69"/>
  <c r="AW397" i="69"/>
  <c r="AX141" i="67"/>
  <c r="AW223" i="69" s="1"/>
  <c r="AG140" i="67"/>
  <c r="AF222" i="69" s="1"/>
  <c r="AF236" i="69" s="1"/>
  <c r="AM139" i="67"/>
  <c r="AL221" i="69" s="1"/>
  <c r="AY137" i="67"/>
  <c r="AX219" i="69" s="1"/>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36" i="67"/>
  <c r="AF218" i="69" s="1"/>
  <c r="AU148" i="67"/>
  <c r="AT619" i="69" s="1"/>
  <c r="AT802" i="69" s="1"/>
  <c r="AU135" i="67"/>
  <c r="AT217" i="69" s="1"/>
  <c r="AE148" i="67"/>
  <c r="AD619" i="69" s="1"/>
  <c r="AD802" i="69" s="1"/>
  <c r="AE135" i="67"/>
  <c r="AD217" i="69" s="1"/>
  <c r="AC147" i="67"/>
  <c r="AB618" i="69" s="1"/>
  <c r="AB710" i="69" s="1"/>
  <c r="AC134" i="67"/>
  <c r="AB216" i="69" s="1"/>
  <c r="AB25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Y285"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AE717" i="69" s="1"/>
  <c r="BB140" i="67"/>
  <c r="BA222" i="69" s="1"/>
  <c r="BB153" i="67"/>
  <c r="BA624" i="69" s="1"/>
  <c r="AT140" i="67"/>
  <c r="AS222" i="69" s="1"/>
  <c r="AT153" i="67"/>
  <c r="AS624" i="69" s="1"/>
  <c r="AS755" i="69" s="1"/>
  <c r="AL140" i="67"/>
  <c r="AK222" i="69" s="1"/>
  <c r="AL153" i="67"/>
  <c r="AK624" i="69" s="1"/>
  <c r="AD140" i="67"/>
  <c r="AC222" i="69" s="1"/>
  <c r="AD153" i="67"/>
  <c r="AC624" i="69" s="1"/>
  <c r="AC677" i="69" s="1"/>
  <c r="AZ139" i="67"/>
  <c r="AY221" i="69" s="1"/>
  <c r="AZ152" i="67"/>
  <c r="AY623" i="69" s="1"/>
  <c r="AR139" i="67"/>
  <c r="AQ221" i="69" s="1"/>
  <c r="AR152" i="67"/>
  <c r="AQ623" i="69" s="1"/>
  <c r="AQ754" i="69" s="1"/>
  <c r="AJ139" i="67"/>
  <c r="AI221" i="69" s="1"/>
  <c r="AJ152" i="67"/>
  <c r="AI623" i="69" s="1"/>
  <c r="AB139" i="67"/>
  <c r="AA221" i="69" s="1"/>
  <c r="AA261" i="69" s="1"/>
  <c r="AB152" i="67"/>
  <c r="AA623" i="69" s="1"/>
  <c r="AA741" i="69" s="1"/>
  <c r="AP138" i="67"/>
  <c r="AO220" i="69" s="1"/>
  <c r="AP151" i="67"/>
  <c r="AO622" i="69" s="1"/>
  <c r="AH138" i="67"/>
  <c r="AG220" i="69" s="1"/>
  <c r="AH151" i="67"/>
  <c r="AG622" i="69" s="1"/>
  <c r="AG714" i="69" s="1"/>
  <c r="Z138" i="67"/>
  <c r="Y220" i="69" s="1"/>
  <c r="Z151" i="67"/>
  <c r="Y622" i="69" s="1"/>
  <c r="Y649"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AD714"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A136" i="67"/>
  <c r="Z218" i="69" s="1"/>
  <c r="Z401" i="69" s="1"/>
  <c r="AA149" i="67"/>
  <c r="Z620" i="69" s="1"/>
  <c r="Z803" i="69" s="1"/>
  <c r="AW135" i="67"/>
  <c r="AV217" i="69" s="1"/>
  <c r="AV400" i="69" s="1"/>
  <c r="AW148" i="67"/>
  <c r="AV619" i="69" s="1"/>
  <c r="AV802" i="69" s="1"/>
  <c r="AG135" i="67"/>
  <c r="AF217" i="69" s="1"/>
  <c r="AF400" i="69" s="1"/>
  <c r="AG148" i="67"/>
  <c r="AF619" i="69" s="1"/>
  <c r="AF659" i="69" s="1"/>
  <c r="AU134" i="67"/>
  <c r="AT216" i="69" s="1"/>
  <c r="AT399" i="69" s="1"/>
  <c r="AU147" i="67"/>
  <c r="AT618" i="69" s="1"/>
  <c r="AM134" i="67"/>
  <c r="AL216" i="69" s="1"/>
  <c r="AL399" i="69" s="1"/>
  <c r="AM147" i="67"/>
  <c r="AL618" i="69" s="1"/>
  <c r="AE134" i="67"/>
  <c r="AD216" i="69" s="1"/>
  <c r="AD399" i="69" s="1"/>
  <c r="AE147" i="67"/>
  <c r="AD618" i="69" s="1"/>
  <c r="AD684"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H371"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F65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Y396" i="69"/>
  <c r="BC132" i="67"/>
  <c r="BB214" i="69" s="1"/>
  <c r="BB371" i="69" s="1"/>
  <c r="BC143" i="67"/>
  <c r="BB614" i="69" s="1"/>
  <c r="BB784" i="69" s="1"/>
  <c r="BC101" i="70"/>
  <c r="BB25" i="69" s="1"/>
  <c r="BC91" i="70"/>
  <c r="BB15" i="69" s="1"/>
  <c r="BB42" i="69" s="1"/>
  <c r="BC93" i="70"/>
  <c r="BB17" i="69" s="1"/>
  <c r="BB174" i="69" s="1"/>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704" i="69"/>
  <c r="AE769" i="69"/>
  <c r="AE756"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90"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702" i="69"/>
  <c r="AA689"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71"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K803" i="69"/>
  <c r="AB803" i="69"/>
  <c r="AY801" i="69"/>
  <c r="AP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J779" i="69"/>
  <c r="AT778" i="69"/>
  <c r="AZ777" i="69"/>
  <c r="AH776" i="69"/>
  <c r="Z767" i="69"/>
  <c r="AT761" i="69"/>
  <c r="BB755" i="69"/>
  <c r="AH750" i="69"/>
  <c r="AX808" i="69"/>
  <c r="Z808" i="69"/>
  <c r="AT806" i="69"/>
  <c r="AZ805" i="69"/>
  <c r="AP804" i="69"/>
  <c r="BB803" i="69"/>
  <c r="AS803" i="69"/>
  <c r="AJ803" i="69"/>
  <c r="AX801" i="69"/>
  <c r="AO801" i="69"/>
  <c r="AK799" i="69"/>
  <c r="AB799" i="69"/>
  <c r="AY797" i="69"/>
  <c r="AO797" i="69"/>
  <c r="AL796" i="69"/>
  <c r="BB795" i="69"/>
  <c r="AN795" i="69"/>
  <c r="BB794" i="69"/>
  <c r="AL794" i="69"/>
  <c r="AZ793" i="69"/>
  <c r="AJ793" i="69"/>
  <c r="AX792" i="69"/>
  <c r="AH792" i="69"/>
  <c r="AV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727"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Z673"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71"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83" i="69"/>
  <c r="AB709" i="69"/>
  <c r="AB761" i="69"/>
  <c r="AB722" i="69"/>
  <c r="AB774"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746"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BA803" i="69"/>
  <c r="AR803" i="69"/>
  <c r="AK802" i="69"/>
  <c r="AB802" i="69"/>
  <c r="AW801" i="69"/>
  <c r="AN801" i="69"/>
  <c r="BB799" i="69"/>
  <c r="AS799" i="69"/>
  <c r="AJ799" i="69"/>
  <c r="Z799" i="69"/>
  <c r="AX797" i="69"/>
  <c r="AN797" i="69"/>
  <c r="AI796" i="69"/>
  <c r="AL795" i="69"/>
  <c r="AZ794" i="69"/>
  <c r="AJ794" i="69"/>
  <c r="AX793" i="69"/>
  <c r="AH793" i="69"/>
  <c r="AV792" i="69"/>
  <c r="AF792" i="69"/>
  <c r="AT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738" i="69"/>
  <c r="AG764"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721"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F808" i="69"/>
  <c r="AT807" i="69"/>
  <c r="AD807" i="69"/>
  <c r="AR806" i="69"/>
  <c r="AB806" i="69"/>
  <c r="AX805" i="69"/>
  <c r="AP805" i="69"/>
  <c r="Z805" i="69"/>
  <c r="AN804" i="69"/>
  <c r="AZ803" i="69"/>
  <c r="AJ802" i="69"/>
  <c r="AA802" i="69"/>
  <c r="AV801" i="69"/>
  <c r="AL801" i="69"/>
  <c r="AC801" i="69"/>
  <c r="AO800" i="69"/>
  <c r="BA799" i="69"/>
  <c r="AR799" i="69"/>
  <c r="AH799" i="69"/>
  <c r="Y799" i="69"/>
  <c r="AK798" i="69"/>
  <c r="AW797" i="69"/>
  <c r="AH796" i="69"/>
  <c r="AZ795" i="69"/>
  <c r="AJ795" i="69"/>
  <c r="AX794" i="69"/>
  <c r="AV793" i="69"/>
  <c r="AF793" i="69"/>
  <c r="AD792" i="69"/>
  <c r="AB791"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48" i="69"/>
  <c r="AH661" i="69"/>
  <c r="AH765" i="69"/>
  <c r="AH791"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763"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Y806" i="69"/>
  <c r="AI806" i="69"/>
  <c r="AA806" i="69"/>
  <c r="AW805" i="69"/>
  <c r="AO805" i="69"/>
  <c r="AG805" i="69"/>
  <c r="AU804" i="69"/>
  <c r="AM804" i="69"/>
  <c r="AX803" i="69"/>
  <c r="AO803" i="69"/>
  <c r="BA802" i="69"/>
  <c r="AI802" i="69"/>
  <c r="Z802" i="69"/>
  <c r="AT801" i="69"/>
  <c r="AK801" i="69"/>
  <c r="AB801" i="69"/>
  <c r="AN800" i="69"/>
  <c r="AE800" i="69"/>
  <c r="AZ799" i="69"/>
  <c r="AP799" i="69"/>
  <c r="BB798" i="69"/>
  <c r="AJ798" i="69"/>
  <c r="AA798" i="69"/>
  <c r="AV797" i="69"/>
  <c r="AK797" i="69"/>
  <c r="Z797" i="69"/>
  <c r="AT784" i="69"/>
  <c r="AG783" i="69"/>
  <c r="AP782" i="69"/>
  <c r="AZ781" i="69"/>
  <c r="AC781" i="69"/>
  <c r="AL780" i="69"/>
  <c r="AV779"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735"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93" i="69"/>
  <c r="AA706" i="69"/>
  <c r="AA745"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BA798" i="69"/>
  <c r="AI798" i="69"/>
  <c r="AT797" i="69"/>
  <c r="AJ797" i="69"/>
  <c r="AQ796"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63" i="69"/>
  <c r="AG793"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94" i="69"/>
  <c r="AG681"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Y806" i="69"/>
  <c r="AU805" i="69"/>
  <c r="AM805" i="69"/>
  <c r="AE805" i="69"/>
  <c r="BA804" i="69"/>
  <c r="AS804" i="69"/>
  <c r="AJ804" i="69"/>
  <c r="AA804" i="69"/>
  <c r="AV803" i="69"/>
  <c r="AM803" i="69"/>
  <c r="AD803" i="69"/>
  <c r="AY802" i="69"/>
  <c r="AP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P784" i="69"/>
  <c r="AW783" i="69"/>
  <c r="AL782" i="69"/>
  <c r="AS781" i="69"/>
  <c r="BB780" i="69"/>
  <c r="AH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Z807" i="69"/>
  <c r="AV806" i="69"/>
  <c r="AN806" i="69"/>
  <c r="AF806" i="69"/>
  <c r="BB805" i="69"/>
  <c r="AT805" i="69"/>
  <c r="AL805" i="69"/>
  <c r="AZ804" i="69"/>
  <c r="AR804" i="69"/>
  <c r="AI804" i="69"/>
  <c r="Z804" i="69"/>
  <c r="AU803" i="69"/>
  <c r="AL803" i="69"/>
  <c r="AC803" i="69"/>
  <c r="AX802" i="69"/>
  <c r="AN802" i="69"/>
  <c r="AZ801" i="69"/>
  <c r="AQ801" i="69"/>
  <c r="AH801" i="69"/>
  <c r="Y801" i="69"/>
  <c r="AT800" i="69"/>
  <c r="AJ800" i="69"/>
  <c r="AA800" i="69"/>
  <c r="AV799" i="69"/>
  <c r="AM799" i="69"/>
  <c r="AD799" i="69"/>
  <c r="AY798" i="69"/>
  <c r="AP798" i="69"/>
  <c r="BA797" i="69"/>
  <c r="AR797" i="69"/>
  <c r="AG797" i="69"/>
  <c r="AN796" i="69"/>
  <c r="AA796" i="69"/>
  <c r="AR795" i="69"/>
  <c r="AB795" i="69"/>
  <c r="AP794" i="69"/>
  <c r="Z794" i="69"/>
  <c r="AN793" i="69"/>
  <c r="BB792" i="69"/>
  <c r="AL792" i="69"/>
  <c r="AZ791" i="69"/>
  <c r="AJ791" i="69"/>
  <c r="AX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AC745" i="69"/>
  <c r="BB718" i="69"/>
  <c r="AK87" i="49"/>
  <c r="BC90" i="70"/>
  <c r="BB14" i="69" s="1"/>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AF473"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C102" i="70"/>
  <c r="BB26" i="69" s="1"/>
  <c r="BB105" i="69" s="1"/>
  <c r="BC98" i="70"/>
  <c r="BB22" i="69" s="1"/>
  <c r="BB49" i="69" s="1"/>
  <c r="BC92" i="70"/>
  <c r="BB16" i="69" s="1"/>
  <c r="BB108" i="69" s="1"/>
  <c r="BC94" i="70"/>
  <c r="BB18" i="69" s="1"/>
  <c r="BB58" i="69" s="1"/>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R606" i="69"/>
  <c r="AR502" i="69"/>
  <c r="AJ476" i="69"/>
  <c r="AJ606" i="69"/>
  <c r="AP514" i="69"/>
  <c r="AP579" i="69"/>
  <c r="Z605" i="69"/>
  <c r="Z540"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99"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I605" i="69"/>
  <c r="AO601" i="69"/>
  <c r="AX598" i="69"/>
  <c r="AY597" i="69"/>
  <c r="AO592" i="69"/>
  <c r="AW587" i="69"/>
  <c r="AC566" i="69"/>
  <c r="AY550" i="69"/>
  <c r="AG543"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I602"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40" i="69"/>
  <c r="AE570"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J608" i="69"/>
  <c r="AU606" i="69"/>
  <c r="AY605" i="69"/>
  <c r="AW604" i="69"/>
  <c r="BA603"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O611" i="69"/>
  <c r="AS610" i="69"/>
  <c r="BA609" i="69"/>
  <c r="AI608" i="69"/>
  <c r="AL607" i="69"/>
  <c r="AO606" i="69"/>
  <c r="AU605" i="69"/>
  <c r="AU604" i="69"/>
  <c r="AY603" i="69"/>
  <c r="BA602" i="69"/>
  <c r="AY601" i="69"/>
  <c r="AC601" i="69"/>
  <c r="AH599" i="69"/>
  <c r="AI598" i="69"/>
  <c r="AK597" i="69"/>
  <c r="AZ594" i="69"/>
  <c r="AJ577" i="69"/>
  <c r="AU569" i="69"/>
  <c r="AQ554" i="69"/>
  <c r="AK539" i="69"/>
  <c r="AG530" i="69"/>
  <c r="AY456" i="69"/>
  <c r="AY469" i="69"/>
  <c r="AY482" i="69"/>
  <c r="AY534" i="69"/>
  <c r="AY430" i="69"/>
  <c r="AY560" i="69"/>
  <c r="AY573" i="69"/>
  <c r="AY443" i="69"/>
  <c r="AY508" i="69"/>
  <c r="AY521" i="69"/>
  <c r="AY586" i="69"/>
  <c r="AY495" i="69"/>
  <c r="AY547"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AC608" i="69"/>
  <c r="AI607" i="69"/>
  <c r="AN606" i="69"/>
  <c r="AT605" i="69"/>
  <c r="AT604" i="69"/>
  <c r="AR603" i="69"/>
  <c r="AW602" i="69"/>
  <c r="AX601" i="69"/>
  <c r="Z599" i="69"/>
  <c r="AG598" i="69"/>
  <c r="AG597" i="69"/>
  <c r="AJ594" i="69"/>
  <c r="AQ589" i="69"/>
  <c r="AK576" i="69"/>
  <c r="AW568" i="69"/>
  <c r="AT553"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M524"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I435" i="69"/>
  <c r="AI461"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86"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52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35"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47" i="69"/>
  <c r="AD125"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73" i="69"/>
  <c r="AX72" i="69"/>
  <c r="AX85" i="69"/>
  <c r="AX98" i="69"/>
  <c r="AX124" i="69"/>
  <c r="AX111" i="69"/>
  <c r="AX137" i="69"/>
  <c r="AX163" i="69"/>
  <c r="AX176" i="69"/>
  <c r="AX202" i="69"/>
  <c r="AX189" i="69"/>
  <c r="AX150" i="69"/>
  <c r="AO72" i="69"/>
  <c r="AO98" i="69"/>
  <c r="AO124" i="69"/>
  <c r="AO111" i="69"/>
  <c r="AO137" i="69"/>
  <c r="AO163" i="69"/>
  <c r="AO176" i="69"/>
  <c r="AO189" i="69"/>
  <c r="AO150" i="69"/>
  <c r="AO202" i="69"/>
  <c r="AE33"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54"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100" i="69"/>
  <c r="AH126"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137" i="69"/>
  <c r="AD163" i="69"/>
  <c r="AD150"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AX209" i="69"/>
  <c r="AT207" i="69"/>
  <c r="AP205" i="69"/>
  <c r="AL203" i="69"/>
  <c r="AH201"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V75" i="69"/>
  <c r="AV101" i="69"/>
  <c r="AV114" i="69"/>
  <c r="AV127" i="69"/>
  <c r="AV140" i="69"/>
  <c r="AV166" i="69"/>
  <c r="AV179" i="69"/>
  <c r="AV205" i="69"/>
  <c r="AV153" i="69"/>
  <c r="AM75" i="69"/>
  <c r="AM101" i="69"/>
  <c r="AM114" i="69"/>
  <c r="AM127" i="69"/>
  <c r="AM140" i="69"/>
  <c r="AM166" i="69"/>
  <c r="AM192" i="69"/>
  <c r="AM153" i="69"/>
  <c r="AM179" i="69"/>
  <c r="AM205" i="69"/>
  <c r="AC140"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188"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J206" i="69"/>
  <c r="AH205" i="69"/>
  <c r="Z201" i="69"/>
  <c r="AZ198" i="69"/>
  <c r="AX197" i="69"/>
  <c r="AV196" i="69"/>
  <c r="AR194"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61" i="69"/>
  <c r="AE126"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115"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126"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96"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13"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53" i="69"/>
  <c r="AH379"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59"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45" i="69"/>
  <c r="AH306"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49" i="69"/>
  <c r="Z262" i="69"/>
  <c r="Z249" i="69"/>
  <c r="Z301" i="69"/>
  <c r="Z236" i="69"/>
  <c r="AV261" i="69"/>
  <c r="AV248" i="69"/>
  <c r="AV300" i="69"/>
  <c r="AV235" i="69"/>
  <c r="AN261" i="69"/>
  <c r="AN248" i="69"/>
  <c r="AN300" i="69"/>
  <c r="AN235" i="69"/>
  <c r="AF261"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BB256" i="69"/>
  <c r="BB243" i="69"/>
  <c r="BB295" i="69"/>
  <c r="BB230" i="69"/>
  <c r="AT256" i="69"/>
  <c r="AT243" i="69"/>
  <c r="AT295" i="69"/>
  <c r="AT230" i="69"/>
  <c r="AL256" i="69"/>
  <c r="AL243" i="69"/>
  <c r="AL295" i="69"/>
  <c r="AL230"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41" i="69"/>
  <c r="Z228" i="69"/>
  <c r="AV253" i="69"/>
  <c r="AV240" i="69"/>
  <c r="AV292" i="69"/>
  <c r="AV227" i="69"/>
  <c r="AV279" i="69"/>
  <c r="AN253" i="69"/>
  <c r="AN240" i="69"/>
  <c r="AN292" i="69"/>
  <c r="AN227" i="69"/>
  <c r="AN279" i="69"/>
  <c r="AF292" i="69"/>
  <c r="AF227" i="69"/>
  <c r="BB252" i="69"/>
  <c r="BB239" i="69"/>
  <c r="BB291" i="69"/>
  <c r="BB226" i="69"/>
  <c r="BB278"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Z288" i="69"/>
  <c r="AV287" i="69"/>
  <c r="AN287" i="69"/>
  <c r="BB286" i="69"/>
  <c r="AT286" i="69"/>
  <c r="AL286" i="69"/>
  <c r="AD286" i="69"/>
  <c r="AZ285" i="69"/>
  <c r="AR285" i="69"/>
  <c r="AJ285" i="69"/>
  <c r="AX284" i="69"/>
  <c r="AP284" i="69"/>
  <c r="AH284" i="69"/>
  <c r="Z284" i="69"/>
  <c r="AV283" i="69"/>
  <c r="AN283" i="69"/>
  <c r="BB282" i="69"/>
  <c r="AT282" i="69"/>
  <c r="AL282" i="69"/>
  <c r="AZ276" i="69"/>
  <c r="AR276" i="69"/>
  <c r="AJ276" i="69"/>
  <c r="AB276" i="69"/>
  <c r="AX275" i="69"/>
  <c r="AP275" i="69"/>
  <c r="Z275" i="69"/>
  <c r="AV274" i="69"/>
  <c r="AN274" i="69"/>
  <c r="BB273" i="69"/>
  <c r="AT273" i="69"/>
  <c r="AL273" i="69"/>
  <c r="AD273" i="69"/>
  <c r="AZ272" i="69"/>
  <c r="AR272" i="69"/>
  <c r="AJ272" i="69"/>
  <c r="AX271" i="69"/>
  <c r="AP271" i="69"/>
  <c r="AH271" i="69"/>
  <c r="Z271" i="69"/>
  <c r="AV270" i="69"/>
  <c r="AN270" i="69"/>
  <c r="BB269" i="69"/>
  <c r="AT269" i="69"/>
  <c r="AL269" i="69"/>
  <c r="AZ268" i="69"/>
  <c r="AR268" i="69"/>
  <c r="AJ268" i="69"/>
  <c r="AB268" i="69"/>
  <c r="AX267" i="69"/>
  <c r="AP267" i="69"/>
  <c r="AV266" i="69"/>
  <c r="AN266" i="69"/>
  <c r="BB265" i="69"/>
  <c r="AT265" i="69"/>
  <c r="AL265" i="69"/>
  <c r="AZ264" i="69"/>
  <c r="AR264" i="69"/>
  <c r="AJ264" i="69"/>
  <c r="AB264" i="69"/>
  <c r="AV66" i="69"/>
  <c r="AV53" i="69"/>
  <c r="AV40" i="69"/>
  <c r="AN66" i="69"/>
  <c r="AN53" i="69"/>
  <c r="AN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T61" i="69"/>
  <c r="AT48" i="69"/>
  <c r="AT35" i="69"/>
  <c r="AL61" i="69"/>
  <c r="AL48" i="69"/>
  <c r="AL35" i="69"/>
  <c r="AD61" i="69"/>
  <c r="AD48" i="69"/>
  <c r="AD35" i="69"/>
  <c r="AZ60" i="69"/>
  <c r="AZ47" i="69"/>
  <c r="AZ34" i="69"/>
  <c r="AR60" i="69"/>
  <c r="AR47" i="69"/>
  <c r="AR34" i="69"/>
  <c r="AJ60" i="69"/>
  <c r="AJ47" i="69"/>
  <c r="AJ34" i="69"/>
  <c r="AX59" i="69"/>
  <c r="AX46" i="69"/>
  <c r="AX33" i="69"/>
  <c r="AP59" i="69"/>
  <c r="AP46" i="69"/>
  <c r="AP33" i="69"/>
  <c r="AH59" i="69"/>
  <c r="AH46" i="69"/>
  <c r="AH33" i="69"/>
  <c r="AV58" i="69"/>
  <c r="AV45" i="69"/>
  <c r="AV32" i="69"/>
  <c r="AN58" i="69"/>
  <c r="AN45" i="69"/>
  <c r="AN32" i="69"/>
  <c r="AT57" i="69"/>
  <c r="AT44" i="69"/>
  <c r="AT31" i="69"/>
  <c r="AL57" i="69"/>
  <c r="AL44" i="69"/>
  <c r="AL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AU54" i="69"/>
  <c r="AU41" i="69"/>
  <c r="AU28" i="69"/>
  <c r="AU80" i="69"/>
  <c r="AM54" i="69"/>
  <c r="AM41" i="69"/>
  <c r="AM28" i="69"/>
  <c r="AM80" i="69"/>
  <c r="AN88" i="69"/>
  <c r="AJ86" i="69"/>
  <c r="AV88" i="69"/>
  <c r="AR86" i="69"/>
  <c r="AN84" i="69"/>
  <c r="AJ82" i="69"/>
  <c r="AH89" i="69"/>
  <c r="AD87" i="69"/>
  <c r="AZ82" i="69"/>
  <c r="AV80" i="69"/>
  <c r="AP89" i="69"/>
  <c r="AL87" i="69"/>
  <c r="AH85"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G374" i="69" l="1"/>
  <c r="AG257" i="69"/>
  <c r="AG733" i="69"/>
  <c r="AG715" i="69"/>
  <c r="AG747" i="69"/>
  <c r="AG656" i="69"/>
  <c r="AG85" i="49" s="1"/>
  <c r="AG790" i="69"/>
  <c r="AG699" i="69"/>
  <c r="AG309" i="69"/>
  <c r="AG394" i="69"/>
  <c r="AG329" i="69"/>
  <c r="AG707" i="69"/>
  <c r="AG780" i="69"/>
  <c r="AG689" i="69"/>
  <c r="AG87" i="49" s="1"/>
  <c r="AG799" i="69"/>
  <c r="AG760" i="69"/>
  <c r="AG643" i="69"/>
  <c r="AG751" i="69"/>
  <c r="AG660" i="69"/>
  <c r="AG231" i="69"/>
  <c r="AG387" i="69"/>
  <c r="AG767" i="69"/>
  <c r="AG93" i="49" s="1"/>
  <c r="AG806" i="69"/>
  <c r="AG798" i="69"/>
  <c r="AG668" i="69"/>
  <c r="AG741" i="69"/>
  <c r="AG650" i="69"/>
  <c r="AG708" i="69"/>
  <c r="AG725" i="69"/>
  <c r="AG322" i="69"/>
  <c r="AG746" i="69"/>
  <c r="AG629" i="69"/>
  <c r="AG754" i="69"/>
  <c r="AG637" i="69"/>
  <c r="AG682" i="69"/>
  <c r="AG712" i="69"/>
  <c r="AG296" i="69"/>
  <c r="AG676" i="69"/>
  <c r="AG86" i="49" s="1"/>
  <c r="AG759" i="69"/>
  <c r="AG655" i="69"/>
  <c r="AG728" i="69"/>
  <c r="AG803" i="69"/>
  <c r="AG695" i="69"/>
  <c r="AG686" i="69"/>
  <c r="AG361" i="69"/>
  <c r="AG734" i="69"/>
  <c r="AG283" i="69"/>
  <c r="AG720" i="69"/>
  <c r="AG786" i="69"/>
  <c r="AG669" i="69"/>
  <c r="AG777" i="69"/>
  <c r="AG270" i="69"/>
  <c r="AH755" i="69"/>
  <c r="AH703" i="69"/>
  <c r="AH716" i="69"/>
  <c r="AH807" i="69"/>
  <c r="AH794" i="69"/>
  <c r="AH686" i="69"/>
  <c r="AH87" i="49" s="1"/>
  <c r="AH699" i="69"/>
  <c r="AH712" i="69"/>
  <c r="AH764" i="69"/>
  <c r="AH803" i="69"/>
  <c r="AH725" i="69"/>
  <c r="AH647" i="69"/>
  <c r="AH738" i="69"/>
  <c r="AH634" i="69"/>
  <c r="AH660" i="69"/>
  <c r="AH751" i="69"/>
  <c r="AH673" i="69"/>
  <c r="AH777" i="69"/>
  <c r="AH790" i="69"/>
  <c r="AH700" i="69"/>
  <c r="AH739" i="69"/>
  <c r="AH674" i="69"/>
  <c r="AH86" i="49" s="1"/>
  <c r="AH726" i="69"/>
  <c r="AH635" i="69"/>
  <c r="AH778" i="69"/>
  <c r="AH752" i="69"/>
  <c r="AH713" i="69"/>
  <c r="AH687" i="69"/>
  <c r="AH244" i="69"/>
  <c r="AH296" i="69"/>
  <c r="AH231" i="69"/>
  <c r="AH270" i="69"/>
  <c r="AH283" i="69"/>
  <c r="AH267" i="69"/>
  <c r="AH254" i="69"/>
  <c r="AH262" i="69"/>
  <c r="AH358" i="69"/>
  <c r="AH333" i="69"/>
  <c r="AH327" i="69"/>
  <c r="AH113" i="69"/>
  <c r="AH275" i="69"/>
  <c r="AH294" i="69"/>
  <c r="AH332" i="69"/>
  <c r="AH366" i="69"/>
  <c r="AH204" i="69"/>
  <c r="AH48" i="69"/>
  <c r="AH268" i="69"/>
  <c r="AH319" i="69"/>
  <c r="AH314" i="69"/>
  <c r="AH178" i="69"/>
  <c r="AH87" i="69"/>
  <c r="AH288" i="69"/>
  <c r="AH280" i="69"/>
  <c r="AH242" i="69"/>
  <c r="AH346" i="69"/>
  <c r="AH340" i="69"/>
  <c r="AH152" i="69"/>
  <c r="AH61" i="69"/>
  <c r="AH228" i="69"/>
  <c r="AH236" i="69"/>
  <c r="AH281" i="69"/>
  <c r="AH385" i="69"/>
  <c r="AH165" i="69"/>
  <c r="AH74" i="69"/>
  <c r="AH293" i="69"/>
  <c r="AH301" i="69"/>
  <c r="AH307" i="69"/>
  <c r="AH255" i="69"/>
  <c r="AH372" i="69"/>
  <c r="AH392" i="69"/>
  <c r="AH139" i="69"/>
  <c r="AG775" i="69"/>
  <c r="AG658" i="69"/>
  <c r="AH404" i="69"/>
  <c r="AH365" i="69"/>
  <c r="AH664" i="69"/>
  <c r="AG801" i="69"/>
  <c r="AG749" i="69"/>
  <c r="AG684" i="69"/>
  <c r="AG244" i="69"/>
  <c r="AG348" i="69"/>
  <c r="AH690" i="69"/>
  <c r="AG697" i="69"/>
  <c r="AG632" i="69"/>
  <c r="AH400" i="69"/>
  <c r="AH257" i="69"/>
  <c r="AH361" i="69"/>
  <c r="AH374" i="69"/>
  <c r="AH335" i="69"/>
  <c r="AH309" i="69"/>
  <c r="AH348" i="69"/>
  <c r="AH387" i="69"/>
  <c r="AH322" i="69"/>
  <c r="AH781" i="69"/>
  <c r="AH94" i="49" s="1"/>
  <c r="AH677" i="69"/>
  <c r="AG762" i="69"/>
  <c r="AG645" i="69"/>
  <c r="AH729" i="69"/>
  <c r="AH638" i="69"/>
  <c r="AG736" i="69"/>
  <c r="AH768" i="69"/>
  <c r="AH651" i="69"/>
  <c r="AH84" i="49" s="1"/>
  <c r="AG710" i="69"/>
  <c r="AH742" i="69"/>
  <c r="AC125" i="69"/>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F71"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96" i="49" s="1"/>
  <c r="AF674" i="69"/>
  <c r="AF734" i="69"/>
  <c r="AF669" i="69"/>
  <c r="AF794" i="69"/>
  <c r="AF664" i="69"/>
  <c r="AF804" i="69"/>
  <c r="AF762" i="69"/>
  <c r="AF671" i="69"/>
  <c r="AF86" i="49" s="1"/>
  <c r="AF701" i="69"/>
  <c r="AF204" i="69"/>
  <c r="AF191" i="69"/>
  <c r="AF100" i="69"/>
  <c r="AF802" i="69"/>
  <c r="AF713" i="69"/>
  <c r="AF786" i="69"/>
  <c r="AF643" i="69"/>
  <c r="AF755" i="69"/>
  <c r="AF638" i="69"/>
  <c r="AF775" i="69"/>
  <c r="AF645" i="69"/>
  <c r="AF714" i="69"/>
  <c r="AF165" i="69"/>
  <c r="AF87" i="69"/>
  <c r="AF687" i="69"/>
  <c r="AF799" i="69"/>
  <c r="AF747" i="69"/>
  <c r="AF630" i="69"/>
  <c r="AF742" i="69"/>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92" i="49" s="1"/>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694" i="69"/>
  <c r="AF733" i="69"/>
  <c r="AF642" i="69"/>
  <c r="AF240" i="69"/>
  <c r="AF357" i="69"/>
  <c r="AF266" i="69"/>
  <c r="AF253" i="69"/>
  <c r="AF331" i="69"/>
  <c r="AF772" i="69"/>
  <c r="AF668" i="69"/>
  <c r="AF720" i="69"/>
  <c r="AF344" i="69"/>
  <c r="AF707" i="69"/>
  <c r="AF89" i="49" s="1"/>
  <c r="AF681" i="69"/>
  <c r="AF279" i="69"/>
  <c r="AF305" i="69"/>
  <c r="AF759" i="69"/>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89" i="49" s="1"/>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85" i="49" s="1"/>
  <c r="AD230" i="69"/>
  <c r="AD360" i="69"/>
  <c r="AD723" i="69"/>
  <c r="AD632" i="69"/>
  <c r="AD295" i="69"/>
  <c r="AD347" i="69"/>
  <c r="AD736" i="69"/>
  <c r="AD243" i="69"/>
  <c r="AD308" i="69"/>
  <c r="AD710" i="69"/>
  <c r="AD256" i="69"/>
  <c r="AD334" i="69"/>
  <c r="AD697" i="69"/>
  <c r="AD88" i="49" s="1"/>
  <c r="AD775" i="69"/>
  <c r="AD321" i="69"/>
  <c r="AD801" i="69"/>
  <c r="AD96" i="49" s="1"/>
  <c r="AC242" i="69"/>
  <c r="AC307" i="69"/>
  <c r="AC372" i="69"/>
  <c r="AC385" i="69"/>
  <c r="AC333" i="69"/>
  <c r="AC268" i="69"/>
  <c r="AC294" i="69"/>
  <c r="AC346" i="69"/>
  <c r="AC359" i="69"/>
  <c r="AC229" i="69"/>
  <c r="AC320" i="69"/>
  <c r="AD701" i="69"/>
  <c r="AD688" i="69"/>
  <c r="AD805" i="69"/>
  <c r="AD675" i="69"/>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93" i="49" s="1"/>
  <c r="AA650" i="69"/>
  <c r="AA667" i="69"/>
  <c r="AA663" i="69"/>
  <c r="AA235" i="69"/>
  <c r="AA719" i="69"/>
  <c r="AA90" i="49" s="1"/>
  <c r="AA641" i="69"/>
  <c r="AA728" i="69"/>
  <c r="AA637" i="69"/>
  <c r="AA83" i="49" s="1"/>
  <c r="AA715" i="69"/>
  <c r="AA797" i="69"/>
  <c r="AA680" i="69"/>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95" i="49" s="1"/>
  <c r="Y675" i="69"/>
  <c r="Y86" i="49" s="1"/>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696" i="69"/>
  <c r="Y765" i="69"/>
  <c r="Y648" i="69"/>
  <c r="Y84" i="49" s="1"/>
  <c r="Y670" i="69"/>
  <c r="Y739" i="69"/>
  <c r="Y722" i="69"/>
  <c r="Y90" i="49" s="1"/>
  <c r="Y748" i="69"/>
  <c r="Y683" i="69"/>
  <c r="Y713" i="69"/>
  <c r="Y800" i="69"/>
  <c r="Y761" i="69"/>
  <c r="Y657" i="69"/>
  <c r="Y687" i="69"/>
  <c r="Y774" i="69"/>
  <c r="Y94" i="49" s="1"/>
  <c r="Y631" i="69"/>
  <c r="Y83" i="49" s="1"/>
  <c r="Y674" i="69"/>
  <c r="AG96"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H85" i="49"/>
  <c r="AQ30" i="49"/>
  <c r="AZ796" i="69"/>
  <c r="AJ36" i="49"/>
  <c r="AJ32" i="49"/>
  <c r="AR29" i="49"/>
  <c r="AZ31" i="49"/>
  <c r="AV30" i="49"/>
  <c r="AW30" i="49"/>
  <c r="AH36" i="49"/>
  <c r="AR38" i="49"/>
  <c r="AP37" i="49"/>
  <c r="AJ39" i="49"/>
  <c r="AG33" i="49"/>
  <c r="AN39" i="49"/>
  <c r="AR757" i="69"/>
  <c r="AZ653" i="69"/>
  <c r="AB640" i="69"/>
  <c r="AB731" i="69"/>
  <c r="AB627" i="69"/>
  <c r="AB744" i="69"/>
  <c r="AB653" i="69"/>
  <c r="AB757" i="69"/>
  <c r="AB666" i="69"/>
  <c r="AB796" i="69"/>
  <c r="AB679" i="69"/>
  <c r="AB770" i="69"/>
  <c r="AB692" i="69"/>
  <c r="AB705" i="69"/>
  <c r="AB89" i="49" s="1"/>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84" i="49" s="1"/>
  <c r="AX734" i="69"/>
  <c r="AX786" i="69"/>
  <c r="AX630" i="69"/>
  <c r="AX83" i="49" s="1"/>
  <c r="AX760" i="69"/>
  <c r="AX656" i="69"/>
  <c r="AX85" i="49" s="1"/>
  <c r="AX747" i="69"/>
  <c r="AX669" i="69"/>
  <c r="AX773" i="69"/>
  <c r="AX695" i="69"/>
  <c r="AX682" i="69"/>
  <c r="AX708" i="69"/>
  <c r="AX89" i="49" s="1"/>
  <c r="AZ800" i="69"/>
  <c r="AZ709" i="69"/>
  <c r="AZ631" i="69"/>
  <c r="AZ735" i="69"/>
  <c r="AZ787" i="69"/>
  <c r="AZ657" i="69"/>
  <c r="AZ761" i="69"/>
  <c r="AZ748" i="69"/>
  <c r="AZ644" i="69"/>
  <c r="AZ774" i="69"/>
  <c r="AZ670" i="69"/>
  <c r="AZ696" i="69"/>
  <c r="AZ683" i="69"/>
  <c r="AF672" i="69"/>
  <c r="AF776" i="69"/>
  <c r="AF633" i="69"/>
  <c r="AF83" i="49" s="1"/>
  <c r="AF750" i="69"/>
  <c r="AF685" i="69"/>
  <c r="AF87" i="49" s="1"/>
  <c r="AF698" i="69"/>
  <c r="AF711" i="69"/>
  <c r="AF737" i="69"/>
  <c r="AF646" i="69"/>
  <c r="AF84" i="49" s="1"/>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651" i="69"/>
  <c r="Z755" i="69"/>
  <c r="Z677" i="69"/>
  <c r="Z781" i="69"/>
  <c r="Z690" i="69"/>
  <c r="Z703" i="69"/>
  <c r="Z729" i="69"/>
  <c r="AB730" i="69"/>
  <c r="AB639" i="69"/>
  <c r="AB83" i="49" s="1"/>
  <c r="AB769" i="69"/>
  <c r="AB93" i="49" s="1"/>
  <c r="AB665" i="69"/>
  <c r="AB743" i="69"/>
  <c r="AB652" i="69"/>
  <c r="AB756" i="69"/>
  <c r="AB678" i="69"/>
  <c r="AB782" i="69"/>
  <c r="AB691" i="69"/>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90" i="49" s="1"/>
  <c r="AJ627" i="69"/>
  <c r="AJ757" i="69"/>
  <c r="AJ653" i="69"/>
  <c r="AJ796" i="69"/>
  <c r="AJ783" i="69"/>
  <c r="AJ666" i="69"/>
  <c r="AJ770" i="69"/>
  <c r="AJ679" i="69"/>
  <c r="AJ692" i="69"/>
  <c r="AH34" i="49"/>
  <c r="AZ38" i="49"/>
  <c r="AR41" i="49"/>
  <c r="AP36" i="49"/>
  <c r="AP34" i="49"/>
  <c r="AD86" i="49"/>
  <c r="AW85" i="49"/>
  <c r="AU756" i="69"/>
  <c r="AU92" i="49" s="1"/>
  <c r="AA395" i="69"/>
  <c r="AA265" i="69"/>
  <c r="AA304" i="69"/>
  <c r="AA291" i="69"/>
  <c r="AA317" i="69"/>
  <c r="AA226" i="69"/>
  <c r="AA29" i="49" s="1"/>
  <c r="AA239" i="69"/>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4" i="49" s="1"/>
  <c r="AB338" i="69"/>
  <c r="AB260" i="69"/>
  <c r="AB31" i="49" s="1"/>
  <c r="AB312" i="69"/>
  <c r="AB325" i="69"/>
  <c r="AB286" i="69"/>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R783" i="69"/>
  <c r="AR640" i="69"/>
  <c r="AR84" i="49" s="1"/>
  <c r="AR731" i="69"/>
  <c r="AR679" i="69"/>
  <c r="AH33" i="49"/>
  <c r="AH30" i="49"/>
  <c r="AZ37" i="49"/>
  <c r="AH40" i="49"/>
  <c r="AR40" i="49"/>
  <c r="Z38" i="49"/>
  <c r="AP35" i="49"/>
  <c r="AL95" i="49"/>
  <c r="AR85" i="49"/>
  <c r="AL86" i="49"/>
  <c r="AF91" i="49"/>
  <c r="AN87" i="49"/>
  <c r="AR770" i="69"/>
  <c r="AR666" i="6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J94" i="49"/>
  <c r="AJ85" i="49"/>
  <c r="AN91" i="49"/>
  <c r="AR744" i="69"/>
  <c r="AZ718" i="69"/>
  <c r="AC699" i="69"/>
  <c r="AC634" i="69"/>
  <c r="AC738" i="69"/>
  <c r="AC91" i="49" s="1"/>
  <c r="AC647" i="69"/>
  <c r="AC764" i="69"/>
  <c r="AC93" i="49" s="1"/>
  <c r="AC673" i="69"/>
  <c r="AC751" i="69"/>
  <c r="AC686" i="69"/>
  <c r="AC87" i="49" s="1"/>
  <c r="AC777" i="69"/>
  <c r="AC660" i="69"/>
  <c r="AC790" i="69"/>
  <c r="AC725" i="69"/>
  <c r="AE713" i="69"/>
  <c r="AE804" i="69"/>
  <c r="AE648" i="69"/>
  <c r="AE84" i="49" s="1"/>
  <c r="AE739" i="69"/>
  <c r="AE635" i="69"/>
  <c r="AE765" i="69"/>
  <c r="AE687" i="69"/>
  <c r="AE87" i="49" s="1"/>
  <c r="AE752" i="69"/>
  <c r="AE92" i="49" s="1"/>
  <c r="AE674" i="69"/>
  <c r="AE86" i="49" s="1"/>
  <c r="AE791" i="69"/>
  <c r="AE661" i="69"/>
  <c r="AE700" i="69"/>
  <c r="AE88" i="49" s="1"/>
  <c r="AG701" i="69"/>
  <c r="AG636" i="69"/>
  <c r="AG83" i="49" s="1"/>
  <c r="AG740" i="69"/>
  <c r="AG779" i="69"/>
  <c r="AG94" i="49" s="1"/>
  <c r="AG649" i="69"/>
  <c r="AG84" i="49" s="1"/>
  <c r="AG766" i="69"/>
  <c r="AG675" i="69"/>
  <c r="AG753" i="69"/>
  <c r="AG662" i="69"/>
  <c r="AG792" i="69"/>
  <c r="AG95" i="49" s="1"/>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G88" i="49"/>
  <c r="AW91" i="49"/>
  <c r="AK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336" i="69"/>
  <c r="AF37" i="49" s="1"/>
  <c r="AF349" i="69"/>
  <c r="AF362" i="69"/>
  <c r="AD404" i="69"/>
  <c r="AD274" i="69"/>
  <c r="AD313" i="69"/>
  <c r="AD326" i="69"/>
  <c r="AD36" i="49" s="1"/>
  <c r="AD287" i="69"/>
  <c r="AD300" i="69"/>
  <c r="AD378" i="69"/>
  <c r="AD339" i="69"/>
  <c r="AD352" i="69"/>
  <c r="AD365" i="69"/>
  <c r="AD391" i="69"/>
  <c r="AP30" i="49"/>
  <c r="AN35" i="49"/>
  <c r="AL91" i="49"/>
  <c r="BB95" i="49"/>
  <c r="AV91"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334" i="69"/>
  <c r="AB308" i="69"/>
  <c r="AB35" i="49" s="1"/>
  <c r="AB321" i="69"/>
  <c r="AB36" i="49" s="1"/>
  <c r="AB347" i="69"/>
  <c r="AB386" i="69"/>
  <c r="AB373" i="69"/>
  <c r="AB360" i="69"/>
  <c r="AV401" i="69"/>
  <c r="AV42" i="49" s="1"/>
  <c r="AV388" i="69"/>
  <c r="AV41" i="49" s="1"/>
  <c r="AV362" i="69"/>
  <c r="AV39" i="49" s="1"/>
  <c r="AV349" i="69"/>
  <c r="AV38" i="49" s="1"/>
  <c r="AV375" i="69"/>
  <c r="AV40" i="49" s="1"/>
  <c r="AT391" i="69"/>
  <c r="AT404" i="69"/>
  <c r="AT42" i="49" s="1"/>
  <c r="AQ230" i="69"/>
  <c r="AQ29" i="49" s="1"/>
  <c r="AQ399" i="69"/>
  <c r="AQ295" i="69"/>
  <c r="AQ34" i="49" s="1"/>
  <c r="AQ334" i="69"/>
  <c r="AQ269" i="69"/>
  <c r="AQ32" i="49" s="1"/>
  <c r="AQ282" i="69"/>
  <c r="AQ347" i="69"/>
  <c r="AQ256" i="69"/>
  <c r="AQ31" i="49" s="1"/>
  <c r="AQ308" i="69"/>
  <c r="AQ386" i="69"/>
  <c r="AQ41" i="49" s="1"/>
  <c r="AQ373" i="69"/>
  <c r="AQ40" i="49" s="1"/>
  <c r="AQ321" i="69"/>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I85" i="49"/>
  <c r="AK90" i="49"/>
  <c r="AO91" i="49"/>
  <c r="AQ84" i="49"/>
  <c r="AS90" i="49"/>
  <c r="AM96" i="49"/>
  <c r="AW90" i="49"/>
  <c r="W154" i="67"/>
  <c r="V625" i="69" s="1"/>
  <c r="BB75" i="49"/>
  <c r="BB105" i="49" s="1"/>
  <c r="AO93" i="49"/>
  <c r="AL87" i="49"/>
  <c r="AP89" i="49"/>
  <c r="AA89" i="49"/>
  <c r="BA83" i="49"/>
  <c r="AT94" i="49"/>
  <c r="AW95" i="49"/>
  <c r="AE95" i="49"/>
  <c r="AM83" i="49"/>
  <c r="AJ86" i="49"/>
  <c r="AR91" i="49"/>
  <c r="AD91" i="49"/>
  <c r="AT90" i="49"/>
  <c r="AH88" i="49"/>
  <c r="AZ85" i="49"/>
  <c r="AT87" i="49"/>
  <c r="AX93" i="49"/>
  <c r="AR86" i="49"/>
  <c r="AW86" i="49"/>
  <c r="AQ92" i="49"/>
  <c r="AQ85" i="49"/>
  <c r="AY84" i="49"/>
  <c r="AN92" i="49"/>
  <c r="AN88" i="49"/>
  <c r="AY96" i="49"/>
  <c r="BA93" i="49"/>
  <c r="AM95" i="49"/>
  <c r="AA96" i="49"/>
  <c r="AM84" i="49"/>
  <c r="AP85" i="49"/>
  <c r="AP84" i="49"/>
  <c r="AK86" i="49"/>
  <c r="AS95" i="49"/>
  <c r="AS91" i="49"/>
  <c r="AN96" i="49"/>
  <c r="AP93" i="49"/>
  <c r="AL94" i="49"/>
  <c r="AM92" i="49"/>
  <c r="AB96" i="49"/>
  <c r="AJ95" i="49"/>
  <c r="AV87" i="49"/>
  <c r="AA94" i="49"/>
  <c r="AA85" i="49"/>
  <c r="AI92" i="49"/>
  <c r="AK91" i="49"/>
  <c r="AO84" i="49"/>
  <c r="AW87" i="49"/>
  <c r="AA84" i="49"/>
  <c r="AO87" i="49"/>
  <c r="AC94" i="49"/>
  <c r="AS94" i="49"/>
  <c r="AS86" i="49"/>
  <c r="BA91" i="49"/>
  <c r="AU94" i="49"/>
  <c r="AW84" i="49"/>
  <c r="AU91" i="49"/>
  <c r="Y88" i="49"/>
  <c r="AW96" i="49"/>
  <c r="AZ90" i="49"/>
  <c r="BB85" i="49"/>
  <c r="AV84" i="49"/>
  <c r="AX88" i="49"/>
  <c r="AH93" i="49"/>
  <c r="AX92" i="49"/>
  <c r="Y91" i="49"/>
  <c r="AG89" i="49"/>
  <c r="BA85" i="49"/>
  <c r="AK94" i="49"/>
  <c r="AH89" i="49"/>
  <c r="AS87" i="49"/>
  <c r="BA86" i="49"/>
  <c r="AU93" i="49"/>
  <c r="Y89" i="49"/>
  <c r="AG92" i="49"/>
  <c r="AI89" i="49"/>
  <c r="AQ94" i="49"/>
  <c r="AK93" i="49"/>
  <c r="BA95" i="49"/>
  <c r="AO83" i="49"/>
  <c r="AY85" i="49"/>
  <c r="BA89" i="49"/>
  <c r="Y85" i="49"/>
  <c r="AW92" i="49"/>
  <c r="AY88" i="49"/>
  <c r="AJ93" i="49"/>
  <c r="AJ83" i="49"/>
  <c r="AO95" i="49"/>
  <c r="AO89" i="49"/>
  <c r="AC83" i="49"/>
  <c r="AE90" i="49"/>
  <c r="Y87" i="49"/>
  <c r="AU87" i="49"/>
  <c r="AW93" i="49"/>
  <c r="AA86" i="49"/>
  <c r="AI90" i="49"/>
  <c r="AY92" i="49"/>
  <c r="AL85" i="49"/>
  <c r="AF88" i="49"/>
  <c r="AH92" i="49"/>
  <c r="AZ93" i="49"/>
  <c r="AN84" i="49"/>
  <c r="BB86" i="49"/>
  <c r="BB83" i="49"/>
  <c r="AS83" i="49"/>
  <c r="BA90" i="49"/>
  <c r="AF95" i="49"/>
  <c r="AT91" i="49"/>
  <c r="AX87" i="49"/>
  <c r="AH96" i="49"/>
  <c r="AU96" i="49"/>
  <c r="AU86" i="49"/>
  <c r="AP91" i="49"/>
  <c r="AB90" i="49"/>
  <c r="AR89" i="49"/>
  <c r="BB94" i="49"/>
  <c r="AH95" i="49"/>
  <c r="AZ96" i="49"/>
  <c r="BA94" i="49"/>
  <c r="AV95" i="49"/>
  <c r="AN95" i="49"/>
  <c r="AV96" i="49"/>
  <c r="AP96" i="49"/>
  <c r="AE96" i="49"/>
  <c r="AU83" i="49"/>
  <c r="AN86" i="49"/>
  <c r="AW89" i="49"/>
  <c r="AK85" i="49"/>
  <c r="AT96" i="49"/>
  <c r="AA88" i="49"/>
  <c r="BA92" i="49"/>
  <c r="AL96" i="49"/>
  <c r="AS96" i="49"/>
  <c r="AY86" i="49"/>
  <c r="AX95" i="49"/>
  <c r="AP95" i="49"/>
  <c r="BB89" i="49"/>
  <c r="AN93" i="49"/>
  <c r="AK88" i="49"/>
  <c r="AH90" i="49"/>
  <c r="AP86" i="49"/>
  <c r="AA95" i="49"/>
  <c r="AI91" i="49"/>
  <c r="AI83" i="49"/>
  <c r="V627" i="69"/>
  <c r="V697" i="69"/>
  <c r="V666" i="69"/>
  <c r="AJ87" i="49"/>
  <c r="AR83" i="49"/>
  <c r="AK92" i="49"/>
  <c r="AJ88" i="49"/>
  <c r="AL92" i="49"/>
  <c r="AT88" i="49"/>
  <c r="BB92" i="49"/>
  <c r="AI86" i="49"/>
  <c r="AE89" i="49"/>
  <c r="AM86" i="49"/>
  <c r="AO94" i="49"/>
  <c r="AY83" i="49"/>
  <c r="AN89" i="49"/>
  <c r="BB84" i="49"/>
  <c r="AN90" i="49"/>
  <c r="AP94" i="49"/>
  <c r="AQ95" i="49"/>
  <c r="V783" i="69"/>
  <c r="AN83" i="49"/>
  <c r="AW94" i="49"/>
  <c r="AR92" i="49"/>
  <c r="AO86" i="49"/>
  <c r="AY91" i="49"/>
  <c r="AF93" i="49"/>
  <c r="AF85" i="49"/>
  <c r="AV93" i="49"/>
  <c r="AV85" i="49"/>
  <c r="AX90" i="49"/>
  <c r="AA87" i="49"/>
  <c r="V744" i="69"/>
  <c r="BA88" i="49"/>
  <c r="AD92" i="49"/>
  <c r="AP83" i="49"/>
  <c r="AM93" i="49"/>
  <c r="AD93" i="49"/>
  <c r="AT93" i="49"/>
  <c r="BA96" i="49"/>
  <c r="AF94" i="49"/>
  <c r="AV86" i="49"/>
  <c r="AX91" i="49"/>
  <c r="AJ91" i="49"/>
  <c r="AJ96" i="49"/>
  <c r="AC84" i="49"/>
  <c r="AS84" i="49"/>
  <c r="AJ92" i="49"/>
  <c r="AT84" i="49"/>
  <c r="AK96" i="49"/>
  <c r="AM85" i="49"/>
  <c r="AA91" i="49"/>
  <c r="AL83" i="49"/>
  <c r="AR87" i="49"/>
  <c r="AG90" i="49"/>
  <c r="AV83" i="49"/>
  <c r="AR88" i="49"/>
  <c r="AT92" i="49"/>
  <c r="AH91" i="49"/>
  <c r="AH83" i="49"/>
  <c r="AZ83" i="49"/>
  <c r="AB95" i="49"/>
  <c r="AV94" i="49"/>
  <c r="AX94" i="49"/>
  <c r="AX86" i="49"/>
  <c r="AI95" i="49"/>
  <c r="AI87" i="49"/>
  <c r="AQ91" i="49"/>
  <c r="V766" i="69"/>
  <c r="AR96" i="49"/>
  <c r="AO90" i="49"/>
  <c r="BB88" i="49"/>
  <c r="AE93" i="49"/>
  <c r="AE85" i="49"/>
  <c r="AM89" i="49"/>
  <c r="AN85" i="49"/>
  <c r="AZ91" i="49"/>
  <c r="AS92" i="49"/>
  <c r="AF90" i="49"/>
  <c r="AY95" i="49"/>
  <c r="V757" i="69"/>
  <c r="AU89" i="49"/>
  <c r="AZ87" i="49"/>
  <c r="AV89" i="49"/>
  <c r="AS88" i="49"/>
  <c r="AL84" i="49"/>
  <c r="AU85" i="49"/>
  <c r="AQ87" i="49"/>
  <c r="AT89"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G109"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L71" i="49"/>
  <c r="AL101" i="49" s="1"/>
  <c r="AN71" i="49"/>
  <c r="AN101" i="49" s="1"/>
  <c r="AV18" i="49"/>
  <c r="AV48" i="49" s="1"/>
  <c r="BB189" i="69"/>
  <c r="BB124" i="69"/>
  <c r="BB135" i="69"/>
  <c r="AL23" i="49"/>
  <c r="AL53" i="49" s="1"/>
  <c r="BB176" i="69"/>
  <c r="BB85" i="69"/>
  <c r="BB109" i="69"/>
  <c r="AG71" i="49"/>
  <c r="AQ81" i="49"/>
  <c r="AQ111" i="49" s="1"/>
  <c r="BB31" i="69"/>
  <c r="BB202" i="69"/>
  <c r="BB59" i="69"/>
  <c r="BB122" i="69"/>
  <c r="AQ74" i="49"/>
  <c r="AQ104" i="49" s="1"/>
  <c r="BB44" i="69"/>
  <c r="BB150" i="69"/>
  <c r="BB72" i="69"/>
  <c r="BB187" i="69"/>
  <c r="BB96" i="69"/>
  <c r="AI81" i="49"/>
  <c r="AI111" i="49" s="1"/>
  <c r="BB57" i="69"/>
  <c r="BB137" i="69"/>
  <c r="BB46" i="69"/>
  <c r="BB148" i="69"/>
  <c r="BB83" i="69"/>
  <c r="AY75" i="49"/>
  <c r="AY105" i="49" s="1"/>
  <c r="AY71" i="49"/>
  <c r="AY101" i="49" s="1"/>
  <c r="AY81" i="49"/>
  <c r="AY111" i="49" s="1"/>
  <c r="BA72" i="49"/>
  <c r="BA102" i="49" s="1"/>
  <c r="AL18" i="49"/>
  <c r="AL48" i="49" s="1"/>
  <c r="AT23" i="49"/>
  <c r="AT53" i="49" s="1"/>
  <c r="AK23" i="49"/>
  <c r="AK53" i="49" s="1"/>
  <c r="AU24" i="49"/>
  <c r="AU54" i="49" s="1"/>
  <c r="BB163" i="69"/>
  <c r="BB33" i="69"/>
  <c r="BB200" i="69"/>
  <c r="BB70" i="69"/>
  <c r="AH78" i="49"/>
  <c r="AH108" i="49" s="1"/>
  <c r="AG74" i="49"/>
  <c r="AY74" i="49"/>
  <c r="AY104" i="49" s="1"/>
  <c r="AR81" i="49"/>
  <c r="AR111" i="49" s="1"/>
  <c r="AZ77" i="49"/>
  <c r="AZ107" i="49" s="1"/>
  <c r="AS76" i="49"/>
  <c r="AS106" i="49" s="1"/>
  <c r="AU16" i="49"/>
  <c r="AU46" i="49" s="1"/>
  <c r="AV14" i="49"/>
  <c r="AV44" i="49" s="1"/>
  <c r="AL26" i="49"/>
  <c r="AL56" i="49" s="1"/>
  <c r="AT25" i="49"/>
  <c r="AT55" i="49" s="1"/>
  <c r="AK24" i="49"/>
  <c r="AK54" i="49" s="1"/>
  <c r="AU22" i="49"/>
  <c r="AU52" i="49" s="1"/>
  <c r="AM20" i="49"/>
  <c r="AM50" i="49" s="1"/>
  <c r="AW26" i="49"/>
  <c r="AW56" i="49" s="1"/>
  <c r="AW20" i="49"/>
  <c r="AW50" i="49" s="1"/>
  <c r="AP80" i="49"/>
  <c r="AP110" i="49" s="1"/>
  <c r="AN77" i="49"/>
  <c r="AN107" i="49" s="1"/>
  <c r="AN70" i="49"/>
  <c r="AN100" i="49" s="1"/>
  <c r="AL80" i="49"/>
  <c r="AL110" i="49" s="1"/>
  <c r="AW71" i="49"/>
  <c r="AW101" i="49" s="1"/>
  <c r="AG78" i="49"/>
  <c r="AG72" i="49"/>
  <c r="AQ77" i="49"/>
  <c r="AQ107" i="49" s="1"/>
  <c r="AV15" i="49"/>
  <c r="AV45" i="49" s="1"/>
  <c r="AL15" i="49"/>
  <c r="AL45" i="49" s="1"/>
  <c r="AH27" i="49"/>
  <c r="AH57"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M22" i="49"/>
  <c r="AM52" i="49" s="1"/>
  <c r="AV24" i="49"/>
  <c r="AV54" i="49" s="1"/>
  <c r="AN23" i="49"/>
  <c r="AN53" i="49" s="1"/>
  <c r="AN17" i="49"/>
  <c r="AN47" i="49" s="1"/>
  <c r="AW19" i="49"/>
  <c r="AW49" i="49" s="1"/>
  <c r="AO19" i="49"/>
  <c r="AO49" i="49" s="1"/>
  <c r="AX24" i="49"/>
  <c r="AX54" i="49" s="1"/>
  <c r="AX17" i="49"/>
  <c r="AX47" i="49" s="1"/>
  <c r="AG26" i="49"/>
  <c r="AG56" i="49" s="1"/>
  <c r="AG20" i="49"/>
  <c r="AP25" i="49"/>
  <c r="AP55" i="49" s="1"/>
  <c r="AP16" i="49"/>
  <c r="AP46" i="49" s="1"/>
  <c r="AY21" i="49"/>
  <c r="AY51" i="49" s="1"/>
  <c r="AH25" i="49"/>
  <c r="AH55" i="49" s="1"/>
  <c r="AH14" i="49"/>
  <c r="AH44" i="49" s="1"/>
  <c r="AQ20" i="49"/>
  <c r="AQ50" i="49" s="1"/>
  <c r="AZ25" i="49"/>
  <c r="AZ55" i="49" s="1"/>
  <c r="AZ15" i="49"/>
  <c r="AZ45" i="49" s="1"/>
  <c r="AI23" i="49"/>
  <c r="AI53" i="49" s="1"/>
  <c r="AI14" i="49"/>
  <c r="AI44" i="49" s="1"/>
  <c r="AR16" i="49"/>
  <c r="AR46" i="49" s="1"/>
  <c r="BA27" i="49"/>
  <c r="BA57" i="49" s="1"/>
  <c r="BA18" i="49"/>
  <c r="BA48" i="49" s="1"/>
  <c r="AJ23" i="49"/>
  <c r="AJ53" i="49" s="1"/>
  <c r="AJ14" i="49"/>
  <c r="AJ44"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I71" i="49"/>
  <c r="AI101" i="49" s="1"/>
  <c r="AR80" i="49"/>
  <c r="AR110" i="49" s="1"/>
  <c r="AR74" i="49"/>
  <c r="AR104" i="49" s="1"/>
  <c r="BA80" i="49"/>
  <c r="BA110" i="49" s="1"/>
  <c r="Z77" i="49"/>
  <c r="Z70" i="49"/>
  <c r="AH77" i="49"/>
  <c r="AH107" i="49" s="1"/>
  <c r="AP77" i="49"/>
  <c r="AP107" i="49" s="1"/>
  <c r="AP72" i="49"/>
  <c r="AP102" i="49" s="1"/>
  <c r="AX75" i="49"/>
  <c r="AX105" i="49" s="1"/>
  <c r="AJ71" i="49"/>
  <c r="AJ101" i="49" s="1"/>
  <c r="AJ70" i="49"/>
  <c r="AJ100" i="49" s="1"/>
  <c r="AS72" i="49"/>
  <c r="AS102" i="49" s="1"/>
  <c r="AK77" i="49"/>
  <c r="AK107" i="49" s="1"/>
  <c r="AK75" i="49"/>
  <c r="AK105" i="49" s="1"/>
  <c r="AT81" i="49"/>
  <c r="AT111" i="49" s="1"/>
  <c r="AO80" i="49"/>
  <c r="AO110" i="49" s="1"/>
  <c r="AO71" i="49"/>
  <c r="AO101" i="49" s="1"/>
  <c r="AW81" i="49"/>
  <c r="AW111" i="49" s="1"/>
  <c r="AW69" i="49"/>
  <c r="AW99" i="49" s="1"/>
  <c r="AM79" i="49"/>
  <c r="AM109" i="49" s="1"/>
  <c r="AM76" i="49"/>
  <c r="AM106" i="49" s="1"/>
  <c r="AU77" i="49"/>
  <c r="AU107" i="49" s="1"/>
  <c r="AU72" i="49"/>
  <c r="AU102" i="49" s="1"/>
  <c r="AK16" i="49"/>
  <c r="AK46" i="49" s="1"/>
  <c r="AV23" i="49"/>
  <c r="AV53" i="49" s="1"/>
  <c r="AN25" i="49"/>
  <c r="AN55"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AH22" i="49"/>
  <c r="AH52" i="49" s="1"/>
  <c r="AH15" i="49"/>
  <c r="AH45" i="49" s="1"/>
  <c r="AQ19" i="49"/>
  <c r="AQ49" i="49" s="1"/>
  <c r="AZ27" i="49"/>
  <c r="AZ57" i="49" s="1"/>
  <c r="AZ20" i="49"/>
  <c r="AZ50" i="49" s="1"/>
  <c r="AI21" i="49"/>
  <c r="AI51" i="49" s="1"/>
  <c r="AR26" i="49"/>
  <c r="AR56" i="49" s="1"/>
  <c r="AR21" i="49"/>
  <c r="AR51" i="49" s="1"/>
  <c r="BA23" i="49"/>
  <c r="BA53" i="49" s="1"/>
  <c r="BA17" i="49"/>
  <c r="BA47" i="49" s="1"/>
  <c r="AJ19" i="49"/>
  <c r="AJ49" i="49" s="1"/>
  <c r="AS26" i="49"/>
  <c r="AS56" i="49" s="1"/>
  <c r="AS20" i="49"/>
  <c r="AS50" i="49" s="1"/>
  <c r="AV78" i="49"/>
  <c r="AV108" i="49" s="1"/>
  <c r="AV72" i="49"/>
  <c r="AV102" i="49" s="1"/>
  <c r="AT79" i="49"/>
  <c r="AT109" i="49" s="1"/>
  <c r="AZ78" i="49"/>
  <c r="AZ108" i="49" s="1"/>
  <c r="AZ68" i="49"/>
  <c r="AZ98" i="49" s="1"/>
  <c r="AY70" i="49"/>
  <c r="AY100" i="49" s="1"/>
  <c r="AI79" i="49"/>
  <c r="AI109" i="49" s="1"/>
  <c r="AR79" i="49"/>
  <c r="AR109" i="49" s="1"/>
  <c r="AR73" i="49"/>
  <c r="AR103" i="49" s="1"/>
  <c r="BA74" i="49"/>
  <c r="BA104" i="49" s="1"/>
  <c r="BA69" i="49"/>
  <c r="BA99" i="49" s="1"/>
  <c r="Z74" i="49"/>
  <c r="AH79" i="49"/>
  <c r="AH76" i="49"/>
  <c r="AP74" i="49"/>
  <c r="AP104" i="49" s="1"/>
  <c r="AX78" i="49"/>
  <c r="AX108" i="49" s="1"/>
  <c r="AX76" i="49"/>
  <c r="AX106" i="49" s="1"/>
  <c r="AJ75" i="49"/>
  <c r="AJ105" i="49" s="1"/>
  <c r="AJ68" i="49"/>
  <c r="AJ98" i="49" s="1"/>
  <c r="AS71" i="49"/>
  <c r="AS101" i="49" s="1"/>
  <c r="AK74" i="49"/>
  <c r="AK104" i="49" s="1"/>
  <c r="AK71" i="49"/>
  <c r="AK101" i="49" s="1"/>
  <c r="AT73" i="49"/>
  <c r="AT103" i="49" s="1"/>
  <c r="AO74" i="49"/>
  <c r="AO104" i="49" s="1"/>
  <c r="AO77" i="49"/>
  <c r="AO107" i="49" s="1"/>
  <c r="AW80" i="49"/>
  <c r="AW110" i="49" s="1"/>
  <c r="AM72" i="49"/>
  <c r="AM102" i="49" s="1"/>
  <c r="AM74" i="49"/>
  <c r="AM104" i="49" s="1"/>
  <c r="AU76" i="49"/>
  <c r="AU106" i="49" s="1"/>
  <c r="AU71" i="49"/>
  <c r="AU101" i="49" s="1"/>
  <c r="AT14" i="49"/>
  <c r="AT44" i="49" s="1"/>
  <c r="AK14" i="49"/>
  <c r="AK44" i="49" s="1"/>
  <c r="AV22" i="49"/>
  <c r="AV52" i="49" s="1"/>
  <c r="AN24" i="49"/>
  <c r="AN54" i="49" s="1"/>
  <c r="AW18" i="49"/>
  <c r="AW48" i="49" s="1"/>
  <c r="AX27" i="49"/>
  <c r="AX57" i="49" s="1"/>
  <c r="AO27" i="49"/>
  <c r="AO57" i="49" s="1"/>
  <c r="AO18" i="49"/>
  <c r="AO48" i="49" s="1"/>
  <c r="AX20" i="49"/>
  <c r="AX50" i="49" s="1"/>
  <c r="AX16" i="49"/>
  <c r="AX46" i="49" s="1"/>
  <c r="AG23" i="49"/>
  <c r="AG53" i="49" s="1"/>
  <c r="AG16" i="49"/>
  <c r="AG46" i="49" s="1"/>
  <c r="AP21" i="49"/>
  <c r="AP51" i="49" s="1"/>
  <c r="AY26" i="49"/>
  <c r="AY56" i="49" s="1"/>
  <c r="AY19" i="49"/>
  <c r="AY49" i="49" s="1"/>
  <c r="AH21" i="49"/>
  <c r="AH51" i="49" s="1"/>
  <c r="AQ26" i="49"/>
  <c r="AQ56" i="49" s="1"/>
  <c r="AQ18" i="49"/>
  <c r="AQ48" i="49" s="1"/>
  <c r="AZ24" i="49"/>
  <c r="AZ54" i="49" s="1"/>
  <c r="AZ17" i="49"/>
  <c r="AZ47" i="49" s="1"/>
  <c r="AI20" i="49"/>
  <c r="AI50" i="49" s="1"/>
  <c r="AR27" i="49"/>
  <c r="AR57" i="49" s="1"/>
  <c r="AR20" i="49"/>
  <c r="AR50" i="49" s="1"/>
  <c r="BA24" i="49"/>
  <c r="BA54" i="49" s="1"/>
  <c r="BA16" i="49"/>
  <c r="BA46" i="49" s="1"/>
  <c r="AJ21" i="49"/>
  <c r="AJ51"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I80" i="49"/>
  <c r="AI110" i="49" s="1"/>
  <c r="AI73" i="49"/>
  <c r="AI103"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K52" i="49" s="1"/>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G25" i="49"/>
  <c r="AG55" i="49" s="1"/>
  <c r="AG14" i="49"/>
  <c r="AG44" i="49" s="1"/>
  <c r="AP20" i="49"/>
  <c r="AP50" i="49" s="1"/>
  <c r="AY25" i="49"/>
  <c r="AY55" i="49" s="1"/>
  <c r="AY17" i="49"/>
  <c r="AY47" i="49" s="1"/>
  <c r="AH20" i="49"/>
  <c r="AH50" i="49" s="1"/>
  <c r="AQ25" i="49"/>
  <c r="AQ55" i="49" s="1"/>
  <c r="AQ17" i="49"/>
  <c r="AQ47" i="49" s="1"/>
  <c r="AZ22" i="49"/>
  <c r="AZ52" i="49" s="1"/>
  <c r="AZ16" i="49"/>
  <c r="AZ46" i="49" s="1"/>
  <c r="AI19" i="49"/>
  <c r="AI49" i="49" s="1"/>
  <c r="AR25" i="49"/>
  <c r="AR55" i="49" s="1"/>
  <c r="AR18" i="49"/>
  <c r="AR48" i="49" s="1"/>
  <c r="BA25" i="49"/>
  <c r="BA55" i="49" s="1"/>
  <c r="BA15" i="49"/>
  <c r="BA45" i="49" s="1"/>
  <c r="AJ26" i="49"/>
  <c r="AJ56" i="49" s="1"/>
  <c r="AJ20" i="49"/>
  <c r="AJ50" i="49" s="1"/>
  <c r="AS24" i="49"/>
  <c r="AS54" i="49" s="1"/>
  <c r="AS18" i="49"/>
  <c r="AS48" i="49" s="1"/>
  <c r="AV80" i="49"/>
  <c r="AV110" i="49" s="1"/>
  <c r="AV69" i="49"/>
  <c r="AV99" i="49" s="1"/>
  <c r="AN74" i="49"/>
  <c r="AN104" i="49" s="1"/>
  <c r="AL72" i="49"/>
  <c r="AL102" i="49" s="1"/>
  <c r="AT80" i="49"/>
  <c r="AT110" i="49" s="1"/>
  <c r="AG73" i="49"/>
  <c r="AG103" i="49" s="1"/>
  <c r="AQ76" i="49"/>
  <c r="AQ106" i="49" s="1"/>
  <c r="AQ75" i="49"/>
  <c r="AQ105" i="49" s="1"/>
  <c r="AZ79" i="49"/>
  <c r="AZ109" i="49" s="1"/>
  <c r="AZ74" i="49"/>
  <c r="AZ104" i="49" s="1"/>
  <c r="AY79" i="49"/>
  <c r="AY109" i="49" s="1"/>
  <c r="AI76" i="49"/>
  <c r="AI106" i="49" s="1"/>
  <c r="AI72" i="49"/>
  <c r="AI102" i="49" s="1"/>
  <c r="AR77" i="49"/>
  <c r="AR107" i="49" s="1"/>
  <c r="AR69" i="49"/>
  <c r="AR99" i="49" s="1"/>
  <c r="BA77" i="49"/>
  <c r="BA107" i="49" s="1"/>
  <c r="Z80" i="49"/>
  <c r="AH68" i="49"/>
  <c r="AH71" i="49"/>
  <c r="AP73" i="49"/>
  <c r="AP103" i="49" s="1"/>
  <c r="AX72" i="49"/>
  <c r="AX102" i="49" s="1"/>
  <c r="AX73" i="49"/>
  <c r="AX103" i="49" s="1"/>
  <c r="AJ69" i="49"/>
  <c r="AJ99" i="49" s="1"/>
  <c r="AS78" i="49"/>
  <c r="AS108" i="49" s="1"/>
  <c r="AS79" i="49"/>
  <c r="AS109" i="49" s="1"/>
  <c r="AK81" i="49"/>
  <c r="AK111" i="49" s="1"/>
  <c r="AK69" i="49"/>
  <c r="AK99" i="49" s="1"/>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G22" i="49"/>
  <c r="AG52" i="49" s="1"/>
  <c r="AG15" i="49"/>
  <c r="AG45" i="49" s="1"/>
  <c r="AP18" i="49"/>
  <c r="AP48" i="49" s="1"/>
  <c r="AY24" i="49"/>
  <c r="AY54" i="49" s="1"/>
  <c r="AY16" i="49"/>
  <c r="AY46" i="49" s="1"/>
  <c r="AH19" i="49"/>
  <c r="AH49" i="49" s="1"/>
  <c r="AQ22" i="49"/>
  <c r="AQ52" i="49" s="1"/>
  <c r="AQ16" i="49"/>
  <c r="AQ46" i="49" s="1"/>
  <c r="AZ23" i="49"/>
  <c r="AZ53" i="49" s="1"/>
  <c r="AZ14" i="49"/>
  <c r="AZ44" i="49" s="1"/>
  <c r="AI26" i="49"/>
  <c r="AI56" i="49" s="1"/>
  <c r="AI18" i="49"/>
  <c r="AI48" i="49" s="1"/>
  <c r="AR22" i="49"/>
  <c r="AR52" i="49" s="1"/>
  <c r="AR17" i="49"/>
  <c r="AR47" i="49" s="1"/>
  <c r="BA21" i="49"/>
  <c r="BA51" i="49" s="1"/>
  <c r="BA14" i="49"/>
  <c r="BA44" i="49" s="1"/>
  <c r="AJ27" i="49"/>
  <c r="AJ57" i="49" s="1"/>
  <c r="AJ18" i="49"/>
  <c r="AJ48"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I77" i="49"/>
  <c r="AI107" i="49" s="1"/>
  <c r="AI68" i="49"/>
  <c r="AI98" i="49" s="1"/>
  <c r="AR76" i="49"/>
  <c r="AR106" i="49" s="1"/>
  <c r="BA78" i="49"/>
  <c r="BA108" i="49" s="1"/>
  <c r="BA75" i="49"/>
  <c r="BA105" i="49" s="1"/>
  <c r="Z76" i="49"/>
  <c r="Z79" i="49"/>
  <c r="AH75" i="49"/>
  <c r="AH105" i="49" s="1"/>
  <c r="AH69" i="49"/>
  <c r="AP69" i="49"/>
  <c r="AP99" i="49" s="1"/>
  <c r="AX80" i="49"/>
  <c r="AX110" i="49" s="1"/>
  <c r="AX70" i="49"/>
  <c r="AX100"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I27" i="49"/>
  <c r="AI57" i="49" s="1"/>
  <c r="AL22" i="49"/>
  <c r="AL52" i="49" s="1"/>
  <c r="AT27" i="49"/>
  <c r="AT57" i="49" s="1"/>
  <c r="AT19" i="49"/>
  <c r="AT49" i="49" s="1"/>
  <c r="AK26" i="49"/>
  <c r="AK56" i="49" s="1"/>
  <c r="AK20" i="49"/>
  <c r="AK50" i="49" s="1"/>
  <c r="AU23" i="49"/>
  <c r="AU53" i="49" s="1"/>
  <c r="AM25" i="49"/>
  <c r="AM55" i="49" s="1"/>
  <c r="AV26" i="49"/>
  <c r="AV56" i="49" s="1"/>
  <c r="AV20" i="49"/>
  <c r="AV50" i="49" s="1"/>
  <c r="AN19" i="49"/>
  <c r="AN49" i="49" s="1"/>
  <c r="AW25" i="49"/>
  <c r="AW55" i="49" s="1"/>
  <c r="AW15" i="49"/>
  <c r="AW45" i="49" s="1"/>
  <c r="AO25" i="49"/>
  <c r="AO55" i="49" s="1"/>
  <c r="AO15" i="49"/>
  <c r="AO45" i="49" s="1"/>
  <c r="AX21" i="49"/>
  <c r="AX51" i="49" s="1"/>
  <c r="AG21" i="49"/>
  <c r="AP26" i="49"/>
  <c r="AP56" i="49" s="1"/>
  <c r="AP19" i="49"/>
  <c r="AP49" i="49" s="1"/>
  <c r="AY22" i="49"/>
  <c r="AY52" i="49" s="1"/>
  <c r="AY15" i="49"/>
  <c r="AY45" i="49" s="1"/>
  <c r="AH24" i="49"/>
  <c r="AH54" i="49" s="1"/>
  <c r="AH18" i="49"/>
  <c r="AH48" i="49" s="1"/>
  <c r="AQ24" i="49"/>
  <c r="AQ54" i="49" s="1"/>
  <c r="AQ14" i="49"/>
  <c r="AQ44" i="49" s="1"/>
  <c r="AZ18" i="49"/>
  <c r="AZ48" i="49" s="1"/>
  <c r="AI25" i="49"/>
  <c r="AI55" i="49" s="1"/>
  <c r="AI17" i="49"/>
  <c r="AI47" i="49" s="1"/>
  <c r="AR24" i="49"/>
  <c r="AR54" i="49" s="1"/>
  <c r="AR14" i="49"/>
  <c r="AR44" i="49" s="1"/>
  <c r="BA22" i="49"/>
  <c r="BA52" i="49" s="1"/>
  <c r="AJ25" i="49"/>
  <c r="AJ55" i="49" s="1"/>
  <c r="AJ17" i="49"/>
  <c r="AJ47" i="49" s="1"/>
  <c r="AS25" i="49"/>
  <c r="AS55" i="49" s="1"/>
  <c r="AS16" i="49"/>
  <c r="AS46" i="49" s="1"/>
  <c r="AV73" i="49"/>
  <c r="AV103" i="49" s="1"/>
  <c r="AN81" i="49"/>
  <c r="AN111" i="49" s="1"/>
  <c r="AN76" i="49"/>
  <c r="AN106" i="49" s="1"/>
  <c r="AL74" i="49"/>
  <c r="AL104" i="49" s="1"/>
  <c r="AL81" i="49"/>
  <c r="AL111" i="49" s="1"/>
  <c r="AT72" i="49"/>
  <c r="AT102" i="49" s="1"/>
  <c r="AG76" i="49"/>
  <c r="AG70" i="49"/>
  <c r="AQ80" i="49"/>
  <c r="AQ110" i="49" s="1"/>
  <c r="AZ81" i="49"/>
  <c r="AZ111" i="49" s="1"/>
  <c r="AZ72" i="49"/>
  <c r="AZ102" i="49" s="1"/>
  <c r="AY77" i="49"/>
  <c r="AY107" i="49" s="1"/>
  <c r="AY68" i="49"/>
  <c r="AY98" i="49" s="1"/>
  <c r="AI78" i="49"/>
  <c r="AI108" i="49" s="1"/>
  <c r="AI70" i="49"/>
  <c r="AI100" i="49" s="1"/>
  <c r="AR72" i="49"/>
  <c r="AR102" i="49" s="1"/>
  <c r="BA81" i="49"/>
  <c r="BA111" i="49" s="1"/>
  <c r="BA71" i="49"/>
  <c r="BA101" i="49" s="1"/>
  <c r="Z73" i="49"/>
  <c r="Z72" i="49"/>
  <c r="AH72" i="49"/>
  <c r="AP75" i="49"/>
  <c r="AP105" i="49" s="1"/>
  <c r="AP68" i="49"/>
  <c r="AP98" i="49" s="1"/>
  <c r="AX69" i="49"/>
  <c r="AX99" i="49" s="1"/>
  <c r="AX68" i="49"/>
  <c r="AX98" i="49" s="1"/>
  <c r="AJ76" i="49"/>
  <c r="AJ106" i="49" s="1"/>
  <c r="AJ73" i="49"/>
  <c r="AJ103" i="49" s="1"/>
  <c r="AS81" i="49"/>
  <c r="AS111" i="49" s="1"/>
  <c r="AS70" i="49"/>
  <c r="AS100" i="49" s="1"/>
  <c r="AK76" i="49"/>
  <c r="AK106" i="49" s="1"/>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57" i="49" s="1"/>
  <c r="AK18" i="49"/>
  <c r="AK48" i="49" s="1"/>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G19" i="49"/>
  <c r="AG49" i="49" s="1"/>
  <c r="AP24" i="49"/>
  <c r="AP54" i="49" s="1"/>
  <c r="AP17" i="49"/>
  <c r="AP47" i="49" s="1"/>
  <c r="AY23" i="49"/>
  <c r="AY53" i="49" s="1"/>
  <c r="AY14" i="49"/>
  <c r="AY44" i="49" s="1"/>
  <c r="AH26" i="49"/>
  <c r="AH56" i="49" s="1"/>
  <c r="AH16" i="49"/>
  <c r="AH46" i="49" s="1"/>
  <c r="AQ23" i="49"/>
  <c r="AQ53" i="49" s="1"/>
  <c r="AQ15" i="49"/>
  <c r="AQ45" i="49" s="1"/>
  <c r="AZ21" i="49"/>
  <c r="AZ51" i="49" s="1"/>
  <c r="AI24" i="49"/>
  <c r="AI54" i="49" s="1"/>
  <c r="AI15" i="49"/>
  <c r="AI45" i="49" s="1"/>
  <c r="AR23" i="49"/>
  <c r="AR53" i="49" s="1"/>
  <c r="AR15" i="49"/>
  <c r="AR45" i="49" s="1"/>
  <c r="BA19" i="49"/>
  <c r="BA49" i="49" s="1"/>
  <c r="AJ24" i="49"/>
  <c r="AJ54" i="49" s="1"/>
  <c r="AJ15" i="49"/>
  <c r="AJ45" i="49" s="1"/>
  <c r="AS22" i="49"/>
  <c r="AS52" i="49" s="1"/>
  <c r="AS14" i="49"/>
  <c r="AS44" i="49" s="1"/>
  <c r="AV74" i="49"/>
  <c r="AV104" i="49" s="1"/>
  <c r="AN78" i="49"/>
  <c r="AN108" i="49" s="1"/>
  <c r="AN72" i="49"/>
  <c r="AN102" i="49" s="1"/>
  <c r="AL70" i="49"/>
  <c r="AL100" i="49" s="1"/>
  <c r="AL77" i="49"/>
  <c r="AL107" i="49" s="1"/>
  <c r="AT68" i="49"/>
  <c r="AT98" i="49" s="1"/>
  <c r="Z81" i="49"/>
  <c r="AG81" i="49"/>
  <c r="AG111" i="49" s="1"/>
  <c r="AG75" i="49"/>
  <c r="AG105" i="49" s="1"/>
  <c r="AQ73" i="49"/>
  <c r="AQ103" i="49" s="1"/>
  <c r="AQ70" i="49"/>
  <c r="AQ100" i="49" s="1"/>
  <c r="AZ75" i="49"/>
  <c r="AZ105" i="49" s="1"/>
  <c r="AY73" i="49"/>
  <c r="AY103" i="49" s="1"/>
  <c r="AY76" i="49"/>
  <c r="AY106" i="49" s="1"/>
  <c r="AH81" i="49"/>
  <c r="AH111" i="49" s="1"/>
  <c r="AI74" i="49"/>
  <c r="AI104" i="49" s="1"/>
  <c r="AI69" i="49"/>
  <c r="AI99" i="49" s="1"/>
  <c r="AR71" i="49"/>
  <c r="AR101" i="49" s="1"/>
  <c r="BA79" i="49"/>
  <c r="BA109" i="49" s="1"/>
  <c r="BA73" i="49"/>
  <c r="BA103" i="49" s="1"/>
  <c r="Z75" i="49"/>
  <c r="Z71" i="49"/>
  <c r="AH74" i="49"/>
  <c r="AH104" i="49" s="1"/>
  <c r="AP76" i="49"/>
  <c r="AP106" i="49" s="1"/>
  <c r="AP70" i="49"/>
  <c r="AP100" i="49" s="1"/>
  <c r="AX74" i="49"/>
  <c r="AX104" i="49" s="1"/>
  <c r="AJ81" i="49"/>
  <c r="AJ111" i="49" s="1"/>
  <c r="AJ78" i="49"/>
  <c r="AJ108" i="49" s="1"/>
  <c r="AS75" i="49"/>
  <c r="AS105" i="49" s="1"/>
  <c r="AS69" i="49"/>
  <c r="AS99" i="49" s="1"/>
  <c r="AK78" i="49"/>
  <c r="AK108" i="49" s="1"/>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51" i="49" s="1"/>
  <c r="AK17" i="49"/>
  <c r="AK47" i="49" s="1"/>
  <c r="AU20" i="49"/>
  <c r="AU50" i="49" s="1"/>
  <c r="AP27" i="49"/>
  <c r="AP57" i="49" s="1"/>
  <c r="AM24" i="49"/>
  <c r="AM54" i="49" s="1"/>
  <c r="AV25" i="49"/>
  <c r="AV55" i="49" s="1"/>
  <c r="AN27" i="49"/>
  <c r="AN57" i="49" s="1"/>
  <c r="AN18" i="49"/>
  <c r="AN48" i="49" s="1"/>
  <c r="AW21" i="49"/>
  <c r="AW51" i="49" s="1"/>
  <c r="AO21" i="49"/>
  <c r="AO51" i="49" s="1"/>
  <c r="AX26" i="49"/>
  <c r="AX56" i="49" s="1"/>
  <c r="AX18" i="49"/>
  <c r="AX48" i="49" s="1"/>
  <c r="AG24" i="49"/>
  <c r="AG54" i="49" s="1"/>
  <c r="AG18" i="49"/>
  <c r="AG48" i="49" s="1"/>
  <c r="AP23" i="49"/>
  <c r="AP53" i="49" s="1"/>
  <c r="AP15" i="49"/>
  <c r="AP45" i="49" s="1"/>
  <c r="AY18" i="49"/>
  <c r="AY48" i="49" s="1"/>
  <c r="AH23" i="49"/>
  <c r="AH53" i="49" s="1"/>
  <c r="AH17" i="49"/>
  <c r="AH47" i="49" s="1"/>
  <c r="AQ21" i="49"/>
  <c r="AQ51" i="49" s="1"/>
  <c r="AZ26" i="49"/>
  <c r="AZ56" i="49" s="1"/>
  <c r="AZ19" i="49"/>
  <c r="AZ49" i="49" s="1"/>
  <c r="AI22" i="49"/>
  <c r="AI52" i="49" s="1"/>
  <c r="AI16" i="49"/>
  <c r="AI46" i="49" s="1"/>
  <c r="AR19" i="49"/>
  <c r="AR49" i="49" s="1"/>
  <c r="BA26" i="49"/>
  <c r="BA56" i="49" s="1"/>
  <c r="BA20" i="49"/>
  <c r="BA50" i="49" s="1"/>
  <c r="AJ22" i="49"/>
  <c r="AJ52" i="49" s="1"/>
  <c r="AJ16" i="49"/>
  <c r="AJ46" i="49" s="1"/>
  <c r="AS21" i="49"/>
  <c r="AS51" i="49" s="1"/>
  <c r="AV75" i="49"/>
  <c r="AV105" i="49" s="1"/>
  <c r="AN79" i="49"/>
  <c r="AN109" i="49" s="1"/>
  <c r="AN68" i="49"/>
  <c r="AN98" i="49" s="1"/>
  <c r="AL79" i="49"/>
  <c r="AL109" i="49" s="1"/>
  <c r="AL73" i="49"/>
  <c r="AL103" i="49" s="1"/>
  <c r="AG80" i="49"/>
  <c r="AG69" i="49"/>
  <c r="AG99" i="49" s="1"/>
  <c r="AQ79" i="49"/>
  <c r="AQ109" i="49" s="1"/>
  <c r="AQ72" i="49"/>
  <c r="AQ102" i="49" s="1"/>
  <c r="AZ73" i="49"/>
  <c r="AZ103" i="49" s="1"/>
  <c r="AY80" i="49"/>
  <c r="AY110" i="49" s="1"/>
  <c r="AY72" i="49"/>
  <c r="AY102" i="49" s="1"/>
  <c r="AI75" i="49"/>
  <c r="AI105" i="49" s="1"/>
  <c r="AR78" i="49"/>
  <c r="AR108" i="49" s="1"/>
  <c r="AR70" i="49"/>
  <c r="AR100" i="49" s="1"/>
  <c r="BA76" i="49"/>
  <c r="BA106" i="49" s="1"/>
  <c r="BA68" i="49"/>
  <c r="BA98" i="49" s="1"/>
  <c r="Z78" i="49"/>
  <c r="Z68" i="49"/>
  <c r="AH70" i="49"/>
  <c r="AH100" i="49" s="1"/>
  <c r="AP79" i="49"/>
  <c r="AP109" i="49" s="1"/>
  <c r="AP71" i="49"/>
  <c r="AP101" i="49" s="1"/>
  <c r="AX77" i="49"/>
  <c r="AX107" i="49" s="1"/>
  <c r="AJ77" i="49"/>
  <c r="AJ107" i="49" s="1"/>
  <c r="AJ72" i="49"/>
  <c r="AJ102" i="49" s="1"/>
  <c r="AS73" i="49"/>
  <c r="AS103" i="49" s="1"/>
  <c r="AK79" i="49"/>
  <c r="AK109" i="49" s="1"/>
  <c r="AK72" i="49"/>
  <c r="AK102" i="49" s="1"/>
  <c r="AT77" i="49"/>
  <c r="AT107" i="49" s="1"/>
  <c r="AO69" i="49"/>
  <c r="AO99" i="49" s="1"/>
  <c r="AW72" i="49"/>
  <c r="AW102" i="49" s="1"/>
  <c r="AW70" i="49"/>
  <c r="AW100" i="49" s="1"/>
  <c r="AM77" i="49"/>
  <c r="AM107" i="49" s="1"/>
  <c r="AU75" i="49"/>
  <c r="AU105" i="49" s="1"/>
  <c r="AU73" i="49"/>
  <c r="AU103" i="49" s="1"/>
  <c r="BB36" i="49"/>
  <c r="BB34" i="49"/>
  <c r="BB37" i="49"/>
  <c r="BB39" i="49"/>
  <c r="BB29" i="49"/>
  <c r="BB31" i="49"/>
  <c r="BB40"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G101" i="49" l="1"/>
  <c r="AG36" i="49"/>
  <c r="AG51" i="49" s="1"/>
  <c r="AG104" i="49"/>
  <c r="AG91" i="49"/>
  <c r="AG106" i="49" s="1"/>
  <c r="AG110" i="49"/>
  <c r="AG98" i="49"/>
  <c r="AG102" i="49"/>
  <c r="AG100" i="49"/>
  <c r="AG108" i="49"/>
  <c r="AG50" i="49"/>
  <c r="AH102" i="49"/>
  <c r="AH98" i="49"/>
  <c r="AH99" i="49"/>
  <c r="AH106" i="49"/>
  <c r="AH101" i="49"/>
  <c r="AH109" i="49"/>
  <c r="AF164" i="69"/>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19" i="49" s="1"/>
  <c r="AF49" i="49" s="1"/>
  <c r="AF30" i="69"/>
  <c r="AF14" i="49" s="1"/>
  <c r="AF44" i="49" s="1"/>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D51" i="49" s="1"/>
  <c r="AA16" i="49"/>
  <c r="AA46" i="49" s="1"/>
  <c r="AA19" i="49"/>
  <c r="AC18" i="49"/>
  <c r="AA22" i="49"/>
  <c r="AA14" i="49"/>
  <c r="AA44" i="49" s="1"/>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98" i="49" s="1"/>
  <c r="AE80" i="49"/>
  <c r="AE110" i="49" s="1"/>
  <c r="AE19" i="49"/>
  <c r="AA21" i="49"/>
  <c r="AD80" i="49"/>
  <c r="AD71" i="49"/>
  <c r="AD101" i="49" s="1"/>
  <c r="AC24" i="49"/>
  <c r="AC20" i="49"/>
  <c r="AC71" i="49"/>
  <c r="AE78" i="49"/>
  <c r="AE108" i="49" s="1"/>
  <c r="AE23" i="49"/>
  <c r="AE24" i="49"/>
  <c r="AA24" i="49"/>
  <c r="AC69" i="49"/>
  <c r="AC99" i="49" s="1"/>
  <c r="Y17" i="49"/>
  <c r="AC81" i="49"/>
  <c r="AC111" i="49" s="1"/>
  <c r="AC68" i="49"/>
  <c r="AC98" i="49" s="1"/>
  <c r="AA18" i="49"/>
  <c r="AC17" i="49"/>
  <c r="AA20" i="49"/>
  <c r="AC26" i="49"/>
  <c r="AC79" i="49"/>
  <c r="AC109" i="49" s="1"/>
  <c r="AD68" i="49"/>
  <c r="AD81" i="49"/>
  <c r="AD111" i="49" s="1"/>
  <c r="AD75" i="49"/>
  <c r="AD105" i="49" s="1"/>
  <c r="AE20" i="49"/>
  <c r="AC74" i="49"/>
  <c r="AC104" i="49" s="1"/>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103" i="49" s="1"/>
  <c r="AE71" i="49"/>
  <c r="AE101" i="49" s="1"/>
  <c r="AE69" i="49"/>
  <c r="AE99" i="49" s="1"/>
  <c r="AE70" i="49"/>
  <c r="AE100" i="49" s="1"/>
  <c r="AD74" i="49"/>
  <c r="AE79" i="49"/>
  <c r="AE109" i="49" s="1"/>
  <c r="AE74" i="49"/>
  <c r="AE104" i="49" s="1"/>
  <c r="AE72" i="49"/>
  <c r="AE102" i="49" s="1"/>
  <c r="AE76" i="49"/>
  <c r="AE106" i="49" s="1"/>
  <c r="AA75" i="49"/>
  <c r="AA105" i="49" s="1"/>
  <c r="AA81" i="49"/>
  <c r="AA111" i="49" s="1"/>
  <c r="AC42" i="49"/>
  <c r="AC86" i="49"/>
  <c r="AC85" i="49"/>
  <c r="AD95" i="49"/>
  <c r="AC92" i="49"/>
  <c r="AD83" i="49"/>
  <c r="AD84" i="49"/>
  <c r="AC88" i="49"/>
  <c r="AC95" i="49"/>
  <c r="AD89" i="49"/>
  <c r="AD31" i="49"/>
  <c r="AD46" i="49" s="1"/>
  <c r="AD34" i="49"/>
  <c r="AD37" i="49"/>
  <c r="AD29" i="49"/>
  <c r="AD44" i="49" s="1"/>
  <c r="AD30" i="49"/>
  <c r="AD45" i="49" s="1"/>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Z48" i="49" s="1"/>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47" i="49" s="1"/>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46" i="49" s="1"/>
  <c r="Z14" i="49"/>
  <c r="Z44" i="49" s="1"/>
  <c r="Z25" i="49"/>
  <c r="Z55" i="49" s="1"/>
  <c r="W441" i="69"/>
  <c r="W571" i="69"/>
  <c r="Z21" i="49"/>
  <c r="Z51" i="49" s="1"/>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705" i="69"/>
  <c r="Z718" i="69"/>
  <c r="Z90" i="49" s="1"/>
  <c r="Z640" i="69"/>
  <c r="Z731" i="69"/>
  <c r="Z91" i="49" s="1"/>
  <c r="Z627" i="69"/>
  <c r="Z83" i="49" s="1"/>
  <c r="Z98" i="49" s="1"/>
  <c r="Z744" i="69"/>
  <c r="Z92" i="49" s="1"/>
  <c r="Z107" i="49" s="1"/>
  <c r="Z653" i="69"/>
  <c r="Z85" i="49" s="1"/>
  <c r="Z100" i="49" s="1"/>
  <c r="Z783" i="69"/>
  <c r="Z95" i="49" s="1"/>
  <c r="Z110" i="49" s="1"/>
  <c r="Z692" i="69"/>
  <c r="Z88" i="49" s="1"/>
  <c r="Z666" i="69"/>
  <c r="Z86" i="49" s="1"/>
  <c r="Z101" i="49" s="1"/>
  <c r="Z757" i="69"/>
  <c r="Z93" i="49" s="1"/>
  <c r="Z679" i="69"/>
  <c r="Z87" i="49" s="1"/>
  <c r="Z102" i="49" s="1"/>
  <c r="Z770" i="69"/>
  <c r="Z94" i="49" s="1"/>
  <c r="Z109" i="49" s="1"/>
  <c r="Z106" i="49"/>
  <c r="Z84" i="49"/>
  <c r="Z99" i="49" s="1"/>
  <c r="Z89" i="49"/>
  <c r="Z104" i="49" s="1"/>
  <c r="Z108" i="49"/>
  <c r="Z105" i="49"/>
  <c r="Z111" i="49"/>
  <c r="Z103"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D57" i="49" s="1"/>
  <c r="AI42" i="49"/>
  <c r="AE32" i="49"/>
  <c r="AC40" i="49"/>
  <c r="AY30" i="49"/>
  <c r="AX36" i="49"/>
  <c r="AX42" i="49"/>
  <c r="AY38" i="49"/>
  <c r="AE31" i="49"/>
  <c r="AF38" i="49"/>
  <c r="AS36" i="49"/>
  <c r="AM29" i="49"/>
  <c r="AS37" i="49"/>
  <c r="BA33" i="49"/>
  <c r="AX35" i="49"/>
  <c r="Y38" i="49"/>
  <c r="Y29" i="49"/>
  <c r="AO32" i="49"/>
  <c r="AK31" i="49"/>
  <c r="AM39" i="49"/>
  <c r="AI38" i="49"/>
  <c r="AI34" i="49"/>
  <c r="AC33" i="49"/>
  <c r="AD41" i="49"/>
  <c r="AD32" i="49"/>
  <c r="AM31" i="49"/>
  <c r="BA34" i="49"/>
  <c r="AX40" i="49"/>
  <c r="Y36" i="49"/>
  <c r="Y31" i="49"/>
  <c r="AK34" i="49"/>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F24" i="49" l="1"/>
  <c r="AF54" i="49" s="1"/>
  <c r="AF20" i="49"/>
  <c r="AF50" i="49" s="1"/>
  <c r="AF22" i="49"/>
  <c r="AF52" i="49" s="1"/>
  <c r="AD56" i="49"/>
  <c r="AF23" i="49"/>
  <c r="AF16" i="49"/>
  <c r="AF46" i="49" s="1"/>
  <c r="AF26" i="49"/>
  <c r="AF56" i="49" s="1"/>
  <c r="AF18" i="49"/>
  <c r="AF48" i="49" s="1"/>
  <c r="AF77" i="49"/>
  <c r="AF107" i="49" s="1"/>
  <c r="AF70" i="49"/>
  <c r="AF100" i="49" s="1"/>
  <c r="AF15" i="49"/>
  <c r="AF45" i="49" s="1"/>
  <c r="AF17" i="49"/>
  <c r="AF47" i="49" s="1"/>
  <c r="AF53" i="49"/>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101" i="49" l="1"/>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B0337F06-EE40-45C9-A1FB-4981AC9DDEA3}">
      <text>
        <r>
          <rPr>
            <sz val="9"/>
            <color indexed="81"/>
            <rFont val="Tahoma"/>
            <family val="2"/>
          </rPr>
          <t>Peak Load Factors (PLF) updated to reflect the most up to date inputs resulting from the outcome of the 5 yearly seasonal normal review.</t>
        </r>
      </text>
    </commen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<sst xmlns="http://schemas.openxmlformats.org/spreadsheetml/2006/main" count="3548" uniqueCount="485">
  <si>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</si>
  <si>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</si>
  <si>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</si>
  <si>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</si>
  <si>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</si>
  <si>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</si>
  <si>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</si>
  <si>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</si>
  <si>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</si>
  <si>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</si>
  <si>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</si>
  <si>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</si>
  <si>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</si>
  <si>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</si>
  <si>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</si>
  <si>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</si>
  <si>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</si>
  <si>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</si>
  <si>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</si>
  <si>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</si>
  <si>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</si>
  <si>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</si>
  <si>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</si>
  <si>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</si>
  <si>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</si>
  <si>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</si>
  <si>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</si>
  <si>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</si>
  <si>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</si>
  <si>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</si>
  <si>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</si>
  <si>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 xml:space="preserve">-Network charges updated for price cap period 01 Apr 2024 to 30 June 2024
-Updates made to tabs '3b Load Factors',  '3c Mappings', '3d NTS capacity by exit zone', '3e ECN charges', '3f NTS exit commodity charges', '3g Gas distribution charges'  </t>
  </si>
  <si>
    <t>v1.15</t>
  </si>
  <si>
    <t>-Non-Transmission Services Exit Charge updated for price cap period 01 Oct 2024 to 31 Dec 2024</t>
  </si>
  <si>
    <t>v1.16</t>
  </si>
  <si>
    <t xml:space="preserve">-Network charges updated for price cap period 01 Apr 2025 to 30 June 2025
-Updates made to tabs '3b Load Factors',  '3c Mappings', '3d NTS capacity by exit zone', '3e ECN charges', '3f NTS exit commodity charges', '3g Gas distribution charges'  </t>
  </si>
  <si>
    <t>v1.17</t>
  </si>
  <si>
    <t>- Non-Transmission Services Exit Charge updated for price cap period 01 Oct 2025 to 31 Dec 2025
- Updates have been made to '3b Load Factors'  to reflect the most up to date inputs resulting from the outcome of the 5 yearly seasonal normal review.
- Costs have been carried over for 3e ECN Charges, and 3g Gas Distribution charges</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</si>
  <si>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</si>
  <si>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</si>
  <si>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</si>
  <si>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</si>
  <si>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</si>
  <si>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</si>
  <si>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</si>
  <si>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</si>
  <si>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</si>
  <si>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</si>
  <si>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</si>
  <si>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</si>
  <si>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</si>
  <si>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</si>
  <si>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</si>
  <si>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</si>
  <si>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</si>
  <si>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</si>
  <si>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</si>
  <si>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</si>
  <si>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</si>
  <si>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</si>
  <si>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</si>
  <si>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</si>
  <si>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</si>
  <si>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</si>
  <si>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</si>
  <si>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</si>
  <si>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</si>
  <si>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</si>
  <si>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</si>
  <si>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</si>
  <si>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</si>
  <si>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</si>
  <si>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</si>
  <si>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</si>
  <si>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</si>
  <si>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</si>
  <si>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</si>
  <si>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</si>
  <si>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</si>
  <si>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</si>
  <si>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</si>
  <si>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</si>
  <si>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</si>
  <si>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</si>
  <si>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</si>
  <si>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</si>
  <si>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</si>
  <si>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</si>
  <si>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</si>
  <si>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</si>
  <si>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</si>
  <si>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</si>
  <si>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</si>
  <si>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</si>
  <si>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</si>
  <si>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</si>
  <si>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</si>
  <si>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</si>
  <si>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</si>
  <si>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</si>
  <si>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</si>
  <si>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</si>
  <si>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</si>
  <si>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</si>
  <si>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</si>
  <si>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</si>
  <si>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</si>
  <si>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</si>
  <si>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</si>
  <si>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</si>
  <si>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</si>
  <si>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</si>
  <si>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</si>
  <si>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</si>
  <si>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</si>
  <si>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</si>
  <si>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</si>
  <si>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</si>
  <si>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</si>
  <si>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</si>
  <si>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</si>
  <si>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</si>
  <si>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</si>
  <si>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</si>
  <si>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</si>
  <si>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</si>
  <si>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</si>
  <si>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</si>
  <si>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</si>
  <si>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</si>
  <si>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</si>
  <si>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</si>
  <si>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</si>
  <si>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</si>
  <si>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</si>
  <si>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</si>
  <si>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</si>
  <si>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</si>
  <si>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</si>
  <si>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</si>
  <si>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</si>
  <si>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</si>
  <si>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</si>
  <si>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</si>
  <si>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</si>
  <si>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</si>
  <si>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</si>
  <si>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</si>
  <si>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</si>
  <si>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</si>
  <si>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</si>
  <si>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</si>
  <si>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</si>
  <si>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</si>
  <si>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</si>
  <si>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</si>
  <si>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</si>
  <si>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</si>
  <si>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</si>
  <si>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</si>
  <si>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</si>
  <si>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</si>
  <si>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</si>
  <si>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</si>
  <si>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</si>
  <si>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</si>
  <si>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</si>
  <si>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</si>
  <si>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</si>
  <si>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</si>
  <si>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</si>
  <si>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</si>
  <si>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</si>
  <si>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</si>
  <si>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</si>
  <si>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</si>
  <si>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</si>
  <si>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</si>
  <si>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</si>
  <si>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</si>
  <si>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</si>
  <si>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</si>
  <si>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</si>
  <si>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</si>
  <si>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</si>
  <si>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</si>
  <si>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</si>
  <si>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</si>
  <si>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</si>
  <si>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</si>
  <si>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</si>
  <si>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</si>
  <si>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</si>
  <si>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</si>
  <si>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</si>
  <si>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</si>
  <si>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</si>
  <si>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</si>
  <si>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</si>
  <si>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</si>
  <si>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</si>
  <si>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</si>
  <si>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</si>
  <si>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</si>
  <si>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</si>
  <si>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</si>
  <si>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</si>
  <si>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</si>
  <si>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</si>
  <si>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</si>
  <si>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</si>
  <si>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</si>
  <si>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</si>
  <si>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</si>
  <si>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</si>
  <si>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</si>
  <si>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</si>
  <si>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</si>
  <si>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</si>
  <si>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</si>
  <si>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</si>
  <si>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</si>
  <si>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</si>
  <si>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</si>
  <si>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</si>
  <si>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</si>
  <si>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</si>
  <si>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</si>
  <si>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</si>
  <si>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</si>
  <si>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</si>
  <si>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</si>
  <si>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</si>
  <si>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</si>
  <si>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</si>
  <si>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</si>
  <si>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</si>
  <si>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</si>
  <si>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</si>
  <si>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</si>
  <si>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</si>
  <si>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</si>
  <si>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</si>
  <si>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</si>
  <si>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</si>
  <si>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</si>
  <si>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</si>
  <si>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</si>
  <si>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</si>
  <si>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</si>
  <si>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</si>
  <si>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</si>
  <si>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</si>
  <si>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</si>
  <si>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</si>
  <si>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</si>
  <si>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</si>
  <si>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</si>
  <si>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</si>
  <si>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</si>
  <si>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</si>
  <si>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</si>
  <si>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</si>
  <si>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</si>
  <si>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</si>
  <si>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</si>
  <si>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</si>
  <si>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</si>
  <si>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</si>
  <si>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</si>
  <si>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</si>
  <si>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</si>
  <si>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</si>
  <si>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</si>
  <si>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</si>
  <si>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</si>
  <si>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</si>
  <si>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</si>
  <si>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</si>
  <si>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</si>
  <si>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</si>
  <si>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</si>
  <si>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</si>
  <si>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</si>
  <si>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</si>
  <si>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</si>
  <si>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</si>
  <si>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</si>
  <si>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</si>
  <si>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</si>
  <si>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</si>
  <si>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</si>
  <si>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</si>
  <si>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</si>
  <si>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</si>
  <si>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</si>
  <si>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</si>
  <si>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</si>
  <si>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</si>
  <si>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</si>
  <si>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</si>
  <si>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</si>
  <si>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</si>
  <si>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</si>
  <si>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</si>
  <si>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</si>
  <si>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</si>
  <si>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</si>
  <si>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</si>
  <si>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</si>
  <si>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</si>
  <si>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</si>
  <si>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</si>
  <si>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</si>
  <si>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</si>
  <si>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</si>
  <si>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</si>
  <si>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</si>
  <si>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</si>
  <si>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</si>
  <si>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</si>
  <si>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</si>
  <si>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</si>
  <si>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</si>
  <si>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</si>
  <si>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</si>
  <si>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</si>
  <si>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</si>
  <si>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</si>
  <si>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</si>
  <si>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</si>
  <si>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</si>
  <si>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</si>
  <si>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</si>
  <si>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</si>
  <si>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</si>
  <si>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</si>
  <si>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</si>
  <si>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</si>
  <si>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</si>
  <si>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</si>
  <si>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</si>
  <si>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</si>
  <si>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</si>
  <si>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</si>
  <si>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</si>
  <si>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</si>
  <si>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</si>
  <si>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</si>
  <si>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</si>
  <si>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</si>
  <si>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</si>
  <si>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</si>
  <si>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</si>
  <si>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</si>
  <si>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</si>
  <si>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</si>
  <si>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</si>
  <si>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</si>
  <si>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</si>
  <si>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</si>
  <si>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</si>
  <si>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</si>
  <si>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</si>
  <si>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</si>
  <si>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</si>
  <si>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</si>
  <si>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</si>
  <si>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</si>
  <si>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</si>
  <si>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</si>
  <si>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</si>
  <si>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</si>
  <si>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</si>
  <si>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</si>
  <si>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</si>
  <si>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</si>
  <si>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</si>
  <si>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</si>
  <si>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</si>
  <si>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</si>
  <si>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</si>
  <si>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</si>
  <si>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</si>
  <si>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</si>
  <si>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</si>
  <si>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</si>
  <si>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</si>
  <si>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</si>
  <si>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</si>
  <si>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</si>
  <si>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</si>
  <si>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</si>
  <si>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</si>
  <si>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</si>
  <si>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</si>
  <si>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</si>
  <si>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</si>
  <si>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</si>
  <si>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</si>
  <si>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</si>
  <si>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</si>
  <si>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</si>
  <si>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</si>
  <si>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</si>
  <si>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</si>
  <si>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</si>
  <si>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</si>
  <si>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</si>
  <si>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</si>
  <si>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</si>
  <si>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</si>
  <si>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</si>
  <si>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</si>
  <si>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</si>
  <si>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</si>
  <si>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</si>
  <si>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</si>
  <si>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</si>
  <si>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</si>
  <si>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</si>
  <si>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</si>
  <si>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</si>
  <si>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</si>
  <si>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</si>
  <si>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</si>
  <si>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</si>
  <si>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</si>
  <si>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</si>
  <si>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</si>
  <si>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</si>
  <si>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</si>
  <si>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</si>
  <si>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</si>
  <si>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</si>
  <si>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</si>
  <si>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</si>
  <si>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</si>
  <si>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</si>
  <si>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</si>
  <si>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</si>
  <si>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</si>
  <si>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</si>
  <si>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</si>
  <si>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</si>
  <si>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</si>
  <si>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</si>
  <si>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</si>
  <si>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</si>
  <si>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</si>
  <si>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</si>
  <si>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</si>
  <si>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</si>
  <si>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</si>
  <si>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</si>
  <si>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</si>
  <si>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</si>
  <si>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</si>
  <si>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</si>
  <si>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</si>
  <si>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</si>
  <si>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</si>
  <si>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</si>
  <si>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</si>
  <si>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</si>
  <si>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</si>
  <si>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</si>
  <si>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</si>
  <si>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</si>
  <si>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</si>
  <si>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</si>
  <si>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</si>
  <si>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</si>
  <si>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https://www.nationalgas.com/our-businesses/system-operation/charging</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</si>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</sst>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1">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8" tint="-0.499984740745262"/>
      <name val="Verdana"/>
      <family val="2"/>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4">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0" applyAlignment="1">
      <alignment horizontal="center"/>
    </xf>
    <xf numFmtId="0" fontId="200"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0" fillId="132" borderId="39" xfId="0" applyFont="1" applyFill="1" applyBorder="1" applyAlignment="1">
      <alignment horizontal="left" vertical="center" wrapText="1"/>
    </xf>
    <xf numFmtId="0" fontId="180" fillId="132" borderId="39" xfId="0" applyFont="1" applyFill="1" applyBorder="1" applyAlignment="1">
      <alignment horizontal="center" vertical="center" wrapText="1"/>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6" borderId="0" xfId="0" applyFont="1" applyFill="1" applyAlignment="1">
      <alignment horizontal="left" wrapText="1"/>
    </xf>
    <xf numFmtId="0" fontId="190" fillId="132" borderId="36" xfId="0" applyFont="1" applyFill="1" applyBorder="1" applyAlignment="1">
      <alignment horizontal="left"/>
    </xf>
    <xf numFmtId="0" fontId="190" fillId="132" borderId="0" xfId="0" applyFont="1" applyFill="1" applyAlignment="1">
      <alignment horizontal="left"/>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4" borderId="39" xfId="0" applyFont="1" applyFill="1" applyBorder="1" applyAlignment="1">
      <alignment horizontal="center"/>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132" borderId="77" xfId="1429" applyFont="1" applyFill="1" applyBorder="1" applyAlignment="1">
      <alignment horizontal="left" vertical="center"/>
    </xf>
    <xf numFmtId="0" fontId="179" fillId="132" borderId="77" xfId="1429" applyFont="1" applyFill="1" applyBorder="1" applyAlignment="1">
      <alignment horizontal="left" vertical="center" wrapText="1"/>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39" xfId="0" applyFont="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80" fillId="136" borderId="0" xfId="0" applyFont="1" applyFill="1" applyAlignment="1">
      <alignment vertical="center" wrapText="1"/>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8"/>
  <sheetViews>
    <sheetView tabSelected="1" workbookViewId="0">
      <selection sqref="A1:XFD1"/>
    </sheetView>
  </sheetViews>
  <sheetFormatPr defaultColWidth="0" defaultRowHeight="13.5" zeroHeight="1"/>
  <cols>
    <col min="1" max="1" width="15.5703125" style="126" customWidth="1"/>
    <col min="2" max="3" width="15.5703125" style="3" customWidth="1"/>
    <col min="4" max="4" width="126.140625" style="3" customWidth="1"/>
    <col min="5" max="9" width="9" style="3" customWidth="1"/>
    <col min="10" max="16384" width="9" style="3" hidden="1"/>
  </cols>
  <sheetData>
    <row r="1" spans="1:10" s="158" customFormat="1" ht="56.85" customHeight="1"/>
    <row r="2" spans="1:10" ht="14.45">
      <c r="A2" s="2"/>
      <c r="B2" s="2"/>
      <c r="C2" s="2"/>
      <c r="D2" s="2"/>
      <c r="E2" s="2"/>
      <c r="F2" s="2"/>
      <c r="G2" s="2"/>
      <c r="H2" s="2"/>
      <c r="I2" s="2"/>
    </row>
    <row r="3" spans="1:10" ht="17.45">
      <c r="A3" s="2"/>
      <c r="B3" s="125" t="s">
        <v>0</v>
      </c>
      <c r="C3" s="2"/>
      <c r="D3" s="2"/>
      <c r="E3" s="2"/>
      <c r="F3" s="2"/>
      <c r="G3" s="2"/>
      <c r="H3" s="2"/>
      <c r="I3" s="2"/>
    </row>
    <row r="4" spans="1:10" ht="14.45">
      <c r="B4" s="5"/>
      <c r="C4" s="2"/>
      <c r="D4" s="4"/>
      <c r="E4" s="2"/>
      <c r="F4" s="2"/>
      <c r="G4" s="2"/>
      <c r="H4" s="2"/>
      <c r="I4" s="2"/>
      <c r="J4" s="2"/>
    </row>
    <row r="5" spans="1:10" ht="22.35" customHeight="1">
      <c r="B5" s="6" t="s">
        <v>1</v>
      </c>
      <c r="C5" s="6" t="s">
        <v>2</v>
      </c>
      <c r="D5" s="6" t="s">
        <v>3</v>
      </c>
      <c r="E5" s="2"/>
      <c r="F5" s="2"/>
      <c r="G5" s="2"/>
      <c r="H5" s="2"/>
      <c r="I5" s="2"/>
      <c r="J5" s="2"/>
    </row>
    <row r="6" spans="1:10" ht="14.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45">
      <c r="B8" s="128" t="s">
        <v>8</v>
      </c>
      <c r="C8" s="129">
        <v>43503</v>
      </c>
      <c r="D8" s="131" t="s">
        <v>9</v>
      </c>
      <c r="E8" s="2"/>
      <c r="F8" s="2"/>
      <c r="G8" s="2"/>
      <c r="H8" s="2"/>
      <c r="I8" s="2"/>
      <c r="J8" s="2"/>
    </row>
    <row r="9" spans="1:10" ht="14.45">
      <c r="B9" s="132" t="s">
        <v>10</v>
      </c>
      <c r="C9" s="7">
        <v>43684</v>
      </c>
      <c r="D9" s="130" t="s">
        <v>11</v>
      </c>
      <c r="E9" s="2"/>
      <c r="F9" s="2"/>
      <c r="G9" s="2"/>
      <c r="H9" s="2"/>
      <c r="I9" s="2"/>
      <c r="J9" s="2"/>
    </row>
    <row r="10" spans="1:10" ht="14.45">
      <c r="B10" s="132" t="s">
        <v>12</v>
      </c>
      <c r="C10" s="7">
        <v>43868</v>
      </c>
      <c r="D10" s="131" t="s">
        <v>13</v>
      </c>
      <c r="E10" s="2"/>
      <c r="F10" s="2"/>
      <c r="G10" s="2"/>
      <c r="H10" s="2"/>
      <c r="I10" s="2"/>
      <c r="J10" s="2"/>
    </row>
    <row r="11" spans="1:10" ht="14.45">
      <c r="B11" s="132" t="s">
        <v>14</v>
      </c>
      <c r="C11" s="7">
        <v>44050</v>
      </c>
      <c r="D11" s="130" t="s">
        <v>15</v>
      </c>
      <c r="E11" s="2"/>
      <c r="F11" s="2"/>
      <c r="G11" s="2"/>
      <c r="H11" s="2"/>
      <c r="I11" s="2"/>
      <c r="J11" s="2"/>
    </row>
    <row r="12" spans="1:10" ht="57.95">
      <c r="B12" s="128" t="s">
        <v>16</v>
      </c>
      <c r="C12" s="129">
        <v>44232</v>
      </c>
      <c r="D12" s="147" t="s">
        <v>17</v>
      </c>
      <c r="E12" s="2"/>
      <c r="F12" s="2"/>
      <c r="G12" s="2"/>
      <c r="H12" s="2"/>
      <c r="I12" s="2"/>
      <c r="J12" s="2"/>
    </row>
    <row r="13" spans="1:10" ht="14.45">
      <c r="B13" s="128" t="s">
        <v>18</v>
      </c>
      <c r="C13" s="129">
        <v>44414</v>
      </c>
      <c r="D13" s="147" t="s">
        <v>19</v>
      </c>
      <c r="E13" s="2"/>
      <c r="F13" s="2"/>
      <c r="G13" s="2"/>
      <c r="H13" s="2"/>
      <c r="I13" s="2"/>
      <c r="J13" s="2"/>
    </row>
    <row r="14" spans="1:10" ht="14.45">
      <c r="B14" s="148" t="s">
        <v>20</v>
      </c>
      <c r="C14" s="117">
        <v>44596</v>
      </c>
      <c r="D14" s="149" t="s">
        <v>21</v>
      </c>
      <c r="E14" s="2"/>
      <c r="F14" s="2"/>
      <c r="G14" s="2"/>
      <c r="H14" s="2"/>
      <c r="I14" s="2"/>
      <c r="J14" s="2"/>
    </row>
    <row r="15" spans="1:10" ht="43.5">
      <c r="B15" s="148" t="s">
        <v>22</v>
      </c>
      <c r="C15" s="117">
        <v>44799</v>
      </c>
      <c r="D15" s="149" t="s">
        <v>23</v>
      </c>
      <c r="E15" s="2"/>
      <c r="F15" s="2"/>
      <c r="G15" s="2"/>
      <c r="H15" s="2"/>
      <c r="I15" s="2"/>
      <c r="J15" s="2"/>
    </row>
    <row r="16" spans="1:10" ht="14.4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45">
      <c r="B18" s="148" t="s">
        <v>28</v>
      </c>
      <c r="C18" s="117">
        <v>45163</v>
      </c>
      <c r="D18" s="147" t="s">
        <v>29</v>
      </c>
      <c r="E18" s="2"/>
      <c r="F18" s="2"/>
      <c r="G18" s="2"/>
      <c r="H18" s="2"/>
      <c r="I18" s="2"/>
      <c r="J18" s="2"/>
    </row>
    <row r="19" spans="2:10" ht="43.5">
      <c r="B19" s="148" t="s">
        <v>30</v>
      </c>
      <c r="C19" s="117">
        <v>45336</v>
      </c>
      <c r="D19" s="149" t="s">
        <v>31</v>
      </c>
      <c r="E19" s="2"/>
      <c r="F19" s="2"/>
      <c r="G19" s="2"/>
      <c r="H19" s="2"/>
      <c r="I19" s="2"/>
      <c r="J19" s="2"/>
    </row>
    <row r="20" spans="2:10" ht="14.45">
      <c r="B20" s="148" t="s">
        <v>32</v>
      </c>
      <c r="C20" s="117">
        <v>45527</v>
      </c>
      <c r="D20" s="147" t="s">
        <v>33</v>
      </c>
      <c r="E20" s="2"/>
      <c r="F20" s="2"/>
      <c r="G20" s="2"/>
      <c r="H20" s="2"/>
      <c r="I20" s="2"/>
      <c r="J20" s="2"/>
    </row>
    <row r="21" spans="2:10" ht="43.5">
      <c r="B21" s="148" t="s">
        <v>34</v>
      </c>
      <c r="C21" s="117">
        <v>45347</v>
      </c>
      <c r="D21" s="149" t="s">
        <v>35</v>
      </c>
      <c r="E21" s="2"/>
      <c r="F21" s="2"/>
      <c r="G21" s="2"/>
      <c r="H21" s="2"/>
      <c r="I21" s="2"/>
      <c r="J21" s="2"/>
    </row>
    <row r="22" spans="2:10" ht="57.95">
      <c r="B22" s="148" t="s">
        <v>36</v>
      </c>
      <c r="C22" s="117">
        <v>45896</v>
      </c>
      <c r="D22" s="147" t="s">
        <v>37</v>
      </c>
      <c r="E22" s="2"/>
      <c r="F22" s="2"/>
      <c r="G22" s="2"/>
      <c r="H22" s="2"/>
      <c r="I22" s="2"/>
      <c r="J22" s="2"/>
    </row>
    <row r="23" spans="2:10" ht="14.45">
      <c r="B23" s="2"/>
      <c r="C23" s="2"/>
      <c r="D23" s="2"/>
      <c r="E23" s="2"/>
      <c r="F23" s="2"/>
      <c r="G23" s="2"/>
      <c r="H23" s="2"/>
      <c r="I23" s="2"/>
      <c r="J23" s="2"/>
    </row>
    <row r="24" spans="2:10" ht="14.45" hidden="1" customHeight="1">
      <c r="B24" s="2"/>
      <c r="C24" s="2"/>
      <c r="D24" s="2"/>
      <c r="E24" s="2"/>
      <c r="F24" s="2"/>
      <c r="G24" s="2"/>
      <c r="H24" s="2"/>
      <c r="I24" s="2"/>
      <c r="J24" s="2"/>
    </row>
    <row r="25" spans="2:10" ht="14.45" hidden="1">
      <c r="B25" s="2"/>
      <c r="C25" s="2"/>
      <c r="D25" s="2"/>
      <c r="E25" s="2"/>
      <c r="F25" s="2"/>
      <c r="G25" s="2"/>
      <c r="H25" s="2"/>
      <c r="I25" s="2"/>
      <c r="J25" s="2"/>
    </row>
    <row r="26" spans="2:10" ht="14.45" hidden="1">
      <c r="B26" s="2"/>
      <c r="C26" s="2"/>
      <c r="D26" s="2"/>
      <c r="E26" s="2"/>
      <c r="F26" s="2"/>
      <c r="G26" s="2"/>
      <c r="H26" s="2"/>
      <c r="I26" s="2"/>
      <c r="J26" s="2"/>
    </row>
    <row r="27" spans="2:10" ht="14.45" hidden="1">
      <c r="B27" s="2"/>
      <c r="C27" s="2"/>
      <c r="D27" s="2"/>
      <c r="E27" s="2"/>
      <c r="F27" s="2"/>
      <c r="G27" s="2"/>
      <c r="H27" s="2"/>
      <c r="I27" s="2"/>
      <c r="J27" s="2"/>
    </row>
    <row r="28" spans="2:10" ht="14.45" hidden="1">
      <c r="E28" s="2"/>
      <c r="F28" s="2"/>
      <c r="G28" s="2"/>
      <c r="H28" s="2"/>
      <c r="I28" s="2"/>
      <c r="J28"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703125" style="63" customWidth="1"/>
    <col min="2" max="2" width="30.5703125" style="63" customWidth="1"/>
    <col min="3" max="3" width="34.5703125" style="63" customWidth="1"/>
    <col min="4" max="4" width="26.85546875" style="63" customWidth="1"/>
    <col min="5" max="8" width="12.5703125" style="63" customWidth="1"/>
    <col min="9" max="16" width="12.5703125" style="63" hidden="1" customWidth="1"/>
    <col min="17" max="17" width="9.140625" style="63" hidden="1" customWidth="1"/>
    <col min="18" max="16384" width="9.140625" style="63" hidden="1"/>
  </cols>
  <sheetData>
    <row r="1" spans="1:30" s="60" customFormat="1" ht="12.6" customHeight="1">
      <c r="I1" s="63"/>
      <c r="J1" s="63"/>
      <c r="K1" s="63"/>
      <c r="L1" s="63"/>
      <c r="M1" s="63"/>
      <c r="N1" s="63"/>
      <c r="O1" s="63"/>
      <c r="P1" s="63"/>
      <c r="Q1" s="63"/>
    </row>
    <row r="2" spans="1:30" s="60" customFormat="1" ht="18.600000000000001" customHeight="1">
      <c r="B2" s="27" t="s">
        <v>254</v>
      </c>
      <c r="C2" s="46"/>
      <c r="D2" s="46"/>
      <c r="E2" s="46"/>
      <c r="F2" s="27"/>
      <c r="G2" s="27"/>
      <c r="H2" s="27"/>
      <c r="I2" s="63"/>
      <c r="J2" s="63"/>
      <c r="K2" s="63"/>
      <c r="L2" s="63"/>
      <c r="M2" s="63"/>
      <c r="N2" s="63"/>
      <c r="O2" s="63"/>
      <c r="P2" s="63"/>
      <c r="Q2" s="63"/>
      <c r="S2" s="27"/>
    </row>
    <row r="3" spans="1:30" s="60" customFormat="1" ht="25.5" customHeight="1">
      <c r="B3" s="178" t="s">
        <v>71</v>
      </c>
      <c r="C3" s="178"/>
      <c r="D3" s="178"/>
      <c r="E3" s="178"/>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45">
      <c r="A6" s="32" t="s">
        <v>255</v>
      </c>
      <c r="B6" s="33"/>
      <c r="C6" s="33"/>
      <c r="D6" s="34"/>
    </row>
    <row r="7" spans="1:30" s="36" customFormat="1" ht="23.25" customHeight="1">
      <c r="A7" s="212" t="s">
        <v>256</v>
      </c>
      <c r="B7" s="212"/>
      <c r="C7" s="212"/>
      <c r="D7" s="212"/>
      <c r="E7" s="212"/>
    </row>
    <row r="8" spans="1:30" s="40" customFormat="1" ht="11.45">
      <c r="A8" s="37"/>
      <c r="B8" s="38"/>
      <c r="C8" s="38"/>
      <c r="D8" s="39"/>
    </row>
    <row r="9" spans="1:30" s="10" customFormat="1" ht="11.45">
      <c r="B9" s="43" t="s">
        <v>257</v>
      </c>
      <c r="C9" s="44" t="s">
        <v>258</v>
      </c>
    </row>
    <row r="10" spans="1:30" s="10" customFormat="1" ht="11.45">
      <c r="B10" s="45" t="s">
        <v>259</v>
      </c>
      <c r="C10" s="143">
        <v>12</v>
      </c>
      <c r="D10" s="41"/>
    </row>
    <row r="11" spans="1:30" s="62" customFormat="1">
      <c r="I11" s="63"/>
      <c r="J11" s="63"/>
      <c r="K11" s="63"/>
      <c r="L11" s="63"/>
      <c r="M11" s="63"/>
      <c r="N11" s="63"/>
      <c r="O11" s="63"/>
      <c r="P11" s="63"/>
      <c r="Q11" s="63"/>
    </row>
    <row r="12" spans="1:30" s="35" customFormat="1" ht="11.45">
      <c r="A12" s="32" t="s">
        <v>260</v>
      </c>
      <c r="B12" s="33"/>
      <c r="C12" s="33"/>
      <c r="D12" s="34"/>
    </row>
    <row r="13" spans="1:30" s="36" customFormat="1" ht="11.45">
      <c r="A13" s="47" t="s">
        <v>261</v>
      </c>
      <c r="B13" s="48"/>
      <c r="C13" s="48"/>
      <c r="D13" s="49"/>
    </row>
    <row r="14" spans="1:30" s="40" customFormat="1" ht="11.45">
      <c r="A14" s="37"/>
      <c r="B14" s="38"/>
      <c r="C14" s="38"/>
      <c r="D14" s="39"/>
    </row>
    <row r="15" spans="1:30" s="10" customFormat="1" ht="11.45">
      <c r="B15" s="12" t="s">
        <v>257</v>
      </c>
      <c r="C15" s="13" t="s">
        <v>262</v>
      </c>
      <c r="D15" s="13" t="s">
        <v>263</v>
      </c>
    </row>
    <row r="16" spans="1:30" s="10" customFormat="1" ht="11.45">
      <c r="A16" s="17"/>
      <c r="B16" s="15" t="s">
        <v>259</v>
      </c>
      <c r="C16" s="18">
        <v>0.24711723243957096</v>
      </c>
      <c r="D16" s="18">
        <v>0.75288276692031531</v>
      </c>
    </row>
    <row r="17" spans="1:8" s="14" customFormat="1" ht="11.4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2578125" defaultRowHeight="13.5"/>
  <cols>
    <col min="1" max="1" width="7" style="63" customWidth="1"/>
    <col min="2" max="2" width="20.140625" style="63" bestFit="1" customWidth="1"/>
    <col min="3" max="3" width="18.42578125" style="63" customWidth="1"/>
    <col min="4" max="4" width="7" style="63" customWidth="1"/>
    <col min="5" max="5" width="11.42578125" style="63" customWidth="1"/>
    <col min="6" max="6" width="27.42578125" style="63" customWidth="1"/>
    <col min="7" max="7" width="2.5703125" style="63" customWidth="1"/>
    <col min="8" max="15" width="15.5703125" style="63" customWidth="1"/>
    <col min="16" max="16" width="1.85546875" style="63" customWidth="1"/>
    <col min="17" max="56" width="15.5703125" style="63" customWidth="1"/>
    <col min="57" max="16384" width="25.42578125" style="63"/>
  </cols>
  <sheetData>
    <row r="1" spans="1:56" s="60" customFormat="1" ht="12.6" customHeight="1"/>
    <row r="2" spans="1:56" s="60" customFormat="1" ht="18.600000000000001" customHeight="1">
      <c r="B2" s="27" t="s">
        <v>264</v>
      </c>
      <c r="C2" s="27"/>
      <c r="D2" s="27"/>
      <c r="E2" s="27"/>
      <c r="F2" s="27"/>
    </row>
    <row r="3" spans="1:56" s="60" customFormat="1" ht="36.6" customHeight="1">
      <c r="B3" s="220" t="s">
        <v>265</v>
      </c>
      <c r="C3" s="220"/>
      <c r="D3" s="220"/>
      <c r="E3" s="220"/>
      <c r="F3" s="220"/>
      <c r="G3" s="220"/>
      <c r="H3" s="220"/>
      <c r="I3" s="220"/>
      <c r="J3" s="220"/>
      <c r="K3" s="220"/>
      <c r="L3" s="220"/>
      <c r="M3" s="220"/>
      <c r="N3" s="220"/>
      <c r="O3" s="220"/>
      <c r="P3" s="61"/>
      <c r="Q3" s="61"/>
      <c r="R3" s="61"/>
    </row>
    <row r="4" spans="1:56" s="60" customFormat="1" ht="12.6" customHeight="1"/>
    <row r="5" spans="1:56" s="62" customFormat="1">
      <c r="H5" s="10"/>
      <c r="Q5" s="10"/>
    </row>
    <row r="6" spans="1:56" s="62" customFormat="1"/>
    <row r="7" spans="1:56" s="14" customFormat="1" ht="11.45">
      <c r="A7" s="10"/>
      <c r="B7" s="204" t="s">
        <v>38</v>
      </c>
      <c r="C7" s="221" t="s">
        <v>266</v>
      </c>
      <c r="D7" s="204" t="s">
        <v>89</v>
      </c>
      <c r="E7" s="195" t="s">
        <v>195</v>
      </c>
      <c r="F7" s="197"/>
      <c r="G7" s="29"/>
      <c r="H7" s="170" t="s">
        <v>90</v>
      </c>
      <c r="I7" s="171"/>
      <c r="J7" s="171"/>
      <c r="K7" s="171"/>
      <c r="L7" s="171"/>
      <c r="M7" s="171"/>
      <c r="N7" s="171"/>
      <c r="O7" s="172"/>
      <c r="P7" s="29"/>
      <c r="Q7" s="170" t="s">
        <v>91</v>
      </c>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3"/>
    </row>
    <row r="8" spans="1:56" s="14" customFormat="1" ht="11.25" customHeight="1">
      <c r="A8" s="10"/>
      <c r="B8" s="204"/>
      <c r="C8" s="222"/>
      <c r="D8" s="204"/>
      <c r="E8" s="195"/>
      <c r="F8" s="198"/>
      <c r="G8" s="29"/>
      <c r="H8" s="181" t="s">
        <v>197</v>
      </c>
      <c r="I8" s="182"/>
      <c r="J8" s="182"/>
      <c r="K8" s="182"/>
      <c r="L8" s="182"/>
      <c r="M8" s="182"/>
      <c r="N8" s="182"/>
      <c r="O8" s="194"/>
      <c r="P8" s="29"/>
      <c r="Q8" s="181" t="s">
        <v>93</v>
      </c>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94"/>
    </row>
    <row r="9" spans="1:56" s="14" customFormat="1" ht="23.1">
      <c r="A9" s="10"/>
      <c r="B9" s="204"/>
      <c r="C9" s="222"/>
      <c r="D9" s="204"/>
      <c r="E9" s="195"/>
      <c r="F9" s="50" t="s">
        <v>94</v>
      </c>
      <c r="G9" s="29"/>
      <c r="H9" s="51" t="s">
        <v>198</v>
      </c>
      <c r="I9" s="51" t="s">
        <v>96</v>
      </c>
      <c r="J9" s="51" t="s">
        <v>199</v>
      </c>
      <c r="K9" s="51" t="s">
        <v>200</v>
      </c>
      <c r="L9" s="51" t="s">
        <v>99</v>
      </c>
      <c r="M9" s="52" t="s">
        <v>100</v>
      </c>
      <c r="N9" s="51" t="s">
        <v>101</v>
      </c>
      <c r="O9" s="51" t="s">
        <v>102</v>
      </c>
      <c r="P9" s="29"/>
      <c r="Q9" s="42" t="s">
        <v>103</v>
      </c>
      <c r="R9" s="42" t="s">
        <v>104</v>
      </c>
      <c r="S9" s="42" t="s">
        <v>105</v>
      </c>
      <c r="T9" s="53" t="s">
        <v>106</v>
      </c>
      <c r="U9" s="42" t="s">
        <v>107</v>
      </c>
      <c r="V9" s="42" t="s">
        <v>108</v>
      </c>
      <c r="W9" s="42" t="s">
        <v>109</v>
      </c>
      <c r="X9" s="42" t="s">
        <v>110</v>
      </c>
      <c r="Y9" s="42" t="s">
        <v>111</v>
      </c>
      <c r="Z9" s="42" t="s">
        <v>112</v>
      </c>
      <c r="AA9" s="155" t="s">
        <v>113</v>
      </c>
      <c r="AB9" s="155" t="s">
        <v>114</v>
      </c>
      <c r="AC9" s="155" t="s">
        <v>115</v>
      </c>
      <c r="AD9" s="155" t="s">
        <v>116</v>
      </c>
      <c r="AE9" s="155" t="s">
        <v>117</v>
      </c>
      <c r="AF9" s="155" t="s">
        <v>118</v>
      </c>
      <c r="AG9" s="155" t="s">
        <v>119</v>
      </c>
      <c r="AH9" s="155" t="s">
        <v>120</v>
      </c>
      <c r="AI9" s="155" t="s">
        <v>121</v>
      </c>
      <c r="AJ9" s="155" t="s">
        <v>122</v>
      </c>
      <c r="AK9" s="155" t="s">
        <v>123</v>
      </c>
      <c r="AL9" s="155" t="s">
        <v>124</v>
      </c>
      <c r="AM9" s="155" t="s">
        <v>125</v>
      </c>
      <c r="AN9" s="155" t="s">
        <v>126</v>
      </c>
      <c r="AO9" s="155" t="s">
        <v>127</v>
      </c>
      <c r="AP9" s="155" t="s">
        <v>128</v>
      </c>
      <c r="AQ9" s="155" t="s">
        <v>129</v>
      </c>
      <c r="AR9" s="155" t="s">
        <v>130</v>
      </c>
      <c r="AS9" s="155" t="s">
        <v>131</v>
      </c>
      <c r="AT9" s="155" t="s">
        <v>132</v>
      </c>
      <c r="AU9" s="155" t="s">
        <v>133</v>
      </c>
      <c r="AV9" s="155" t="s">
        <v>134</v>
      </c>
      <c r="AW9" s="155" t="s">
        <v>135</v>
      </c>
      <c r="AX9" s="155" t="s">
        <v>136</v>
      </c>
      <c r="AY9" s="155" t="s">
        <v>137</v>
      </c>
      <c r="AZ9" s="155" t="s">
        <v>138</v>
      </c>
      <c r="BA9" s="155" t="s">
        <v>139</v>
      </c>
      <c r="BB9" s="155" t="s">
        <v>140</v>
      </c>
      <c r="BC9" s="155" t="s">
        <v>141</v>
      </c>
      <c r="BD9" s="155" t="s">
        <v>142</v>
      </c>
    </row>
    <row r="10" spans="1:56" s="14" customFormat="1" ht="15" customHeight="1">
      <c r="A10" s="10"/>
      <c r="B10" s="204"/>
      <c r="C10" s="222"/>
      <c r="D10" s="204"/>
      <c r="E10" s="195"/>
      <c r="F10" s="50" t="s">
        <v>143</v>
      </c>
      <c r="G10" s="29"/>
      <c r="H10" s="54" t="s">
        <v>144</v>
      </c>
      <c r="I10" s="54" t="s">
        <v>145</v>
      </c>
      <c r="J10" s="54" t="s">
        <v>146</v>
      </c>
      <c r="K10" s="54" t="s">
        <v>147</v>
      </c>
      <c r="L10" s="54" t="s">
        <v>148</v>
      </c>
      <c r="M10" s="55" t="s">
        <v>149</v>
      </c>
      <c r="N10" s="54" t="s">
        <v>150</v>
      </c>
      <c r="O10" s="54" t="s">
        <v>151</v>
      </c>
      <c r="P10" s="29"/>
      <c r="Q10" s="54" t="s">
        <v>152</v>
      </c>
      <c r="R10" s="54" t="s">
        <v>153</v>
      </c>
      <c r="S10" s="54" t="s">
        <v>154</v>
      </c>
      <c r="T10" s="56" t="s">
        <v>155</v>
      </c>
      <c r="U10" s="54" t="s">
        <v>156</v>
      </c>
      <c r="V10" s="54" t="s">
        <v>157</v>
      </c>
      <c r="W10" s="54" t="s">
        <v>158</v>
      </c>
      <c r="X10" s="54" t="s">
        <v>159</v>
      </c>
      <c r="Y10" s="54" t="s">
        <v>160</v>
      </c>
      <c r="Z10" s="54" t="s">
        <v>161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4"/>
      <c r="C11" s="223"/>
      <c r="D11" s="204"/>
      <c r="E11" s="195"/>
      <c r="F11" s="16" t="s">
        <v>162</v>
      </c>
      <c r="G11" s="29"/>
      <c r="H11" s="42" t="s">
        <v>163</v>
      </c>
      <c r="I11" s="42" t="s">
        <v>163</v>
      </c>
      <c r="J11" s="42" t="s">
        <v>164</v>
      </c>
      <c r="K11" s="42" t="s">
        <v>164</v>
      </c>
      <c r="L11" s="42" t="s">
        <v>165</v>
      </c>
      <c r="M11" s="57" t="s">
        <v>165</v>
      </c>
      <c r="N11" s="42" t="s">
        <v>166</v>
      </c>
      <c r="O11" s="42" t="s">
        <v>166</v>
      </c>
      <c r="P11" s="29"/>
      <c r="Q11" s="42" t="s">
        <v>167</v>
      </c>
      <c r="R11" s="42" t="s">
        <v>168</v>
      </c>
      <c r="S11" s="42" t="s">
        <v>168</v>
      </c>
      <c r="T11" s="53" t="s">
        <v>169</v>
      </c>
      <c r="U11" s="42" t="s">
        <v>169</v>
      </c>
      <c r="V11" s="42" t="s">
        <v>170</v>
      </c>
      <c r="W11" s="42" t="s">
        <v>170</v>
      </c>
      <c r="X11" s="42" t="s">
        <v>171</v>
      </c>
      <c r="Y11" s="42" t="s">
        <v>171</v>
      </c>
      <c r="Z11" s="42" t="s">
        <v>172</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 customHeight="1">
      <c r="A12" s="10"/>
      <c r="B12" s="213" t="s">
        <v>267</v>
      </c>
      <c r="C12" s="214" t="s">
        <v>268</v>
      </c>
      <c r="D12" s="217" t="s">
        <v>269</v>
      </c>
      <c r="E12" s="72" t="s">
        <v>202</v>
      </c>
      <c r="F12" s="188"/>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v>0.30399999999999999</v>
      </c>
      <c r="AJ12" s="104">
        <v>0.29199999999999998</v>
      </c>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45" customHeight="1">
      <c r="A13" s="10"/>
      <c r="B13" s="213"/>
      <c r="C13" s="215"/>
      <c r="D13" s="218"/>
      <c r="E13" s="72" t="s">
        <v>203</v>
      </c>
      <c r="F13" s="188"/>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v>0.30299999999999999</v>
      </c>
      <c r="AJ13" s="104">
        <v>0.28899999999999998</v>
      </c>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45" customHeight="1">
      <c r="A14" s="10"/>
      <c r="B14" s="213"/>
      <c r="C14" s="215"/>
      <c r="D14" s="218"/>
      <c r="E14" s="72" t="s">
        <v>204</v>
      </c>
      <c r="F14" s="188"/>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v>0.317</v>
      </c>
      <c r="AJ14" s="104">
        <v>0.30599999999999999</v>
      </c>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45" customHeight="1">
      <c r="A15" s="10"/>
      <c r="B15" s="213"/>
      <c r="C15" s="215"/>
      <c r="D15" s="218"/>
      <c r="E15" s="72" t="s">
        <v>205</v>
      </c>
      <c r="F15" s="188"/>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v>0.34300000000000003</v>
      </c>
      <c r="AJ15" s="104">
        <v>0.316</v>
      </c>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45" customHeight="1">
      <c r="A16" s="10"/>
      <c r="B16" s="213"/>
      <c r="C16" s="215"/>
      <c r="D16" s="218"/>
      <c r="E16" s="72" t="s">
        <v>206</v>
      </c>
      <c r="F16" s="188"/>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v>0.311</v>
      </c>
      <c r="AJ16" s="104">
        <v>0.29499999999999998</v>
      </c>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45" customHeight="1">
      <c r="A17" s="10"/>
      <c r="B17" s="213"/>
      <c r="C17" s="215"/>
      <c r="D17" s="218"/>
      <c r="E17" s="72" t="s">
        <v>207</v>
      </c>
      <c r="F17" s="188"/>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v>0.30599999999999999</v>
      </c>
      <c r="AJ17" s="104">
        <v>0.29599999999999999</v>
      </c>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45" customHeight="1">
      <c r="A18" s="10"/>
      <c r="B18" s="213"/>
      <c r="C18" s="215"/>
      <c r="D18" s="218"/>
      <c r="E18" s="72" t="s">
        <v>208</v>
      </c>
      <c r="F18" s="188"/>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v>0.33600000000000002</v>
      </c>
      <c r="AJ18" s="104">
        <v>0.318</v>
      </c>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45" customHeight="1">
      <c r="A19" s="10"/>
      <c r="B19" s="213"/>
      <c r="C19" s="215"/>
      <c r="D19" s="218"/>
      <c r="E19" s="72" t="s">
        <v>209</v>
      </c>
      <c r="F19" s="188"/>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v>0.29199999999999998</v>
      </c>
      <c r="AJ19" s="104">
        <v>0.28599999999999998</v>
      </c>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45" customHeight="1">
      <c r="A20" s="10"/>
      <c r="B20" s="213"/>
      <c r="C20" s="215"/>
      <c r="D20" s="218"/>
      <c r="E20" s="72" t="s">
        <v>210</v>
      </c>
      <c r="F20" s="188"/>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v>0.27200000000000002</v>
      </c>
      <c r="AJ20" s="104">
        <v>0.26900000000000002</v>
      </c>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45" customHeight="1">
      <c r="A21" s="10"/>
      <c r="B21" s="213"/>
      <c r="C21" s="215"/>
      <c r="D21" s="218"/>
      <c r="E21" s="72" t="s">
        <v>211</v>
      </c>
      <c r="F21" s="188"/>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v>0.28299999999999997</v>
      </c>
      <c r="AJ21" s="104">
        <v>0.27700000000000002</v>
      </c>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45" customHeight="1">
      <c r="A22" s="10"/>
      <c r="B22" s="213"/>
      <c r="C22" s="215"/>
      <c r="D22" s="218"/>
      <c r="E22" s="72" t="s">
        <v>212</v>
      </c>
      <c r="F22" s="188"/>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v>0.29099999999999998</v>
      </c>
      <c r="AJ22" s="104">
        <v>0.28299999999999997</v>
      </c>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45" customHeight="1">
      <c r="A23" s="10"/>
      <c r="B23" s="213"/>
      <c r="C23" s="215"/>
      <c r="D23" s="218"/>
      <c r="E23" s="72" t="s">
        <v>213</v>
      </c>
      <c r="F23" s="188"/>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v>0.30299999999999999</v>
      </c>
      <c r="AJ23" s="104">
        <v>0.28100000000000003</v>
      </c>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45" customHeight="1">
      <c r="A24" s="10"/>
      <c r="B24" s="213"/>
      <c r="C24" s="215"/>
      <c r="D24" s="218"/>
      <c r="E24" s="72" t="s">
        <v>214</v>
      </c>
      <c r="F24" s="188"/>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v>0.29699999999999999</v>
      </c>
      <c r="AJ24" s="104">
        <v>0.28100000000000003</v>
      </c>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45" customHeight="1">
      <c r="A25" s="10"/>
      <c r="B25" s="213" t="s">
        <v>270</v>
      </c>
      <c r="C25" s="215"/>
      <c r="D25" s="218"/>
      <c r="E25" s="72" t="s">
        <v>202</v>
      </c>
      <c r="F25" s="188"/>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v>0.30599999999999999</v>
      </c>
      <c r="AJ25" s="104">
        <v>0.29299999999999998</v>
      </c>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45" customHeight="1">
      <c r="A26" s="10"/>
      <c r="B26" s="213"/>
      <c r="C26" s="215"/>
      <c r="D26" s="218"/>
      <c r="E26" s="72" t="s">
        <v>203</v>
      </c>
      <c r="F26" s="188"/>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v>0.313</v>
      </c>
      <c r="AJ26" s="104">
        <v>0.30299999999999999</v>
      </c>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45" customHeight="1">
      <c r="A27" s="10"/>
      <c r="B27" s="213"/>
      <c r="C27" s="215"/>
      <c r="D27" s="218"/>
      <c r="E27" s="72" t="s">
        <v>204</v>
      </c>
      <c r="F27" s="188"/>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v>0.33200000000000002</v>
      </c>
      <c r="AJ27" s="104">
        <v>0.315</v>
      </c>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45" customHeight="1">
      <c r="A28" s="10"/>
      <c r="B28" s="213"/>
      <c r="C28" s="215"/>
      <c r="D28" s="218"/>
      <c r="E28" s="72" t="s">
        <v>205</v>
      </c>
      <c r="F28" s="188"/>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v>0.35399999999999998</v>
      </c>
      <c r="AJ28" s="104">
        <v>0.32</v>
      </c>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45" customHeight="1">
      <c r="A29" s="10"/>
      <c r="B29" s="213"/>
      <c r="C29" s="215"/>
      <c r="D29" s="218"/>
      <c r="E29" s="72" t="s">
        <v>206</v>
      </c>
      <c r="F29" s="188"/>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v>0.314</v>
      </c>
      <c r="AJ29" s="104">
        <v>0.29799999999999999</v>
      </c>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45" customHeight="1">
      <c r="A30" s="10"/>
      <c r="B30" s="213"/>
      <c r="C30" s="215"/>
      <c r="D30" s="218"/>
      <c r="E30" s="72" t="s">
        <v>207</v>
      </c>
      <c r="F30" s="188"/>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v>0.32700000000000001</v>
      </c>
      <c r="AJ30" s="104">
        <v>0.312</v>
      </c>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45" customHeight="1">
      <c r="A31" s="10"/>
      <c r="B31" s="213"/>
      <c r="C31" s="215"/>
      <c r="D31" s="218"/>
      <c r="E31" s="72" t="s">
        <v>208</v>
      </c>
      <c r="F31" s="188"/>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v>0.34699999999999998</v>
      </c>
      <c r="AJ31" s="104">
        <v>0.33300000000000002</v>
      </c>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45" customHeight="1">
      <c r="A32" s="10"/>
      <c r="B32" s="213"/>
      <c r="C32" s="215"/>
      <c r="D32" s="218"/>
      <c r="E32" s="72" t="s">
        <v>209</v>
      </c>
      <c r="F32" s="188"/>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v>0.30199999999999999</v>
      </c>
      <c r="AJ32" s="104">
        <v>0.29399999999999998</v>
      </c>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45" customHeight="1">
      <c r="A33" s="10"/>
      <c r="B33" s="213"/>
      <c r="C33" s="215"/>
      <c r="D33" s="218"/>
      <c r="E33" s="72" t="s">
        <v>210</v>
      </c>
      <c r="F33" s="188"/>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v>0.27500000000000002</v>
      </c>
      <c r="AJ33" s="104">
        <v>0.26900000000000002</v>
      </c>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45" customHeight="1">
      <c r="A34" s="10"/>
      <c r="B34" s="213"/>
      <c r="C34" s="215"/>
      <c r="D34" s="218"/>
      <c r="E34" s="72" t="s">
        <v>211</v>
      </c>
      <c r="F34" s="188"/>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v>0.28299999999999997</v>
      </c>
      <c r="AJ34" s="104">
        <v>0.27800000000000002</v>
      </c>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45" customHeight="1">
      <c r="A35" s="10"/>
      <c r="B35" s="213"/>
      <c r="C35" s="215"/>
      <c r="D35" s="218"/>
      <c r="E35" s="72" t="s">
        <v>212</v>
      </c>
      <c r="F35" s="188"/>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v>0.314</v>
      </c>
      <c r="AJ35" s="104">
        <v>0.29599999999999999</v>
      </c>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45" customHeight="1">
      <c r="A36" s="10"/>
      <c r="B36" s="213"/>
      <c r="C36" s="215"/>
      <c r="D36" s="218"/>
      <c r="E36" s="72" t="s">
        <v>213</v>
      </c>
      <c r="F36" s="188"/>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v>0.318</v>
      </c>
      <c r="AJ36" s="104">
        <v>0.29199999999999998</v>
      </c>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45" customHeight="1">
      <c r="A37" s="10"/>
      <c r="B37" s="213"/>
      <c r="C37" s="216"/>
      <c r="D37" s="219"/>
      <c r="E37" s="72" t="s">
        <v>214</v>
      </c>
      <c r="F37" s="188"/>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v>0.31</v>
      </c>
      <c r="AJ37" s="104">
        <v>0.29199999999999998</v>
      </c>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B3:O3"/>
    <mergeCell ref="H8:O8"/>
    <mergeCell ref="B12:B24"/>
    <mergeCell ref="F12:F24"/>
    <mergeCell ref="B7:B11"/>
    <mergeCell ref="C7:C11"/>
    <mergeCell ref="D7:D11"/>
    <mergeCell ref="E7:E11"/>
    <mergeCell ref="F7:F8"/>
    <mergeCell ref="H7:O7"/>
    <mergeCell ref="Q8:BD8"/>
    <mergeCell ref="Q7:BD7"/>
    <mergeCell ref="B25:B37"/>
    <mergeCell ref="F25:F37"/>
    <mergeCell ref="C12:C37"/>
    <mergeCell ref="D12:D3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40625" defaultRowHeight="9.9499999999999993" customHeight="1" zeroHeight="1"/>
  <cols>
    <col min="1" max="1" width="6.5703125" style="63" customWidth="1"/>
    <col min="2" max="2" width="26.42578125" style="63" customWidth="1"/>
    <col min="3" max="15" width="16.85546875" style="63" customWidth="1"/>
    <col min="16" max="16" width="7" style="63" customWidth="1"/>
    <col min="17" max="16384" width="9.140625" style="63"/>
  </cols>
  <sheetData>
    <row r="1" spans="1:15" s="60" customFormat="1" ht="9.9499999999999993" customHeight="1"/>
    <row r="2" spans="1:15" s="60" customFormat="1" ht="18" customHeight="1">
      <c r="B2" s="27" t="s">
        <v>271</v>
      </c>
      <c r="D2" s="27"/>
      <c r="E2" s="27"/>
      <c r="F2" s="27"/>
      <c r="G2" s="27"/>
    </row>
    <row r="3" spans="1:15" s="60" customFormat="1" ht="12.6" customHeight="1">
      <c r="A3" s="64"/>
      <c r="B3" s="178" t="s">
        <v>272</v>
      </c>
      <c r="C3" s="178"/>
      <c r="D3" s="178"/>
      <c r="E3" s="178"/>
      <c r="F3" s="178"/>
      <c r="G3" s="178"/>
      <c r="H3" s="178"/>
      <c r="I3" s="178"/>
      <c r="J3" s="65"/>
      <c r="K3" s="65"/>
      <c r="L3" s="65"/>
      <c r="M3" s="65"/>
    </row>
    <row r="4" spans="1:15" s="60" customFormat="1" ht="12.6" customHeight="1">
      <c r="A4" s="64"/>
      <c r="B4" s="64"/>
      <c r="C4" s="64"/>
      <c r="D4" s="64"/>
      <c r="E4" s="64"/>
      <c r="F4" s="64"/>
      <c r="G4" s="64"/>
      <c r="H4" s="64"/>
      <c r="I4" s="64"/>
      <c r="J4" s="64"/>
      <c r="K4" s="64"/>
      <c r="L4" s="64"/>
      <c r="M4" s="64"/>
      <c r="N4" s="64"/>
      <c r="O4" s="64"/>
    </row>
    <row r="5" spans="1:15" s="62" customFormat="1" ht="12.6" customHeight="1">
      <c r="A5" s="10"/>
      <c r="B5" s="10"/>
      <c r="C5" s="10"/>
      <c r="D5" s="10"/>
      <c r="E5" s="10"/>
      <c r="F5" s="10"/>
      <c r="G5" s="10"/>
      <c r="H5" s="10"/>
      <c r="I5" s="10"/>
      <c r="J5" s="10"/>
      <c r="K5" s="10"/>
      <c r="L5" s="10"/>
      <c r="M5" s="10"/>
      <c r="N5" s="10"/>
      <c r="O5" s="10"/>
    </row>
    <row r="6" spans="1:15" s="62" customFormat="1" ht="12.6" customHeight="1">
      <c r="A6" s="10"/>
      <c r="B6" s="224" t="s">
        <v>88</v>
      </c>
      <c r="C6" s="226" t="s">
        <v>195</v>
      </c>
      <c r="D6" s="227"/>
      <c r="E6" s="227"/>
      <c r="F6" s="227"/>
      <c r="G6" s="227"/>
      <c r="H6" s="227"/>
      <c r="I6" s="227"/>
      <c r="J6" s="227"/>
      <c r="K6" s="227"/>
      <c r="L6" s="227"/>
      <c r="M6" s="227"/>
      <c r="N6" s="227"/>
      <c r="O6" s="228"/>
    </row>
    <row r="7" spans="1:15" s="62" customFormat="1" ht="12.6" customHeight="1">
      <c r="A7" s="10"/>
      <c r="B7" s="225"/>
      <c r="C7" s="13" t="s">
        <v>202</v>
      </c>
      <c r="D7" s="13" t="s">
        <v>203</v>
      </c>
      <c r="E7" s="13" t="s">
        <v>204</v>
      </c>
      <c r="F7" s="13" t="s">
        <v>205</v>
      </c>
      <c r="G7" s="13" t="s">
        <v>206</v>
      </c>
      <c r="H7" s="13" t="s">
        <v>207</v>
      </c>
      <c r="I7" s="13" t="s">
        <v>208</v>
      </c>
      <c r="J7" s="13" t="s">
        <v>209</v>
      </c>
      <c r="K7" s="13" t="s">
        <v>210</v>
      </c>
      <c r="L7" s="13" t="s">
        <v>211</v>
      </c>
      <c r="M7" s="13" t="s">
        <v>212</v>
      </c>
      <c r="N7" s="13" t="s">
        <v>213</v>
      </c>
      <c r="O7" s="13" t="s">
        <v>214</v>
      </c>
    </row>
    <row r="8" spans="1:15" s="62" customFormat="1" ht="12.6" customHeight="1">
      <c r="A8" s="118"/>
      <c r="B8" s="9" t="s">
        <v>174</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 customHeight="1">
      <c r="A9" s="118"/>
      <c r="B9" s="9" t="s">
        <v>176</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 customHeight="1">
      <c r="A10" s="118"/>
      <c r="B10" s="9" t="s">
        <v>177</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 customHeight="1">
      <c r="A11" s="118"/>
      <c r="B11" s="9" t="s">
        <v>178</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 customHeight="1">
      <c r="A12" s="118"/>
      <c r="B12" s="9" t="s">
        <v>179</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 customHeight="1">
      <c r="A13" s="118"/>
      <c r="B13" s="9" t="s">
        <v>180</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 customHeight="1">
      <c r="A14" s="118"/>
      <c r="B14" s="9" t="s">
        <v>181</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 customHeight="1">
      <c r="A15" s="118"/>
      <c r="B15" s="9" t="s">
        <v>182</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 customHeight="1">
      <c r="A16" s="118"/>
      <c r="B16" s="9" t="s">
        <v>183</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 customHeight="1">
      <c r="A17" s="118"/>
      <c r="B17" s="85" t="s">
        <v>184</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 customHeight="1">
      <c r="A18" s="118"/>
      <c r="B18" s="9" t="s">
        <v>185</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 customHeight="1">
      <c r="A19" s="118"/>
      <c r="B19" s="9" t="s">
        <v>186</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 customHeight="1">
      <c r="A20" s="118"/>
      <c r="B20" s="85" t="s">
        <v>187</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 customHeight="1">
      <c r="A21" s="118"/>
      <c r="B21" s="9" t="s">
        <v>188</v>
      </c>
      <c r="C21" s="69">
        <v>0</v>
      </c>
      <c r="D21" s="69">
        <v>0</v>
      </c>
      <c r="E21" s="69">
        <v>0</v>
      </c>
      <c r="F21" s="69">
        <v>0</v>
      </c>
      <c r="G21" s="69">
        <v>0</v>
      </c>
      <c r="H21" s="69">
        <v>0</v>
      </c>
      <c r="I21" s="68">
        <v>1</v>
      </c>
      <c r="J21" s="69">
        <v>0</v>
      </c>
      <c r="K21" s="69">
        <v>0</v>
      </c>
      <c r="L21" s="69">
        <v>0</v>
      </c>
      <c r="M21" s="69">
        <v>0</v>
      </c>
      <c r="N21" s="69">
        <v>0</v>
      </c>
      <c r="O21" s="68">
        <v>0</v>
      </c>
    </row>
    <row r="22" spans="1:15" s="62" customFormat="1" ht="9.9499999999999993"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40625" defaultRowHeight="11.45" zeroHeight="1"/>
  <cols>
    <col min="1" max="1" width="8" style="14" customWidth="1"/>
    <col min="2" max="2" width="25.85546875" style="14" bestFit="1" customWidth="1"/>
    <col min="3" max="3" width="25.5703125" style="14" bestFit="1" customWidth="1"/>
    <col min="4" max="4" width="9.140625" style="14" customWidth="1"/>
    <col min="5" max="20" width="15.5703125" style="14" customWidth="1"/>
    <col min="21" max="16384" width="9.140625" style="14"/>
  </cols>
  <sheetData>
    <row r="1" spans="2:30" s="60" customFormat="1" ht="12.6" customHeight="1"/>
    <row r="2" spans="2:30" s="60" customFormat="1" ht="18.600000000000001" customHeight="1">
      <c r="B2" s="27" t="s">
        <v>273</v>
      </c>
      <c r="E2" s="27"/>
      <c r="F2" s="27"/>
      <c r="G2" s="27"/>
      <c r="H2" s="27"/>
      <c r="I2" s="27"/>
      <c r="J2" s="27"/>
      <c r="K2" s="27"/>
      <c r="S2" s="27"/>
      <c r="T2" s="27"/>
    </row>
    <row r="3" spans="2:30" s="60" customFormat="1" ht="63.95" customHeight="1">
      <c r="B3" s="178" t="s">
        <v>274</v>
      </c>
      <c r="C3" s="178"/>
      <c r="D3" s="178"/>
      <c r="E3" s="178"/>
      <c r="F3" s="178"/>
      <c r="G3" s="178"/>
      <c r="H3" s="178"/>
      <c r="I3" s="178"/>
      <c r="J3" s="178"/>
      <c r="K3" s="178"/>
      <c r="L3" s="178"/>
      <c r="M3" s="178"/>
      <c r="N3" s="61"/>
      <c r="O3" s="61"/>
      <c r="P3" s="61"/>
      <c r="Q3" s="61"/>
      <c r="R3" s="61"/>
      <c r="S3" s="61"/>
      <c r="T3" s="61"/>
      <c r="U3" s="61"/>
      <c r="V3" s="61"/>
      <c r="W3" s="61"/>
      <c r="X3" s="61"/>
      <c r="Y3" s="61"/>
      <c r="Z3" s="61"/>
      <c r="AA3" s="61"/>
      <c r="AB3" s="61"/>
      <c r="AC3" s="61"/>
      <c r="AD3" s="61"/>
    </row>
    <row r="4" spans="2:30" s="60" customFormat="1" ht="12.6" customHeight="1"/>
    <row r="5" spans="2:30" s="62" customFormat="1" ht="13.5"/>
    <row r="6" spans="2:30" s="10" customFormat="1" ht="24" customHeight="1">
      <c r="B6" s="229" t="s">
        <v>275</v>
      </c>
      <c r="C6" s="229" t="s">
        <v>276</v>
      </c>
      <c r="D6" s="229" t="s">
        <v>277</v>
      </c>
      <c r="E6" s="230" t="s">
        <v>278</v>
      </c>
      <c r="F6" s="231"/>
      <c r="G6" s="231"/>
      <c r="H6" s="231"/>
      <c r="I6" s="231"/>
      <c r="J6" s="231"/>
      <c r="K6" s="230" t="s">
        <v>279</v>
      </c>
      <c r="L6" s="231"/>
      <c r="M6" s="231"/>
      <c r="N6" s="231"/>
      <c r="O6" s="231"/>
      <c r="P6" s="231"/>
      <c r="Q6" s="231"/>
      <c r="R6" s="231"/>
      <c r="S6" s="231"/>
      <c r="T6" s="232"/>
    </row>
    <row r="7" spans="2:30" s="10" customFormat="1">
      <c r="B7" s="229"/>
      <c r="C7" s="229"/>
      <c r="D7" s="229"/>
      <c r="E7" s="13" t="s">
        <v>280</v>
      </c>
      <c r="F7" s="13" t="s">
        <v>281</v>
      </c>
      <c r="G7" s="13" t="s">
        <v>282</v>
      </c>
      <c r="H7" s="13" t="s">
        <v>283</v>
      </c>
      <c r="I7" s="13" t="s">
        <v>284</v>
      </c>
      <c r="J7" s="13" t="s">
        <v>285</v>
      </c>
      <c r="K7" s="13" t="s">
        <v>286</v>
      </c>
      <c r="L7" s="13" t="s">
        <v>287</v>
      </c>
      <c r="M7" s="13" t="s">
        <v>288</v>
      </c>
      <c r="N7" s="13" t="s">
        <v>289</v>
      </c>
      <c r="O7" s="13" t="s">
        <v>290</v>
      </c>
      <c r="P7" s="13" t="s">
        <v>291</v>
      </c>
      <c r="Q7" s="13" t="s">
        <v>292</v>
      </c>
      <c r="R7" s="13" t="s">
        <v>293</v>
      </c>
      <c r="S7" s="13" t="s">
        <v>294</v>
      </c>
      <c r="T7" s="13" t="s">
        <v>295</v>
      </c>
    </row>
    <row r="8" spans="2:30">
      <c r="B8" s="85" t="s">
        <v>296</v>
      </c>
      <c r="C8" s="85" t="s">
        <v>297</v>
      </c>
      <c r="D8" s="85" t="s">
        <v>298</v>
      </c>
      <c r="E8" s="97">
        <v>2.7</v>
      </c>
      <c r="F8" s="98">
        <v>2.7</v>
      </c>
      <c r="G8" s="98">
        <v>2.7</v>
      </c>
      <c r="H8" s="98">
        <v>2.7</v>
      </c>
      <c r="I8" s="98">
        <v>2.7</v>
      </c>
      <c r="J8" s="98">
        <v>2.7</v>
      </c>
      <c r="K8" s="98">
        <v>3.66</v>
      </c>
      <c r="L8" s="98">
        <v>3.66</v>
      </c>
      <c r="M8" s="98">
        <v>3.66</v>
      </c>
      <c r="N8" s="98">
        <v>3.66</v>
      </c>
      <c r="O8" s="98">
        <v>3.66</v>
      </c>
      <c r="P8" s="98"/>
      <c r="Q8" s="98"/>
      <c r="R8" s="98"/>
      <c r="S8" s="98"/>
      <c r="T8" s="98"/>
    </row>
    <row r="9" spans="2:30">
      <c r="B9" s="85" t="s">
        <v>296</v>
      </c>
      <c r="C9" s="85" t="s">
        <v>299</v>
      </c>
      <c r="D9" s="85" t="s">
        <v>298</v>
      </c>
      <c r="E9" s="99">
        <v>2.8</v>
      </c>
      <c r="F9" s="100">
        <v>2.8</v>
      </c>
      <c r="G9" s="100">
        <v>2.8</v>
      </c>
      <c r="H9" s="100">
        <v>2.8</v>
      </c>
      <c r="I9" s="100">
        <v>2.8</v>
      </c>
      <c r="J9" s="100">
        <v>2.8</v>
      </c>
      <c r="K9" s="100">
        <v>3.11</v>
      </c>
      <c r="L9" s="100">
        <v>3.11</v>
      </c>
      <c r="M9" s="98">
        <v>3.11</v>
      </c>
      <c r="N9" s="98">
        <v>3.11</v>
      </c>
      <c r="O9" s="98">
        <v>3.11</v>
      </c>
      <c r="P9" s="98"/>
      <c r="Q9" s="98"/>
      <c r="R9" s="98"/>
      <c r="S9" s="98"/>
      <c r="T9" s="98"/>
    </row>
    <row r="10" spans="2:30">
      <c r="B10" s="85" t="s">
        <v>296</v>
      </c>
      <c r="C10" s="85" t="s">
        <v>300</v>
      </c>
      <c r="D10" s="85" t="s">
        <v>298</v>
      </c>
      <c r="E10" s="99">
        <v>24.7</v>
      </c>
      <c r="F10" s="100">
        <v>24.7</v>
      </c>
      <c r="G10" s="100">
        <v>24.7</v>
      </c>
      <c r="H10" s="100">
        <v>24.7</v>
      </c>
      <c r="I10" s="100">
        <v>24.7</v>
      </c>
      <c r="J10" s="100">
        <v>24.7</v>
      </c>
      <c r="K10" s="100">
        <v>23.346826</v>
      </c>
      <c r="L10" s="100">
        <v>23.346826</v>
      </c>
      <c r="M10" s="98">
        <v>23.346826</v>
      </c>
      <c r="N10" s="98">
        <v>23.346826</v>
      </c>
      <c r="O10" s="98">
        <v>23.346826</v>
      </c>
      <c r="P10" s="98"/>
      <c r="Q10" s="98"/>
      <c r="R10" s="98"/>
      <c r="S10" s="98"/>
      <c r="T10" s="98"/>
    </row>
    <row r="11" spans="2:30">
      <c r="B11" s="85" t="s">
        <v>296</v>
      </c>
      <c r="C11" s="85" t="s">
        <v>301</v>
      </c>
      <c r="D11" s="85" t="s">
        <v>298</v>
      </c>
      <c r="E11" s="99">
        <v>12.6</v>
      </c>
      <c r="F11" s="100">
        <v>12.6</v>
      </c>
      <c r="G11" s="100">
        <v>12.6</v>
      </c>
      <c r="H11" s="100">
        <v>12.6</v>
      </c>
      <c r="I11" s="100">
        <v>12.6</v>
      </c>
      <c r="J11" s="100">
        <v>12.6</v>
      </c>
      <c r="K11" s="100">
        <v>10.08694</v>
      </c>
      <c r="L11" s="100">
        <v>10.08694</v>
      </c>
      <c r="M11" s="98">
        <v>10.08694</v>
      </c>
      <c r="N11" s="98">
        <v>10.08694</v>
      </c>
      <c r="O11" s="98">
        <v>11.850790999999999</v>
      </c>
      <c r="P11" s="98"/>
      <c r="Q11" s="98"/>
      <c r="R11" s="98"/>
      <c r="S11" s="98"/>
      <c r="T11" s="98"/>
    </row>
    <row r="12" spans="2:30">
      <c r="B12" s="85" t="s">
        <v>296</v>
      </c>
      <c r="C12" s="85" t="s">
        <v>302</v>
      </c>
      <c r="D12" s="85" t="s">
        <v>303</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c r="Q12" s="98"/>
      <c r="R12" s="98"/>
      <c r="S12" s="98"/>
      <c r="T12" s="98"/>
    </row>
    <row r="13" spans="2:30">
      <c r="B13" s="85" t="s">
        <v>296</v>
      </c>
      <c r="C13" s="85" t="s">
        <v>304</v>
      </c>
      <c r="D13" s="85" t="s">
        <v>303</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c r="Q13" s="98"/>
      <c r="R13" s="98"/>
      <c r="S13" s="98"/>
      <c r="T13" s="98"/>
    </row>
    <row r="14" spans="2:30">
      <c r="B14" s="85" t="s">
        <v>296</v>
      </c>
      <c r="C14" s="85" t="s">
        <v>305</v>
      </c>
      <c r="D14" s="85" t="s">
        <v>306</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c r="Q14" s="98"/>
      <c r="R14" s="98"/>
      <c r="S14" s="98"/>
      <c r="T14" s="98"/>
    </row>
    <row r="15" spans="2:30">
      <c r="B15" s="85" t="s">
        <v>296</v>
      </c>
      <c r="C15" s="85" t="s">
        <v>307</v>
      </c>
      <c r="D15" s="85" t="s">
        <v>308</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c r="Q15" s="98"/>
      <c r="R15" s="100"/>
      <c r="S15" s="100"/>
      <c r="T15" s="100"/>
    </row>
    <row r="16" spans="2:30">
      <c r="B16" s="85" t="s">
        <v>296</v>
      </c>
      <c r="C16" s="85" t="s">
        <v>309</v>
      </c>
      <c r="D16" s="85" t="s">
        <v>308</v>
      </c>
      <c r="E16" s="99">
        <v>2.6</v>
      </c>
      <c r="F16" s="100">
        <v>2.6</v>
      </c>
      <c r="G16" s="100">
        <v>2.6</v>
      </c>
      <c r="H16" s="100">
        <v>2.6</v>
      </c>
      <c r="I16" s="100">
        <v>2.6</v>
      </c>
      <c r="J16" s="100">
        <v>2.6</v>
      </c>
      <c r="K16" s="100">
        <v>2.7</v>
      </c>
      <c r="L16" s="100">
        <v>2.7</v>
      </c>
      <c r="M16" s="100">
        <v>2.7</v>
      </c>
      <c r="N16" s="100">
        <v>2.7</v>
      </c>
      <c r="O16" s="100">
        <v>2.9167550000000002</v>
      </c>
      <c r="P16" s="98"/>
      <c r="Q16" s="98"/>
      <c r="R16" s="100"/>
      <c r="S16" s="100"/>
      <c r="T16" s="100"/>
    </row>
    <row r="17" spans="2:20">
      <c r="B17" s="85" t="s">
        <v>296</v>
      </c>
      <c r="C17" s="85" t="s">
        <v>310</v>
      </c>
      <c r="D17" s="85" t="s">
        <v>308</v>
      </c>
      <c r="E17" s="99">
        <v>130.4</v>
      </c>
      <c r="F17" s="100">
        <v>130.4</v>
      </c>
      <c r="G17" s="100">
        <v>130.4</v>
      </c>
      <c r="H17" s="100">
        <v>130.4</v>
      </c>
      <c r="I17" s="100">
        <v>130.4</v>
      </c>
      <c r="J17" s="100">
        <v>130.4</v>
      </c>
      <c r="K17" s="100">
        <v>161.87</v>
      </c>
      <c r="L17" s="100">
        <v>161.87</v>
      </c>
      <c r="M17" s="100">
        <v>161.87</v>
      </c>
      <c r="N17" s="100">
        <v>161.87</v>
      </c>
      <c r="O17" s="100">
        <v>161.87</v>
      </c>
      <c r="P17" s="98"/>
      <c r="Q17" s="98"/>
      <c r="R17" s="100"/>
      <c r="S17" s="100"/>
      <c r="T17" s="100"/>
    </row>
    <row r="18" spans="2:20">
      <c r="B18" s="85" t="s">
        <v>296</v>
      </c>
      <c r="C18" s="85" t="s">
        <v>311</v>
      </c>
      <c r="D18" s="85" t="s">
        <v>308</v>
      </c>
      <c r="E18" s="99">
        <v>0</v>
      </c>
      <c r="F18" s="99">
        <v>0</v>
      </c>
      <c r="G18" s="99">
        <v>0</v>
      </c>
      <c r="H18" s="99">
        <v>0</v>
      </c>
      <c r="I18" s="99">
        <v>0</v>
      </c>
      <c r="J18" s="99">
        <v>0</v>
      </c>
      <c r="K18" s="100">
        <v>0</v>
      </c>
      <c r="L18" s="100">
        <v>0</v>
      </c>
      <c r="M18" s="100">
        <v>0</v>
      </c>
      <c r="N18" s="100">
        <v>0</v>
      </c>
      <c r="O18" s="100">
        <v>0</v>
      </c>
      <c r="P18" s="98"/>
      <c r="Q18" s="98"/>
      <c r="R18" s="100"/>
      <c r="S18" s="100"/>
      <c r="T18" s="100"/>
    </row>
    <row r="19" spans="2:20">
      <c r="B19" s="85" t="s">
        <v>296</v>
      </c>
      <c r="C19" s="85" t="s">
        <v>312</v>
      </c>
      <c r="D19" s="85" t="s">
        <v>313</v>
      </c>
      <c r="E19" s="99">
        <v>106.7</v>
      </c>
      <c r="F19" s="100">
        <v>106.7</v>
      </c>
      <c r="G19" s="100">
        <v>106.7</v>
      </c>
      <c r="H19" s="100">
        <v>106.7</v>
      </c>
      <c r="I19" s="100">
        <v>106.7</v>
      </c>
      <c r="J19" s="100">
        <v>106.7</v>
      </c>
      <c r="K19" s="100">
        <v>118.190411</v>
      </c>
      <c r="L19" s="100">
        <v>118.190411</v>
      </c>
      <c r="M19" s="100">
        <v>118.190411</v>
      </c>
      <c r="N19" s="100">
        <v>118.190411</v>
      </c>
      <c r="O19" s="100">
        <v>118.190411</v>
      </c>
      <c r="P19" s="98"/>
      <c r="Q19" s="98"/>
      <c r="R19" s="100"/>
      <c r="S19" s="100"/>
      <c r="T19" s="100"/>
    </row>
    <row r="20" spans="2:20">
      <c r="B20" s="85" t="s">
        <v>296</v>
      </c>
      <c r="C20" s="85" t="s">
        <v>314</v>
      </c>
      <c r="D20" s="85" t="s">
        <v>313</v>
      </c>
      <c r="E20" s="99">
        <v>0.8</v>
      </c>
      <c r="F20" s="100">
        <v>0.8</v>
      </c>
      <c r="G20" s="100">
        <v>0.8</v>
      </c>
      <c r="H20" s="100">
        <v>0.8</v>
      </c>
      <c r="I20" s="100">
        <v>0.8</v>
      </c>
      <c r="J20" s="100">
        <v>0.8</v>
      </c>
      <c r="K20" s="100">
        <v>0.97</v>
      </c>
      <c r="L20" s="100">
        <v>0.97</v>
      </c>
      <c r="M20" s="100">
        <v>0.97</v>
      </c>
      <c r="N20" s="100">
        <v>0.97</v>
      </c>
      <c r="O20" s="100">
        <v>0.97</v>
      </c>
      <c r="P20" s="98"/>
      <c r="Q20" s="98"/>
      <c r="R20" s="100"/>
      <c r="S20" s="100"/>
      <c r="T20" s="100"/>
    </row>
    <row r="21" spans="2:20">
      <c r="B21" s="85" t="s">
        <v>296</v>
      </c>
      <c r="C21" s="85" t="s">
        <v>315</v>
      </c>
      <c r="D21" s="85" t="s">
        <v>316</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c r="Q21" s="98"/>
      <c r="R21" s="100"/>
      <c r="S21" s="100"/>
      <c r="T21" s="100"/>
    </row>
    <row r="22" spans="2:20">
      <c r="B22" s="85" t="s">
        <v>296</v>
      </c>
      <c r="C22" s="85" t="s">
        <v>317</v>
      </c>
      <c r="D22" s="85" t="s">
        <v>316</v>
      </c>
      <c r="E22" s="99">
        <v>14.5</v>
      </c>
      <c r="F22" s="100">
        <v>14.5</v>
      </c>
      <c r="G22" s="100">
        <v>14.5</v>
      </c>
      <c r="H22" s="100">
        <v>14.5</v>
      </c>
      <c r="I22" s="100">
        <v>14.5</v>
      </c>
      <c r="J22" s="100">
        <v>14.5</v>
      </c>
      <c r="K22" s="100">
        <v>15.23</v>
      </c>
      <c r="L22" s="100">
        <v>15.23</v>
      </c>
      <c r="M22" s="100">
        <v>15.23</v>
      </c>
      <c r="N22" s="100">
        <v>15.23</v>
      </c>
      <c r="O22" s="100">
        <v>15.23</v>
      </c>
      <c r="P22" s="98"/>
      <c r="Q22" s="98"/>
      <c r="R22" s="100"/>
      <c r="S22" s="100"/>
      <c r="T22" s="100"/>
    </row>
    <row r="23" spans="2:20">
      <c r="B23" s="85" t="s">
        <v>296</v>
      </c>
      <c r="C23" s="85" t="s">
        <v>318</v>
      </c>
      <c r="D23" s="85" t="s">
        <v>316</v>
      </c>
      <c r="E23" s="99">
        <v>0.9</v>
      </c>
      <c r="F23" s="100">
        <v>0.9</v>
      </c>
      <c r="G23" s="100">
        <v>0.9</v>
      </c>
      <c r="H23" s="100">
        <v>0.9</v>
      </c>
      <c r="I23" s="100">
        <v>0.9</v>
      </c>
      <c r="J23" s="100">
        <v>0.9</v>
      </c>
      <c r="K23" s="100">
        <v>1.21</v>
      </c>
      <c r="L23" s="100">
        <v>1.21</v>
      </c>
      <c r="M23" s="100">
        <v>1.21</v>
      </c>
      <c r="N23" s="100">
        <v>1.21</v>
      </c>
      <c r="O23" s="100">
        <v>1.21</v>
      </c>
      <c r="P23" s="98"/>
      <c r="Q23" s="98"/>
      <c r="R23" s="100"/>
      <c r="S23" s="100"/>
      <c r="T23" s="100"/>
    </row>
    <row r="24" spans="2:20">
      <c r="B24" s="85" t="s">
        <v>296</v>
      </c>
      <c r="C24" s="85" t="s">
        <v>319</v>
      </c>
      <c r="D24" s="85" t="s">
        <v>316</v>
      </c>
      <c r="E24" s="99">
        <v>3</v>
      </c>
      <c r="F24" s="100">
        <v>3</v>
      </c>
      <c r="G24" s="100">
        <v>3</v>
      </c>
      <c r="H24" s="100">
        <v>3</v>
      </c>
      <c r="I24" s="100">
        <v>3</v>
      </c>
      <c r="J24" s="100">
        <v>3</v>
      </c>
      <c r="K24" s="100">
        <v>3.53</v>
      </c>
      <c r="L24" s="100">
        <v>3.53</v>
      </c>
      <c r="M24" s="100">
        <v>2.4598520000000001</v>
      </c>
      <c r="N24" s="100">
        <v>2.4598520000000001</v>
      </c>
      <c r="O24" s="100">
        <v>2.933157</v>
      </c>
      <c r="P24" s="98"/>
      <c r="Q24" s="98"/>
      <c r="R24" s="100"/>
      <c r="S24" s="100"/>
      <c r="T24" s="100"/>
    </row>
    <row r="25" spans="2:20">
      <c r="B25" s="85" t="s">
        <v>296</v>
      </c>
      <c r="C25" s="85" t="s">
        <v>320</v>
      </c>
      <c r="D25" s="85" t="s">
        <v>316</v>
      </c>
      <c r="E25" s="99">
        <v>1.7</v>
      </c>
      <c r="F25" s="100">
        <v>1.7</v>
      </c>
      <c r="G25" s="100">
        <v>1.7</v>
      </c>
      <c r="H25" s="100">
        <v>1.7</v>
      </c>
      <c r="I25" s="100">
        <v>1.7</v>
      </c>
      <c r="J25" s="100">
        <v>1.7</v>
      </c>
      <c r="K25" s="100">
        <v>1.079269</v>
      </c>
      <c r="L25" s="100">
        <v>1.079269</v>
      </c>
      <c r="M25" s="100">
        <v>1.079269</v>
      </c>
      <c r="N25" s="100">
        <v>1.079269</v>
      </c>
      <c r="O25" s="100">
        <v>1.1797610000000001</v>
      </c>
      <c r="P25" s="98"/>
      <c r="Q25" s="98"/>
      <c r="R25" s="100"/>
      <c r="S25" s="100"/>
      <c r="T25" s="100"/>
    </row>
    <row r="26" spans="2:20">
      <c r="B26" s="85" t="s">
        <v>296</v>
      </c>
      <c r="C26" s="85" t="s">
        <v>321</v>
      </c>
      <c r="D26" s="85" t="s">
        <v>322</v>
      </c>
      <c r="E26" s="99">
        <v>116.4</v>
      </c>
      <c r="F26" s="100">
        <v>116.4</v>
      </c>
      <c r="G26" s="100">
        <v>116.4</v>
      </c>
      <c r="H26" s="100">
        <v>116.4</v>
      </c>
      <c r="I26" s="100">
        <v>116.4</v>
      </c>
      <c r="J26" s="100">
        <v>116.4</v>
      </c>
      <c r="K26" s="100">
        <v>139.912893</v>
      </c>
      <c r="L26" s="100">
        <v>139.912893</v>
      </c>
      <c r="M26" s="100">
        <v>139.912893</v>
      </c>
      <c r="N26" s="100">
        <v>139.912893</v>
      </c>
      <c r="O26" s="100">
        <v>139.912893</v>
      </c>
      <c r="P26" s="98"/>
      <c r="Q26" s="98"/>
      <c r="R26" s="100"/>
      <c r="S26" s="100"/>
      <c r="T26" s="100"/>
    </row>
    <row r="27" spans="2:20">
      <c r="B27" s="85" t="s">
        <v>296</v>
      </c>
      <c r="C27" s="85" t="s">
        <v>323</v>
      </c>
      <c r="D27" s="85" t="s">
        <v>322</v>
      </c>
      <c r="E27" s="99">
        <v>12.2</v>
      </c>
      <c r="F27" s="100">
        <v>12.2</v>
      </c>
      <c r="G27" s="100">
        <v>12.2</v>
      </c>
      <c r="H27" s="100">
        <v>12.2</v>
      </c>
      <c r="I27" s="100">
        <v>12.2</v>
      </c>
      <c r="J27" s="100">
        <v>12.2</v>
      </c>
      <c r="K27" s="100">
        <v>13.400271</v>
      </c>
      <c r="L27" s="100">
        <v>13.400271</v>
      </c>
      <c r="M27" s="100">
        <v>13.400271</v>
      </c>
      <c r="N27" s="100">
        <v>13.400271</v>
      </c>
      <c r="O27" s="100">
        <v>9.900271</v>
      </c>
      <c r="P27" s="98"/>
      <c r="Q27" s="98"/>
      <c r="R27" s="100"/>
      <c r="S27" s="100"/>
      <c r="T27" s="100"/>
    </row>
    <row r="28" spans="2:20">
      <c r="B28" s="85" t="s">
        <v>296</v>
      </c>
      <c r="C28" s="85" t="s">
        <v>324</v>
      </c>
      <c r="D28" s="85" t="s">
        <v>322</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c r="Q28" s="98"/>
      <c r="R28" s="100"/>
      <c r="S28" s="100"/>
      <c r="T28" s="100"/>
    </row>
    <row r="29" spans="2:20">
      <c r="B29" s="85" t="s">
        <v>296</v>
      </c>
      <c r="C29" s="85" t="s">
        <v>325</v>
      </c>
      <c r="D29" s="85" t="s">
        <v>322</v>
      </c>
      <c r="E29" s="99">
        <v>73.7</v>
      </c>
      <c r="F29" s="100">
        <v>73.7</v>
      </c>
      <c r="G29" s="100">
        <v>73.7</v>
      </c>
      <c r="H29" s="100">
        <v>73.7</v>
      </c>
      <c r="I29" s="100">
        <v>73.7</v>
      </c>
      <c r="J29" s="100">
        <v>73.7</v>
      </c>
      <c r="K29" s="100">
        <v>65.67</v>
      </c>
      <c r="L29" s="100">
        <v>65.67</v>
      </c>
      <c r="M29" s="100">
        <v>65.67</v>
      </c>
      <c r="N29" s="100">
        <v>65.67</v>
      </c>
      <c r="O29" s="100">
        <v>68.620598000000001</v>
      </c>
      <c r="P29" s="98"/>
      <c r="Q29" s="98"/>
      <c r="R29" s="100"/>
      <c r="S29" s="100"/>
      <c r="T29" s="100"/>
    </row>
    <row r="30" spans="2:20">
      <c r="B30" s="85" t="s">
        <v>296</v>
      </c>
      <c r="C30" s="85" t="s">
        <v>326</v>
      </c>
      <c r="D30" s="85" t="s">
        <v>327</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c r="Q30" s="98"/>
      <c r="R30" s="100"/>
      <c r="S30" s="100"/>
      <c r="T30" s="100"/>
    </row>
    <row r="31" spans="2:20">
      <c r="B31" s="85" t="s">
        <v>296</v>
      </c>
      <c r="C31" s="85" t="s">
        <v>328</v>
      </c>
      <c r="D31" s="85" t="s">
        <v>327</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c r="Q31" s="98"/>
      <c r="R31" s="100"/>
      <c r="S31" s="100"/>
      <c r="T31" s="100"/>
    </row>
    <row r="32" spans="2:20">
      <c r="B32" s="85" t="s">
        <v>329</v>
      </c>
      <c r="C32" s="85" t="s">
        <v>330</v>
      </c>
      <c r="D32" s="85" t="s">
        <v>331</v>
      </c>
      <c r="E32" s="99">
        <v>12.9</v>
      </c>
      <c r="F32" s="100">
        <v>12.9</v>
      </c>
      <c r="G32" s="100">
        <v>12.9</v>
      </c>
      <c r="H32" s="100">
        <v>12.9</v>
      </c>
      <c r="I32" s="100">
        <v>12.9</v>
      </c>
      <c r="J32" s="100">
        <v>12.9</v>
      </c>
      <c r="K32" s="100">
        <v>15.91</v>
      </c>
      <c r="L32" s="100">
        <v>15.91</v>
      </c>
      <c r="M32" s="100">
        <v>15.91</v>
      </c>
      <c r="N32" s="100">
        <v>15.91</v>
      </c>
      <c r="O32" s="100">
        <v>15.91</v>
      </c>
      <c r="P32" s="98"/>
      <c r="Q32" s="98"/>
      <c r="R32" s="100"/>
      <c r="S32" s="100"/>
      <c r="T32" s="100"/>
    </row>
    <row r="33" spans="2:20">
      <c r="B33" s="85" t="s">
        <v>329</v>
      </c>
      <c r="C33" s="85" t="s">
        <v>332</v>
      </c>
      <c r="D33" s="85" t="s">
        <v>333</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c r="Q33" s="98"/>
      <c r="R33" s="100"/>
      <c r="S33" s="100"/>
      <c r="T33" s="100"/>
    </row>
    <row r="34" spans="2:20">
      <c r="B34" s="85" t="s">
        <v>329</v>
      </c>
      <c r="C34" s="85" t="s">
        <v>334</v>
      </c>
      <c r="D34" s="85" t="s">
        <v>333</v>
      </c>
      <c r="E34" s="99">
        <v>98.4</v>
      </c>
      <c r="F34" s="100">
        <v>98.4</v>
      </c>
      <c r="G34" s="100">
        <v>98.4</v>
      </c>
      <c r="H34" s="100">
        <v>98.4</v>
      </c>
      <c r="I34" s="100">
        <v>98.4</v>
      </c>
      <c r="J34" s="100">
        <v>98.4</v>
      </c>
      <c r="K34" s="100">
        <v>165.3</v>
      </c>
      <c r="L34" s="100">
        <v>165.3</v>
      </c>
      <c r="M34" s="100">
        <v>165.3</v>
      </c>
      <c r="N34" s="100">
        <v>165.3</v>
      </c>
      <c r="O34" s="100">
        <v>165.3</v>
      </c>
      <c r="P34" s="98"/>
      <c r="Q34" s="98"/>
      <c r="R34" s="100"/>
      <c r="S34" s="100"/>
      <c r="T34" s="100"/>
    </row>
    <row r="35" spans="2:20">
      <c r="B35" s="85" t="s">
        <v>329</v>
      </c>
      <c r="C35" s="85" t="s">
        <v>335</v>
      </c>
      <c r="D35" s="85" t="s">
        <v>336</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c r="Q35" s="98"/>
      <c r="R35" s="100"/>
      <c r="S35" s="100"/>
      <c r="T35" s="100"/>
    </row>
    <row r="36" spans="2:20">
      <c r="B36" s="85" t="s">
        <v>329</v>
      </c>
      <c r="C36" s="85" t="s">
        <v>337</v>
      </c>
      <c r="D36" s="85" t="s">
        <v>336</v>
      </c>
      <c r="E36" s="99">
        <v>185.2</v>
      </c>
      <c r="F36" s="100">
        <v>185.2</v>
      </c>
      <c r="G36" s="100">
        <v>185.2</v>
      </c>
      <c r="H36" s="100">
        <v>185.2</v>
      </c>
      <c r="I36" s="100">
        <v>185.2</v>
      </c>
      <c r="J36" s="100">
        <v>185.2</v>
      </c>
      <c r="K36" s="100">
        <v>197.176511</v>
      </c>
      <c r="L36" s="100">
        <v>197.176511</v>
      </c>
      <c r="M36" s="100">
        <v>197.176511</v>
      </c>
      <c r="N36" s="100">
        <v>197.176511</v>
      </c>
      <c r="O36" s="100">
        <v>197.176511</v>
      </c>
      <c r="P36" s="98"/>
      <c r="Q36" s="98"/>
      <c r="R36" s="100"/>
      <c r="S36" s="100"/>
      <c r="T36" s="100"/>
    </row>
    <row r="37" spans="2:20">
      <c r="B37" s="85" t="s">
        <v>338</v>
      </c>
      <c r="C37" s="85" t="s">
        <v>339</v>
      </c>
      <c r="D37" s="85" t="s">
        <v>340</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c r="Q37" s="98"/>
      <c r="R37" s="100"/>
      <c r="S37" s="100"/>
      <c r="T37" s="100"/>
    </row>
    <row r="38" spans="2:20">
      <c r="B38" s="85" t="s">
        <v>338</v>
      </c>
      <c r="C38" s="85" t="s">
        <v>341</v>
      </c>
      <c r="D38" s="85" t="s">
        <v>340</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c r="Q38" s="98"/>
      <c r="R38" s="100"/>
      <c r="S38" s="100"/>
      <c r="T38" s="100"/>
    </row>
    <row r="39" spans="2:20">
      <c r="B39" s="85" t="s">
        <v>338</v>
      </c>
      <c r="C39" s="85" t="s">
        <v>342</v>
      </c>
      <c r="D39" s="85" t="s">
        <v>340</v>
      </c>
      <c r="E39" s="99">
        <v>107.2</v>
      </c>
      <c r="F39" s="100">
        <v>107.2</v>
      </c>
      <c r="G39" s="100">
        <v>107.2</v>
      </c>
      <c r="H39" s="100">
        <v>107.2</v>
      </c>
      <c r="I39" s="100">
        <v>107.2</v>
      </c>
      <c r="J39" s="100">
        <v>107.2</v>
      </c>
      <c r="K39" s="100">
        <v>110.99</v>
      </c>
      <c r="L39" s="100">
        <v>110.99</v>
      </c>
      <c r="M39" s="100">
        <v>110.99</v>
      </c>
      <c r="N39" s="100">
        <v>110.99</v>
      </c>
      <c r="O39" s="100">
        <v>110.99</v>
      </c>
      <c r="P39" s="98"/>
      <c r="Q39" s="98"/>
      <c r="R39" s="100"/>
      <c r="S39" s="100"/>
      <c r="T39" s="100"/>
    </row>
    <row r="40" spans="2:20">
      <c r="B40" s="85" t="s">
        <v>338</v>
      </c>
      <c r="C40" s="85" t="s">
        <v>343</v>
      </c>
      <c r="D40" s="85" t="s">
        <v>344</v>
      </c>
      <c r="E40" s="99">
        <v>9.9</v>
      </c>
      <c r="F40" s="100">
        <v>9.9</v>
      </c>
      <c r="G40" s="100">
        <v>9.9</v>
      </c>
      <c r="H40" s="100">
        <v>9.9</v>
      </c>
      <c r="I40" s="100">
        <v>9.9</v>
      </c>
      <c r="J40" s="100">
        <v>9.9</v>
      </c>
      <c r="K40" s="100">
        <v>12.14</v>
      </c>
      <c r="L40" s="100">
        <v>12.14</v>
      </c>
      <c r="M40" s="100">
        <v>12.14</v>
      </c>
      <c r="N40" s="100">
        <v>12.14</v>
      </c>
      <c r="O40" s="100">
        <v>12.14</v>
      </c>
      <c r="P40" s="98"/>
      <c r="Q40" s="98"/>
      <c r="R40" s="100"/>
      <c r="S40" s="100"/>
      <c r="T40" s="100"/>
    </row>
    <row r="41" spans="2:20">
      <c r="B41" s="85" t="s">
        <v>338</v>
      </c>
      <c r="C41" s="85" t="s">
        <v>345</v>
      </c>
      <c r="D41" s="85" t="s">
        <v>344</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c r="Q41" s="98"/>
      <c r="R41" s="100"/>
      <c r="S41" s="100"/>
      <c r="T41" s="100"/>
    </row>
    <row r="42" spans="2:20">
      <c r="B42" s="85" t="s">
        <v>338</v>
      </c>
      <c r="C42" s="85" t="s">
        <v>346</v>
      </c>
      <c r="D42" s="85" t="s">
        <v>344</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c r="Q42" s="98"/>
      <c r="R42" s="100"/>
      <c r="S42" s="100"/>
      <c r="T42" s="100"/>
    </row>
    <row r="43" spans="2:20">
      <c r="B43" s="85" t="s">
        <v>338</v>
      </c>
      <c r="C43" s="85" t="s">
        <v>347</v>
      </c>
      <c r="D43" s="85" t="s">
        <v>344</v>
      </c>
      <c r="E43" s="99">
        <v>0.8</v>
      </c>
      <c r="F43" s="100">
        <v>0.8</v>
      </c>
      <c r="G43" s="100">
        <v>0.8</v>
      </c>
      <c r="H43" s="100">
        <v>0.8</v>
      </c>
      <c r="I43" s="100">
        <v>0.8</v>
      </c>
      <c r="J43" s="100">
        <v>0.8</v>
      </c>
      <c r="K43" s="100">
        <v>0.99</v>
      </c>
      <c r="L43" s="100">
        <v>0.99</v>
      </c>
      <c r="M43" s="100">
        <v>0.99</v>
      </c>
      <c r="N43" s="100">
        <v>0.99</v>
      </c>
      <c r="O43" s="100">
        <v>0.99</v>
      </c>
      <c r="P43" s="98"/>
      <c r="Q43" s="98"/>
      <c r="R43" s="100"/>
      <c r="S43" s="100"/>
      <c r="T43" s="100"/>
    </row>
    <row r="44" spans="2:20">
      <c r="B44" s="85" t="s">
        <v>338</v>
      </c>
      <c r="C44" s="85" t="s">
        <v>348</v>
      </c>
      <c r="D44" s="85" t="s">
        <v>344</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c r="Q44" s="98"/>
      <c r="R44" s="100"/>
      <c r="S44" s="100"/>
      <c r="T44" s="100"/>
    </row>
    <row r="45" spans="2:20">
      <c r="B45" s="85" t="s">
        <v>338</v>
      </c>
      <c r="C45" s="85" t="s">
        <v>349</v>
      </c>
      <c r="D45" s="85" t="s">
        <v>344</v>
      </c>
      <c r="E45" s="99">
        <v>62.5</v>
      </c>
      <c r="F45" s="100">
        <v>62.5</v>
      </c>
      <c r="G45" s="100">
        <v>62.5</v>
      </c>
      <c r="H45" s="100">
        <v>62.5</v>
      </c>
      <c r="I45" s="100">
        <v>62.5</v>
      </c>
      <c r="J45" s="100">
        <v>62.5</v>
      </c>
      <c r="K45" s="100">
        <v>87.63</v>
      </c>
      <c r="L45" s="100">
        <v>87.63</v>
      </c>
      <c r="M45" s="100">
        <v>87.63</v>
      </c>
      <c r="N45" s="100">
        <v>87.63</v>
      </c>
      <c r="O45" s="100">
        <v>87.63</v>
      </c>
      <c r="P45" s="98"/>
      <c r="Q45" s="98"/>
      <c r="R45" s="100"/>
      <c r="S45" s="100"/>
      <c r="T45" s="100"/>
    </row>
    <row r="46" spans="2:20">
      <c r="B46" s="85" t="s">
        <v>338</v>
      </c>
      <c r="C46" s="85" t="s">
        <v>350</v>
      </c>
      <c r="D46" s="85" t="s">
        <v>344</v>
      </c>
      <c r="E46" s="99">
        <v>113.2</v>
      </c>
      <c r="F46" s="100">
        <v>113.2</v>
      </c>
      <c r="G46" s="100">
        <v>113.2</v>
      </c>
      <c r="H46" s="100">
        <v>113.2</v>
      </c>
      <c r="I46" s="100">
        <v>113.2</v>
      </c>
      <c r="J46" s="100">
        <v>113.2</v>
      </c>
      <c r="K46" s="100">
        <v>110.652366</v>
      </c>
      <c r="L46" s="100">
        <v>110.652366</v>
      </c>
      <c r="M46" s="100">
        <v>110.652366</v>
      </c>
      <c r="N46" s="100">
        <v>110.652366</v>
      </c>
      <c r="O46" s="100">
        <v>110.652366</v>
      </c>
      <c r="P46" s="98"/>
      <c r="Q46" s="98"/>
      <c r="R46" s="100"/>
      <c r="S46" s="100"/>
      <c r="T46" s="100"/>
    </row>
    <row r="47" spans="2:20">
      <c r="B47" s="85" t="s">
        <v>338</v>
      </c>
      <c r="C47" s="85" t="s">
        <v>351</v>
      </c>
      <c r="D47" s="85" t="s">
        <v>344</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c r="Q47" s="98"/>
      <c r="R47" s="100"/>
      <c r="S47" s="100"/>
      <c r="T47" s="100"/>
    </row>
    <row r="48" spans="2:20">
      <c r="B48" s="85" t="s">
        <v>352</v>
      </c>
      <c r="C48" s="85" t="s">
        <v>353</v>
      </c>
      <c r="D48" s="85" t="s">
        <v>354</v>
      </c>
      <c r="E48" s="99">
        <v>61</v>
      </c>
      <c r="F48" s="100">
        <v>61</v>
      </c>
      <c r="G48" s="100">
        <v>61</v>
      </c>
      <c r="H48" s="100">
        <v>61</v>
      </c>
      <c r="I48" s="100">
        <v>61</v>
      </c>
      <c r="J48" s="100">
        <v>61</v>
      </c>
      <c r="K48" s="100">
        <v>84.65</v>
      </c>
      <c r="L48" s="100">
        <v>84.65</v>
      </c>
      <c r="M48" s="100">
        <v>84.65</v>
      </c>
      <c r="N48" s="100">
        <v>84.65</v>
      </c>
      <c r="O48" s="100">
        <v>84.65</v>
      </c>
      <c r="P48" s="98"/>
      <c r="Q48" s="98"/>
      <c r="R48" s="100"/>
      <c r="S48" s="100"/>
      <c r="T48" s="100"/>
    </row>
    <row r="49" spans="2:20">
      <c r="B49" s="85" t="s">
        <v>352</v>
      </c>
      <c r="C49" s="85" t="s">
        <v>355</v>
      </c>
      <c r="D49" s="85" t="s">
        <v>354</v>
      </c>
      <c r="E49" s="99">
        <v>14.2</v>
      </c>
      <c r="F49" s="100">
        <v>14.2</v>
      </c>
      <c r="G49" s="100">
        <v>14.2</v>
      </c>
      <c r="H49" s="100">
        <v>14.2</v>
      </c>
      <c r="I49" s="100">
        <v>14.2</v>
      </c>
      <c r="J49" s="100">
        <v>14.2</v>
      </c>
      <c r="K49" s="100">
        <v>21.83</v>
      </c>
      <c r="L49" s="100">
        <v>21.83</v>
      </c>
      <c r="M49" s="100">
        <v>21.83</v>
      </c>
      <c r="N49" s="100">
        <v>21.83</v>
      </c>
      <c r="O49" s="100">
        <v>21.83</v>
      </c>
      <c r="P49" s="98"/>
      <c r="Q49" s="98"/>
      <c r="R49" s="100"/>
      <c r="S49" s="100"/>
      <c r="T49" s="100"/>
    </row>
    <row r="50" spans="2:20">
      <c r="B50" s="85" t="s">
        <v>352</v>
      </c>
      <c r="C50" s="85" t="s">
        <v>356</v>
      </c>
      <c r="D50" s="85" t="s">
        <v>354</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c r="Q50" s="98"/>
      <c r="R50" s="100"/>
      <c r="S50" s="100"/>
      <c r="T50" s="100"/>
    </row>
    <row r="51" spans="2:20">
      <c r="B51" s="85" t="s">
        <v>352</v>
      </c>
      <c r="C51" s="85" t="s">
        <v>357</v>
      </c>
      <c r="D51" s="85" t="s">
        <v>358</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c r="Q51" s="98"/>
      <c r="R51" s="100"/>
      <c r="S51" s="100"/>
      <c r="T51" s="100"/>
    </row>
    <row r="52" spans="2:20">
      <c r="B52" s="85" t="s">
        <v>352</v>
      </c>
      <c r="C52" s="85" t="s">
        <v>359</v>
      </c>
      <c r="D52" s="85" t="s">
        <v>358</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c r="Q52" s="98"/>
      <c r="R52" s="100"/>
      <c r="S52" s="100"/>
      <c r="T52" s="100"/>
    </row>
    <row r="53" spans="2:20">
      <c r="B53" s="85" t="s">
        <v>352</v>
      </c>
      <c r="C53" s="85" t="s">
        <v>360</v>
      </c>
      <c r="D53" s="85" t="s">
        <v>358</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c r="Q53" s="98"/>
      <c r="R53" s="100"/>
      <c r="S53" s="100"/>
      <c r="T53" s="100"/>
    </row>
    <row r="54" spans="2:20">
      <c r="B54" s="85" t="s">
        <v>352</v>
      </c>
      <c r="C54" s="85" t="s">
        <v>361</v>
      </c>
      <c r="D54" s="85" t="s">
        <v>362</v>
      </c>
      <c r="E54" s="99">
        <v>2.4</v>
      </c>
      <c r="F54" s="100">
        <v>2.4</v>
      </c>
      <c r="G54" s="100">
        <v>2.4</v>
      </c>
      <c r="H54" s="100">
        <v>2.4</v>
      </c>
      <c r="I54" s="100">
        <v>2.4</v>
      </c>
      <c r="J54" s="100">
        <v>2.4</v>
      </c>
      <c r="K54" s="100">
        <v>4.26</v>
      </c>
      <c r="L54" s="100">
        <v>4.26</v>
      </c>
      <c r="M54" s="100">
        <v>4.26</v>
      </c>
      <c r="N54" s="100">
        <v>4.26</v>
      </c>
      <c r="O54" s="100">
        <v>4.26</v>
      </c>
      <c r="P54" s="98"/>
      <c r="Q54" s="98"/>
      <c r="R54" s="100"/>
      <c r="S54" s="100"/>
      <c r="T54" s="100"/>
    </row>
    <row r="55" spans="2:20">
      <c r="B55" s="85" t="s">
        <v>352</v>
      </c>
      <c r="C55" s="85" t="s">
        <v>363</v>
      </c>
      <c r="D55" s="85" t="s">
        <v>362</v>
      </c>
      <c r="E55" s="99">
        <v>27.5</v>
      </c>
      <c r="F55" s="100">
        <v>27.5</v>
      </c>
      <c r="G55" s="100">
        <v>27.5</v>
      </c>
      <c r="H55" s="100">
        <v>27.5</v>
      </c>
      <c r="I55" s="100">
        <v>27.5</v>
      </c>
      <c r="J55" s="100">
        <v>27.5</v>
      </c>
      <c r="K55" s="100">
        <v>29.91</v>
      </c>
      <c r="L55" s="100">
        <v>29.91</v>
      </c>
      <c r="M55" s="100">
        <v>29.91</v>
      </c>
      <c r="N55" s="100">
        <v>29.91</v>
      </c>
      <c r="O55" s="100">
        <v>29.91</v>
      </c>
      <c r="P55" s="98"/>
      <c r="Q55" s="98"/>
      <c r="R55" s="100"/>
      <c r="S55" s="100"/>
      <c r="T55" s="100"/>
    </row>
    <row r="56" spans="2:20">
      <c r="B56" s="85" t="s">
        <v>352</v>
      </c>
      <c r="C56" s="85" t="s">
        <v>364</v>
      </c>
      <c r="D56" s="85" t="s">
        <v>362</v>
      </c>
      <c r="E56" s="99">
        <v>9.5</v>
      </c>
      <c r="F56" s="100">
        <v>9.5</v>
      </c>
      <c r="G56" s="100">
        <v>9.5</v>
      </c>
      <c r="H56" s="100">
        <v>9.5</v>
      </c>
      <c r="I56" s="100">
        <v>9.5</v>
      </c>
      <c r="J56" s="100">
        <v>9.5</v>
      </c>
      <c r="K56" s="100">
        <v>16.52</v>
      </c>
      <c r="L56" s="100">
        <v>16.52</v>
      </c>
      <c r="M56" s="100">
        <v>16.52</v>
      </c>
      <c r="N56" s="100">
        <v>16.52</v>
      </c>
      <c r="O56" s="100">
        <v>16.52</v>
      </c>
      <c r="P56" s="98"/>
      <c r="Q56" s="98"/>
      <c r="R56" s="100"/>
      <c r="S56" s="100"/>
      <c r="T56" s="100"/>
    </row>
    <row r="57" spans="2:20">
      <c r="B57" s="85" t="s">
        <v>352</v>
      </c>
      <c r="C57" s="85" t="s">
        <v>365</v>
      </c>
      <c r="D57" s="85" t="s">
        <v>362</v>
      </c>
      <c r="E57" s="99">
        <v>58.2</v>
      </c>
      <c r="F57" s="100">
        <v>58.2</v>
      </c>
      <c r="G57" s="100">
        <v>58.2</v>
      </c>
      <c r="H57" s="100">
        <v>58.2</v>
      </c>
      <c r="I57" s="100">
        <v>58.2</v>
      </c>
      <c r="J57" s="100">
        <v>58.2</v>
      </c>
      <c r="K57" s="100">
        <v>80.08</v>
      </c>
      <c r="L57" s="100">
        <v>80.08</v>
      </c>
      <c r="M57" s="100">
        <v>80.08</v>
      </c>
      <c r="N57" s="100">
        <v>80.08</v>
      </c>
      <c r="O57" s="100">
        <v>80.08</v>
      </c>
      <c r="P57" s="98"/>
      <c r="Q57" s="98"/>
      <c r="R57" s="100"/>
      <c r="S57" s="100"/>
      <c r="T57" s="100"/>
    </row>
    <row r="58" spans="2:20">
      <c r="B58" s="85" t="s">
        <v>352</v>
      </c>
      <c r="C58" s="85" t="s">
        <v>366</v>
      </c>
      <c r="D58" s="85" t="s">
        <v>362</v>
      </c>
      <c r="E58" s="99">
        <v>3.8</v>
      </c>
      <c r="F58" s="100">
        <v>3.8</v>
      </c>
      <c r="G58" s="100">
        <v>3.8</v>
      </c>
      <c r="H58" s="100">
        <v>3.8</v>
      </c>
      <c r="I58" s="100">
        <v>3.8</v>
      </c>
      <c r="J58" s="100">
        <v>3.8</v>
      </c>
      <c r="K58" s="100">
        <v>4.68</v>
      </c>
      <c r="L58" s="100">
        <v>4.68</v>
      </c>
      <c r="M58" s="100">
        <v>4.68</v>
      </c>
      <c r="N58" s="100">
        <v>4.68</v>
      </c>
      <c r="O58" s="100">
        <v>4.68</v>
      </c>
      <c r="P58" s="98"/>
      <c r="Q58" s="98"/>
      <c r="R58" s="100"/>
      <c r="S58" s="100"/>
      <c r="T58" s="100"/>
    </row>
    <row r="59" spans="2:20">
      <c r="B59" s="85" t="s">
        <v>367</v>
      </c>
      <c r="C59" s="85" t="s">
        <v>368</v>
      </c>
      <c r="D59" s="85" t="s">
        <v>369</v>
      </c>
      <c r="E59" s="99">
        <v>60.1</v>
      </c>
      <c r="F59" s="100">
        <v>60.1</v>
      </c>
      <c r="G59" s="100">
        <v>60.1</v>
      </c>
      <c r="H59" s="100">
        <v>60.1</v>
      </c>
      <c r="I59" s="100">
        <v>60.1</v>
      </c>
      <c r="J59" s="100">
        <v>60.1</v>
      </c>
      <c r="K59" s="100">
        <v>62.13</v>
      </c>
      <c r="L59" s="100">
        <v>62.13</v>
      </c>
      <c r="M59" s="100">
        <v>62.13</v>
      </c>
      <c r="N59" s="100">
        <v>62.13</v>
      </c>
      <c r="O59" s="100">
        <v>62.13</v>
      </c>
      <c r="P59" s="98"/>
      <c r="Q59" s="98"/>
      <c r="R59" s="100"/>
      <c r="S59" s="100"/>
      <c r="T59" s="100"/>
    </row>
    <row r="60" spans="2:20">
      <c r="B60" s="85" t="s">
        <v>367</v>
      </c>
      <c r="C60" s="85" t="s">
        <v>370</v>
      </c>
      <c r="D60" s="85" t="s">
        <v>369</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c r="Q60" s="98"/>
      <c r="R60" s="100"/>
      <c r="S60" s="100"/>
      <c r="T60" s="100"/>
    </row>
    <row r="61" spans="2:20">
      <c r="B61" s="85" t="s">
        <v>367</v>
      </c>
      <c r="C61" s="85" t="s">
        <v>371</v>
      </c>
      <c r="D61" s="85" t="s">
        <v>369</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c r="Q61" s="98"/>
      <c r="R61" s="100"/>
      <c r="S61" s="100"/>
      <c r="T61" s="100"/>
    </row>
    <row r="62" spans="2:20">
      <c r="B62" s="85" t="s">
        <v>367</v>
      </c>
      <c r="C62" s="85" t="s">
        <v>372</v>
      </c>
      <c r="D62" s="85" t="s">
        <v>369</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c r="Q62" s="98"/>
      <c r="R62" s="100"/>
      <c r="S62" s="100"/>
      <c r="T62" s="100"/>
    </row>
    <row r="63" spans="2:20">
      <c r="B63" s="85" t="s">
        <v>367</v>
      </c>
      <c r="C63" s="85" t="s">
        <v>373</v>
      </c>
      <c r="D63" s="85" t="s">
        <v>369</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c r="Q63" s="98"/>
      <c r="R63" s="100"/>
      <c r="S63" s="100"/>
      <c r="T63" s="100"/>
    </row>
    <row r="64" spans="2:20">
      <c r="B64" s="85" t="s">
        <v>367</v>
      </c>
      <c r="C64" s="85" t="s">
        <v>374</v>
      </c>
      <c r="D64" s="85" t="s">
        <v>369</v>
      </c>
      <c r="E64" s="99">
        <v>2</v>
      </c>
      <c r="F64" s="100">
        <v>2</v>
      </c>
      <c r="G64" s="100">
        <v>2</v>
      </c>
      <c r="H64" s="100">
        <v>2</v>
      </c>
      <c r="I64" s="100">
        <v>2</v>
      </c>
      <c r="J64" s="100">
        <v>2</v>
      </c>
      <c r="K64" s="100">
        <v>2.19</v>
      </c>
      <c r="L64" s="100">
        <v>2.19</v>
      </c>
      <c r="M64" s="100">
        <v>2.19</v>
      </c>
      <c r="N64" s="100">
        <v>2.19</v>
      </c>
      <c r="O64" s="100">
        <v>2.19</v>
      </c>
      <c r="P64" s="98"/>
      <c r="Q64" s="98"/>
      <c r="R64" s="100"/>
      <c r="S64" s="100"/>
      <c r="T64" s="100"/>
    </row>
    <row r="65" spans="2:20">
      <c r="B65" s="85" t="s">
        <v>367</v>
      </c>
      <c r="C65" s="85" t="s">
        <v>375</v>
      </c>
      <c r="D65" s="85" t="s">
        <v>369</v>
      </c>
      <c r="E65" s="99">
        <v>0.3</v>
      </c>
      <c r="F65" s="100">
        <v>0.3</v>
      </c>
      <c r="G65" s="100">
        <v>0.3</v>
      </c>
      <c r="H65" s="100">
        <v>0.3</v>
      </c>
      <c r="I65" s="100">
        <v>0.3</v>
      </c>
      <c r="J65" s="100">
        <v>0.3</v>
      </c>
      <c r="K65" s="100">
        <v>0.25</v>
      </c>
      <c r="L65" s="100">
        <v>0.25</v>
      </c>
      <c r="M65" s="100">
        <v>0.25</v>
      </c>
      <c r="N65" s="100">
        <v>0.25</v>
      </c>
      <c r="O65" s="100">
        <v>0.25</v>
      </c>
      <c r="P65" s="98"/>
      <c r="Q65" s="98"/>
      <c r="R65" s="100"/>
      <c r="S65" s="100"/>
      <c r="T65" s="100"/>
    </row>
    <row r="66" spans="2:20">
      <c r="B66" s="85" t="s">
        <v>367</v>
      </c>
      <c r="C66" s="85" t="s">
        <v>376</v>
      </c>
      <c r="D66" s="85" t="s">
        <v>377</v>
      </c>
      <c r="E66" s="99">
        <v>1.9</v>
      </c>
      <c r="F66" s="100">
        <v>1.9</v>
      </c>
      <c r="G66" s="100">
        <v>1.9</v>
      </c>
      <c r="H66" s="100">
        <v>1.9</v>
      </c>
      <c r="I66" s="100">
        <v>1.9</v>
      </c>
      <c r="J66" s="100">
        <v>1.9</v>
      </c>
      <c r="K66" s="100">
        <v>1.89</v>
      </c>
      <c r="L66" s="100">
        <v>1.89</v>
      </c>
      <c r="M66" s="100">
        <v>1.89</v>
      </c>
      <c r="N66" s="100">
        <v>1.89</v>
      </c>
      <c r="O66" s="100">
        <v>1.89</v>
      </c>
      <c r="P66" s="98"/>
      <c r="Q66" s="98"/>
      <c r="R66" s="100"/>
      <c r="S66" s="100"/>
      <c r="T66" s="100"/>
    </row>
    <row r="67" spans="2:20">
      <c r="B67" s="85" t="s">
        <v>367</v>
      </c>
      <c r="C67" s="85" t="s">
        <v>378</v>
      </c>
      <c r="D67" s="85" t="s">
        <v>369</v>
      </c>
      <c r="E67" s="99">
        <v>20.9</v>
      </c>
      <c r="F67" s="100">
        <v>20.9</v>
      </c>
      <c r="G67" s="100">
        <v>20.9</v>
      </c>
      <c r="H67" s="100">
        <v>20.9</v>
      </c>
      <c r="I67" s="100">
        <v>20.9</v>
      </c>
      <c r="J67" s="100">
        <v>20.9</v>
      </c>
      <c r="K67" s="100">
        <v>20.919521</v>
      </c>
      <c r="L67" s="100">
        <v>20.919521</v>
      </c>
      <c r="M67" s="100">
        <v>20.919521</v>
      </c>
      <c r="N67" s="100">
        <v>20.919521</v>
      </c>
      <c r="O67" s="100">
        <v>20.919521</v>
      </c>
      <c r="P67" s="98"/>
      <c r="Q67" s="98"/>
      <c r="R67" s="100"/>
      <c r="S67" s="100"/>
      <c r="T67" s="100"/>
    </row>
    <row r="68" spans="2:20">
      <c r="B68" s="85" t="s">
        <v>367</v>
      </c>
      <c r="C68" s="85" t="s">
        <v>379</v>
      </c>
      <c r="D68" s="85" t="s">
        <v>377</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c r="Q68" s="98"/>
      <c r="R68" s="100"/>
      <c r="S68" s="100"/>
      <c r="T68" s="100"/>
    </row>
    <row r="69" spans="2:20">
      <c r="B69" s="85" t="s">
        <v>367</v>
      </c>
      <c r="C69" s="85" t="s">
        <v>380</v>
      </c>
      <c r="D69" s="85" t="s">
        <v>369</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c r="Q69" s="98"/>
      <c r="R69" s="100"/>
      <c r="S69" s="100"/>
      <c r="T69" s="100"/>
    </row>
    <row r="70" spans="2:20">
      <c r="B70" s="85" t="s">
        <v>367</v>
      </c>
      <c r="C70" s="85" t="s">
        <v>381</v>
      </c>
      <c r="D70" s="85" t="s">
        <v>369</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c r="Q70" s="98"/>
      <c r="R70" s="100"/>
      <c r="S70" s="100"/>
      <c r="T70" s="100"/>
    </row>
    <row r="71" spans="2:20">
      <c r="B71" s="85" t="s">
        <v>367</v>
      </c>
      <c r="C71" s="85" t="s">
        <v>382</v>
      </c>
      <c r="D71" s="85" t="s">
        <v>369</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c r="Q71" s="98"/>
      <c r="R71" s="100"/>
      <c r="S71" s="100"/>
      <c r="T71" s="100"/>
    </row>
    <row r="72" spans="2:20">
      <c r="B72" s="85" t="s">
        <v>367</v>
      </c>
      <c r="C72" s="85" t="s">
        <v>383</v>
      </c>
      <c r="D72" s="85" t="s">
        <v>377</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c r="Q72" s="98"/>
      <c r="R72" s="100"/>
      <c r="S72" s="100"/>
      <c r="T72" s="100"/>
    </row>
    <row r="73" spans="2:20">
      <c r="B73" s="85" t="s">
        <v>367</v>
      </c>
      <c r="C73" s="85" t="s">
        <v>384</v>
      </c>
      <c r="D73" s="85" t="s">
        <v>377</v>
      </c>
      <c r="E73" s="99">
        <v>28.7</v>
      </c>
      <c r="F73" s="100">
        <v>28.7</v>
      </c>
      <c r="G73" s="100">
        <v>28.7</v>
      </c>
      <c r="H73" s="100">
        <v>28.7</v>
      </c>
      <c r="I73" s="100">
        <v>28.7</v>
      </c>
      <c r="J73" s="100">
        <v>28.7</v>
      </c>
      <c r="K73" s="100">
        <v>29.11</v>
      </c>
      <c r="L73" s="100">
        <v>29.11</v>
      </c>
      <c r="M73" s="100">
        <v>29.11</v>
      </c>
      <c r="N73" s="100">
        <v>29.11</v>
      </c>
      <c r="O73" s="100">
        <v>29.11</v>
      </c>
      <c r="P73" s="98"/>
      <c r="Q73" s="98"/>
      <c r="R73" s="100"/>
      <c r="S73" s="100"/>
      <c r="T73" s="100"/>
    </row>
    <row r="74" spans="2:20">
      <c r="B74" s="85" t="s">
        <v>367</v>
      </c>
      <c r="C74" s="85" t="s">
        <v>385</v>
      </c>
      <c r="D74" s="85" t="s">
        <v>386</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c r="Q74" s="98"/>
      <c r="R74" s="100"/>
      <c r="S74" s="100"/>
      <c r="T74" s="100"/>
    </row>
    <row r="75" spans="2:20">
      <c r="B75" s="85" t="s">
        <v>367</v>
      </c>
      <c r="C75" s="85" t="s">
        <v>387</v>
      </c>
      <c r="D75" s="85" t="s">
        <v>386</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c r="Q75" s="98"/>
      <c r="R75" s="100"/>
      <c r="S75" s="100"/>
      <c r="T75" s="100"/>
    </row>
    <row r="76" spans="2:20">
      <c r="B76" s="85" t="s">
        <v>367</v>
      </c>
      <c r="C76" s="85" t="s">
        <v>388</v>
      </c>
      <c r="D76" s="85" t="s">
        <v>386</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c r="Q76" s="98"/>
      <c r="R76" s="100"/>
      <c r="S76" s="100"/>
      <c r="T76" s="100"/>
    </row>
    <row r="77" spans="2:20">
      <c r="B77" s="85" t="s">
        <v>367</v>
      </c>
      <c r="C77" s="85" t="s">
        <v>389</v>
      </c>
      <c r="D77" s="85" t="s">
        <v>390</v>
      </c>
      <c r="E77" s="99">
        <v>22</v>
      </c>
      <c r="F77" s="100">
        <v>22</v>
      </c>
      <c r="G77" s="100">
        <v>22</v>
      </c>
      <c r="H77" s="100">
        <v>22</v>
      </c>
      <c r="I77" s="100">
        <v>22</v>
      </c>
      <c r="J77" s="100">
        <v>22</v>
      </c>
      <c r="K77" s="100">
        <v>23.15</v>
      </c>
      <c r="L77" s="100">
        <v>23.15</v>
      </c>
      <c r="M77" s="100">
        <v>23.15</v>
      </c>
      <c r="N77" s="100">
        <v>23.15</v>
      </c>
      <c r="O77" s="100">
        <v>23.15</v>
      </c>
      <c r="P77" s="98"/>
      <c r="Q77" s="98"/>
      <c r="R77" s="100"/>
      <c r="S77" s="100"/>
      <c r="T77" s="100"/>
    </row>
    <row r="78" spans="2:20">
      <c r="B78" s="85" t="s">
        <v>367</v>
      </c>
      <c r="C78" s="85" t="s">
        <v>391</v>
      </c>
      <c r="D78" s="85" t="s">
        <v>386</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c r="Q78" s="98"/>
      <c r="R78" s="100"/>
      <c r="S78" s="100"/>
      <c r="T78" s="100"/>
    </row>
    <row r="79" spans="2:20">
      <c r="B79" s="85" t="s">
        <v>367</v>
      </c>
      <c r="C79" s="85" t="s">
        <v>392</v>
      </c>
      <c r="D79" s="85" t="s">
        <v>390</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c r="Q79" s="98"/>
      <c r="R79" s="100"/>
      <c r="S79" s="100"/>
      <c r="T79" s="100"/>
    </row>
    <row r="80" spans="2:20">
      <c r="B80" s="85" t="s">
        <v>367</v>
      </c>
      <c r="C80" s="85" t="s">
        <v>393</v>
      </c>
      <c r="D80" s="85" t="s">
        <v>390</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c r="Q80" s="98"/>
      <c r="R80" s="100"/>
      <c r="S80" s="100"/>
      <c r="T80" s="100"/>
    </row>
    <row r="81" spans="2:20">
      <c r="B81" s="85" t="s">
        <v>367</v>
      </c>
      <c r="C81" s="85" t="s">
        <v>394</v>
      </c>
      <c r="D81" s="85" t="s">
        <v>386</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c r="Q81" s="98"/>
      <c r="R81" s="100"/>
      <c r="S81" s="100"/>
      <c r="T81" s="100"/>
    </row>
    <row r="82" spans="2:20">
      <c r="B82" s="85" t="s">
        <v>367</v>
      </c>
      <c r="C82" s="85" t="s">
        <v>395</v>
      </c>
      <c r="D82" s="85" t="s">
        <v>386</v>
      </c>
      <c r="E82" s="99">
        <v>69.5</v>
      </c>
      <c r="F82" s="100">
        <v>69.5</v>
      </c>
      <c r="G82" s="100">
        <v>69.5</v>
      </c>
      <c r="H82" s="100">
        <v>69.5</v>
      </c>
      <c r="I82" s="100">
        <v>69.5</v>
      </c>
      <c r="J82" s="100">
        <v>69.5</v>
      </c>
      <c r="K82" s="100">
        <v>80.73</v>
      </c>
      <c r="L82" s="100">
        <v>80.73</v>
      </c>
      <c r="M82" s="100">
        <v>80.73</v>
      </c>
      <c r="N82" s="100">
        <v>80.73</v>
      </c>
      <c r="O82" s="100">
        <v>80.73</v>
      </c>
      <c r="P82" s="98"/>
      <c r="Q82" s="98"/>
      <c r="R82" s="100"/>
      <c r="S82" s="100"/>
      <c r="T82" s="100"/>
    </row>
    <row r="83" spans="2:20">
      <c r="B83" s="85" t="s">
        <v>396</v>
      </c>
      <c r="C83" s="85" t="s">
        <v>397</v>
      </c>
      <c r="D83" s="85" t="s">
        <v>398</v>
      </c>
      <c r="E83" s="99">
        <v>85.1</v>
      </c>
      <c r="F83" s="100">
        <v>85.1</v>
      </c>
      <c r="G83" s="100">
        <v>85.1</v>
      </c>
      <c r="H83" s="100">
        <v>85.1</v>
      </c>
      <c r="I83" s="100">
        <v>85.1</v>
      </c>
      <c r="J83" s="100">
        <v>85.1</v>
      </c>
      <c r="K83" s="100">
        <v>107.28</v>
      </c>
      <c r="L83" s="100">
        <v>107.28</v>
      </c>
      <c r="M83" s="100">
        <v>107.28</v>
      </c>
      <c r="N83" s="100">
        <v>107.28</v>
      </c>
      <c r="O83" s="100">
        <v>107.28</v>
      </c>
      <c r="P83" s="98"/>
      <c r="Q83" s="98"/>
      <c r="R83" s="100"/>
      <c r="S83" s="100"/>
      <c r="T83" s="100"/>
    </row>
    <row r="84" spans="2:20">
      <c r="B84" s="85" t="s">
        <v>396</v>
      </c>
      <c r="C84" s="85" t="s">
        <v>399</v>
      </c>
      <c r="D84" s="85" t="s">
        <v>398</v>
      </c>
      <c r="E84" s="99">
        <v>57.1</v>
      </c>
      <c r="F84" s="100">
        <v>57.1</v>
      </c>
      <c r="G84" s="100">
        <v>57.1</v>
      </c>
      <c r="H84" s="100">
        <v>57.1</v>
      </c>
      <c r="I84" s="100">
        <v>57.1</v>
      </c>
      <c r="J84" s="100">
        <v>57.1</v>
      </c>
      <c r="K84" s="100">
        <v>58.866</v>
      </c>
      <c r="L84" s="100">
        <v>58.866</v>
      </c>
      <c r="M84" s="100">
        <v>58.866</v>
      </c>
      <c r="N84" s="100">
        <v>58.866</v>
      </c>
      <c r="O84" s="100">
        <v>58.866</v>
      </c>
      <c r="P84" s="98"/>
      <c r="Q84" s="98"/>
      <c r="R84" s="100"/>
      <c r="S84" s="100"/>
      <c r="T84" s="100"/>
    </row>
    <row r="85" spans="2:20">
      <c r="B85" s="85" t="s">
        <v>396</v>
      </c>
      <c r="C85" s="85" t="s">
        <v>400</v>
      </c>
      <c r="D85" s="85" t="s">
        <v>401</v>
      </c>
      <c r="E85" s="99">
        <v>105.1</v>
      </c>
      <c r="F85" s="100">
        <v>105.1</v>
      </c>
      <c r="G85" s="100">
        <v>105.1</v>
      </c>
      <c r="H85" s="100">
        <v>105.1</v>
      </c>
      <c r="I85" s="100">
        <v>105.1</v>
      </c>
      <c r="J85" s="100">
        <v>105.1</v>
      </c>
      <c r="K85" s="100">
        <v>123.699</v>
      </c>
      <c r="L85" s="100">
        <v>123.699</v>
      </c>
      <c r="M85" s="100">
        <v>123.699</v>
      </c>
      <c r="N85" s="100">
        <v>123.699</v>
      </c>
      <c r="O85" s="100">
        <v>123.699</v>
      </c>
      <c r="P85" s="98"/>
      <c r="Q85" s="98"/>
      <c r="R85" s="100"/>
      <c r="S85" s="100"/>
      <c r="T85" s="100"/>
    </row>
    <row r="86" spans="2:20">
      <c r="B86" s="85" t="s">
        <v>396</v>
      </c>
      <c r="C86" s="85" t="s">
        <v>402</v>
      </c>
      <c r="D86" s="85" t="s">
        <v>398</v>
      </c>
      <c r="E86" s="99">
        <v>10.1</v>
      </c>
      <c r="F86" s="100">
        <v>10.1</v>
      </c>
      <c r="G86" s="100">
        <v>10.1</v>
      </c>
      <c r="H86" s="100">
        <v>10.1</v>
      </c>
      <c r="I86" s="100">
        <v>10.1</v>
      </c>
      <c r="J86" s="100">
        <v>10.1</v>
      </c>
      <c r="K86" s="100">
        <v>12.39</v>
      </c>
      <c r="L86" s="100">
        <v>12.39</v>
      </c>
      <c r="M86" s="100">
        <v>12.39</v>
      </c>
      <c r="N86" s="100">
        <v>12.39</v>
      </c>
      <c r="O86" s="100">
        <v>12.39</v>
      </c>
      <c r="P86" s="98"/>
      <c r="Q86" s="98"/>
      <c r="R86" s="100"/>
      <c r="S86" s="100"/>
      <c r="T86" s="100"/>
    </row>
    <row r="87" spans="2:20">
      <c r="B87" s="85" t="s">
        <v>396</v>
      </c>
      <c r="C87" s="85" t="s">
        <v>403</v>
      </c>
      <c r="D87" s="85" t="s">
        <v>398</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c r="Q87" s="98"/>
      <c r="R87" s="100"/>
      <c r="S87" s="100"/>
      <c r="T87" s="100"/>
    </row>
    <row r="88" spans="2:20">
      <c r="B88" s="85" t="s">
        <v>396</v>
      </c>
      <c r="C88" s="85" t="s">
        <v>404</v>
      </c>
      <c r="D88" s="85" t="s">
        <v>398</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c r="Q88" s="98"/>
      <c r="R88" s="100"/>
      <c r="S88" s="100"/>
      <c r="T88" s="100"/>
    </row>
    <row r="89" spans="2:20">
      <c r="B89" s="85" t="s">
        <v>396</v>
      </c>
      <c r="C89" s="85" t="s">
        <v>405</v>
      </c>
      <c r="D89" s="85" t="s">
        <v>398</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c r="Q89" s="98"/>
      <c r="R89" s="100"/>
      <c r="S89" s="100"/>
      <c r="T89" s="100"/>
    </row>
    <row r="90" spans="2:20">
      <c r="B90" s="85" t="s">
        <v>396</v>
      </c>
      <c r="C90" s="85" t="s">
        <v>406</v>
      </c>
      <c r="D90" s="85" t="s">
        <v>398</v>
      </c>
      <c r="E90" s="99">
        <v>0</v>
      </c>
      <c r="F90" s="99">
        <v>0</v>
      </c>
      <c r="G90" s="99">
        <v>0</v>
      </c>
      <c r="H90" s="99">
        <v>0</v>
      </c>
      <c r="I90" s="99">
        <v>0</v>
      </c>
      <c r="J90" s="99">
        <v>0</v>
      </c>
      <c r="K90" s="100">
        <v>0</v>
      </c>
      <c r="L90" s="100">
        <v>0</v>
      </c>
      <c r="M90" s="100">
        <v>0</v>
      </c>
      <c r="N90" s="100">
        <v>0</v>
      </c>
      <c r="O90" s="100">
        <v>0</v>
      </c>
      <c r="P90" s="98"/>
      <c r="Q90" s="98"/>
      <c r="R90" s="100"/>
      <c r="S90" s="100"/>
      <c r="T90" s="100"/>
    </row>
    <row r="91" spans="2:20">
      <c r="B91" s="85" t="s">
        <v>396</v>
      </c>
      <c r="C91" s="85" t="s">
        <v>407</v>
      </c>
      <c r="D91" s="85" t="s">
        <v>408</v>
      </c>
      <c r="E91" s="99">
        <v>86.6</v>
      </c>
      <c r="F91" s="100">
        <v>86.6</v>
      </c>
      <c r="G91" s="100">
        <v>86.6</v>
      </c>
      <c r="H91" s="100">
        <v>86.6</v>
      </c>
      <c r="I91" s="100">
        <v>86.6</v>
      </c>
      <c r="J91" s="100">
        <v>86.6</v>
      </c>
      <c r="K91" s="100">
        <v>135.12</v>
      </c>
      <c r="L91" s="100">
        <v>135.12</v>
      </c>
      <c r="M91" s="100">
        <v>86.623407</v>
      </c>
      <c r="N91" s="100">
        <v>86.623407</v>
      </c>
      <c r="O91" s="100">
        <v>86.623407</v>
      </c>
      <c r="P91" s="98"/>
      <c r="Q91" s="98"/>
      <c r="R91" s="100"/>
      <c r="S91" s="100"/>
      <c r="T91" s="100"/>
    </row>
    <row r="92" spans="2:20">
      <c r="B92" s="85" t="s">
        <v>396</v>
      </c>
      <c r="C92" s="85" t="s">
        <v>409</v>
      </c>
      <c r="D92" s="85" t="s">
        <v>408</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c r="Q92" s="98"/>
      <c r="R92" s="100"/>
      <c r="S92" s="100"/>
      <c r="T92" s="100"/>
    </row>
    <row r="93" spans="2:20">
      <c r="B93" s="85" t="s">
        <v>396</v>
      </c>
      <c r="C93" s="85" t="s">
        <v>410</v>
      </c>
      <c r="D93" s="85" t="s">
        <v>408</v>
      </c>
      <c r="E93" s="99">
        <v>48.3</v>
      </c>
      <c r="F93" s="100">
        <v>48.3</v>
      </c>
      <c r="G93" s="100">
        <v>48.3</v>
      </c>
      <c r="H93" s="100">
        <v>48.3</v>
      </c>
      <c r="I93" s="100">
        <v>48.3</v>
      </c>
      <c r="J93" s="100">
        <v>48.3</v>
      </c>
      <c r="K93" s="100">
        <v>67.06</v>
      </c>
      <c r="L93" s="100">
        <v>67.06</v>
      </c>
      <c r="M93" s="100">
        <v>62.35</v>
      </c>
      <c r="N93" s="100">
        <v>62.35</v>
      </c>
      <c r="O93" s="100">
        <v>62.35</v>
      </c>
      <c r="P93" s="98"/>
      <c r="Q93" s="98"/>
      <c r="R93" s="100"/>
      <c r="S93" s="100"/>
      <c r="T93" s="100"/>
    </row>
    <row r="94" spans="2:20">
      <c r="B94" s="85" t="s">
        <v>396</v>
      </c>
      <c r="C94" s="85" t="s">
        <v>411</v>
      </c>
      <c r="D94" s="85" t="s">
        <v>408</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c r="Q94" s="98"/>
      <c r="R94" s="100"/>
      <c r="S94" s="100"/>
      <c r="T94" s="100"/>
    </row>
    <row r="95" spans="2:20">
      <c r="B95" s="85" t="s">
        <v>396</v>
      </c>
      <c r="C95" s="85" t="s">
        <v>412</v>
      </c>
      <c r="D95" s="85" t="s">
        <v>413</v>
      </c>
      <c r="E95" s="99">
        <v>90.4</v>
      </c>
      <c r="F95" s="100">
        <v>90.4</v>
      </c>
      <c r="G95" s="100">
        <v>90.4</v>
      </c>
      <c r="H95" s="100">
        <v>90.4</v>
      </c>
      <c r="I95" s="100">
        <v>90.4</v>
      </c>
      <c r="J95" s="100">
        <v>90.4</v>
      </c>
      <c r="K95" s="100">
        <v>106.26</v>
      </c>
      <c r="L95" s="100">
        <v>106.26</v>
      </c>
      <c r="M95" s="100">
        <v>106.26</v>
      </c>
      <c r="N95" s="100">
        <v>106.26</v>
      </c>
      <c r="O95" s="100">
        <v>106.26</v>
      </c>
      <c r="P95" s="98"/>
      <c r="Q95" s="98"/>
      <c r="R95" s="100"/>
      <c r="S95" s="100"/>
      <c r="T95" s="100"/>
    </row>
    <row r="96" spans="2:20">
      <c r="B96" s="85" t="s">
        <v>414</v>
      </c>
      <c r="C96" s="85" t="s">
        <v>415</v>
      </c>
      <c r="D96" s="85" t="s">
        <v>416</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c r="Q96" s="98"/>
      <c r="R96" s="100"/>
      <c r="S96" s="100"/>
      <c r="T96" s="100"/>
    </row>
    <row r="97" spans="2:20">
      <c r="B97" s="85" t="s">
        <v>414</v>
      </c>
      <c r="C97" s="85" t="s">
        <v>417</v>
      </c>
      <c r="D97" s="85" t="s">
        <v>418</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c r="Q97" s="98"/>
      <c r="R97" s="100"/>
      <c r="S97" s="100"/>
      <c r="T97" s="100"/>
    </row>
    <row r="98" spans="2:20">
      <c r="B98" s="85" t="s">
        <v>414</v>
      </c>
      <c r="C98" s="85" t="s">
        <v>419</v>
      </c>
      <c r="D98" s="85" t="s">
        <v>416</v>
      </c>
      <c r="E98" s="99">
        <v>15</v>
      </c>
      <c r="F98" s="100">
        <v>15</v>
      </c>
      <c r="G98" s="100">
        <v>15</v>
      </c>
      <c r="H98" s="100">
        <v>15</v>
      </c>
      <c r="I98" s="100">
        <v>15</v>
      </c>
      <c r="J98" s="100">
        <v>15</v>
      </c>
      <c r="K98" s="100">
        <v>15.723362</v>
      </c>
      <c r="L98" s="100">
        <v>15.723362</v>
      </c>
      <c r="M98" s="100">
        <v>15.723362</v>
      </c>
      <c r="N98" s="100">
        <v>15.723362</v>
      </c>
      <c r="O98" s="100">
        <v>15.723362</v>
      </c>
      <c r="P98" s="98"/>
      <c r="Q98" s="98"/>
      <c r="R98" s="100"/>
      <c r="S98" s="100"/>
      <c r="T98" s="100"/>
    </row>
    <row r="99" spans="2:20">
      <c r="B99" s="85" t="s">
        <v>414</v>
      </c>
      <c r="C99" s="85" t="s">
        <v>420</v>
      </c>
      <c r="D99" s="85" t="s">
        <v>421</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c r="Q99" s="98"/>
      <c r="R99" s="100"/>
      <c r="S99" s="100"/>
      <c r="T99" s="100"/>
    </row>
    <row r="100" spans="2:20">
      <c r="B100" s="85" t="s">
        <v>414</v>
      </c>
      <c r="C100" s="85" t="s">
        <v>422</v>
      </c>
      <c r="D100" s="85" t="s">
        <v>418</v>
      </c>
      <c r="E100" s="99">
        <v>56.3</v>
      </c>
      <c r="F100" s="100">
        <v>56.3</v>
      </c>
      <c r="G100" s="100">
        <v>56.3</v>
      </c>
      <c r="H100" s="100">
        <v>56.3</v>
      </c>
      <c r="I100" s="100">
        <v>56.3</v>
      </c>
      <c r="J100" s="100">
        <v>56.3</v>
      </c>
      <c r="K100" s="100">
        <v>60.444108</v>
      </c>
      <c r="L100" s="100">
        <v>60.444108</v>
      </c>
      <c r="M100" s="100">
        <v>60.444108</v>
      </c>
      <c r="N100" s="100">
        <v>60.444108</v>
      </c>
      <c r="O100" s="100">
        <v>60.444108</v>
      </c>
      <c r="P100" s="98"/>
      <c r="Q100" s="98"/>
      <c r="R100" s="100"/>
      <c r="S100" s="100"/>
      <c r="T100" s="100"/>
    </row>
    <row r="101" spans="2:20">
      <c r="B101" s="85" t="s">
        <v>414</v>
      </c>
      <c r="C101" s="85" t="s">
        <v>423</v>
      </c>
      <c r="D101" s="85" t="s">
        <v>416</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c r="Q101" s="98"/>
      <c r="R101" s="100"/>
      <c r="S101" s="100"/>
      <c r="T101" s="100"/>
    </row>
    <row r="102" spans="2:20">
      <c r="B102" s="85" t="s">
        <v>414</v>
      </c>
      <c r="C102" s="85" t="s">
        <v>424</v>
      </c>
      <c r="D102" s="85" t="s">
        <v>421</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c r="Q102" s="98"/>
      <c r="R102" s="100"/>
      <c r="S102" s="100"/>
      <c r="T102" s="100"/>
    </row>
    <row r="103" spans="2:20">
      <c r="B103" s="85" t="s">
        <v>414</v>
      </c>
      <c r="C103" s="85" t="s">
        <v>425</v>
      </c>
      <c r="D103" s="85" t="s">
        <v>421</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c r="Q103" s="98"/>
      <c r="R103" s="100"/>
      <c r="S103" s="100"/>
      <c r="T103" s="100"/>
    </row>
    <row r="104" spans="2:20">
      <c r="B104" s="85" t="s">
        <v>414</v>
      </c>
      <c r="C104" s="85" t="s">
        <v>426</v>
      </c>
      <c r="D104" s="85" t="s">
        <v>418</v>
      </c>
      <c r="E104" s="99">
        <v>1.7</v>
      </c>
      <c r="F104" s="100">
        <v>1.7</v>
      </c>
      <c r="G104" s="100">
        <v>1.7</v>
      </c>
      <c r="H104" s="100">
        <v>1.7</v>
      </c>
      <c r="I104" s="100">
        <v>1.7</v>
      </c>
      <c r="J104" s="100">
        <v>1.7</v>
      </c>
      <c r="K104" s="100">
        <v>1.684385</v>
      </c>
      <c r="L104" s="100">
        <v>1.684385</v>
      </c>
      <c r="M104" s="100">
        <v>1.684385</v>
      </c>
      <c r="N104" s="100">
        <v>1.684385</v>
      </c>
      <c r="O104" s="100">
        <v>1.684385</v>
      </c>
      <c r="P104" s="98"/>
      <c r="Q104" s="98"/>
      <c r="R104" s="100"/>
      <c r="S104" s="100"/>
      <c r="T104" s="100"/>
    </row>
    <row r="105" spans="2:20">
      <c r="B105" s="85" t="s">
        <v>414</v>
      </c>
      <c r="C105" s="85" t="s">
        <v>427</v>
      </c>
      <c r="D105" s="85" t="s">
        <v>416</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c r="Q105" s="98"/>
      <c r="R105" s="100"/>
      <c r="S105" s="100"/>
      <c r="T105" s="100"/>
    </row>
    <row r="106" spans="2:20">
      <c r="B106" s="85" t="s">
        <v>414</v>
      </c>
      <c r="C106" s="85" t="s">
        <v>428</v>
      </c>
      <c r="D106" s="85" t="s">
        <v>421</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c r="Q106" s="98"/>
      <c r="R106" s="100"/>
      <c r="S106" s="100"/>
      <c r="T106" s="100"/>
    </row>
    <row r="107" spans="2:20">
      <c r="B107" s="85" t="s">
        <v>414</v>
      </c>
      <c r="C107" s="85" t="s">
        <v>429</v>
      </c>
      <c r="D107" s="85" t="s">
        <v>421</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c r="Q107" s="98"/>
      <c r="R107" s="100"/>
      <c r="S107" s="100"/>
      <c r="T107" s="100"/>
    </row>
    <row r="108" spans="2:20">
      <c r="B108" s="85" t="s">
        <v>414</v>
      </c>
      <c r="C108" s="85" t="s">
        <v>430</v>
      </c>
      <c r="D108" s="85" t="s">
        <v>416</v>
      </c>
      <c r="E108" s="99">
        <v>20.6</v>
      </c>
      <c r="F108" s="100">
        <v>20.6</v>
      </c>
      <c r="G108" s="100">
        <v>20.6</v>
      </c>
      <c r="H108" s="100">
        <v>20.6</v>
      </c>
      <c r="I108" s="100">
        <v>20.6</v>
      </c>
      <c r="J108" s="100">
        <v>20.6</v>
      </c>
      <c r="K108" s="100">
        <v>22.38</v>
      </c>
      <c r="L108" s="100">
        <v>22.38</v>
      </c>
      <c r="M108" s="100">
        <v>22.38</v>
      </c>
      <c r="N108" s="100">
        <v>22.38</v>
      </c>
      <c r="O108" s="100">
        <v>22.38</v>
      </c>
      <c r="P108" s="98"/>
      <c r="Q108" s="98"/>
      <c r="R108" s="100"/>
      <c r="S108" s="100"/>
      <c r="T108" s="100"/>
    </row>
    <row r="109" spans="2:20">
      <c r="B109" s="85" t="s">
        <v>414</v>
      </c>
      <c r="C109" s="85" t="s">
        <v>431</v>
      </c>
      <c r="D109" s="85" t="s">
        <v>421</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c r="Q109" s="98"/>
      <c r="R109" s="100"/>
      <c r="S109" s="100"/>
      <c r="T109" s="100"/>
    </row>
    <row r="110" spans="2:20">
      <c r="B110" s="85" t="s">
        <v>414</v>
      </c>
      <c r="C110" s="85" t="s">
        <v>432</v>
      </c>
      <c r="D110" s="85" t="s">
        <v>416</v>
      </c>
      <c r="E110" s="99">
        <v>1.9</v>
      </c>
      <c r="F110" s="100">
        <v>1.9</v>
      </c>
      <c r="G110" s="100">
        <v>1.9</v>
      </c>
      <c r="H110" s="100">
        <v>1.9</v>
      </c>
      <c r="I110" s="100">
        <v>1.9</v>
      </c>
      <c r="J110" s="100">
        <v>1.9</v>
      </c>
      <c r="K110" s="100">
        <v>1.915791</v>
      </c>
      <c r="L110" s="100">
        <v>1.915791</v>
      </c>
      <c r="M110" s="100">
        <v>1.915791</v>
      </c>
      <c r="N110" s="100">
        <v>1.915791</v>
      </c>
      <c r="O110" s="100">
        <v>1.915791</v>
      </c>
      <c r="P110" s="98"/>
      <c r="Q110" s="98"/>
      <c r="R110" s="100"/>
      <c r="S110" s="100"/>
      <c r="T110" s="100"/>
    </row>
    <row r="111" spans="2:20">
      <c r="B111" s="85" t="s">
        <v>414</v>
      </c>
      <c r="C111" s="85" t="s">
        <v>433</v>
      </c>
      <c r="D111" s="85" t="s">
        <v>418</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c r="Q111" s="98"/>
      <c r="R111" s="100"/>
      <c r="S111" s="100"/>
      <c r="T111" s="100"/>
    </row>
    <row r="112" spans="2:20">
      <c r="B112" s="85" t="s">
        <v>414</v>
      </c>
      <c r="C112" s="85" t="s">
        <v>434</v>
      </c>
      <c r="D112" s="85" t="s">
        <v>416</v>
      </c>
      <c r="E112" s="99">
        <v>0.9</v>
      </c>
      <c r="F112" s="100">
        <v>0.9</v>
      </c>
      <c r="G112" s="100">
        <v>0.9</v>
      </c>
      <c r="H112" s="100">
        <v>0.9</v>
      </c>
      <c r="I112" s="100">
        <v>0.9</v>
      </c>
      <c r="J112" s="100">
        <v>0.9</v>
      </c>
      <c r="K112" s="100">
        <v>1.058074</v>
      </c>
      <c r="L112" s="100">
        <v>1.058074</v>
      </c>
      <c r="M112" s="100">
        <v>1.058074</v>
      </c>
      <c r="N112" s="100">
        <v>1.058074</v>
      </c>
      <c r="O112" s="100">
        <v>1.058074</v>
      </c>
      <c r="P112" s="98"/>
      <c r="Q112" s="98"/>
      <c r="R112" s="100"/>
      <c r="S112" s="100"/>
      <c r="T112" s="100"/>
    </row>
    <row r="113" spans="2:20">
      <c r="B113" s="85" t="s">
        <v>414</v>
      </c>
      <c r="C113" s="85" t="s">
        <v>435</v>
      </c>
      <c r="D113" s="85" t="s">
        <v>421</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c r="Q113" s="98"/>
      <c r="R113" s="100"/>
      <c r="S113" s="100"/>
      <c r="T113" s="100"/>
    </row>
    <row r="114" spans="2:20">
      <c r="B114" s="85" t="s">
        <v>414</v>
      </c>
      <c r="C114" s="85" t="s">
        <v>436</v>
      </c>
      <c r="D114" s="85" t="s">
        <v>418</v>
      </c>
      <c r="E114" s="99">
        <v>0</v>
      </c>
      <c r="F114" s="99">
        <v>0</v>
      </c>
      <c r="G114" s="99">
        <v>0</v>
      </c>
      <c r="H114" s="99">
        <v>0</v>
      </c>
      <c r="I114" s="99">
        <v>0</v>
      </c>
      <c r="J114" s="99">
        <v>0</v>
      </c>
      <c r="K114" s="100">
        <v>1.79</v>
      </c>
      <c r="L114" s="100">
        <v>1.79</v>
      </c>
      <c r="M114" s="100">
        <v>1.79</v>
      </c>
      <c r="N114" s="100">
        <v>1.79</v>
      </c>
      <c r="O114" s="100">
        <v>1.79</v>
      </c>
      <c r="P114" s="98"/>
      <c r="Q114" s="98"/>
      <c r="R114" s="100"/>
      <c r="S114" s="100"/>
      <c r="T114" s="100"/>
    </row>
    <row r="115" spans="2:20">
      <c r="B115" s="85" t="s">
        <v>437</v>
      </c>
      <c r="C115" s="85" t="s">
        <v>438</v>
      </c>
      <c r="D115" s="85" t="s">
        <v>439</v>
      </c>
      <c r="E115" s="99">
        <v>5.7</v>
      </c>
      <c r="F115" s="100">
        <v>5.7</v>
      </c>
      <c r="G115" s="100">
        <v>5.7</v>
      </c>
      <c r="H115" s="100">
        <v>5.7</v>
      </c>
      <c r="I115" s="100">
        <v>5.7</v>
      </c>
      <c r="J115" s="100">
        <v>5.7</v>
      </c>
      <c r="K115" s="100">
        <v>6.57</v>
      </c>
      <c r="L115" s="100">
        <v>6.57</v>
      </c>
      <c r="M115" s="100">
        <v>6.57</v>
      </c>
      <c r="N115" s="100">
        <v>6.57</v>
      </c>
      <c r="O115" s="100">
        <v>6.57</v>
      </c>
      <c r="P115" s="98"/>
      <c r="Q115" s="98"/>
      <c r="R115" s="100"/>
      <c r="S115" s="100"/>
      <c r="T115" s="100"/>
    </row>
    <row r="116" spans="2:20">
      <c r="B116" s="85" t="s">
        <v>437</v>
      </c>
      <c r="C116" s="85" t="s">
        <v>440</v>
      </c>
      <c r="D116" s="85" t="s">
        <v>439</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c r="Q116" s="98"/>
      <c r="R116" s="100"/>
      <c r="S116" s="100"/>
      <c r="T116" s="100"/>
    </row>
    <row r="117" spans="2:20">
      <c r="B117" s="85" t="s">
        <v>437</v>
      </c>
      <c r="C117" s="85" t="s">
        <v>441</v>
      </c>
      <c r="D117" s="85" t="s">
        <v>439</v>
      </c>
      <c r="E117" s="99">
        <v>22.4</v>
      </c>
      <c r="F117" s="100">
        <v>22.4</v>
      </c>
      <c r="G117" s="100">
        <v>22.4</v>
      </c>
      <c r="H117" s="100">
        <v>22.4</v>
      </c>
      <c r="I117" s="100">
        <v>22.4</v>
      </c>
      <c r="J117" s="100">
        <v>22.4</v>
      </c>
      <c r="K117" s="100">
        <v>25.952278</v>
      </c>
      <c r="L117" s="100">
        <v>25.952278</v>
      </c>
      <c r="M117" s="100">
        <v>25.952278</v>
      </c>
      <c r="N117" s="100">
        <v>25.952278</v>
      </c>
      <c r="O117" s="100">
        <v>25.952278</v>
      </c>
      <c r="P117" s="98"/>
      <c r="Q117" s="98"/>
      <c r="R117" s="100"/>
      <c r="S117" s="100"/>
      <c r="T117" s="100"/>
    </row>
    <row r="118" spans="2:20">
      <c r="B118" s="85" t="s">
        <v>437</v>
      </c>
      <c r="C118" s="85" t="s">
        <v>442</v>
      </c>
      <c r="D118" s="85" t="s">
        <v>443</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c r="Q118" s="98"/>
      <c r="R118" s="100"/>
      <c r="S118" s="100"/>
      <c r="T118" s="100"/>
    </row>
    <row r="119" spans="2:20">
      <c r="B119" s="85" t="s">
        <v>437</v>
      </c>
      <c r="C119" s="85" t="s">
        <v>444</v>
      </c>
      <c r="D119" s="85" t="s">
        <v>443</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c r="Q119" s="98"/>
      <c r="R119" s="100"/>
      <c r="S119" s="100"/>
      <c r="T119" s="100"/>
    </row>
    <row r="120" spans="2:20">
      <c r="B120" s="85" t="s">
        <v>437</v>
      </c>
      <c r="C120" s="85" t="s">
        <v>445</v>
      </c>
      <c r="D120" s="85" t="s">
        <v>443</v>
      </c>
      <c r="E120" s="99">
        <v>28.2</v>
      </c>
      <c r="F120" s="100">
        <v>28.2</v>
      </c>
      <c r="G120" s="100">
        <v>28.2</v>
      </c>
      <c r="H120" s="100">
        <v>28.2</v>
      </c>
      <c r="I120" s="100">
        <v>28.2</v>
      </c>
      <c r="J120" s="100">
        <v>28.2</v>
      </c>
      <c r="K120" s="100">
        <v>29.6</v>
      </c>
      <c r="L120" s="100">
        <v>29.6</v>
      </c>
      <c r="M120" s="100">
        <v>29.6</v>
      </c>
      <c r="N120" s="100">
        <v>29.6</v>
      </c>
      <c r="O120" s="100">
        <v>29.6</v>
      </c>
      <c r="P120" s="98"/>
      <c r="Q120" s="98"/>
      <c r="R120" s="100"/>
      <c r="S120" s="100"/>
      <c r="T120" s="100"/>
    </row>
    <row r="121" spans="2:20">
      <c r="B121" s="85" t="s">
        <v>437</v>
      </c>
      <c r="C121" s="85" t="s">
        <v>446</v>
      </c>
      <c r="D121" s="85" t="s">
        <v>443</v>
      </c>
      <c r="E121" s="99">
        <v>53.8</v>
      </c>
      <c r="F121" s="100">
        <v>53.8</v>
      </c>
      <c r="G121" s="100">
        <v>53.8</v>
      </c>
      <c r="H121" s="100">
        <v>53.8</v>
      </c>
      <c r="I121" s="100">
        <v>53.8</v>
      </c>
      <c r="J121" s="100">
        <v>53.8</v>
      </c>
      <c r="K121" s="100">
        <v>60.74</v>
      </c>
      <c r="L121" s="100">
        <v>60.74</v>
      </c>
      <c r="M121" s="100">
        <v>60.74</v>
      </c>
      <c r="N121" s="100">
        <v>60.74</v>
      </c>
      <c r="O121" s="100">
        <v>60.74</v>
      </c>
      <c r="P121" s="98"/>
      <c r="Q121" s="98"/>
      <c r="R121" s="100"/>
      <c r="S121" s="100"/>
      <c r="T121" s="100"/>
    </row>
    <row r="122" spans="2:20">
      <c r="B122" s="85" t="s">
        <v>437</v>
      </c>
      <c r="C122" s="85" t="s">
        <v>447</v>
      </c>
      <c r="D122" s="85" t="s">
        <v>443</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c r="Q122" s="98"/>
      <c r="R122" s="100"/>
      <c r="S122" s="100"/>
      <c r="T122" s="100"/>
    </row>
    <row r="123" spans="2:20">
      <c r="B123" s="85" t="s">
        <v>437</v>
      </c>
      <c r="C123" s="85" t="s">
        <v>448</v>
      </c>
      <c r="D123" s="85" t="s">
        <v>443</v>
      </c>
      <c r="E123" s="99">
        <v>31.1</v>
      </c>
      <c r="F123" s="100">
        <v>31.1</v>
      </c>
      <c r="G123" s="100">
        <v>31.1</v>
      </c>
      <c r="H123" s="100">
        <v>31.1</v>
      </c>
      <c r="I123" s="100">
        <v>31.1</v>
      </c>
      <c r="J123" s="100">
        <v>31.1</v>
      </c>
      <c r="K123" s="100">
        <v>34.96</v>
      </c>
      <c r="L123" s="100">
        <v>34.96</v>
      </c>
      <c r="M123" s="100">
        <v>34.96</v>
      </c>
      <c r="N123" s="100">
        <v>34.96</v>
      </c>
      <c r="O123" s="100">
        <v>34.96</v>
      </c>
      <c r="P123" s="98"/>
      <c r="Q123" s="98"/>
      <c r="R123" s="100"/>
      <c r="S123" s="100"/>
      <c r="T123" s="100"/>
    </row>
    <row r="124" spans="2:20">
      <c r="B124" s="85" t="s">
        <v>437</v>
      </c>
      <c r="C124" s="85" t="s">
        <v>449</v>
      </c>
      <c r="D124" s="85" t="s">
        <v>450</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c r="Q124" s="98"/>
      <c r="R124" s="100"/>
      <c r="S124" s="100"/>
      <c r="T124" s="100"/>
    </row>
    <row r="125" spans="2:20">
      <c r="B125" s="85" t="s">
        <v>437</v>
      </c>
      <c r="C125" s="85" t="s">
        <v>451</v>
      </c>
      <c r="D125" s="85" t="s">
        <v>450</v>
      </c>
      <c r="E125" s="99">
        <v>14.2</v>
      </c>
      <c r="F125" s="100">
        <v>14.2</v>
      </c>
      <c r="G125" s="100">
        <v>14.2</v>
      </c>
      <c r="H125" s="100">
        <v>14.2</v>
      </c>
      <c r="I125" s="100">
        <v>14.2</v>
      </c>
      <c r="J125" s="100">
        <v>14.2</v>
      </c>
      <c r="K125" s="100">
        <v>15.43</v>
      </c>
      <c r="L125" s="100">
        <v>15.43</v>
      </c>
      <c r="M125" s="100">
        <v>15.43</v>
      </c>
      <c r="N125" s="100">
        <v>15.43</v>
      </c>
      <c r="O125" s="100">
        <v>15.43</v>
      </c>
      <c r="P125" s="98"/>
      <c r="Q125" s="98"/>
      <c r="R125" s="100"/>
      <c r="S125" s="100"/>
      <c r="T125" s="100"/>
    </row>
    <row r="126" spans="2:20">
      <c r="B126" s="85" t="s">
        <v>437</v>
      </c>
      <c r="C126" s="85" t="s">
        <v>452</v>
      </c>
      <c r="D126" s="85" t="s">
        <v>450</v>
      </c>
      <c r="E126" s="99">
        <v>5</v>
      </c>
      <c r="F126" s="100">
        <v>5</v>
      </c>
      <c r="G126" s="100">
        <v>5</v>
      </c>
      <c r="H126" s="100">
        <v>5</v>
      </c>
      <c r="I126" s="100">
        <v>5</v>
      </c>
      <c r="J126" s="100">
        <v>5</v>
      </c>
      <c r="K126" s="100">
        <v>5.15</v>
      </c>
      <c r="L126" s="100">
        <v>5.15</v>
      </c>
      <c r="M126" s="100">
        <v>5.15</v>
      </c>
      <c r="N126" s="100">
        <v>5.15</v>
      </c>
      <c r="O126" s="100">
        <v>5.15</v>
      </c>
      <c r="P126" s="98"/>
      <c r="Q126" s="98"/>
      <c r="R126" s="100"/>
      <c r="S126" s="100"/>
      <c r="T126" s="100"/>
    </row>
    <row r="127" spans="2:20">
      <c r="B127" s="85" t="s">
        <v>437</v>
      </c>
      <c r="C127" s="85" t="s">
        <v>453</v>
      </c>
      <c r="D127" s="85" t="s">
        <v>450</v>
      </c>
      <c r="E127" s="99">
        <v>41.6</v>
      </c>
      <c r="F127" s="100">
        <v>41.6</v>
      </c>
      <c r="G127" s="100">
        <v>41.6</v>
      </c>
      <c r="H127" s="100">
        <v>41.6</v>
      </c>
      <c r="I127" s="100">
        <v>41.6</v>
      </c>
      <c r="J127" s="100">
        <v>41.6</v>
      </c>
      <c r="K127" s="100">
        <v>50.3</v>
      </c>
      <c r="L127" s="100">
        <v>50.3</v>
      </c>
      <c r="M127" s="100">
        <v>50.3</v>
      </c>
      <c r="N127" s="100">
        <v>50.3</v>
      </c>
      <c r="O127" s="100">
        <v>50.3</v>
      </c>
      <c r="P127" s="98"/>
      <c r="Q127" s="98"/>
      <c r="R127" s="100"/>
      <c r="S127" s="100"/>
      <c r="T127" s="100"/>
    </row>
    <row r="128" spans="2:20">
      <c r="B128" s="85" t="s">
        <v>437</v>
      </c>
      <c r="C128" s="85" t="s">
        <v>454</v>
      </c>
      <c r="D128" s="85" t="s">
        <v>455</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c r="Q128" s="98"/>
      <c r="R128" s="100"/>
      <c r="S128" s="100"/>
      <c r="T128" s="100"/>
    </row>
    <row r="129" spans="2:20">
      <c r="B129" s="85" t="s">
        <v>437</v>
      </c>
      <c r="C129" s="85" t="s">
        <v>456</v>
      </c>
      <c r="D129" s="85" t="s">
        <v>455</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c r="Q129" s="98"/>
      <c r="R129" s="100"/>
      <c r="S129" s="100"/>
      <c r="T129" s="100"/>
    </row>
    <row r="130" spans="2:20">
      <c r="B130" s="85" t="s">
        <v>437</v>
      </c>
      <c r="C130" s="85" t="s">
        <v>457</v>
      </c>
      <c r="D130" s="85" t="s">
        <v>455</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c r="Q130" s="98"/>
      <c r="R130" s="100"/>
      <c r="S130" s="100"/>
      <c r="T130" s="100"/>
    </row>
    <row r="131" spans="2:20">
      <c r="B131" s="85" t="s">
        <v>437</v>
      </c>
      <c r="C131" s="85" t="s">
        <v>458</v>
      </c>
      <c r="D131" s="85" t="s">
        <v>459</v>
      </c>
      <c r="E131" s="99">
        <v>47.6</v>
      </c>
      <c r="F131" s="100">
        <v>47.6</v>
      </c>
      <c r="G131" s="100">
        <v>47.6</v>
      </c>
      <c r="H131" s="100">
        <v>47.6</v>
      </c>
      <c r="I131" s="100">
        <v>47.6</v>
      </c>
      <c r="J131" s="100">
        <v>47.6</v>
      </c>
      <c r="K131" s="100">
        <v>57.56</v>
      </c>
      <c r="L131" s="100">
        <v>57.56</v>
      </c>
      <c r="M131" s="100">
        <v>57.56</v>
      </c>
      <c r="N131" s="100">
        <v>57.56</v>
      </c>
      <c r="O131" s="100">
        <v>57.56</v>
      </c>
      <c r="P131" s="98"/>
      <c r="Q131" s="98"/>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40625" defaultRowHeight="13.5" zeroHeight="1"/>
  <cols>
    <col min="1" max="1" width="6.85546875" style="63" customWidth="1"/>
    <col min="2" max="3" width="9.140625" style="63" customWidth="1"/>
    <col min="4" max="19" width="9.5703125" style="63" customWidth="1"/>
    <col min="20" max="59" width="9.140625" style="63" customWidth="1"/>
    <col min="60" max="16384" width="9.140625" style="63"/>
  </cols>
  <sheetData>
    <row r="1" spans="1:51" s="60" customFormat="1" ht="12.6" customHeight="1"/>
    <row r="2" spans="1:51" s="60" customFormat="1" ht="18.600000000000001" customHeight="1">
      <c r="B2" s="27" t="s">
        <v>460</v>
      </c>
      <c r="J2" s="27"/>
      <c r="U2" s="27"/>
      <c r="V2" s="27"/>
      <c r="W2" s="27"/>
      <c r="X2" s="27"/>
      <c r="Y2" s="27"/>
      <c r="Z2" s="27"/>
      <c r="AA2" s="27"/>
    </row>
    <row r="3" spans="1:51" s="60" customFormat="1" ht="22.5" customHeight="1">
      <c r="B3" s="212" t="s">
        <v>461</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462</v>
      </c>
      <c r="C4" s="59"/>
      <c r="D4" s="59"/>
      <c r="F4" s="116" t="s">
        <v>463</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 customHeight="1"/>
    <row r="6" spans="1:51" s="62" customFormat="1"/>
    <row r="7" spans="1:51" s="87" customFormat="1">
      <c r="A7" s="88"/>
      <c r="B7" s="233" t="s">
        <v>464</v>
      </c>
      <c r="C7" s="229" t="s">
        <v>195</v>
      </c>
      <c r="D7" s="235" t="s">
        <v>465</v>
      </c>
      <c r="E7" s="236"/>
      <c r="F7" s="236"/>
      <c r="G7" s="236"/>
      <c r="H7" s="236"/>
      <c r="I7" s="236"/>
      <c r="J7" s="236"/>
      <c r="K7" s="236"/>
      <c r="L7" s="236"/>
      <c r="M7" s="236"/>
      <c r="N7" s="236"/>
      <c r="O7" s="236"/>
      <c r="P7" s="236"/>
      <c r="Q7" s="236"/>
      <c r="R7" s="236"/>
      <c r="S7" s="237"/>
      <c r="T7" s="230" t="s">
        <v>466</v>
      </c>
      <c r="U7" s="231"/>
      <c r="V7" s="231"/>
      <c r="W7" s="231"/>
      <c r="X7" s="231"/>
      <c r="Y7" s="231"/>
      <c r="Z7" s="231"/>
      <c r="AA7" s="231"/>
      <c r="AB7" s="231"/>
      <c r="AC7" s="231"/>
      <c r="AD7" s="231"/>
      <c r="AE7" s="231"/>
      <c r="AF7" s="231"/>
      <c r="AG7" s="231"/>
      <c r="AH7" s="231"/>
      <c r="AI7" s="232"/>
      <c r="AJ7" s="230" t="s">
        <v>467</v>
      </c>
      <c r="AK7" s="231"/>
      <c r="AL7" s="231"/>
      <c r="AM7" s="231"/>
      <c r="AN7" s="231"/>
      <c r="AO7" s="231"/>
      <c r="AP7" s="231"/>
      <c r="AQ7" s="231"/>
      <c r="AR7" s="231"/>
      <c r="AS7" s="231"/>
      <c r="AT7" s="231"/>
      <c r="AU7" s="231"/>
      <c r="AV7" s="231"/>
      <c r="AW7" s="231"/>
      <c r="AX7" s="231"/>
      <c r="AY7" s="232"/>
    </row>
    <row r="8" spans="1:51" s="87" customFormat="1">
      <c r="A8" s="88"/>
      <c r="B8" s="234"/>
      <c r="C8" s="229"/>
      <c r="D8" s="13" t="s">
        <v>280</v>
      </c>
      <c r="E8" s="13" t="s">
        <v>281</v>
      </c>
      <c r="F8" s="13" t="s">
        <v>282</v>
      </c>
      <c r="G8" s="13" t="s">
        <v>283</v>
      </c>
      <c r="H8" s="13" t="s">
        <v>284</v>
      </c>
      <c r="I8" s="13" t="s">
        <v>285</v>
      </c>
      <c r="J8" s="13" t="s">
        <v>286</v>
      </c>
      <c r="K8" s="13" t="s">
        <v>287</v>
      </c>
      <c r="L8" s="13" t="s">
        <v>288</v>
      </c>
      <c r="M8" s="13" t="s">
        <v>289</v>
      </c>
      <c r="N8" s="13" t="s">
        <v>290</v>
      </c>
      <c r="O8" s="13" t="s">
        <v>291</v>
      </c>
      <c r="P8" s="13" t="s">
        <v>292</v>
      </c>
      <c r="Q8" s="13" t="s">
        <v>293</v>
      </c>
      <c r="R8" s="13" t="s">
        <v>294</v>
      </c>
      <c r="S8" s="13" t="s">
        <v>295</v>
      </c>
      <c r="T8" s="13" t="s">
        <v>280</v>
      </c>
      <c r="U8" s="13" t="s">
        <v>281</v>
      </c>
      <c r="V8" s="13" t="s">
        <v>282</v>
      </c>
      <c r="W8" s="13" t="s">
        <v>283</v>
      </c>
      <c r="X8" s="13" t="s">
        <v>284</v>
      </c>
      <c r="Y8" s="13" t="s">
        <v>285</v>
      </c>
      <c r="Z8" s="13" t="s">
        <v>286</v>
      </c>
      <c r="AA8" s="13" t="s">
        <v>287</v>
      </c>
      <c r="AB8" s="13" t="s">
        <v>288</v>
      </c>
      <c r="AC8" s="13" t="s">
        <v>289</v>
      </c>
      <c r="AD8" s="13" t="s">
        <v>290</v>
      </c>
      <c r="AE8" s="13" t="s">
        <v>291</v>
      </c>
      <c r="AF8" s="13" t="s">
        <v>292</v>
      </c>
      <c r="AG8" s="13" t="s">
        <v>293</v>
      </c>
      <c r="AH8" s="13" t="s">
        <v>294</v>
      </c>
      <c r="AI8" s="13" t="s">
        <v>295</v>
      </c>
      <c r="AJ8" s="13" t="s">
        <v>280</v>
      </c>
      <c r="AK8" s="13" t="s">
        <v>281</v>
      </c>
      <c r="AL8" s="13" t="s">
        <v>282</v>
      </c>
      <c r="AM8" s="13" t="s">
        <v>283</v>
      </c>
      <c r="AN8" s="13" t="s">
        <v>284</v>
      </c>
      <c r="AO8" s="13" t="s">
        <v>285</v>
      </c>
      <c r="AP8" s="13" t="s">
        <v>286</v>
      </c>
      <c r="AQ8" s="13" t="s">
        <v>287</v>
      </c>
      <c r="AR8" s="13" t="s">
        <v>288</v>
      </c>
      <c r="AS8" s="13" t="s">
        <v>289</v>
      </c>
      <c r="AT8" s="13" t="s">
        <v>290</v>
      </c>
      <c r="AU8" s="13" t="s">
        <v>291</v>
      </c>
      <c r="AV8" s="13" t="s">
        <v>292</v>
      </c>
      <c r="AW8" s="13" t="s">
        <v>293</v>
      </c>
      <c r="AX8" s="13" t="s">
        <v>294</v>
      </c>
      <c r="AY8" s="13" t="s">
        <v>468</v>
      </c>
    </row>
    <row r="9" spans="1:51">
      <c r="A9" s="14"/>
      <c r="B9" s="72" t="s">
        <v>298</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t="str">
        <f t="shared" si="1"/>
        <v>-</v>
      </c>
      <c r="AV9" s="91" t="str">
        <f t="shared" si="1"/>
        <v>-</v>
      </c>
      <c r="AW9" s="91" t="str">
        <f t="shared" si="1"/>
        <v>-</v>
      </c>
      <c r="AX9" s="91" t="str">
        <f t="shared" si="1"/>
        <v>-</v>
      </c>
      <c r="AY9" s="91" t="str">
        <f t="shared" si="1"/>
        <v>-</v>
      </c>
    </row>
    <row r="10" spans="1:51">
      <c r="A10" s="14"/>
      <c r="B10" s="72" t="s">
        <v>303</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306</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t="str">
        <f t="shared" si="13"/>
        <v>-</v>
      </c>
      <c r="AV11" s="91" t="str">
        <f t="shared" si="14"/>
        <v>-</v>
      </c>
      <c r="AW11" s="91" t="str">
        <f t="shared" si="15"/>
        <v>-</v>
      </c>
      <c r="AX11" s="91" t="str">
        <f t="shared" si="16"/>
        <v>-</v>
      </c>
      <c r="AY11" s="91" t="str">
        <f t="shared" si="17"/>
        <v>-</v>
      </c>
    </row>
    <row r="12" spans="1:51">
      <c r="A12" s="14"/>
      <c r="B12" s="72" t="s">
        <v>308</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t="str">
        <f t="shared" si="13"/>
        <v>-</v>
      </c>
      <c r="AV12" s="91" t="str">
        <f t="shared" si="14"/>
        <v>-</v>
      </c>
      <c r="AW12" s="91" t="str">
        <f t="shared" si="15"/>
        <v>-</v>
      </c>
      <c r="AX12" s="91" t="str">
        <f t="shared" si="16"/>
        <v>-</v>
      </c>
      <c r="AY12" s="91" t="str">
        <f t="shared" si="17"/>
        <v>-</v>
      </c>
    </row>
    <row r="13" spans="1:51">
      <c r="A13" s="14"/>
      <c r="B13" s="72" t="s">
        <v>313</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t="str">
        <f t="shared" si="13"/>
        <v>-</v>
      </c>
      <c r="AV13" s="91" t="str">
        <f t="shared" si="14"/>
        <v>-</v>
      </c>
      <c r="AW13" s="91" t="str">
        <f t="shared" si="15"/>
        <v>-</v>
      </c>
      <c r="AX13" s="91" t="str">
        <f t="shared" si="16"/>
        <v>-</v>
      </c>
      <c r="AY13" s="91" t="str">
        <f t="shared" si="17"/>
        <v>-</v>
      </c>
    </row>
    <row r="14" spans="1:51">
      <c r="A14" s="14"/>
      <c r="B14" s="72" t="s">
        <v>316</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t="str">
        <f t="shared" si="13"/>
        <v>-</v>
      </c>
      <c r="AV14" s="91" t="str">
        <f t="shared" si="14"/>
        <v>-</v>
      </c>
      <c r="AW14" s="91" t="str">
        <f t="shared" si="15"/>
        <v>-</v>
      </c>
      <c r="AX14" s="91" t="str">
        <f t="shared" si="16"/>
        <v>-</v>
      </c>
      <c r="AY14" s="91" t="str">
        <f t="shared" si="17"/>
        <v>-</v>
      </c>
    </row>
    <row r="15" spans="1:51">
      <c r="A15" s="14"/>
      <c r="B15" s="72" t="s">
        <v>322</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t="str">
        <f t="shared" si="13"/>
        <v>-</v>
      </c>
      <c r="AV15" s="91" t="str">
        <f t="shared" si="14"/>
        <v>-</v>
      </c>
      <c r="AW15" s="91" t="str">
        <f t="shared" si="15"/>
        <v>-</v>
      </c>
      <c r="AX15" s="91" t="str">
        <f t="shared" si="16"/>
        <v>-</v>
      </c>
      <c r="AY15" s="91" t="str">
        <f t="shared" si="17"/>
        <v>-</v>
      </c>
    </row>
    <row r="16" spans="1:51">
      <c r="A16" s="14"/>
      <c r="B16" s="72" t="s">
        <v>327</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t="str">
        <f t="shared" si="13"/>
        <v>-</v>
      </c>
      <c r="AV16" s="91" t="str">
        <f t="shared" si="14"/>
        <v>-</v>
      </c>
      <c r="AW16" s="91" t="str">
        <f t="shared" si="15"/>
        <v>-</v>
      </c>
      <c r="AX16" s="91" t="str">
        <f t="shared" si="16"/>
        <v>-</v>
      </c>
      <c r="AY16" s="91" t="str">
        <f t="shared" si="17"/>
        <v>-</v>
      </c>
    </row>
    <row r="17" spans="1:51">
      <c r="A17" s="14"/>
      <c r="B17" s="72" t="s">
        <v>386</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t="str">
        <f t="shared" si="13"/>
        <v>-</v>
      </c>
      <c r="AV17" s="91" t="str">
        <f t="shared" si="14"/>
        <v>-</v>
      </c>
      <c r="AW17" s="91" t="str">
        <f t="shared" si="15"/>
        <v>-</v>
      </c>
      <c r="AX17" s="91" t="str">
        <f t="shared" si="16"/>
        <v>-</v>
      </c>
      <c r="AY17" s="91" t="str">
        <f t="shared" si="17"/>
        <v>-</v>
      </c>
    </row>
    <row r="18" spans="1:51">
      <c r="A18" s="14"/>
      <c r="B18" s="72" t="s">
        <v>390</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t="str">
        <f t="shared" si="13"/>
        <v>-</v>
      </c>
      <c r="AV18" s="91" t="str">
        <f t="shared" si="14"/>
        <v>-</v>
      </c>
      <c r="AW18" s="91" t="str">
        <f t="shared" si="15"/>
        <v>-</v>
      </c>
      <c r="AX18" s="91" t="str">
        <f t="shared" si="16"/>
        <v>-</v>
      </c>
      <c r="AY18" s="91" t="str">
        <f t="shared" si="17"/>
        <v>-</v>
      </c>
    </row>
    <row r="19" spans="1:51">
      <c r="A19" s="14"/>
      <c r="B19" s="72" t="s">
        <v>469</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t="str">
        <f t="shared" si="13"/>
        <v>-</v>
      </c>
      <c r="AV19" s="91" t="str">
        <f t="shared" si="14"/>
        <v>-</v>
      </c>
      <c r="AW19" s="91" t="str">
        <f t="shared" si="15"/>
        <v>-</v>
      </c>
      <c r="AX19" s="91" t="str">
        <f t="shared" si="16"/>
        <v>-</v>
      </c>
      <c r="AY19" s="91" t="str">
        <f t="shared" si="17"/>
        <v>-</v>
      </c>
    </row>
    <row r="20" spans="1:51">
      <c r="A20" s="14"/>
      <c r="B20" s="72" t="s">
        <v>369</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t="str">
        <f t="shared" si="13"/>
        <v>-</v>
      </c>
      <c r="AV20" s="91" t="str">
        <f t="shared" si="14"/>
        <v>-</v>
      </c>
      <c r="AW20" s="91" t="str">
        <f t="shared" si="15"/>
        <v>-</v>
      </c>
      <c r="AX20" s="91" t="str">
        <f t="shared" si="16"/>
        <v>-</v>
      </c>
      <c r="AY20" s="91" t="str">
        <f t="shared" si="17"/>
        <v>-</v>
      </c>
    </row>
    <row r="21" spans="1:51">
      <c r="A21" s="14"/>
      <c r="B21" s="72" t="s">
        <v>377</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t="str">
        <f t="shared" si="13"/>
        <v>-</v>
      </c>
      <c r="AV21" s="91" t="str">
        <f t="shared" si="14"/>
        <v>-</v>
      </c>
      <c r="AW21" s="91" t="str">
        <f t="shared" si="15"/>
        <v>-</v>
      </c>
      <c r="AX21" s="91" t="str">
        <f t="shared" si="16"/>
        <v>-</v>
      </c>
      <c r="AY21" s="91" t="str">
        <f t="shared" si="17"/>
        <v>-</v>
      </c>
    </row>
    <row r="22" spans="1:51">
      <c r="A22" s="14"/>
      <c r="B22" s="72" t="s">
        <v>331</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t="str">
        <f t="shared" si="13"/>
        <v>-</v>
      </c>
      <c r="AV22" s="91" t="str">
        <f t="shared" si="14"/>
        <v>-</v>
      </c>
      <c r="AW22" s="91" t="str">
        <f t="shared" si="15"/>
        <v>-</v>
      </c>
      <c r="AX22" s="91" t="str">
        <f t="shared" si="16"/>
        <v>-</v>
      </c>
      <c r="AY22" s="91" t="str">
        <f t="shared" si="17"/>
        <v>-</v>
      </c>
    </row>
    <row r="23" spans="1:51">
      <c r="A23" s="14"/>
      <c r="B23" s="72" t="s">
        <v>333</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t="str">
        <f t="shared" si="13"/>
        <v>-</v>
      </c>
      <c r="AV23" s="91" t="str">
        <f t="shared" si="14"/>
        <v>-</v>
      </c>
      <c r="AW23" s="91" t="str">
        <f t="shared" si="15"/>
        <v>-</v>
      </c>
      <c r="AX23" s="91" t="str">
        <f t="shared" si="16"/>
        <v>-</v>
      </c>
      <c r="AY23" s="91" t="str">
        <f t="shared" si="17"/>
        <v>-</v>
      </c>
    </row>
    <row r="24" spans="1:51">
      <c r="A24" s="14"/>
      <c r="B24" s="72" t="s">
        <v>336</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t="str">
        <f t="shared" si="13"/>
        <v>-</v>
      </c>
      <c r="AV24" s="91" t="str">
        <f t="shared" si="14"/>
        <v>-</v>
      </c>
      <c r="AW24" s="91" t="str">
        <f t="shared" si="15"/>
        <v>-</v>
      </c>
      <c r="AX24" s="91" t="str">
        <f t="shared" si="16"/>
        <v>-</v>
      </c>
      <c r="AY24" s="91" t="str">
        <f t="shared" si="17"/>
        <v>-</v>
      </c>
    </row>
    <row r="25" spans="1:51">
      <c r="A25" s="14"/>
      <c r="B25" s="72" t="s">
        <v>340</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344</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t="str">
        <f t="shared" si="20"/>
        <v>-</v>
      </c>
      <c r="AV26" s="91" t="str">
        <f t="shared" si="21"/>
        <v>-</v>
      </c>
      <c r="AW26" s="91" t="str">
        <f t="shared" si="22"/>
        <v>-</v>
      </c>
      <c r="AX26" s="91" t="str">
        <f t="shared" si="23"/>
        <v>-</v>
      </c>
      <c r="AY26" s="91" t="str">
        <f t="shared" si="23"/>
        <v>-</v>
      </c>
    </row>
    <row r="27" spans="1:51">
      <c r="A27" s="14"/>
      <c r="B27" s="72" t="s">
        <v>416</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t="str">
        <f t="shared" si="20"/>
        <v>-</v>
      </c>
      <c r="AV27" s="91" t="str">
        <f t="shared" si="21"/>
        <v>-</v>
      </c>
      <c r="AW27" s="91" t="str">
        <f t="shared" si="22"/>
        <v>-</v>
      </c>
      <c r="AX27" s="91" t="str">
        <f t="shared" si="23"/>
        <v>-</v>
      </c>
      <c r="AY27" s="91" t="str">
        <f t="shared" si="23"/>
        <v>-</v>
      </c>
    </row>
    <row r="28" spans="1:51">
      <c r="A28" s="14"/>
      <c r="B28" s="72" t="s">
        <v>418</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t="str">
        <f t="shared" si="20"/>
        <v>-</v>
      </c>
      <c r="AV28" s="91" t="str">
        <f t="shared" si="21"/>
        <v>-</v>
      </c>
      <c r="AW28" s="91" t="str">
        <f t="shared" si="22"/>
        <v>-</v>
      </c>
      <c r="AX28" s="91" t="str">
        <f t="shared" si="23"/>
        <v>-</v>
      </c>
      <c r="AY28" s="91" t="str">
        <f t="shared" si="23"/>
        <v>-</v>
      </c>
    </row>
    <row r="29" spans="1:51">
      <c r="A29" s="14"/>
      <c r="B29" s="72" t="s">
        <v>421</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t="str">
        <f t="shared" si="20"/>
        <v>-</v>
      </c>
      <c r="AV29" s="91" t="str">
        <f t="shared" si="21"/>
        <v>-</v>
      </c>
      <c r="AW29" s="91" t="str">
        <f t="shared" si="22"/>
        <v>-</v>
      </c>
      <c r="AX29" s="91" t="str">
        <f t="shared" si="23"/>
        <v>-</v>
      </c>
      <c r="AY29" s="91" t="str">
        <f t="shared" si="23"/>
        <v>-</v>
      </c>
    </row>
    <row r="30" spans="1:51">
      <c r="A30" s="14"/>
      <c r="B30" s="72" t="s">
        <v>408</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t="str">
        <f t="shared" si="20"/>
        <v>-</v>
      </c>
      <c r="AV30" s="91" t="str">
        <f t="shared" si="21"/>
        <v>-</v>
      </c>
      <c r="AW30" s="91" t="str">
        <f t="shared" si="22"/>
        <v>-</v>
      </c>
      <c r="AX30" s="91" t="str">
        <f t="shared" si="23"/>
        <v>-</v>
      </c>
      <c r="AY30" s="91" t="str">
        <f t="shared" si="23"/>
        <v>-</v>
      </c>
    </row>
    <row r="31" spans="1:51">
      <c r="A31" s="14"/>
      <c r="B31" s="72" t="s">
        <v>413</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t="str">
        <f t="shared" si="20"/>
        <v>-</v>
      </c>
      <c r="AV31" s="91" t="str">
        <f t="shared" si="21"/>
        <v>-</v>
      </c>
      <c r="AW31" s="91" t="str">
        <f t="shared" si="22"/>
        <v>-</v>
      </c>
      <c r="AX31" s="91" t="str">
        <f t="shared" si="23"/>
        <v>-</v>
      </c>
      <c r="AY31" s="91" t="str">
        <f t="shared" si="23"/>
        <v>-</v>
      </c>
    </row>
    <row r="32" spans="1:51">
      <c r="A32" s="14"/>
      <c r="B32" s="72" t="s">
        <v>401</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t="str">
        <f t="shared" si="20"/>
        <v>-</v>
      </c>
      <c r="AV32" s="91" t="str">
        <f t="shared" si="21"/>
        <v>-</v>
      </c>
      <c r="AW32" s="91" t="str">
        <f t="shared" si="22"/>
        <v>-</v>
      </c>
      <c r="AX32" s="91" t="str">
        <f t="shared" si="23"/>
        <v>-</v>
      </c>
      <c r="AY32" s="91" t="str">
        <f t="shared" si="23"/>
        <v>-</v>
      </c>
    </row>
    <row r="33" spans="1:51">
      <c r="A33" s="14"/>
      <c r="B33" s="72" t="s">
        <v>398</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t="str">
        <f t="shared" si="20"/>
        <v>-</v>
      </c>
      <c r="AV33" s="91" t="str">
        <f t="shared" si="21"/>
        <v>-</v>
      </c>
      <c r="AW33" s="91" t="str">
        <f t="shared" si="22"/>
        <v>-</v>
      </c>
      <c r="AX33" s="91" t="str">
        <f t="shared" si="23"/>
        <v>-</v>
      </c>
      <c r="AY33" s="91" t="str">
        <f t="shared" si="23"/>
        <v>-</v>
      </c>
    </row>
    <row r="34" spans="1:51">
      <c r="A34" s="14"/>
      <c r="B34" s="72" t="s">
        <v>439</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t="str">
        <f t="shared" si="20"/>
        <v>-</v>
      </c>
      <c r="AV34" s="91" t="str">
        <f t="shared" si="21"/>
        <v>-</v>
      </c>
      <c r="AW34" s="91" t="str">
        <f t="shared" si="22"/>
        <v>-</v>
      </c>
      <c r="AX34" s="91" t="str">
        <f t="shared" si="23"/>
        <v>-</v>
      </c>
      <c r="AY34" s="91" t="str">
        <f t="shared" si="23"/>
        <v>-</v>
      </c>
    </row>
    <row r="35" spans="1:51">
      <c r="A35" s="14"/>
      <c r="B35" s="72" t="s">
        <v>443</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t="str">
        <f t="shared" si="20"/>
        <v>-</v>
      </c>
      <c r="AV35" s="91" t="str">
        <f t="shared" si="21"/>
        <v>-</v>
      </c>
      <c r="AW35" s="91" t="str">
        <f t="shared" si="22"/>
        <v>-</v>
      </c>
      <c r="AX35" s="91" t="str">
        <f t="shared" si="23"/>
        <v>-</v>
      </c>
      <c r="AY35" s="91" t="str">
        <f t="shared" si="23"/>
        <v>-</v>
      </c>
    </row>
    <row r="36" spans="1:51">
      <c r="A36" s="14"/>
      <c r="B36" s="72" t="s">
        <v>450</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t="str">
        <f t="shared" si="20"/>
        <v>-</v>
      </c>
      <c r="AV36" s="91" t="str">
        <f t="shared" si="21"/>
        <v>-</v>
      </c>
      <c r="AW36" s="91" t="str">
        <f t="shared" si="22"/>
        <v>-</v>
      </c>
      <c r="AX36" s="91" t="str">
        <f t="shared" si="23"/>
        <v>-</v>
      </c>
      <c r="AY36" s="91" t="str">
        <f t="shared" si="23"/>
        <v>-</v>
      </c>
    </row>
    <row r="37" spans="1:51">
      <c r="A37" s="14"/>
      <c r="B37" s="72" t="s">
        <v>459</v>
      </c>
      <c r="C37" s="85" t="s">
        <v>213</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t="str">
        <f t="shared" si="20"/>
        <v>-</v>
      </c>
      <c r="AV37" s="91" t="str">
        <f t="shared" si="21"/>
        <v>-</v>
      </c>
      <c r="AW37" s="91" t="str">
        <f t="shared" si="22"/>
        <v>-</v>
      </c>
      <c r="AX37" s="91" t="str">
        <f t="shared" si="23"/>
        <v>-</v>
      </c>
      <c r="AY37" s="91" t="str">
        <f t="shared" si="23"/>
        <v>-</v>
      </c>
    </row>
    <row r="38" spans="1:51">
      <c r="A38" s="14"/>
      <c r="B38" s="72" t="s">
        <v>455</v>
      </c>
      <c r="C38" s="85" t="s">
        <v>214</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t="str">
        <f t="shared" si="20"/>
        <v>-</v>
      </c>
      <c r="AV38" s="91" t="str">
        <f t="shared" si="21"/>
        <v>-</v>
      </c>
      <c r="AW38" s="91" t="str">
        <f t="shared" si="22"/>
        <v>-</v>
      </c>
      <c r="AX38" s="91" t="str">
        <f t="shared" si="23"/>
        <v>-</v>
      </c>
      <c r="AY38" s="91" t="str">
        <f t="shared" si="23"/>
        <v>-</v>
      </c>
    </row>
    <row r="39" spans="1:51">
      <c r="A39" s="14"/>
      <c r="B39" s="72" t="s">
        <v>354</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t="str">
        <f t="shared" si="20"/>
        <v>-</v>
      </c>
      <c r="AV39" s="91" t="str">
        <f t="shared" si="21"/>
        <v>-</v>
      </c>
      <c r="AW39" s="91" t="str">
        <f t="shared" si="22"/>
        <v>-</v>
      </c>
      <c r="AX39" s="91" t="str">
        <f t="shared" si="23"/>
        <v>-</v>
      </c>
      <c r="AY39" s="91" t="str">
        <f t="shared" si="23"/>
        <v>-</v>
      </c>
    </row>
    <row r="40" spans="1:51">
      <c r="A40" s="14"/>
      <c r="B40" s="72" t="s">
        <v>358</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t="str">
        <f t="shared" si="20"/>
        <v>-</v>
      </c>
      <c r="AV40" s="91" t="str">
        <f t="shared" si="21"/>
        <v>-</v>
      </c>
      <c r="AW40" s="91" t="str">
        <f t="shared" si="22"/>
        <v>-</v>
      </c>
      <c r="AX40" s="91" t="str">
        <f t="shared" si="23"/>
        <v>-</v>
      </c>
      <c r="AY40" s="91" t="str">
        <f t="shared" si="23"/>
        <v>-</v>
      </c>
    </row>
    <row r="41" spans="1:51">
      <c r="A41" s="14"/>
      <c r="B41" s="72" t="s">
        <v>362</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40625" defaultRowHeight="13.5" zeroHeight="1"/>
  <cols>
    <col min="1" max="1" width="6.42578125" style="63" customWidth="1"/>
    <col min="2" max="2" width="37" style="63" customWidth="1"/>
    <col min="3" max="3" width="54.42578125" style="63" customWidth="1"/>
    <col min="4" max="4" width="19.5703125" style="63" customWidth="1"/>
    <col min="5" max="5" width="28.5703125" style="63" customWidth="1"/>
    <col min="6" max="6" width="2.85546875" style="63" customWidth="1"/>
    <col min="7" max="14" width="17.5703125" style="63" customWidth="1"/>
    <col min="15" max="15" width="2.85546875" style="63" customWidth="1"/>
    <col min="16" max="56" width="17.5703125" style="63" customWidth="1"/>
    <col min="57" max="16384" width="9.140625" style="63"/>
  </cols>
  <sheetData>
    <row r="1" spans="1:55" s="60" customFormat="1" ht="12.6" customHeight="1"/>
    <row r="2" spans="1:55" s="60" customFormat="1" ht="18.600000000000001" customHeight="1">
      <c r="B2" s="27" t="s">
        <v>470</v>
      </c>
      <c r="C2" s="27"/>
      <c r="D2" s="27"/>
      <c r="E2" s="27"/>
    </row>
    <row r="3" spans="1:55" s="60" customFormat="1" ht="16.350000000000001" customHeight="1">
      <c r="B3" s="212" t="s">
        <v>471</v>
      </c>
      <c r="C3" s="212"/>
      <c r="D3" s="212"/>
      <c r="E3" s="212"/>
      <c r="F3" s="212"/>
      <c r="G3" s="212"/>
      <c r="H3" s="212"/>
      <c r="I3" s="61"/>
      <c r="J3" s="61"/>
      <c r="K3" s="61"/>
      <c r="L3" s="61"/>
      <c r="M3" s="61"/>
      <c r="N3" s="61"/>
      <c r="O3" s="61"/>
      <c r="P3" s="61"/>
      <c r="Q3" s="61"/>
    </row>
    <row r="4" spans="1:55" s="60" customFormat="1" ht="12.6" customHeight="1">
      <c r="B4" s="64"/>
    </row>
    <row r="5" spans="1:55" s="62" customFormat="1"/>
    <row r="6" spans="1:55" s="14" customFormat="1" ht="11.45">
      <c r="A6" s="10"/>
      <c r="B6" s="204" t="s">
        <v>38</v>
      </c>
      <c r="C6" s="221" t="s">
        <v>266</v>
      </c>
      <c r="D6" s="204" t="s">
        <v>89</v>
      </c>
      <c r="E6" s="197"/>
      <c r="F6" s="29"/>
      <c r="G6" s="170" t="s">
        <v>90</v>
      </c>
      <c r="H6" s="171"/>
      <c r="I6" s="171"/>
      <c r="J6" s="171"/>
      <c r="K6" s="171"/>
      <c r="L6" s="171"/>
      <c r="M6" s="171"/>
      <c r="N6" s="172"/>
      <c r="O6" s="29"/>
      <c r="P6" s="170" t="s">
        <v>91</v>
      </c>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3"/>
    </row>
    <row r="7" spans="1:55" s="14" customFormat="1" ht="11.25" customHeight="1">
      <c r="A7" s="10"/>
      <c r="B7" s="204"/>
      <c r="C7" s="222"/>
      <c r="D7" s="204"/>
      <c r="E7" s="198"/>
      <c r="F7" s="29"/>
      <c r="G7" s="181" t="s">
        <v>197</v>
      </c>
      <c r="H7" s="182"/>
      <c r="I7" s="182"/>
      <c r="J7" s="182"/>
      <c r="K7" s="182"/>
      <c r="L7" s="182"/>
      <c r="M7" s="182"/>
      <c r="N7" s="194"/>
      <c r="O7" s="29"/>
      <c r="P7" s="181" t="s">
        <v>93</v>
      </c>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94"/>
    </row>
    <row r="8" spans="1:55" s="14" customFormat="1" ht="25.5" customHeight="1">
      <c r="A8" s="10"/>
      <c r="B8" s="204"/>
      <c r="C8" s="222"/>
      <c r="D8" s="204"/>
      <c r="E8" s="50" t="s">
        <v>94</v>
      </c>
      <c r="F8" s="29"/>
      <c r="G8" s="51" t="s">
        <v>198</v>
      </c>
      <c r="H8" s="51" t="s">
        <v>96</v>
      </c>
      <c r="I8" s="51" t="s">
        <v>199</v>
      </c>
      <c r="J8" s="51" t="s">
        <v>200</v>
      </c>
      <c r="K8" s="51" t="s">
        <v>99</v>
      </c>
      <c r="L8" s="52" t="s">
        <v>100</v>
      </c>
      <c r="M8" s="51" t="s">
        <v>101</v>
      </c>
      <c r="N8" s="42" t="s">
        <v>102</v>
      </c>
      <c r="O8" s="29"/>
      <c r="P8" s="42" t="s">
        <v>103</v>
      </c>
      <c r="Q8" s="42" t="s">
        <v>104</v>
      </c>
      <c r="R8" s="42" t="s">
        <v>105</v>
      </c>
      <c r="S8" s="53" t="s">
        <v>106</v>
      </c>
      <c r="T8" s="42" t="s">
        <v>107</v>
      </c>
      <c r="U8" s="42" t="s">
        <v>108</v>
      </c>
      <c r="V8" s="42" t="s">
        <v>109</v>
      </c>
      <c r="W8" s="42" t="s">
        <v>110</v>
      </c>
      <c r="X8" s="42" t="s">
        <v>111</v>
      </c>
      <c r="Y8" s="42" t="s">
        <v>112</v>
      </c>
      <c r="Z8" s="155" t="s">
        <v>113</v>
      </c>
      <c r="AA8" s="155" t="s">
        <v>114</v>
      </c>
      <c r="AB8" s="155" t="s">
        <v>115</v>
      </c>
      <c r="AC8" s="155" t="s">
        <v>116</v>
      </c>
      <c r="AD8" s="155" t="s">
        <v>117</v>
      </c>
      <c r="AE8" s="155" t="s">
        <v>118</v>
      </c>
      <c r="AF8" s="155" t="s">
        <v>119</v>
      </c>
      <c r="AG8" s="155" t="s">
        <v>120</v>
      </c>
      <c r="AH8" s="155" t="s">
        <v>121</v>
      </c>
      <c r="AI8" s="155" t="s">
        <v>122</v>
      </c>
      <c r="AJ8" s="155" t="s">
        <v>123</v>
      </c>
      <c r="AK8" s="155" t="s">
        <v>124</v>
      </c>
      <c r="AL8" s="155" t="s">
        <v>125</v>
      </c>
      <c r="AM8" s="155" t="s">
        <v>126</v>
      </c>
      <c r="AN8" s="155" t="s">
        <v>127</v>
      </c>
      <c r="AO8" s="155" t="s">
        <v>128</v>
      </c>
      <c r="AP8" s="155" t="s">
        <v>129</v>
      </c>
      <c r="AQ8" s="155" t="s">
        <v>130</v>
      </c>
      <c r="AR8" s="155" t="s">
        <v>131</v>
      </c>
      <c r="AS8" s="155" t="s">
        <v>132</v>
      </c>
      <c r="AT8" s="155" t="s">
        <v>133</v>
      </c>
      <c r="AU8" s="155" t="s">
        <v>134</v>
      </c>
      <c r="AV8" s="155" t="s">
        <v>135</v>
      </c>
      <c r="AW8" s="155" t="s">
        <v>136</v>
      </c>
      <c r="AX8" s="155" t="s">
        <v>137</v>
      </c>
      <c r="AY8" s="155" t="s">
        <v>138</v>
      </c>
      <c r="AZ8" s="155" t="s">
        <v>139</v>
      </c>
      <c r="BA8" s="155" t="s">
        <v>140</v>
      </c>
      <c r="BB8" s="155" t="s">
        <v>141</v>
      </c>
      <c r="BC8" s="155" t="s">
        <v>142</v>
      </c>
    </row>
    <row r="9" spans="1:55" s="14" customFormat="1" ht="15" customHeight="1">
      <c r="A9" s="10"/>
      <c r="B9" s="204"/>
      <c r="C9" s="222"/>
      <c r="D9" s="204"/>
      <c r="E9" s="50" t="s">
        <v>143</v>
      </c>
      <c r="F9" s="29"/>
      <c r="G9" s="54" t="s">
        <v>144</v>
      </c>
      <c r="H9" s="54" t="s">
        <v>145</v>
      </c>
      <c r="I9" s="54" t="s">
        <v>146</v>
      </c>
      <c r="J9" s="54" t="s">
        <v>147</v>
      </c>
      <c r="K9" s="54" t="s">
        <v>148</v>
      </c>
      <c r="L9" s="55" t="s">
        <v>149</v>
      </c>
      <c r="M9" s="54" t="s">
        <v>150</v>
      </c>
      <c r="N9" s="54" t="s">
        <v>151</v>
      </c>
      <c r="O9" s="29"/>
      <c r="P9" s="54" t="s">
        <v>152</v>
      </c>
      <c r="Q9" s="54" t="s">
        <v>153</v>
      </c>
      <c r="R9" s="54" t="s">
        <v>154</v>
      </c>
      <c r="S9" s="56" t="s">
        <v>155</v>
      </c>
      <c r="T9" s="54" t="s">
        <v>156</v>
      </c>
      <c r="U9" s="54" t="s">
        <v>157</v>
      </c>
      <c r="V9" s="54" t="s">
        <v>158</v>
      </c>
      <c r="W9" s="54" t="s">
        <v>159</v>
      </c>
      <c r="X9" s="54" t="s">
        <v>160</v>
      </c>
      <c r="Y9" s="54" t="s">
        <v>161</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4"/>
      <c r="C10" s="223"/>
      <c r="D10" s="204"/>
      <c r="E10" s="16" t="s">
        <v>162</v>
      </c>
      <c r="F10" s="29"/>
      <c r="G10" s="139" t="s">
        <v>163</v>
      </c>
      <c r="H10" s="139" t="s">
        <v>163</v>
      </c>
      <c r="I10" s="139" t="s">
        <v>164</v>
      </c>
      <c r="J10" s="139" t="s">
        <v>164</v>
      </c>
      <c r="K10" s="139" t="s">
        <v>165</v>
      </c>
      <c r="L10" s="140" t="s">
        <v>165</v>
      </c>
      <c r="M10" s="139" t="s">
        <v>166</v>
      </c>
      <c r="N10" s="42" t="s">
        <v>166</v>
      </c>
      <c r="O10" s="29"/>
      <c r="P10" s="42" t="s">
        <v>167</v>
      </c>
      <c r="Q10" s="139" t="s">
        <v>168</v>
      </c>
      <c r="R10" s="139" t="s">
        <v>168</v>
      </c>
      <c r="S10" s="141" t="s">
        <v>169</v>
      </c>
      <c r="T10" s="42" t="s">
        <v>169</v>
      </c>
      <c r="U10" s="42" t="s">
        <v>170</v>
      </c>
      <c r="V10" s="42" t="s">
        <v>170</v>
      </c>
      <c r="W10" s="42" t="s">
        <v>171</v>
      </c>
      <c r="X10" s="42" t="s">
        <v>171</v>
      </c>
      <c r="Y10" s="42" t="s">
        <v>172</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 customHeight="1">
      <c r="A11" s="10"/>
      <c r="B11" s="76" t="s">
        <v>472</v>
      </c>
      <c r="C11" s="214" t="s">
        <v>473</v>
      </c>
      <c r="D11" s="238" t="s">
        <v>474</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 customHeight="1">
      <c r="A12" s="10"/>
      <c r="B12" s="76" t="s">
        <v>475</v>
      </c>
      <c r="C12" s="215"/>
      <c r="D12" s="239"/>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 customHeight="1">
      <c r="B13" s="144" t="s">
        <v>236</v>
      </c>
      <c r="C13" s="216"/>
      <c r="D13" s="240"/>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v>7.4999999999999997E-3</v>
      </c>
      <c r="AI13" s="146">
        <v>2.06E-2</v>
      </c>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45" hidden="1"/>
    <row r="19" spans="15:15" s="14" customFormat="1" ht="11.45" hidden="1"/>
    <row r="20" spans="15:15" s="14" customFormat="1" ht="11.45" hidden="1"/>
    <row r="21" spans="15:15" s="14" customFormat="1" ht="11.45" hidden="1"/>
    <row r="22" spans="15:15" s="14" customFormat="1" ht="11.45" hidden="1"/>
    <row r="23" spans="15:15" s="14" customFormat="1" ht="11.45" hidden="1"/>
    <row r="24" spans="15:15" s="14" customFormat="1" ht="11.45" hidden="1"/>
    <row r="25" spans="15:15" s="14" customFormat="1" ht="11.45" hidden="1"/>
    <row r="26" spans="15:15" s="14" customFormat="1" ht="11.45" hidden="1"/>
    <row r="27" spans="15:15" s="14" customFormat="1" ht="11.45" hidden="1"/>
    <row r="28" spans="15:15" s="14" customFormat="1" ht="11.45" hidden="1"/>
    <row r="29" spans="15:15" s="14" customFormat="1" ht="11.45" hidden="1"/>
    <row r="30" spans="15:15" s="14" customFormat="1" ht="11.45" hidden="1"/>
    <row r="31" spans="15:15" s="14" customFormat="1" ht="11.45" hidden="1"/>
    <row r="32" spans="15:15" s="14" customFormat="1" ht="11.45" hidden="1"/>
    <row r="33" s="14" customFormat="1" ht="11.45" hidden="1"/>
    <row r="34" s="14" customFormat="1" ht="11.45" hidden="1"/>
    <row r="35" s="14" customFormat="1" ht="11.45" hidden="1"/>
    <row r="36" s="14" customFormat="1" ht="11.45" hidden="1"/>
    <row r="37" s="14" customFormat="1" ht="11.45" hidden="1"/>
    <row r="38" s="14" customFormat="1" ht="11.45" hidden="1"/>
    <row r="39" s="14" customFormat="1" ht="11.45" hidden="1"/>
    <row r="40" s="14" customFormat="1" ht="11.45" hidden="1"/>
    <row r="41" s="14" customFormat="1" ht="11.45" hidden="1"/>
    <row r="42" s="14" customFormat="1" ht="11.45" hidden="1"/>
    <row r="43" s="14" customFormat="1" ht="11.45" hidden="1"/>
    <row r="44" s="14" customFormat="1" ht="11.45" hidden="1"/>
    <row r="45" s="14" customFormat="1" ht="11.45" hidden="1"/>
    <row r="46" s="14" customFormat="1" ht="11.45" hidden="1"/>
    <row r="47" s="14" customFormat="1" ht="11.45" hidden="1"/>
    <row r="48" s="14" customFormat="1" ht="11.45" hidden="1"/>
    <row r="49" s="14" customFormat="1" ht="11.45" hidden="1"/>
    <row r="50" s="14" customFormat="1" ht="11.45" hidden="1"/>
    <row r="51" s="14" customFormat="1" ht="11.45" hidden="1"/>
    <row r="52" s="14" customFormat="1" ht="11.45" hidden="1"/>
    <row r="53" s="14" customFormat="1" ht="11.45" hidden="1"/>
    <row r="54" s="14" customFormat="1" ht="11.45" hidden="1"/>
    <row r="55" s="14" customFormat="1" ht="11.45" hidden="1"/>
    <row r="56" s="14" customFormat="1" ht="11.45" hidden="1"/>
    <row r="57" s="14" customFormat="1" ht="11.45" hidden="1"/>
    <row r="58" s="14" customFormat="1" ht="11.45" hidden="1"/>
    <row r="59" s="14" customFormat="1" ht="11.45" hidden="1"/>
    <row r="60" s="14" customFormat="1" ht="11.45" hidden="1"/>
    <row r="61" s="14" customFormat="1" ht="11.45" hidden="1"/>
    <row r="62" s="14" customFormat="1" ht="11.45" hidden="1"/>
    <row r="63" s="14" customFormat="1" ht="11.45" hidden="1"/>
    <row r="64" s="14" customFormat="1" ht="11.45" hidden="1"/>
    <row r="65" s="14" customFormat="1" ht="11.45" hidden="1"/>
    <row r="66" s="14" customFormat="1" ht="11.45" hidden="1"/>
    <row r="67" s="14" customFormat="1" ht="11.45" hidden="1"/>
    <row r="68" s="14" customFormat="1" ht="11.45" hidden="1"/>
    <row r="69" s="14" customFormat="1" ht="11.45" hidden="1"/>
    <row r="70" s="14" customFormat="1" ht="11.45" hidden="1"/>
    <row r="71" s="14" customFormat="1" ht="11.45" hidden="1"/>
    <row r="72" s="14" customFormat="1" ht="11.45" hidden="1"/>
    <row r="73" s="14" customFormat="1" ht="11.45" hidden="1"/>
    <row r="74" s="14" customFormat="1" ht="11.45" hidden="1"/>
    <row r="75" s="14" customFormat="1" ht="11.45" hidden="1"/>
    <row r="76" s="14" customFormat="1" ht="11.45" hidden="1"/>
    <row r="77" s="14" customFormat="1" ht="11.45" hidden="1"/>
    <row r="78" s="14" customFormat="1" ht="11.45" hidden="1"/>
    <row r="79" s="14" customFormat="1" ht="11.45" hidden="1"/>
    <row r="80" s="14" customFormat="1" ht="11.45" hidden="1"/>
    <row r="81" s="14" customFormat="1" ht="11.45" hidden="1"/>
    <row r="82" s="14" customFormat="1" ht="11.45" hidden="1"/>
    <row r="83" s="14" customFormat="1" ht="11.45" hidden="1"/>
    <row r="84" s="14" customFormat="1" ht="11.45" hidden="1"/>
    <row r="85" s="14" customFormat="1" ht="11.45" hidden="1"/>
    <row r="86" s="14" customFormat="1" ht="11.45" hidden="1"/>
    <row r="87" s="14" customFormat="1" ht="11.45" hidden="1"/>
    <row r="88" s="14" customFormat="1" ht="11.45" hidden="1"/>
    <row r="89" s="14" customFormat="1" ht="11.45" hidden="1"/>
    <row r="90" s="14" customFormat="1" ht="11.45" hidden="1"/>
    <row r="91" s="14" customFormat="1" ht="11.45" hidden="1"/>
    <row r="92" s="14" customFormat="1" ht="11.45" hidden="1"/>
    <row r="93" s="14" customFormat="1" ht="11.45" hidden="1"/>
    <row r="94" s="14" customFormat="1" ht="11.45" hidden="1"/>
    <row r="95" s="14" customFormat="1" ht="11.45" hidden="1"/>
    <row r="96" s="14" customFormat="1" ht="11.45" hidden="1"/>
    <row r="97" s="14" customFormat="1" ht="11.45" hidden="1"/>
    <row r="98" s="14" customFormat="1" ht="11.45" hidden="1"/>
    <row r="99" s="14" customFormat="1" ht="11.45" hidden="1"/>
    <row r="100" s="14" customFormat="1" ht="11.45" hidden="1"/>
    <row r="101" s="14" customFormat="1" ht="11.45" hidden="1"/>
    <row r="102" s="14" customFormat="1" ht="11.45" hidden="1"/>
    <row r="103" s="14" customFormat="1" ht="11.45" hidden="1"/>
    <row r="104" s="14" customFormat="1" ht="11.45" hidden="1"/>
    <row r="105" s="14" customFormat="1" ht="11.45" hidden="1"/>
    <row r="106" s="14" customFormat="1" ht="11.45" hidden="1"/>
    <row r="107" s="14" customFormat="1" ht="11.45" hidden="1"/>
    <row r="108" s="14" customFormat="1" ht="11.45" hidden="1"/>
    <row r="109" s="14" customFormat="1" ht="11.45" hidden="1"/>
    <row r="110" s="14" customFormat="1" ht="11.45" hidden="1"/>
    <row r="111" s="14" customFormat="1" ht="11.45" hidden="1"/>
    <row r="112" s="14" customFormat="1" ht="11.45" hidden="1"/>
    <row r="113" s="14" customFormat="1" ht="11.45" hidden="1"/>
    <row r="114" s="14" customFormat="1" ht="11.45" hidden="1"/>
    <row r="115" s="14" customFormat="1" ht="11.45" hidden="1"/>
    <row r="116" s="14" customFormat="1" ht="11.45" hidden="1"/>
    <row r="117" s="14" customFormat="1" ht="11.45" hidden="1"/>
    <row r="118" s="14" customFormat="1" ht="11.45" hidden="1"/>
    <row r="119" s="14" customFormat="1" ht="11.45" hidden="1"/>
    <row r="120" s="14" customFormat="1" ht="11.45" hidden="1"/>
    <row r="121" s="14" customFormat="1" ht="11.45" hidden="1"/>
    <row r="122" s="14" customFormat="1" ht="11.45" hidden="1"/>
    <row r="123" s="14" customFormat="1" ht="11.45" hidden="1"/>
    <row r="124" s="14" customFormat="1" ht="11.45" hidden="1"/>
    <row r="125" s="14" customFormat="1" ht="11.45" hidden="1"/>
    <row r="126" s="14" customFormat="1" ht="11.45" hidden="1"/>
    <row r="127" s="14" customFormat="1" ht="11.45" hidden="1"/>
    <row r="128" s="14" customFormat="1" ht="11.45" hidden="1"/>
    <row r="129" s="14" customFormat="1" ht="11.45" hidden="1"/>
    <row r="130" s="14" customFormat="1" ht="11.45" hidden="1"/>
    <row r="131" s="14" customFormat="1" ht="11.45" hidden="1"/>
    <row r="132" s="14" customFormat="1" ht="11.45" hidden="1"/>
    <row r="133" s="14" customFormat="1" ht="11.45" hidden="1"/>
    <row r="134" s="14" customFormat="1" ht="11.45" hidden="1"/>
    <row r="135" s="14" customFormat="1" ht="11.45" hidden="1"/>
    <row r="136" s="14" customFormat="1" ht="11.45" hidden="1"/>
    <row r="137" s="14" customFormat="1" ht="11.45" hidden="1"/>
    <row r="138" s="14" customFormat="1" ht="11.45" hidden="1"/>
    <row r="139" s="14" customFormat="1" ht="11.45" hidden="1"/>
    <row r="140" s="14" customFormat="1" ht="11.45" hidden="1"/>
    <row r="141" s="14" customFormat="1" ht="11.45" hidden="1"/>
    <row r="142" s="14" customFormat="1" ht="11.45" hidden="1"/>
    <row r="143" s="14" customFormat="1" ht="11.45" hidden="1"/>
    <row r="144" s="14" customFormat="1" ht="11.45" hidden="1"/>
    <row r="145" s="14" customFormat="1" ht="11.45" hidden="1"/>
    <row r="146" s="14" customFormat="1" ht="11.45" hidden="1"/>
    <row r="147" s="14" customFormat="1" ht="11.45" hidden="1"/>
    <row r="148" s="14" customFormat="1" ht="11.45" hidden="1"/>
    <row r="149" s="14" customFormat="1" ht="11.45" hidden="1"/>
    <row r="150" s="14" customFormat="1" ht="11.45" hidden="1"/>
    <row r="151" s="14" customFormat="1" ht="11.45" hidden="1"/>
    <row r="152" s="14" customFormat="1" ht="11.45" hidden="1"/>
    <row r="153" s="14" customFormat="1" ht="11.45" hidden="1"/>
    <row r="154" s="14" customFormat="1" ht="11.45" hidden="1"/>
    <row r="155" s="14" customFormat="1" ht="11.45" hidden="1"/>
    <row r="156" s="14" customFormat="1" ht="11.45" hidden="1"/>
    <row r="157" s="14" customFormat="1" ht="11.45" hidden="1"/>
    <row r="158" s="14" customFormat="1" ht="11.45" hidden="1"/>
    <row r="159" s="14" customFormat="1" ht="11.45" hidden="1"/>
    <row r="160" s="14" customFormat="1" ht="11.45" hidden="1"/>
    <row r="161" s="14" customFormat="1" ht="11.45" hidden="1"/>
    <row r="162" s="14" customFormat="1" ht="11.45" hidden="1"/>
    <row r="163" s="14" customFormat="1" ht="11.45" hidden="1"/>
    <row r="164" s="14" customFormat="1" ht="11.45" hidden="1"/>
    <row r="165" s="14" customFormat="1" ht="11.45" hidden="1"/>
    <row r="166" s="14" customFormat="1" ht="11.45" hidden="1"/>
    <row r="167" s="14" customFormat="1" ht="11.45" hidden="1"/>
    <row r="168" s="14" customFormat="1" ht="11.45" hidden="1"/>
    <row r="169" s="14" customFormat="1" ht="11.45" hidden="1"/>
    <row r="170" s="14" customFormat="1" ht="11.45" hidden="1"/>
    <row r="171" s="14" customFormat="1" ht="11.45" hidden="1"/>
    <row r="172" s="14" customFormat="1" ht="11.45" hidden="1"/>
    <row r="173" s="14" customFormat="1" ht="11.45" hidden="1"/>
    <row r="174" s="14" customFormat="1" ht="11.45" hidden="1"/>
    <row r="175" s="14" customFormat="1" ht="11.45" hidden="1"/>
    <row r="176" s="14" customFormat="1" ht="11.45" hidden="1"/>
    <row r="177" s="14" customFormat="1" ht="11.45" hidden="1"/>
    <row r="178" s="14" customFormat="1" ht="11.45" hidden="1"/>
    <row r="179" s="14" customFormat="1" ht="11.45" hidden="1"/>
    <row r="180" s="14" customFormat="1" ht="11.45" hidden="1"/>
    <row r="181" s="14" customFormat="1" ht="11.45" hidden="1"/>
    <row r="182" s="14" customFormat="1" ht="11.45" hidden="1"/>
    <row r="183" s="14" customFormat="1" ht="11.45" hidden="1"/>
    <row r="184" s="14" customFormat="1" ht="11.45" hidden="1"/>
    <row r="185" s="14" customFormat="1" ht="11.45" hidden="1"/>
    <row r="186" s="14" customFormat="1" ht="11.45" hidden="1"/>
    <row r="187" s="14" customFormat="1" ht="11.45" hidden="1"/>
    <row r="188" s="14" customFormat="1" ht="11.45" hidden="1"/>
    <row r="189" s="14" customFormat="1" ht="11.45" hidden="1"/>
    <row r="190" s="14" customFormat="1" ht="11.45" hidden="1"/>
    <row r="191" s="14" customFormat="1" ht="11.45" hidden="1"/>
    <row r="192" s="14" customFormat="1" ht="11.45" hidden="1"/>
    <row r="193" s="14" customFormat="1" ht="11.45" hidden="1"/>
    <row r="194" s="14" customFormat="1" ht="11.45" hidden="1"/>
    <row r="195" s="14" customFormat="1" ht="11.45" hidden="1"/>
    <row r="196" s="14" customFormat="1" ht="11.45" hidden="1"/>
    <row r="197" s="14" customFormat="1" ht="11.45" hidden="1"/>
    <row r="198" s="14" customFormat="1" ht="11.45" hidden="1"/>
    <row r="199" s="14" customFormat="1" ht="11.45" hidden="1"/>
    <row r="200" s="14" customFormat="1" ht="11.45" hidden="1"/>
    <row r="201" s="14" customFormat="1" ht="11.45" hidden="1"/>
    <row r="202" s="14" customFormat="1" ht="11.45" hidden="1"/>
    <row r="203" s="14" customFormat="1" ht="11.45" hidden="1"/>
    <row r="204" s="14" customFormat="1" ht="11.45" hidden="1"/>
    <row r="205" s="14" customFormat="1" ht="11.45" hidden="1"/>
    <row r="206" s="14" customFormat="1" ht="11.45" hidden="1"/>
    <row r="207" s="14" customFormat="1" ht="11.45" hidden="1"/>
    <row r="208" s="14" customFormat="1" ht="11.45" hidden="1"/>
    <row r="209" s="14" customFormat="1" ht="11.45" hidden="1"/>
    <row r="210" s="14" customFormat="1" ht="11.45" hidden="1"/>
    <row r="211" s="14" customFormat="1" ht="11.45" hidden="1"/>
    <row r="212" s="14" customFormat="1" ht="11.45" hidden="1"/>
    <row r="213" s="14" customFormat="1" ht="11.45" hidden="1"/>
    <row r="214" s="14" customFormat="1" ht="11.45" hidden="1"/>
    <row r="215" s="14" customFormat="1" ht="11.45" hidden="1"/>
    <row r="216" s="14" customFormat="1" ht="11.45" hidden="1"/>
    <row r="217" s="14" customFormat="1" ht="11.45" hidden="1"/>
    <row r="218" s="14" customFormat="1" ht="11.45" hidden="1"/>
    <row r="219" s="14" customFormat="1" ht="11.45" hidden="1"/>
    <row r="220" s="14" customFormat="1" ht="11.45" hidden="1"/>
    <row r="221" s="14" customFormat="1" ht="11.45" hidden="1"/>
    <row r="222" s="14" customFormat="1" ht="11.45" hidden="1"/>
    <row r="223" s="14" customFormat="1" ht="11.45" hidden="1"/>
    <row r="224" s="14" customFormat="1" ht="11.45" hidden="1"/>
    <row r="225" spans="15:15" s="14" customFormat="1" ht="11.45" hidden="1"/>
    <row r="226" spans="15:15" s="14" customFormat="1" ht="11.45" hidden="1"/>
    <row r="227" spans="15:15" s="14" customFormat="1" ht="11.45" hidden="1"/>
    <row r="228" spans="15:15" s="14" customFormat="1" ht="11.45" hidden="1"/>
    <row r="229" spans="15:15" s="14" customFormat="1" ht="11.45" hidden="1"/>
    <row r="230" spans="15:15" s="14" customFormat="1" ht="11.45" hidden="1"/>
    <row r="231" spans="15:15" s="14" customFormat="1" ht="11.45" hidden="1"/>
    <row r="232" spans="15:15" s="14" customFormat="1" ht="11.45" hidden="1"/>
    <row r="233" spans="15:15" s="14" customFormat="1" ht="11.45" hidden="1"/>
    <row r="234" spans="15:15" s="14" customFormat="1" ht="11.45" hidden="1"/>
    <row r="235" spans="15:15" s="14" customFormat="1" ht="11.4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40625" defaultRowHeight="0" customHeight="1" zeroHeight="1"/>
  <cols>
    <col min="1" max="1" width="6.42578125" style="63" customWidth="1"/>
    <col min="2" max="2" width="28.42578125" style="63" customWidth="1"/>
    <col min="3" max="3" width="20.42578125" style="63" customWidth="1"/>
    <col min="4" max="4" width="19.5703125" style="63" customWidth="1"/>
    <col min="5" max="5" width="22.42578125" style="63" customWidth="1"/>
    <col min="6" max="6" width="28.5703125" style="63" customWidth="1"/>
    <col min="7" max="7" width="2.85546875" style="63" customWidth="1"/>
    <col min="8" max="15" width="17.5703125" style="63" customWidth="1"/>
    <col min="16" max="16" width="2.85546875" style="63" customWidth="1"/>
    <col min="17" max="56" width="17.5703125" style="63" customWidth="1"/>
    <col min="57" max="16384" width="9.140625" style="63"/>
  </cols>
  <sheetData>
    <row r="1" spans="1:56" s="60" customFormat="1" ht="12.6" customHeight="1"/>
    <row r="2" spans="1:56" s="60" customFormat="1" ht="18.600000000000001" customHeight="1">
      <c r="B2" s="27" t="s">
        <v>189</v>
      </c>
      <c r="C2" s="27"/>
      <c r="D2" s="27"/>
      <c r="E2" s="27"/>
      <c r="F2" s="27"/>
    </row>
    <row r="3" spans="1:56" s="60" customFormat="1" ht="23.25" customHeight="1">
      <c r="B3" s="178" t="s">
        <v>476</v>
      </c>
      <c r="C3" s="178"/>
      <c r="D3" s="178"/>
      <c r="E3" s="178"/>
      <c r="F3" s="178"/>
      <c r="G3" s="178"/>
      <c r="H3" s="178"/>
      <c r="I3" s="178"/>
      <c r="J3" s="61"/>
      <c r="K3" s="61"/>
      <c r="L3" s="61"/>
      <c r="M3" s="61"/>
      <c r="N3" s="61"/>
      <c r="O3" s="61"/>
      <c r="P3" s="61"/>
      <c r="Q3" s="61"/>
      <c r="R3" s="61"/>
    </row>
    <row r="4" spans="1:56" s="60" customFormat="1" ht="12.6" customHeight="1"/>
    <row r="5" spans="1:56" s="62" customFormat="1" ht="13.5">
      <c r="H5" s="10"/>
      <c r="Q5" s="10"/>
    </row>
    <row r="6" spans="1:56" s="62" customFormat="1" ht="13.5"/>
    <row r="7" spans="1:56" s="14" customFormat="1" ht="11.45">
      <c r="A7" s="10"/>
      <c r="B7" s="204" t="s">
        <v>38</v>
      </c>
      <c r="C7" s="221" t="s">
        <v>266</v>
      </c>
      <c r="D7" s="204" t="s">
        <v>89</v>
      </c>
      <c r="E7" s="195" t="s">
        <v>477</v>
      </c>
      <c r="F7" s="197"/>
      <c r="G7" s="29"/>
      <c r="H7" s="170" t="s">
        <v>90</v>
      </c>
      <c r="I7" s="171"/>
      <c r="J7" s="171"/>
      <c r="K7" s="171"/>
      <c r="L7" s="171"/>
      <c r="M7" s="171"/>
      <c r="N7" s="171"/>
      <c r="O7" s="172"/>
      <c r="P7" s="29"/>
      <c r="Q7" s="170" t="s">
        <v>91</v>
      </c>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3"/>
    </row>
    <row r="8" spans="1:56" s="14" customFormat="1" ht="11.25" customHeight="1">
      <c r="A8" s="10"/>
      <c r="B8" s="204"/>
      <c r="C8" s="222"/>
      <c r="D8" s="204"/>
      <c r="E8" s="195"/>
      <c r="F8" s="198"/>
      <c r="G8" s="29"/>
      <c r="H8" s="181" t="s">
        <v>197</v>
      </c>
      <c r="I8" s="182"/>
      <c r="J8" s="182"/>
      <c r="K8" s="182"/>
      <c r="L8" s="182"/>
      <c r="M8" s="182"/>
      <c r="N8" s="182"/>
      <c r="O8" s="194"/>
      <c r="P8" s="29"/>
      <c r="Q8" s="181" t="s">
        <v>93</v>
      </c>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94"/>
    </row>
    <row r="9" spans="1:56" s="14" customFormat="1" ht="25.5" customHeight="1">
      <c r="A9" s="10"/>
      <c r="B9" s="204"/>
      <c r="C9" s="222"/>
      <c r="D9" s="204"/>
      <c r="E9" s="195"/>
      <c r="F9" s="50" t="s">
        <v>94</v>
      </c>
      <c r="G9" s="29"/>
      <c r="H9" s="51" t="s">
        <v>198</v>
      </c>
      <c r="I9" s="51" t="s">
        <v>96</v>
      </c>
      <c r="J9" s="51" t="s">
        <v>199</v>
      </c>
      <c r="K9" s="51" t="s">
        <v>200</v>
      </c>
      <c r="L9" s="51" t="s">
        <v>99</v>
      </c>
      <c r="M9" s="52" t="s">
        <v>100</v>
      </c>
      <c r="N9" s="51" t="s">
        <v>101</v>
      </c>
      <c r="O9" s="51" t="s">
        <v>102</v>
      </c>
      <c r="P9" s="29"/>
      <c r="Q9" s="42" t="s">
        <v>103</v>
      </c>
      <c r="R9" s="42" t="s">
        <v>104</v>
      </c>
      <c r="S9" s="42" t="s">
        <v>105</v>
      </c>
      <c r="T9" s="53" t="s">
        <v>106</v>
      </c>
      <c r="U9" s="42" t="s">
        <v>107</v>
      </c>
      <c r="V9" s="42" t="s">
        <v>108</v>
      </c>
      <c r="W9" s="42" t="s">
        <v>109</v>
      </c>
      <c r="X9" s="42" t="s">
        <v>110</v>
      </c>
      <c r="Y9" s="42" t="s">
        <v>111</v>
      </c>
      <c r="Z9" s="42" t="s">
        <v>112</v>
      </c>
      <c r="AA9" s="155" t="s">
        <v>113</v>
      </c>
      <c r="AB9" s="155" t="s">
        <v>114</v>
      </c>
      <c r="AC9" s="155" t="s">
        <v>115</v>
      </c>
      <c r="AD9" s="155" t="s">
        <v>116</v>
      </c>
      <c r="AE9" s="155" t="s">
        <v>117</v>
      </c>
      <c r="AF9" s="155" t="s">
        <v>118</v>
      </c>
      <c r="AG9" s="155" t="s">
        <v>119</v>
      </c>
      <c r="AH9" s="155" t="s">
        <v>120</v>
      </c>
      <c r="AI9" s="155" t="s">
        <v>121</v>
      </c>
      <c r="AJ9" s="155" t="s">
        <v>122</v>
      </c>
      <c r="AK9" s="155" t="s">
        <v>123</v>
      </c>
      <c r="AL9" s="155" t="s">
        <v>124</v>
      </c>
      <c r="AM9" s="155" t="s">
        <v>125</v>
      </c>
      <c r="AN9" s="155" t="s">
        <v>126</v>
      </c>
      <c r="AO9" s="155" t="s">
        <v>127</v>
      </c>
      <c r="AP9" s="155" t="s">
        <v>128</v>
      </c>
      <c r="AQ9" s="155" t="s">
        <v>129</v>
      </c>
      <c r="AR9" s="155" t="s">
        <v>130</v>
      </c>
      <c r="AS9" s="155" t="s">
        <v>131</v>
      </c>
      <c r="AT9" s="155" t="s">
        <v>132</v>
      </c>
      <c r="AU9" s="155" t="s">
        <v>133</v>
      </c>
      <c r="AV9" s="155" t="s">
        <v>134</v>
      </c>
      <c r="AW9" s="155" t="s">
        <v>135</v>
      </c>
      <c r="AX9" s="155" t="s">
        <v>136</v>
      </c>
      <c r="AY9" s="155" t="s">
        <v>137</v>
      </c>
      <c r="AZ9" s="155" t="s">
        <v>138</v>
      </c>
      <c r="BA9" s="155" t="s">
        <v>139</v>
      </c>
      <c r="BB9" s="155" t="s">
        <v>140</v>
      </c>
      <c r="BC9" s="155" t="s">
        <v>141</v>
      </c>
      <c r="BD9" s="155" t="s">
        <v>142</v>
      </c>
    </row>
    <row r="10" spans="1:56" s="14" customFormat="1" ht="15" customHeight="1">
      <c r="A10" s="10"/>
      <c r="B10" s="204"/>
      <c r="C10" s="222"/>
      <c r="D10" s="204"/>
      <c r="E10" s="195"/>
      <c r="F10" s="50" t="s">
        <v>143</v>
      </c>
      <c r="G10" s="29"/>
      <c r="H10" s="54" t="s">
        <v>144</v>
      </c>
      <c r="I10" s="54" t="s">
        <v>145</v>
      </c>
      <c r="J10" s="54" t="s">
        <v>146</v>
      </c>
      <c r="K10" s="54" t="s">
        <v>147</v>
      </c>
      <c r="L10" s="54" t="s">
        <v>148</v>
      </c>
      <c r="M10" s="55" t="s">
        <v>149</v>
      </c>
      <c r="N10" s="54" t="s">
        <v>150</v>
      </c>
      <c r="O10" s="54" t="s">
        <v>151</v>
      </c>
      <c r="P10" s="29"/>
      <c r="Q10" s="54" t="s">
        <v>152</v>
      </c>
      <c r="R10" s="54" t="s">
        <v>153</v>
      </c>
      <c r="S10" s="54" t="s">
        <v>154</v>
      </c>
      <c r="T10" s="56" t="s">
        <v>155</v>
      </c>
      <c r="U10" s="54" t="s">
        <v>156</v>
      </c>
      <c r="V10" s="54" t="s">
        <v>157</v>
      </c>
      <c r="W10" s="54" t="s">
        <v>158</v>
      </c>
      <c r="X10" s="54" t="s">
        <v>159</v>
      </c>
      <c r="Y10" s="54" t="s">
        <v>160</v>
      </c>
      <c r="Z10" s="54" t="s">
        <v>161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4"/>
      <c r="C11" s="223"/>
      <c r="D11" s="204"/>
      <c r="E11" s="195"/>
      <c r="F11" s="16" t="s">
        <v>162</v>
      </c>
      <c r="G11" s="29"/>
      <c r="H11" s="42" t="s">
        <v>163</v>
      </c>
      <c r="I11" s="42" t="s">
        <v>163</v>
      </c>
      <c r="J11" s="42" t="s">
        <v>164</v>
      </c>
      <c r="K11" s="42" t="s">
        <v>164</v>
      </c>
      <c r="L11" s="42" t="s">
        <v>165</v>
      </c>
      <c r="M11" s="57" t="s">
        <v>165</v>
      </c>
      <c r="N11" s="42" t="s">
        <v>166</v>
      </c>
      <c r="O11" s="42" t="s">
        <v>166</v>
      </c>
      <c r="P11" s="29"/>
      <c r="Q11" s="42" t="s">
        <v>167</v>
      </c>
      <c r="R11" s="42" t="s">
        <v>168</v>
      </c>
      <c r="S11" s="42" t="s">
        <v>168</v>
      </c>
      <c r="T11" s="53" t="s">
        <v>169</v>
      </c>
      <c r="U11" s="42" t="s">
        <v>169</v>
      </c>
      <c r="V11" s="42" t="s">
        <v>170</v>
      </c>
      <c r="W11" s="42" t="s">
        <v>170</v>
      </c>
      <c r="X11" s="42" t="s">
        <v>171</v>
      </c>
      <c r="Y11" s="42" t="s">
        <v>171</v>
      </c>
      <c r="Z11" s="42" t="s">
        <v>172</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 customHeight="1">
      <c r="A12" s="10"/>
      <c r="B12" s="203" t="s">
        <v>478</v>
      </c>
      <c r="C12" s="241" t="s">
        <v>463</v>
      </c>
      <c r="D12" s="213" t="s">
        <v>479</v>
      </c>
      <c r="E12" s="72" t="s">
        <v>202</v>
      </c>
      <c r="F12" s="188"/>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v>4.2299999999999997E-2</v>
      </c>
      <c r="AJ12" s="153">
        <v>4.2299999999999997E-2</v>
      </c>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45">
      <c r="A13" s="10"/>
      <c r="B13" s="203"/>
      <c r="C13" s="242"/>
      <c r="D13" s="213"/>
      <c r="E13" s="72" t="s">
        <v>203</v>
      </c>
      <c r="F13" s="188"/>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v>4.2299999999999997E-2</v>
      </c>
      <c r="AJ13" s="153">
        <v>4.2299999999999997E-2</v>
      </c>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45">
      <c r="A14" s="10"/>
      <c r="B14" s="203"/>
      <c r="C14" s="242"/>
      <c r="D14" s="213"/>
      <c r="E14" s="72" t="s">
        <v>204</v>
      </c>
      <c r="F14" s="188"/>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v>4.6199999999999998E-2</v>
      </c>
      <c r="AJ14" s="153">
        <v>4.6199999999999998E-2</v>
      </c>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45">
      <c r="A15" s="10"/>
      <c r="B15" s="203"/>
      <c r="C15" s="242"/>
      <c r="D15" s="213"/>
      <c r="E15" s="72" t="s">
        <v>205</v>
      </c>
      <c r="F15" s="188"/>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v>4.6199999999999998E-2</v>
      </c>
      <c r="AJ15" s="153">
        <v>4.6199999999999998E-2</v>
      </c>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45">
      <c r="A16" s="10"/>
      <c r="B16" s="203"/>
      <c r="C16" s="242"/>
      <c r="D16" s="213"/>
      <c r="E16" s="72" t="s">
        <v>206</v>
      </c>
      <c r="F16" s="188"/>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v>4.6800000000000001E-2</v>
      </c>
      <c r="AJ16" s="153">
        <v>4.6800000000000001E-2</v>
      </c>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45">
      <c r="A17" s="10"/>
      <c r="B17" s="203"/>
      <c r="C17" s="242"/>
      <c r="D17" s="213"/>
      <c r="E17" s="72" t="s">
        <v>207</v>
      </c>
      <c r="F17" s="188"/>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v>4.5999999999999999E-2</v>
      </c>
      <c r="AJ17" s="153">
        <v>4.5999999999999999E-2</v>
      </c>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45">
      <c r="A18" s="10"/>
      <c r="B18" s="203"/>
      <c r="C18" s="242"/>
      <c r="D18" s="213"/>
      <c r="E18" s="72" t="s">
        <v>208</v>
      </c>
      <c r="F18" s="188"/>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v>4.3799999999999999E-2</v>
      </c>
      <c r="AJ18" s="153">
        <v>4.3799999999999999E-2</v>
      </c>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45">
      <c r="A19" s="10"/>
      <c r="B19" s="203"/>
      <c r="C19" s="242"/>
      <c r="D19" s="213"/>
      <c r="E19" s="72" t="s">
        <v>209</v>
      </c>
      <c r="F19" s="188"/>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v>4.4499999999999998E-2</v>
      </c>
      <c r="AJ19" s="153">
        <v>4.4499999999999998E-2</v>
      </c>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45">
      <c r="A20" s="10"/>
      <c r="B20" s="203"/>
      <c r="C20" s="242"/>
      <c r="D20" s="213"/>
      <c r="E20" s="72" t="s">
        <v>210</v>
      </c>
      <c r="F20" s="188"/>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v>4.4499999999999998E-2</v>
      </c>
      <c r="AJ20" s="153">
        <v>4.4499999999999998E-2</v>
      </c>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45">
      <c r="A21" s="10"/>
      <c r="B21" s="203"/>
      <c r="C21" s="242"/>
      <c r="D21" s="213"/>
      <c r="E21" s="72" t="s">
        <v>211</v>
      </c>
      <c r="F21" s="188"/>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v>5.33E-2</v>
      </c>
      <c r="AJ21" s="153">
        <v>5.33E-2</v>
      </c>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45">
      <c r="A22" s="10"/>
      <c r="B22" s="203"/>
      <c r="C22" s="242"/>
      <c r="D22" s="213"/>
      <c r="E22" s="72" t="s">
        <v>212</v>
      </c>
      <c r="F22" s="188"/>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v>4.53E-2</v>
      </c>
      <c r="AJ22" s="153">
        <v>4.53E-2</v>
      </c>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45">
      <c r="A23" s="10"/>
      <c r="B23" s="203"/>
      <c r="C23" s="242"/>
      <c r="D23" s="213"/>
      <c r="E23" s="72" t="s">
        <v>213</v>
      </c>
      <c r="F23" s="188"/>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v>5.33E-2</v>
      </c>
      <c r="AJ23" s="153">
        <v>5.33E-2</v>
      </c>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45">
      <c r="A24" s="10"/>
      <c r="B24" s="203"/>
      <c r="C24" s="242"/>
      <c r="D24" s="213"/>
      <c r="E24" s="72" t="s">
        <v>214</v>
      </c>
      <c r="F24" s="188"/>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v>5.33E-2</v>
      </c>
      <c r="AJ24" s="153">
        <v>5.33E-2</v>
      </c>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 customHeight="1">
      <c r="A25" s="10"/>
      <c r="B25" s="203" t="s">
        <v>480</v>
      </c>
      <c r="C25" s="242"/>
      <c r="D25" s="213" t="s">
        <v>481</v>
      </c>
      <c r="E25" s="72" t="s">
        <v>202</v>
      </c>
      <c r="F25" s="188"/>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v>0.2361</v>
      </c>
      <c r="AJ25" s="153">
        <v>0.2361</v>
      </c>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45">
      <c r="A26" s="10"/>
      <c r="B26" s="203"/>
      <c r="C26" s="242"/>
      <c r="D26" s="213"/>
      <c r="E26" s="72" t="s">
        <v>203</v>
      </c>
      <c r="F26" s="188"/>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v>0.2361</v>
      </c>
      <c r="AJ26" s="153">
        <v>0.2361</v>
      </c>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45">
      <c r="A27" s="10"/>
      <c r="B27" s="203"/>
      <c r="C27" s="242"/>
      <c r="D27" s="213"/>
      <c r="E27" s="72" t="s">
        <v>204</v>
      </c>
      <c r="F27" s="188"/>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v>0.29260000000000003</v>
      </c>
      <c r="AJ27" s="153">
        <v>0.29260000000000003</v>
      </c>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45">
      <c r="A28" s="10"/>
      <c r="B28" s="203"/>
      <c r="C28" s="242"/>
      <c r="D28" s="213"/>
      <c r="E28" s="72" t="s">
        <v>205</v>
      </c>
      <c r="F28" s="188"/>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v>0.29260000000000003</v>
      </c>
      <c r="AJ28" s="153">
        <v>0.29260000000000003</v>
      </c>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45">
      <c r="A29" s="10"/>
      <c r="B29" s="203"/>
      <c r="C29" s="242"/>
      <c r="D29" s="213"/>
      <c r="E29" s="72" t="s">
        <v>206</v>
      </c>
      <c r="F29" s="188"/>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v>0.28860000000000002</v>
      </c>
      <c r="AJ29" s="153">
        <v>0.28860000000000002</v>
      </c>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45">
      <c r="A30" s="10"/>
      <c r="B30" s="203"/>
      <c r="C30" s="242"/>
      <c r="D30" s="213"/>
      <c r="E30" s="72" t="s">
        <v>207</v>
      </c>
      <c r="F30" s="188"/>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v>0.2787</v>
      </c>
      <c r="AJ30" s="153">
        <v>0.2787</v>
      </c>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45">
      <c r="A31" s="10"/>
      <c r="B31" s="203"/>
      <c r="C31" s="242"/>
      <c r="D31" s="213"/>
      <c r="E31" s="72" t="s">
        <v>208</v>
      </c>
      <c r="F31" s="188"/>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v>0.27989999999999998</v>
      </c>
      <c r="AJ31" s="153">
        <v>0.27989999999999998</v>
      </c>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45">
      <c r="A32" s="10"/>
      <c r="B32" s="203"/>
      <c r="C32" s="242"/>
      <c r="D32" s="213"/>
      <c r="E32" s="72" t="s">
        <v>209</v>
      </c>
      <c r="F32" s="188"/>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v>0.2545</v>
      </c>
      <c r="AJ32" s="153">
        <v>0.2545</v>
      </c>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45">
      <c r="A33" s="10"/>
      <c r="B33" s="203"/>
      <c r="C33" s="242"/>
      <c r="D33" s="213"/>
      <c r="E33" s="72" t="s">
        <v>210</v>
      </c>
      <c r="F33" s="188"/>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v>0.2545</v>
      </c>
      <c r="AJ33" s="153">
        <v>0.2545</v>
      </c>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45">
      <c r="A34" s="10"/>
      <c r="B34" s="203"/>
      <c r="C34" s="242"/>
      <c r="D34" s="213"/>
      <c r="E34" s="72" t="s">
        <v>211</v>
      </c>
      <c r="F34" s="188"/>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v>0.2868</v>
      </c>
      <c r="AJ34" s="153">
        <v>0.2868</v>
      </c>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45">
      <c r="A35" s="10"/>
      <c r="B35" s="203"/>
      <c r="C35" s="242"/>
      <c r="D35" s="213"/>
      <c r="E35" s="72" t="s">
        <v>212</v>
      </c>
      <c r="F35" s="188"/>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v>0.25169999999999998</v>
      </c>
      <c r="AJ35" s="153">
        <v>0.25169999999999998</v>
      </c>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45">
      <c r="A36" s="10"/>
      <c r="B36" s="203"/>
      <c r="C36" s="242"/>
      <c r="D36" s="213"/>
      <c r="E36" s="72" t="s">
        <v>213</v>
      </c>
      <c r="F36" s="188"/>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v>0.2868</v>
      </c>
      <c r="AJ36" s="153">
        <v>0.2868</v>
      </c>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45">
      <c r="A37" s="10"/>
      <c r="B37" s="203"/>
      <c r="C37" s="242"/>
      <c r="D37" s="213"/>
      <c r="E37" s="72" t="s">
        <v>214</v>
      </c>
      <c r="F37" s="188"/>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v>0.2868</v>
      </c>
      <c r="AJ37" s="153">
        <v>0.2868</v>
      </c>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 customHeight="1">
      <c r="A38" s="10"/>
      <c r="B38" s="203" t="s">
        <v>482</v>
      </c>
      <c r="C38" s="242"/>
      <c r="D38" s="213" t="s">
        <v>483</v>
      </c>
      <c r="E38" s="72" t="s">
        <v>202</v>
      </c>
      <c r="F38" s="188"/>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v>0.13370000000000001</v>
      </c>
      <c r="AJ38" s="153">
        <v>0.13370000000000001</v>
      </c>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45">
      <c r="A39" s="10"/>
      <c r="B39" s="203"/>
      <c r="C39" s="242"/>
      <c r="D39" s="213"/>
      <c r="E39" s="72" t="s">
        <v>203</v>
      </c>
      <c r="F39" s="188"/>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v>0.13370000000000001</v>
      </c>
      <c r="AJ39" s="153">
        <v>0.13370000000000001</v>
      </c>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45">
      <c r="A40" s="10"/>
      <c r="B40" s="203"/>
      <c r="C40" s="242"/>
      <c r="D40" s="213"/>
      <c r="E40" s="72" t="s">
        <v>204</v>
      </c>
      <c r="F40" s="188"/>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v>0.15629999999999999</v>
      </c>
      <c r="AJ40" s="153">
        <v>0.15629999999999999</v>
      </c>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45">
      <c r="A41" s="10"/>
      <c r="B41" s="203"/>
      <c r="C41" s="242"/>
      <c r="D41" s="213"/>
      <c r="E41" s="72" t="s">
        <v>205</v>
      </c>
      <c r="F41" s="188"/>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v>0.15629999999999999</v>
      </c>
      <c r="AJ41" s="153">
        <v>0.15629999999999999</v>
      </c>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45">
      <c r="A42" s="10"/>
      <c r="B42" s="203"/>
      <c r="C42" s="242"/>
      <c r="D42" s="213"/>
      <c r="E42" s="72" t="s">
        <v>206</v>
      </c>
      <c r="F42" s="188"/>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v>0.18229999999999999</v>
      </c>
      <c r="AJ42" s="153">
        <v>0.18229999999999999</v>
      </c>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45">
      <c r="A43" s="10"/>
      <c r="B43" s="203"/>
      <c r="C43" s="242"/>
      <c r="D43" s="213"/>
      <c r="E43" s="72" t="s">
        <v>207</v>
      </c>
      <c r="F43" s="188"/>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v>0.1318</v>
      </c>
      <c r="AJ43" s="153">
        <v>0.1318</v>
      </c>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45">
      <c r="A44" s="10"/>
      <c r="B44" s="203"/>
      <c r="C44" s="242"/>
      <c r="D44" s="213"/>
      <c r="E44" s="72" t="s">
        <v>208</v>
      </c>
      <c r="F44" s="188"/>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v>0.16250000000000001</v>
      </c>
      <c r="AJ44" s="153">
        <v>0.16250000000000001</v>
      </c>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45">
      <c r="A45" s="10"/>
      <c r="B45" s="203"/>
      <c r="C45" s="242"/>
      <c r="D45" s="213"/>
      <c r="E45" s="72" t="s">
        <v>209</v>
      </c>
      <c r="F45" s="188"/>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v>0.1188</v>
      </c>
      <c r="AJ45" s="153">
        <v>0.1188</v>
      </c>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45">
      <c r="A46" s="10"/>
      <c r="B46" s="203"/>
      <c r="C46" s="242"/>
      <c r="D46" s="213"/>
      <c r="E46" s="72" t="s">
        <v>210</v>
      </c>
      <c r="F46" s="188"/>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v>0.1188</v>
      </c>
      <c r="AJ46" s="153">
        <v>0.1188</v>
      </c>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45">
      <c r="A47" s="10"/>
      <c r="B47" s="203"/>
      <c r="C47" s="242"/>
      <c r="D47" s="213"/>
      <c r="E47" s="72" t="s">
        <v>211</v>
      </c>
      <c r="F47" s="188"/>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v>0.15490000000000001</v>
      </c>
      <c r="AJ47" s="153">
        <v>0.15490000000000001</v>
      </c>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45">
      <c r="A48" s="10"/>
      <c r="B48" s="203"/>
      <c r="C48" s="242"/>
      <c r="D48" s="213"/>
      <c r="E48" s="72" t="s">
        <v>212</v>
      </c>
      <c r="F48" s="188"/>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v>0.1196</v>
      </c>
      <c r="AJ48" s="153">
        <v>0.1196</v>
      </c>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45">
      <c r="A49" s="10"/>
      <c r="B49" s="203"/>
      <c r="C49" s="242"/>
      <c r="D49" s="213"/>
      <c r="E49" s="72" t="s">
        <v>213</v>
      </c>
      <c r="F49" s="188"/>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v>0.15490000000000001</v>
      </c>
      <c r="AJ49" s="153">
        <v>0.15490000000000001</v>
      </c>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45">
      <c r="A50" s="10"/>
      <c r="B50" s="203"/>
      <c r="C50" s="242"/>
      <c r="D50" s="213"/>
      <c r="E50" s="72" t="s">
        <v>214</v>
      </c>
      <c r="F50" s="188"/>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v>0.15490000000000001</v>
      </c>
      <c r="AJ50" s="153">
        <v>0.15490000000000001</v>
      </c>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3" t="s">
        <v>484</v>
      </c>
      <c r="C51" s="242"/>
      <c r="D51" s="203" t="s">
        <v>483</v>
      </c>
      <c r="E51" s="72" t="s">
        <v>202</v>
      </c>
      <c r="F51" s="188"/>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v>-1.1000000000000001E-3</v>
      </c>
      <c r="AJ51" s="153">
        <v>-1.1000000000000001E-3</v>
      </c>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3"/>
      <c r="C52" s="242"/>
      <c r="D52" s="203"/>
      <c r="E52" s="72" t="s">
        <v>203</v>
      </c>
      <c r="F52" s="188"/>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v>-1.1000000000000001E-3</v>
      </c>
      <c r="AJ52" s="153">
        <v>-1.1000000000000001E-3</v>
      </c>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3"/>
      <c r="C53" s="242"/>
      <c r="D53" s="203"/>
      <c r="E53" s="72" t="s">
        <v>204</v>
      </c>
      <c r="F53" s="188"/>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v>-1.1000000000000001E-3</v>
      </c>
      <c r="AJ53" s="153">
        <v>-1.1000000000000001E-3</v>
      </c>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3"/>
      <c r="C54" s="242"/>
      <c r="D54" s="203"/>
      <c r="E54" s="72" t="s">
        <v>205</v>
      </c>
      <c r="F54" s="188"/>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v>-1.1000000000000001E-3</v>
      </c>
      <c r="AJ54" s="153">
        <v>-1.1000000000000001E-3</v>
      </c>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3"/>
      <c r="C55" s="242"/>
      <c r="D55" s="203"/>
      <c r="E55" s="72" t="s">
        <v>206</v>
      </c>
      <c r="F55" s="188"/>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v>-1.1000000000000001E-3</v>
      </c>
      <c r="AJ55" s="153">
        <v>-1.1000000000000001E-3</v>
      </c>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3"/>
      <c r="C56" s="242"/>
      <c r="D56" s="203"/>
      <c r="E56" s="72" t="s">
        <v>207</v>
      </c>
      <c r="F56" s="188"/>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v>-1.1999999999999999E-3</v>
      </c>
      <c r="AJ56" s="153">
        <v>-1.1999999999999999E-3</v>
      </c>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3"/>
      <c r="C57" s="242"/>
      <c r="D57" s="203"/>
      <c r="E57" s="72" t="s">
        <v>208</v>
      </c>
      <c r="F57" s="188"/>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v>-1E-3</v>
      </c>
      <c r="AJ57" s="153">
        <v>-1E-3</v>
      </c>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3"/>
      <c r="C58" s="242"/>
      <c r="D58" s="203"/>
      <c r="E58" s="72" t="s">
        <v>209</v>
      </c>
      <c r="F58" s="188"/>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v>-8.9999999999999998E-4</v>
      </c>
      <c r="AJ58" s="153">
        <v>-8.9999999999999998E-4</v>
      </c>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3"/>
      <c r="C59" s="242"/>
      <c r="D59" s="203"/>
      <c r="E59" s="72" t="s">
        <v>210</v>
      </c>
      <c r="F59" s="188"/>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v>-8.9999999999999998E-4</v>
      </c>
      <c r="AJ59" s="153">
        <v>-8.9999999999999998E-4</v>
      </c>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3"/>
      <c r="C60" s="242"/>
      <c r="D60" s="203"/>
      <c r="E60" s="72" t="s">
        <v>211</v>
      </c>
      <c r="F60" s="188"/>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v>-8.9999999999999998E-4</v>
      </c>
      <c r="AJ60" s="153">
        <v>-8.9999999999999998E-4</v>
      </c>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3"/>
      <c r="C61" s="242"/>
      <c r="D61" s="203"/>
      <c r="E61" s="72" t="s">
        <v>212</v>
      </c>
      <c r="F61" s="188"/>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v>-1.1000000000000001E-3</v>
      </c>
      <c r="AJ61" s="153">
        <v>-1.1000000000000001E-3</v>
      </c>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3"/>
      <c r="C62" s="242"/>
      <c r="D62" s="203"/>
      <c r="E62" s="72" t="s">
        <v>213</v>
      </c>
      <c r="F62" s="188"/>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v>-8.9999999999999998E-4</v>
      </c>
      <c r="AJ62" s="153">
        <v>-8.9999999999999998E-4</v>
      </c>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3"/>
      <c r="C63" s="243"/>
      <c r="D63" s="203"/>
      <c r="E63" s="72" t="s">
        <v>214</v>
      </c>
      <c r="F63" s="188"/>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v>-8.9999999999999998E-4</v>
      </c>
      <c r="AJ63" s="153">
        <v>-8.9999999999999998E-4</v>
      </c>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 ref="Q7:BD7"/>
    <mergeCell ref="Q8:BD8"/>
    <mergeCell ref="F38:F50"/>
    <mergeCell ref="H8:O8"/>
    <mergeCell ref="B12:B24"/>
    <mergeCell ref="D12:D24"/>
    <mergeCell ref="F12:F24"/>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45" zeroHeight="1"/>
  <cols>
    <col min="1" max="1" width="4.5703125" customWidth="1"/>
    <col min="2" max="2" width="28.5703125" customWidth="1"/>
    <col min="3" max="3" width="22.42578125" customWidth="1"/>
    <col min="4" max="4" width="90.85546875" customWidth="1"/>
    <col min="5" max="14" width="9" customWidth="1"/>
    <col min="15" max="16384" width="9" hidden="1"/>
  </cols>
  <sheetData>
    <row r="1" spans="1:14"/>
    <row r="2" spans="1:14" s="11" customFormat="1" ht="13.5">
      <c r="B2" s="11" t="s">
        <v>38</v>
      </c>
    </row>
    <row r="3" spans="1:14">
      <c r="A3" s="14"/>
      <c r="B3" s="14"/>
      <c r="C3" s="14"/>
      <c r="D3" s="14"/>
      <c r="E3" s="14"/>
      <c r="F3" s="14"/>
      <c r="G3" s="14"/>
      <c r="H3" s="14"/>
      <c r="I3" s="14"/>
    </row>
    <row r="4" spans="1:14">
      <c r="A4" s="14"/>
      <c r="B4" t="s">
        <v>39</v>
      </c>
      <c r="C4" s="14"/>
      <c r="D4" s="14"/>
      <c r="E4" s="14"/>
      <c r="F4" s="14"/>
      <c r="G4" s="14"/>
      <c r="H4" s="14"/>
      <c r="I4" s="14"/>
    </row>
    <row r="5" spans="1:14">
      <c r="A5" s="14"/>
      <c r="C5" s="14"/>
      <c r="D5" s="14"/>
      <c r="E5" s="14"/>
      <c r="F5" s="14"/>
      <c r="G5" s="14"/>
      <c r="H5" s="14"/>
      <c r="I5" s="14"/>
    </row>
    <row r="6" spans="1:14">
      <c r="A6" s="14"/>
      <c r="B6" t="s">
        <v>40</v>
      </c>
      <c r="C6" s="14"/>
      <c r="D6" s="14"/>
      <c r="E6" s="14"/>
      <c r="F6" s="14"/>
      <c r="G6" s="14"/>
      <c r="H6" s="14"/>
      <c r="I6" s="14"/>
    </row>
    <row r="7" spans="1:14">
      <c r="A7" s="14"/>
      <c r="C7" s="14"/>
      <c r="D7" s="14"/>
      <c r="E7" s="14"/>
      <c r="F7" s="14"/>
      <c r="G7" s="14"/>
      <c r="H7" s="14"/>
      <c r="I7" s="14"/>
    </row>
    <row r="8" spans="1:14">
      <c r="A8" s="14"/>
      <c r="B8" t="s">
        <v>41</v>
      </c>
      <c r="C8" s="14"/>
      <c r="D8" s="14"/>
      <c r="E8" s="14"/>
      <c r="F8" s="14"/>
      <c r="G8" s="14"/>
      <c r="H8" s="14"/>
      <c r="I8" s="14"/>
    </row>
    <row r="9" spans="1:14">
      <c r="A9" s="14"/>
      <c r="C9" s="14"/>
      <c r="D9" s="14"/>
      <c r="E9" s="14"/>
      <c r="F9" s="14"/>
      <c r="G9" s="14"/>
      <c r="H9" s="14"/>
      <c r="I9" s="14"/>
    </row>
    <row r="10" spans="1:14">
      <c r="A10" s="14"/>
      <c r="B10" t="s">
        <v>42</v>
      </c>
      <c r="C10" s="14"/>
      <c r="D10" s="14"/>
      <c r="E10" s="14"/>
      <c r="F10" s="14"/>
      <c r="G10" s="14"/>
      <c r="H10" s="14"/>
      <c r="I10" s="14"/>
    </row>
    <row r="11" spans="1:14">
      <c r="A11" s="14"/>
      <c r="C11" s="14"/>
      <c r="D11" s="14"/>
      <c r="E11" s="14"/>
      <c r="F11" s="14"/>
      <c r="G11" s="14"/>
      <c r="H11" s="14"/>
      <c r="I11" s="14"/>
    </row>
    <row r="12" spans="1:14">
      <c r="A12" s="14"/>
      <c r="B12" s="24"/>
      <c r="C12" s="23" t="s">
        <v>43</v>
      </c>
      <c r="D12" s="25"/>
      <c r="E12" s="26"/>
      <c r="F12" s="23" t="s">
        <v>44</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45</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46</v>
      </c>
      <c r="C50" s="11"/>
      <c r="D50" s="11"/>
      <c r="E50" s="11"/>
      <c r="F50" s="11"/>
      <c r="G50" s="11"/>
      <c r="H50" s="11"/>
      <c r="I50" s="11"/>
      <c r="J50" s="11"/>
      <c r="K50" s="11"/>
      <c r="L50" s="11"/>
      <c r="M50" s="11"/>
      <c r="N50" s="11"/>
    </row>
    <row r="51" spans="1:14"/>
    <row r="52" spans="1:14">
      <c r="B52" s="19" t="s">
        <v>47</v>
      </c>
      <c r="C52" s="19" t="s">
        <v>48</v>
      </c>
      <c r="D52" s="19" t="s">
        <v>38</v>
      </c>
    </row>
    <row r="53" spans="1:14">
      <c r="B53" s="20" t="s">
        <v>49</v>
      </c>
      <c r="C53" s="20" t="s">
        <v>50</v>
      </c>
      <c r="D53" s="20" t="s">
        <v>51</v>
      </c>
    </row>
    <row r="54" spans="1:14">
      <c r="B54" s="20" t="s">
        <v>52</v>
      </c>
      <c r="C54" s="20" t="s">
        <v>50</v>
      </c>
      <c r="D54" s="20" t="s">
        <v>53</v>
      </c>
    </row>
    <row r="55" spans="1:14">
      <c r="B55" s="159" t="s">
        <v>54</v>
      </c>
      <c r="C55" s="162"/>
      <c r="D55" s="163"/>
    </row>
    <row r="56" spans="1:14" ht="23.1">
      <c r="B56" s="119" t="s">
        <v>55</v>
      </c>
      <c r="C56" s="31" t="s">
        <v>56</v>
      </c>
      <c r="D56" s="30" t="s">
        <v>57</v>
      </c>
    </row>
    <row r="57" spans="1:14">
      <c r="B57" s="159" t="s">
        <v>58</v>
      </c>
      <c r="C57" s="160"/>
      <c r="D57" s="161"/>
    </row>
    <row r="58" spans="1:14" ht="24">
      <c r="B58" s="119" t="s">
        <v>59</v>
      </c>
      <c r="C58" s="21" t="s">
        <v>60</v>
      </c>
      <c r="D58" s="22" t="s">
        <v>61</v>
      </c>
    </row>
    <row r="59" spans="1:14">
      <c r="B59" s="119" t="s">
        <v>62</v>
      </c>
      <c r="C59" s="21" t="s">
        <v>60</v>
      </c>
      <c r="D59" s="22" t="s">
        <v>63</v>
      </c>
    </row>
    <row r="60" spans="1:14" ht="24">
      <c r="B60" s="31" t="s">
        <v>64</v>
      </c>
      <c r="C60" s="31" t="s">
        <v>60</v>
      </c>
      <c r="D60" s="22" t="s">
        <v>65</v>
      </c>
    </row>
    <row r="61" spans="1:14">
      <c r="B61" s="21" t="s">
        <v>66</v>
      </c>
      <c r="C61" s="21" t="s">
        <v>60</v>
      </c>
      <c r="D61" s="22" t="s">
        <v>67</v>
      </c>
    </row>
    <row r="62" spans="1:14">
      <c r="B62" s="159" t="s">
        <v>68</v>
      </c>
      <c r="C62" s="160"/>
      <c r="D62" s="161"/>
    </row>
    <row r="63" spans="1:14" ht="24">
      <c r="B63" s="21" t="s">
        <v>69</v>
      </c>
      <c r="C63" s="21" t="s">
        <v>70</v>
      </c>
      <c r="D63" s="22" t="s">
        <v>71</v>
      </c>
    </row>
    <row r="64" spans="1:14">
      <c r="B64" s="21" t="s">
        <v>72</v>
      </c>
      <c r="C64" s="21" t="s">
        <v>70</v>
      </c>
      <c r="D64" s="22" t="s">
        <v>73</v>
      </c>
    </row>
    <row r="65" spans="2:4" ht="24">
      <c r="B65" s="31" t="s">
        <v>74</v>
      </c>
      <c r="C65" s="21" t="s">
        <v>70</v>
      </c>
      <c r="D65" s="22" t="s">
        <v>75</v>
      </c>
    </row>
    <row r="66" spans="2:4" ht="24">
      <c r="B66" s="31" t="s">
        <v>76</v>
      </c>
      <c r="C66" s="21" t="s">
        <v>70</v>
      </c>
      <c r="D66" s="22" t="s">
        <v>77</v>
      </c>
    </row>
    <row r="67" spans="2:4" ht="34.5">
      <c r="B67" s="31" t="s">
        <v>78</v>
      </c>
      <c r="C67" s="31" t="s">
        <v>79</v>
      </c>
      <c r="D67" s="45" t="s">
        <v>80</v>
      </c>
    </row>
    <row r="68" spans="2:4" ht="24">
      <c r="B68" s="31" t="s">
        <v>81</v>
      </c>
      <c r="C68" s="21" t="s">
        <v>70</v>
      </c>
      <c r="D68" s="22" t="s">
        <v>82</v>
      </c>
    </row>
    <row r="69" spans="2:4" ht="24">
      <c r="B69" s="31" t="s">
        <v>83</v>
      </c>
      <c r="C69" s="31" t="s">
        <v>70</v>
      </c>
      <c r="D69" s="22" t="s">
        <v>84</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45"/>
  <cols>
    <col min="5" max="5" width="21.42578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40625" defaultRowHeight="13.5"/>
  <cols>
    <col min="1" max="1" width="9.140625" style="63" customWidth="1"/>
    <col min="2" max="2" width="17.42578125" style="63" customWidth="1"/>
    <col min="3" max="3" width="16.42578125" style="63" customWidth="1"/>
    <col min="4" max="4" width="31.85546875" style="63" customWidth="1"/>
    <col min="5" max="5" width="1.85546875" style="63" customWidth="1"/>
    <col min="6" max="6" width="17.5703125" style="63" customWidth="1"/>
    <col min="7" max="7" width="15.5703125" style="63" customWidth="1"/>
    <col min="8" max="13" width="17.5703125" style="63" customWidth="1"/>
    <col min="14" max="14" width="1.85546875" style="63" customWidth="1"/>
    <col min="15" max="54" width="17.5703125" style="63" customWidth="1"/>
    <col min="55" max="16384" width="9.140625" style="63"/>
  </cols>
  <sheetData>
    <row r="1" spans="1:54" s="60" customFormat="1" ht="12.6" customHeight="1"/>
    <row r="2" spans="1:54" s="60" customFormat="1" ht="18.600000000000001" customHeight="1">
      <c r="B2" s="27" t="s">
        <v>85</v>
      </c>
      <c r="C2" s="27"/>
      <c r="D2" s="27"/>
      <c r="E2" s="27"/>
      <c r="N2" s="27"/>
    </row>
    <row r="3" spans="1:54" s="64" customFormat="1" ht="26.85" customHeight="1">
      <c r="B3" s="178" t="s">
        <v>86</v>
      </c>
      <c r="C3" s="178"/>
      <c r="D3" s="178"/>
      <c r="E3" s="178"/>
      <c r="F3" s="178"/>
      <c r="G3" s="178"/>
      <c r="H3" s="178"/>
      <c r="I3" s="178"/>
      <c r="J3" s="178"/>
      <c r="K3" s="178"/>
      <c r="L3" s="178"/>
      <c r="M3" s="178"/>
      <c r="N3" s="65"/>
      <c r="O3" s="65"/>
      <c r="P3" s="65"/>
      <c r="Q3" s="65"/>
      <c r="R3" s="65"/>
      <c r="S3" s="65"/>
      <c r="T3" s="65"/>
      <c r="U3" s="65"/>
      <c r="V3" s="65"/>
      <c r="W3" s="65"/>
      <c r="X3" s="65"/>
    </row>
    <row r="4" spans="1:54" s="64" customFormat="1" ht="12.6" customHeight="1"/>
    <row r="5" spans="1:54" s="14" customFormat="1" ht="11.4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45">
      <c r="B6" s="109" t="s">
        <v>87</v>
      </c>
    </row>
    <row r="7" spans="1:54" s="14" customFormat="1" ht="11.4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3" t="s">
        <v>88</v>
      </c>
      <c r="C8" s="173" t="s">
        <v>89</v>
      </c>
      <c r="D8" s="174"/>
      <c r="E8" s="28"/>
      <c r="F8" s="170" t="s">
        <v>90</v>
      </c>
      <c r="G8" s="171"/>
      <c r="H8" s="171"/>
      <c r="I8" s="171"/>
      <c r="J8" s="171"/>
      <c r="K8" s="171"/>
      <c r="L8" s="171"/>
      <c r="M8" s="172"/>
      <c r="N8" s="29"/>
      <c r="O8" s="179" t="s">
        <v>91</v>
      </c>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row>
    <row r="9" spans="1:54" s="14" customFormat="1" ht="12.6" customHeight="1">
      <c r="A9" s="10"/>
      <c r="B9" s="173"/>
      <c r="C9" s="173"/>
      <c r="D9" s="174"/>
      <c r="E9" s="28"/>
      <c r="F9" s="175" t="s">
        <v>92</v>
      </c>
      <c r="G9" s="176"/>
      <c r="H9" s="176"/>
      <c r="I9" s="176"/>
      <c r="J9" s="176"/>
      <c r="K9" s="176"/>
      <c r="L9" s="176"/>
      <c r="M9" s="177"/>
      <c r="N9" s="29"/>
      <c r="O9" s="181" t="s">
        <v>93</v>
      </c>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row>
    <row r="10" spans="1:54" s="14" customFormat="1" ht="26.25" customHeight="1">
      <c r="A10" s="10"/>
      <c r="B10" s="173"/>
      <c r="C10" s="173"/>
      <c r="D10" s="112" t="s">
        <v>94</v>
      </c>
      <c r="E10" s="28"/>
      <c r="F10" s="42" t="s">
        <v>95</v>
      </c>
      <c r="G10" s="51" t="s">
        <v>96</v>
      </c>
      <c r="H10" s="42" t="s">
        <v>97</v>
      </c>
      <c r="I10" s="42" t="s">
        <v>98</v>
      </c>
      <c r="J10" s="42" t="s">
        <v>99</v>
      </c>
      <c r="K10" s="42" t="s">
        <v>100</v>
      </c>
      <c r="L10" s="42" t="s">
        <v>101</v>
      </c>
      <c r="M10" s="42" t="s">
        <v>102</v>
      </c>
      <c r="N10" s="28"/>
      <c r="O10" s="42" t="s">
        <v>103</v>
      </c>
      <c r="P10" s="42" t="s">
        <v>104</v>
      </c>
      <c r="Q10" s="42" t="s">
        <v>105</v>
      </c>
      <c r="R10" s="42" t="s">
        <v>106</v>
      </c>
      <c r="S10" s="42" t="s">
        <v>107</v>
      </c>
      <c r="T10" s="42" t="s">
        <v>108</v>
      </c>
      <c r="U10" s="42" t="s">
        <v>109</v>
      </c>
      <c r="V10" s="42" t="s">
        <v>110</v>
      </c>
      <c r="W10" s="42" t="s">
        <v>111</v>
      </c>
      <c r="X10" s="42" t="s">
        <v>112</v>
      </c>
      <c r="Y10" s="155" t="s">
        <v>113</v>
      </c>
      <c r="Z10" s="155" t="s">
        <v>114</v>
      </c>
      <c r="AA10" s="155" t="s">
        <v>115</v>
      </c>
      <c r="AB10" s="155" t="s">
        <v>116</v>
      </c>
      <c r="AC10" s="155" t="s">
        <v>117</v>
      </c>
      <c r="AD10" s="155" t="s">
        <v>118</v>
      </c>
      <c r="AE10" s="155" t="s">
        <v>119</v>
      </c>
      <c r="AF10" s="155" t="s">
        <v>120</v>
      </c>
      <c r="AG10" s="155" t="s">
        <v>121</v>
      </c>
      <c r="AH10" s="155" t="s">
        <v>122</v>
      </c>
      <c r="AI10" s="155" t="s">
        <v>123</v>
      </c>
      <c r="AJ10" s="155" t="s">
        <v>124</v>
      </c>
      <c r="AK10" s="155" t="s">
        <v>125</v>
      </c>
      <c r="AL10" s="155" t="s">
        <v>126</v>
      </c>
      <c r="AM10" s="155" t="s">
        <v>127</v>
      </c>
      <c r="AN10" s="155" t="s">
        <v>128</v>
      </c>
      <c r="AO10" s="155" t="s">
        <v>129</v>
      </c>
      <c r="AP10" s="155" t="s">
        <v>130</v>
      </c>
      <c r="AQ10" s="155" t="s">
        <v>131</v>
      </c>
      <c r="AR10" s="155" t="s">
        <v>132</v>
      </c>
      <c r="AS10" s="155" t="s">
        <v>133</v>
      </c>
      <c r="AT10" s="155" t="s">
        <v>134</v>
      </c>
      <c r="AU10" s="155" t="s">
        <v>135</v>
      </c>
      <c r="AV10" s="155" t="s">
        <v>136</v>
      </c>
      <c r="AW10" s="155" t="s">
        <v>137</v>
      </c>
      <c r="AX10" s="155" t="s">
        <v>138</v>
      </c>
      <c r="AY10" s="155" t="s">
        <v>139</v>
      </c>
      <c r="AZ10" s="155" t="s">
        <v>140</v>
      </c>
      <c r="BA10" s="155" t="s">
        <v>141</v>
      </c>
      <c r="BB10" s="155" t="s">
        <v>142</v>
      </c>
    </row>
    <row r="11" spans="1:54" s="14" customFormat="1" ht="12.6" customHeight="1">
      <c r="A11" s="10"/>
      <c r="B11" s="173"/>
      <c r="C11" s="173"/>
      <c r="D11" s="50" t="s">
        <v>143</v>
      </c>
      <c r="E11" s="28"/>
      <c r="F11" s="54" t="s">
        <v>144</v>
      </c>
      <c r="G11" s="54" t="s">
        <v>145</v>
      </c>
      <c r="H11" s="54" t="s">
        <v>146</v>
      </c>
      <c r="I11" s="54" t="s">
        <v>147</v>
      </c>
      <c r="J11" s="54" t="s">
        <v>148</v>
      </c>
      <c r="K11" s="55" t="s">
        <v>149</v>
      </c>
      <c r="L11" s="54" t="s">
        <v>150</v>
      </c>
      <c r="M11" s="54" t="s">
        <v>151</v>
      </c>
      <c r="N11" s="29"/>
      <c r="O11" s="54" t="s">
        <v>152</v>
      </c>
      <c r="P11" s="54" t="s">
        <v>153</v>
      </c>
      <c r="Q11" s="54" t="s">
        <v>154</v>
      </c>
      <c r="R11" s="56" t="s">
        <v>155</v>
      </c>
      <c r="S11" s="54" t="s">
        <v>156</v>
      </c>
      <c r="T11" s="54" t="s">
        <v>157</v>
      </c>
      <c r="U11" s="54" t="s">
        <v>158</v>
      </c>
      <c r="V11" s="54" t="s">
        <v>159</v>
      </c>
      <c r="W11" s="54" t="s">
        <v>160</v>
      </c>
      <c r="X11" s="54" t="s">
        <v>161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 customHeight="1">
      <c r="A12" s="10"/>
      <c r="B12" s="173"/>
      <c r="C12" s="173"/>
      <c r="D12" s="16" t="s">
        <v>162</v>
      </c>
      <c r="E12" s="28"/>
      <c r="F12" s="42" t="s">
        <v>163</v>
      </c>
      <c r="G12" s="42" t="s">
        <v>163</v>
      </c>
      <c r="H12" s="42" t="s">
        <v>164</v>
      </c>
      <c r="I12" s="42" t="s">
        <v>164</v>
      </c>
      <c r="J12" s="42" t="s">
        <v>165</v>
      </c>
      <c r="K12" s="57" t="s">
        <v>165</v>
      </c>
      <c r="L12" s="42" t="s">
        <v>166</v>
      </c>
      <c r="M12" s="42" t="s">
        <v>166</v>
      </c>
      <c r="N12" s="29"/>
      <c r="O12" s="42" t="s">
        <v>167</v>
      </c>
      <c r="P12" s="42" t="s">
        <v>168</v>
      </c>
      <c r="Q12" s="42" t="s">
        <v>168</v>
      </c>
      <c r="R12" s="53" t="s">
        <v>169</v>
      </c>
      <c r="S12" s="42" t="s">
        <v>169</v>
      </c>
      <c r="T12" s="42" t="s">
        <v>170</v>
      </c>
      <c r="U12" s="42" t="s">
        <v>170</v>
      </c>
      <c r="V12" s="42" t="s">
        <v>171</v>
      </c>
      <c r="W12" s="42" t="s">
        <v>171</v>
      </c>
      <c r="X12" s="42" t="s">
        <v>172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45">
      <c r="A13" s="10"/>
      <c r="B13" s="183" t="s">
        <v>173</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row>
    <row r="14" spans="1:54" s="14" customFormat="1" ht="13.5" customHeight="1">
      <c r="A14" s="10"/>
      <c r="B14" s="9" t="s">
        <v>174</v>
      </c>
      <c r="C14" s="185" t="s">
        <v>175</v>
      </c>
      <c r="D14" s="167"/>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f>IF(SUMIF('2a Map charges to elec regions'!$C$28:$C$209,$B14,'2a Map charges to elec regions'!AG$28:AG$209)=0,"-",SUMIF('2a Map charges to elec regions'!$C$28:$C$209,$B14,'2a Map charges to elec regions'!AG$28:AG$209))</f>
        <v>13.038303927765561</v>
      </c>
      <c r="AH14" s="113">
        <f>IF(SUMIF('2a Map charges to elec regions'!$C$28:$C$209,$B14,'2a Map charges to elec regions'!AH$28:AH$209)=0,"-",SUMIF('2a Map charges to elec regions'!$C$28:$C$209,$B14,'2a Map charges to elec regions'!AH$28:AH$209))</f>
        <v>15.141362023463827</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45">
      <c r="A15" s="10"/>
      <c r="B15" s="9" t="s">
        <v>176</v>
      </c>
      <c r="C15" s="186"/>
      <c r="D15" s="168"/>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f>IF(SUMIF('2a Map charges to elec regions'!$C$28:$C$209,$B15,'2a Map charges to elec regions'!AG$28:AG$209)=0,"-",SUMIF('2a Map charges to elec regions'!$C$28:$C$209,$B15,'2a Map charges to elec regions'!AG$28:AG$209))</f>
        <v>13.142330604391736</v>
      </c>
      <c r="AH15" s="113">
        <f>IF(SUMIF('2a Map charges to elec regions'!$C$28:$C$209,$B15,'2a Map charges to elec regions'!AH$28:AH$209)=0,"-",SUMIF('2a Map charges to elec regions'!$C$28:$C$209,$B15,'2a Map charges to elec regions'!AH$28:AH$209))</f>
        <v>15.237677299986583</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45">
      <c r="A16" s="10"/>
      <c r="B16" s="9" t="s">
        <v>177</v>
      </c>
      <c r="C16" s="186"/>
      <c r="D16" s="168"/>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f>IF(SUMIF('2a Map charges to elec regions'!$C$28:$C$209,$B16,'2a Map charges to elec regions'!AG$28:AG$209)=0,"-",SUMIF('2a Map charges to elec regions'!$C$28:$C$209,$B16,'2a Map charges to elec regions'!AG$28:AG$209))</f>
        <v>13.264940580262266</v>
      </c>
      <c r="AH16" s="113">
        <f>IF(SUMIF('2a Map charges to elec regions'!$C$28:$C$209,$B16,'2a Map charges to elec regions'!AH$28:AH$209)=0,"-",SUMIF('2a Map charges to elec regions'!$C$28:$C$209,$B16,'2a Map charges to elec regions'!AH$28:AH$209))</f>
        <v>15.367264085020084</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45">
      <c r="A17" s="10"/>
      <c r="B17" s="9" t="s">
        <v>178</v>
      </c>
      <c r="C17" s="186"/>
      <c r="D17" s="168"/>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f>IF(SUMIF('2a Map charges to elec regions'!$C$28:$C$209,$B17,'2a Map charges to elec regions'!AG$28:AG$209)=0,"-",SUMIF('2a Map charges to elec regions'!$C$28:$C$209,$B17,'2a Map charges to elec regions'!AG$28:AG$209))</f>
        <v>12.699127381232788</v>
      </c>
      <c r="AH17" s="113">
        <f>IF(SUMIF('2a Map charges to elec regions'!$C$28:$C$209,$B17,'2a Map charges to elec regions'!AH$28:AH$209)=0,"-",SUMIF('2a Map charges to elec regions'!$C$28:$C$209,$B17,'2a Map charges to elec regions'!AH$28:AH$209))</f>
        <v>14.787534849463611</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45">
      <c r="A18" s="10"/>
      <c r="B18" s="9" t="s">
        <v>179</v>
      </c>
      <c r="C18" s="186"/>
      <c r="D18" s="168"/>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f>IF(SUMIF('2a Map charges to elec regions'!$C$28:$C$209,$B18,'2a Map charges to elec regions'!AG$28:AG$209)=0,"-",SUMIF('2a Map charges to elec regions'!$C$28:$C$209,$B18,'2a Map charges to elec regions'!AG$28:AG$209))</f>
        <v>13.10075699124285</v>
      </c>
      <c r="AH18" s="113">
        <f>IF(SUMIF('2a Map charges to elec regions'!$C$28:$C$209,$B18,'2a Map charges to elec regions'!AH$28:AH$209)=0,"-",SUMIF('2a Map charges to elec regions'!$C$28:$C$209,$B18,'2a Map charges to elec regions'!AH$28:AH$209))</f>
        <v>15.00667922403305</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45">
      <c r="A19" s="10"/>
      <c r="B19" s="9" t="s">
        <v>180</v>
      </c>
      <c r="C19" s="186"/>
      <c r="D19" s="168"/>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f>IF(SUMIF('2a Map charges to elec regions'!$C$28:$C$209,$B19,'2a Map charges to elec regions'!AG$28:AG$209)=0,"-",SUMIF('2a Map charges to elec regions'!$C$28:$C$209,$B19,'2a Map charges to elec regions'!AG$28:AG$209))</f>
        <v>11.475767668656486</v>
      </c>
      <c r="AH19" s="113">
        <f>IF(SUMIF('2a Map charges to elec regions'!$C$28:$C$209,$B19,'2a Map charges to elec regions'!AH$28:AH$209)=0,"-",SUMIF('2a Map charges to elec regions'!$C$28:$C$209,$B19,'2a Map charges to elec regions'!AH$28:AH$209))</f>
        <v>13.851016375726568</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45">
      <c r="A20" s="10"/>
      <c r="B20" s="9" t="s">
        <v>181</v>
      </c>
      <c r="C20" s="186"/>
      <c r="D20" s="168"/>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f>IF(SUMIF('2a Map charges to elec regions'!$C$28:$C$209,$B20,'2a Map charges to elec regions'!AG$28:AG$209)=0,"-",SUMIF('2a Map charges to elec regions'!$C$28:$C$209,$B20,'2a Map charges to elec regions'!AG$28:AG$209))</f>
        <v>12.509226745202085</v>
      </c>
      <c r="AH20" s="113">
        <f>IF(SUMIF('2a Map charges to elec regions'!$C$28:$C$209,$B20,'2a Map charges to elec regions'!AH$28:AH$209)=0,"-",SUMIF('2a Map charges to elec regions'!$C$28:$C$209,$B20,'2a Map charges to elec regions'!AH$28:AH$209))</f>
        <v>14.505504039228539</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45">
      <c r="A21" s="10"/>
      <c r="B21" s="9" t="s">
        <v>182</v>
      </c>
      <c r="C21" s="186"/>
      <c r="D21" s="168"/>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f>IF(SUMIF('2a Map charges to elec regions'!$C$28:$C$209,$B21,'2a Map charges to elec regions'!AG$28:AG$209)=0,"-",SUMIF('2a Map charges to elec regions'!$C$28:$C$209,$B21,'2a Map charges to elec regions'!AG$28:AG$209))</f>
        <v>14.713684023959749</v>
      </c>
      <c r="AH21" s="113">
        <f>IF(SUMIF('2a Map charges to elec regions'!$C$28:$C$209,$B21,'2a Map charges to elec regions'!AH$28:AH$209)=0,"-",SUMIF('2a Map charges to elec regions'!$C$28:$C$209,$B21,'2a Map charges to elec regions'!AH$28:AH$209))</f>
        <v>16.604672645251597</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45">
      <c r="A22" s="10"/>
      <c r="B22" s="9" t="s">
        <v>183</v>
      </c>
      <c r="C22" s="186"/>
      <c r="D22" s="168"/>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f>IF(SUMIF('2a Map charges to elec regions'!$C$28:$C$209,$B22,'2a Map charges to elec regions'!AG$28:AG$209)=0,"-",SUMIF('2a Map charges to elec regions'!$C$28:$C$209,$B22,'2a Map charges to elec regions'!AG$28:AG$209))</f>
        <v>14.092614245727416</v>
      </c>
      <c r="AH22" s="113">
        <f>IF(SUMIF('2a Map charges to elec regions'!$C$28:$C$209,$B22,'2a Map charges to elec regions'!AH$28:AH$209)=0,"-",SUMIF('2a Map charges to elec regions'!$C$28:$C$209,$B22,'2a Map charges to elec regions'!AH$28:AH$209))</f>
        <v>15.954197492825493</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45">
      <c r="A23" s="10"/>
      <c r="B23" s="9" t="s">
        <v>184</v>
      </c>
      <c r="C23" s="186"/>
      <c r="D23" s="168"/>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f>IF(SUMIF('2a Map charges to elec regions'!$C$28:$C$209,$B23,'2a Map charges to elec regions'!AG$28:AG$209)=0,"-",SUMIF('2a Map charges to elec regions'!$C$28:$C$209,$B23,'2a Map charges to elec regions'!AG$28:AG$209))</f>
        <v>12.421928912479672</v>
      </c>
      <c r="AH23" s="113">
        <f>IF(SUMIF('2a Map charges to elec regions'!$C$28:$C$209,$B23,'2a Map charges to elec regions'!AH$28:AH$209)=0,"-",SUMIF('2a Map charges to elec regions'!$C$28:$C$209,$B23,'2a Map charges to elec regions'!AH$28:AH$209))</f>
        <v>14.652566909925385</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45">
      <c r="A24" s="10"/>
      <c r="B24" s="9" t="s">
        <v>185</v>
      </c>
      <c r="C24" s="186"/>
      <c r="D24" s="168"/>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f>IF(SUMIF('2a Map charges to elec regions'!$C$28:$C$209,$B24,'2a Map charges to elec regions'!AG$28:AG$209)=0,"-",SUMIF('2a Map charges to elec regions'!$C$28:$C$209,$B24,'2a Map charges to elec regions'!AG$28:AG$209))</f>
        <v>14.858235434215326</v>
      </c>
      <c r="AH24" s="113">
        <f>IF(SUMIF('2a Map charges to elec regions'!$C$28:$C$209,$B24,'2a Map charges to elec regions'!AH$28:AH$209)=0,"-",SUMIF('2a Map charges to elec regions'!$C$28:$C$209,$B24,'2a Map charges to elec regions'!AH$28:AH$209))</f>
        <v>16.730286051436188</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45">
      <c r="A25" s="10"/>
      <c r="B25" s="9" t="s">
        <v>186</v>
      </c>
      <c r="C25" s="186"/>
      <c r="D25" s="168"/>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f>IF(SUMIF('2a Map charges to elec regions'!$C$28:$C$209,$B25,'2a Map charges to elec regions'!AG$28:AG$209)=0,"-",SUMIF('2a Map charges to elec regions'!$C$28:$C$209,$B25,'2a Map charges to elec regions'!AG$28:AG$209))</f>
        <v>12.591336158638111</v>
      </c>
      <c r="AH25" s="113">
        <f>IF(SUMIF('2a Map charges to elec regions'!$C$28:$C$209,$B25,'2a Map charges to elec regions'!AH$28:AH$209)=0,"-",SUMIF('2a Map charges to elec regions'!$C$28:$C$209,$B25,'2a Map charges to elec regions'!AH$28:AH$209))</f>
        <v>14.642402754951306</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45">
      <c r="A26" s="10"/>
      <c r="B26" s="9" t="s">
        <v>187</v>
      </c>
      <c r="C26" s="186"/>
      <c r="D26" s="168"/>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f>IF(SUMIF('2a Map charges to elec regions'!$C$28:$C$209,$B26,'2a Map charges to elec regions'!AG$28:AG$209)=0,"-",SUMIF('2a Map charges to elec regions'!$C$28:$C$209,$B26,'2a Map charges to elec regions'!AG$28:AG$209))</f>
        <v>11.52852944814809</v>
      </c>
      <c r="AH26" s="113">
        <f>IF(SUMIF('2a Map charges to elec regions'!$C$28:$C$209,$B26,'2a Map charges to elec regions'!AH$28:AH$209)=0,"-",SUMIF('2a Map charges to elec regions'!$C$28:$C$209,$B26,'2a Map charges to elec regions'!AH$28:AH$209))</f>
        <v>13.702782443854739</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45">
      <c r="A27" s="10"/>
      <c r="B27" s="9" t="s">
        <v>188</v>
      </c>
      <c r="C27" s="187"/>
      <c r="D27" s="169"/>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f>IF(SUMIF('2a Map charges to elec regions'!$C$28:$C$209,$B27,'2a Map charges to elec regions'!AG$28:AG$209)=0,"-",SUMIF('2a Map charges to elec regions'!$C$28:$C$209,$B27,'2a Map charges to elec regions'!AG$28:AG$209))</f>
        <v>11.529018677351189</v>
      </c>
      <c r="AH27" s="113">
        <f>IF(SUMIF('2a Map charges to elec regions'!$C$28:$C$209,$B27,'2a Map charges to elec regions'!AH$28:AH$209)=0,"-",SUMIF('2a Map charges to elec regions'!$C$28:$C$209,$B27,'2a Map charges to elec regions'!AH$28:AH$209))</f>
        <v>13.702661243993706</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45">
      <c r="A28" s="10"/>
      <c r="B28" s="183" t="s">
        <v>189</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row>
    <row r="29" spans="1:54" s="14" customFormat="1" ht="11.45">
      <c r="A29" s="10"/>
      <c r="B29" s="9" t="s">
        <v>174</v>
      </c>
      <c r="C29" s="185" t="s">
        <v>175</v>
      </c>
      <c r="D29" s="167"/>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f>IF(SUMIF('2a Map charges to elec regions'!$C$225:$C$406,$B29,'2a Map charges to elec regions'!AG$225:AG$406)=0,"-",SUMIF('2a Map charges to elec regions'!$C$225:$C$406,$B29,'2a Map charges to elec regions'!AG$225:AG$406))</f>
        <v>161.00772217463614</v>
      </c>
      <c r="AH29" s="113">
        <f>IF(SUMIF('2a Map charges to elec regions'!$C$225:$C$406,$B29,'2a Map charges to elec regions'!AH$225:AH$406)=0,"-",SUMIF('2a Map charges to elec regions'!$C$225:$C$406,$B29,'2a Map charges to elec regions'!AH$225:AH$406))</f>
        <v>167.94080011140696</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45">
      <c r="A30" s="10"/>
      <c r="B30" s="9" t="s">
        <v>176</v>
      </c>
      <c r="C30" s="186"/>
      <c r="D30" s="168"/>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f>IF(SUMIF('2a Map charges to elec regions'!$C$225:$C$406,$B30,'2a Map charges to elec regions'!AG$225:AG$406)=0,"-",SUMIF('2a Map charges to elec regions'!$C$225:$C$406,$B30,'2a Map charges to elec regions'!AG$225:AG$406))</f>
        <v>153.22030647519995</v>
      </c>
      <c r="AH30" s="113">
        <f>IF(SUMIF('2a Map charges to elec regions'!$C$225:$C$406,$B30,'2a Map charges to elec regions'!AH$225:AH$406)=0,"-",SUMIF('2a Map charges to elec regions'!$C$225:$C$406,$B30,'2a Map charges to elec regions'!AH$225:AH$406))</f>
        <v>159.54483250838243</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45">
      <c r="A31" s="10"/>
      <c r="B31" s="9" t="s">
        <v>177</v>
      </c>
      <c r="C31" s="186"/>
      <c r="D31" s="168"/>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f>IF(SUMIF('2a Map charges to elec regions'!$C$225:$C$406,$B31,'2a Map charges to elec regions'!AG$225:AG$406)=0,"-",SUMIF('2a Map charges to elec regions'!$C$225:$C$406,$B31,'2a Map charges to elec regions'!AG$225:AG$406))</f>
        <v>177.72862697796791</v>
      </c>
      <c r="AH31" s="113">
        <f>IF(SUMIF('2a Map charges to elec regions'!$C$225:$C$406,$B31,'2a Map charges to elec regions'!AH$225:AH$406)=0,"-",SUMIF('2a Map charges to elec regions'!$C$225:$C$406,$B31,'2a Map charges to elec regions'!AH$225:AH$406))</f>
        <v>185.44522613353945</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45">
      <c r="A32" s="10"/>
      <c r="B32" s="9" t="s">
        <v>178</v>
      </c>
      <c r="C32" s="186"/>
      <c r="D32" s="168"/>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f>IF(SUMIF('2a Map charges to elec regions'!$C$225:$C$406,$B32,'2a Map charges to elec regions'!AG$225:AG$406)=0,"-",SUMIF('2a Map charges to elec regions'!$C$225:$C$406,$B32,'2a Map charges to elec regions'!AG$225:AG$406))</f>
        <v>169.23786432785954</v>
      </c>
      <c r="AH32" s="113">
        <f>IF(SUMIF('2a Map charges to elec regions'!$C$225:$C$406,$B32,'2a Map charges to elec regions'!AH$225:AH$406)=0,"-",SUMIF('2a Map charges to elec regions'!$C$225:$C$406,$B32,'2a Map charges to elec regions'!AH$225:AH$406))</f>
        <v>176.44875382571223</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45">
      <c r="A33" s="10"/>
      <c r="B33" s="9" t="s">
        <v>179</v>
      </c>
      <c r="C33" s="186"/>
      <c r="D33" s="168"/>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f>IF(SUMIF('2a Map charges to elec regions'!$C$225:$C$406,$B33,'2a Map charges to elec regions'!AG$225:AG$406)=0,"-",SUMIF('2a Map charges to elec regions'!$C$225:$C$406,$B33,'2a Map charges to elec regions'!AG$225:AG$406))</f>
        <v>162.35823505673423</v>
      </c>
      <c r="AH33" s="113">
        <f>IF(SUMIF('2a Map charges to elec regions'!$C$225:$C$406,$B33,'2a Map charges to elec regions'!AH$225:AH$406)=0,"-",SUMIF('2a Map charges to elec regions'!$C$225:$C$406,$B33,'2a Map charges to elec regions'!AH$225:AH$406))</f>
        <v>166.64368016749606</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45">
      <c r="A34" s="10"/>
      <c r="B34" s="9" t="s">
        <v>180</v>
      </c>
      <c r="C34" s="186"/>
      <c r="D34" s="168"/>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f>IF(SUMIF('2a Map charges to elec regions'!$C$225:$C$406,$B34,'2a Map charges to elec regions'!AG$225:AG$406)=0,"-",SUMIF('2a Map charges to elec regions'!$C$225:$C$406,$B34,'2a Map charges to elec regions'!AG$225:AG$406))</f>
        <v>164.49610599902854</v>
      </c>
      <c r="AH34" s="113">
        <f>IF(SUMIF('2a Map charges to elec regions'!$C$225:$C$406,$B34,'2a Map charges to elec regions'!AH$225:AH$406)=0,"-",SUMIF('2a Map charges to elec regions'!$C$225:$C$406,$B34,'2a Map charges to elec regions'!AH$225:AH$406))</f>
        <v>176.58389281785725</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45">
      <c r="A35" s="10"/>
      <c r="B35" s="9" t="s">
        <v>181</v>
      </c>
      <c r="C35" s="186"/>
      <c r="D35" s="168"/>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f>IF(SUMIF('2a Map charges to elec regions'!$C$225:$C$406,$B35,'2a Map charges to elec regions'!AG$225:AG$406)=0,"-",SUMIF('2a Map charges to elec regions'!$C$225:$C$406,$B35,'2a Map charges to elec regions'!AG$225:AG$406))</f>
        <v>165.81490986772158</v>
      </c>
      <c r="AH35" s="113">
        <f>IF(SUMIF('2a Map charges to elec regions'!$C$225:$C$406,$B35,'2a Map charges to elec regions'!AH$225:AH$406)=0,"-",SUMIF('2a Map charges to elec regions'!$C$225:$C$406,$B35,'2a Map charges to elec regions'!AH$225:AH$406))</f>
        <v>171.71327948623497</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45">
      <c r="A36" s="10"/>
      <c r="B36" s="9" t="s">
        <v>182</v>
      </c>
      <c r="C36" s="186"/>
      <c r="D36" s="168"/>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f>IF(SUMIF('2a Map charges to elec regions'!$C$225:$C$406,$B36,'2a Map charges to elec regions'!AG$225:AG$406)=0,"-",SUMIF('2a Map charges to elec regions'!$C$225:$C$406,$B36,'2a Map charges to elec regions'!AG$225:AG$406))</f>
        <v>176.815070689794</v>
      </c>
      <c r="AH36" s="113">
        <f>IF(SUMIF('2a Map charges to elec regions'!$C$225:$C$406,$B36,'2a Map charges to elec regions'!AH$225:AH$406)=0,"-",SUMIF('2a Map charges to elec regions'!$C$225:$C$406,$B36,'2a Map charges to elec regions'!AH$225:AH$406))</f>
        <v>181.19508777856186</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45">
      <c r="A37" s="10"/>
      <c r="B37" s="9" t="s">
        <v>183</v>
      </c>
      <c r="C37" s="186"/>
      <c r="D37" s="168"/>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f>IF(SUMIF('2a Map charges to elec regions'!$C$225:$C$406,$B37,'2a Map charges to elec regions'!AG$225:AG$406)=0,"-",SUMIF('2a Map charges to elec regions'!$C$225:$C$406,$B37,'2a Map charges to elec regions'!AG$225:AG$406))</f>
        <v>159.31539740634474</v>
      </c>
      <c r="AH37" s="113">
        <f>IF(SUMIF('2a Map charges to elec regions'!$C$225:$C$406,$B37,'2a Map charges to elec regions'!AH$225:AH$406)=0,"-",SUMIF('2a Map charges to elec regions'!$C$225:$C$406,$B37,'2a Map charges to elec regions'!AH$225:AH$406))</f>
        <v>162.74011208149011</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45">
      <c r="A38" s="10"/>
      <c r="B38" s="9" t="s">
        <v>184</v>
      </c>
      <c r="C38" s="186"/>
      <c r="D38" s="168"/>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f>IF(SUMIF('2a Map charges to elec regions'!$C$225:$C$406,$B38,'2a Map charges to elec regions'!AG$225:AG$406)=0,"-",SUMIF('2a Map charges to elec regions'!$C$225:$C$406,$B38,'2a Map charges to elec regions'!AG$225:AG$406))</f>
        <v>184.46199914592208</v>
      </c>
      <c r="AH38" s="113">
        <f>IF(SUMIF('2a Map charges to elec regions'!$C$225:$C$406,$B38,'2a Map charges to elec regions'!AH$225:AH$406)=0,"-",SUMIF('2a Map charges to elec regions'!$C$225:$C$406,$B38,'2a Map charges to elec regions'!AH$225:AH$406))</f>
        <v>194.63798638581832</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45">
      <c r="A39" s="10"/>
      <c r="B39" s="9" t="s">
        <v>185</v>
      </c>
      <c r="C39" s="186"/>
      <c r="D39" s="168"/>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f>IF(SUMIF('2a Map charges to elec regions'!$C$225:$C$406,$B39,'2a Map charges to elec regions'!AG$225:AG$406)=0,"-",SUMIF('2a Map charges to elec regions'!$C$225:$C$406,$B39,'2a Map charges to elec regions'!AG$225:AG$406))</f>
        <v>192.95597519775171</v>
      </c>
      <c r="AH39" s="113">
        <f>IF(SUMIF('2a Map charges to elec regions'!$C$225:$C$406,$B39,'2a Map charges to elec regions'!AH$225:AH$406)=0,"-",SUMIF('2a Map charges to elec regions'!$C$225:$C$406,$B39,'2a Map charges to elec regions'!AH$225:AH$406))</f>
        <v>196.97167863242987</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45">
      <c r="A40" s="10"/>
      <c r="B40" s="9" t="s">
        <v>186</v>
      </c>
      <c r="C40" s="186"/>
      <c r="D40" s="168"/>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f>IF(SUMIF('2a Map charges to elec regions'!$C$225:$C$406,$B40,'2a Map charges to elec regions'!AG$225:AG$406)=0,"-",SUMIF('2a Map charges to elec regions'!$C$225:$C$406,$B40,'2a Map charges to elec regions'!AG$225:AG$406))</f>
        <v>165.70849981858498</v>
      </c>
      <c r="AH40" s="113">
        <f>IF(SUMIF('2a Map charges to elec regions'!$C$225:$C$406,$B40,'2a Map charges to elec regions'!AH$225:AH$406)=0,"-",SUMIF('2a Map charges to elec regions'!$C$225:$C$406,$B40,'2a Map charges to elec regions'!AH$225:AH$406))</f>
        <v>172.1783744486234</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45">
      <c r="A41" s="10"/>
      <c r="B41" s="9" t="s">
        <v>187</v>
      </c>
      <c r="C41" s="186"/>
      <c r="D41" s="168"/>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f>IF(SUMIF('2a Map charges to elec regions'!$C$225:$C$406,$B41,'2a Map charges to elec regions'!AG$225:AG$406)=0,"-",SUMIF('2a Map charges to elec regions'!$C$225:$C$406,$B41,'2a Map charges to elec regions'!AG$225:AG$406))</f>
        <v>162.8973939797277</v>
      </c>
      <c r="AH41" s="113">
        <f>IF(SUMIF('2a Map charges to elec regions'!$C$225:$C$406,$B41,'2a Map charges to elec regions'!AH$225:AH$406)=0,"-",SUMIF('2a Map charges to elec regions'!$C$225:$C$406,$B41,'2a Map charges to elec regions'!AH$225:AH$406))</f>
        <v>171.8300699436989</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45">
      <c r="A42" s="10"/>
      <c r="B42" s="9" t="s">
        <v>188</v>
      </c>
      <c r="C42" s="187"/>
      <c r="D42" s="169"/>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f>IF(SUMIF('2a Map charges to elec regions'!$C$225:$C$406,$B42,'2a Map charges to elec regions'!AG$225:AG$406)=0,"-",SUMIF('2a Map charges to elec regions'!$C$225:$C$406,$B42,'2a Map charges to elec regions'!AG$225:AG$406))</f>
        <v>162.89885714285714</v>
      </c>
      <c r="AH42" s="113">
        <f>IF(SUMIF('2a Map charges to elec regions'!$C$225:$C$406,$B42,'2a Map charges to elec regions'!AH$225:AH$406)=0,"-",SUMIF('2a Map charges to elec regions'!$C$225:$C$406,$B42,'2a Map charges to elec regions'!AH$225:AH$406))</f>
        <v>171.82203773584905</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45">
      <c r="A43" s="10"/>
      <c r="B43" s="183" t="s">
        <v>190</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row>
    <row r="44" spans="1:54" s="14" customFormat="1" ht="11.45">
      <c r="A44" s="10"/>
      <c r="B44" s="9" t="s">
        <v>174</v>
      </c>
      <c r="C44" s="185" t="s">
        <v>175</v>
      </c>
      <c r="D44" s="167"/>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f t="shared" si="2"/>
        <v>174.0460261024017</v>
      </c>
      <c r="AH44" s="113">
        <f t="shared" si="2"/>
        <v>183.08216213487077</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45">
      <c r="A45" s="10"/>
      <c r="B45" s="9" t="s">
        <v>176</v>
      </c>
      <c r="C45" s="186"/>
      <c r="D45" s="168"/>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f t="shared" si="6"/>
        <v>166.36263707959168</v>
      </c>
      <c r="AH45" s="113">
        <f t="shared" si="6"/>
        <v>174.78250980836901</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45">
      <c r="A46" s="10"/>
      <c r="B46" s="9" t="s">
        <v>177</v>
      </c>
      <c r="C46" s="186"/>
      <c r="D46" s="168"/>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f t="shared" si="9"/>
        <v>190.99356755823018</v>
      </c>
      <c r="AH46" s="113">
        <f t="shared" si="9"/>
        <v>200.81249021855953</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45">
      <c r="A47" s="10"/>
      <c r="B47" s="9" t="s">
        <v>178</v>
      </c>
      <c r="C47" s="186"/>
      <c r="D47" s="168"/>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f t="shared" si="12"/>
        <v>181.93699170909233</v>
      </c>
      <c r="AH47" s="113">
        <f t="shared" si="12"/>
        <v>191.23628867517584</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45">
      <c r="A48" s="10"/>
      <c r="B48" s="9" t="s">
        <v>179</v>
      </c>
      <c r="C48" s="186"/>
      <c r="D48" s="168"/>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f t="shared" si="15"/>
        <v>175.45899204797709</v>
      </c>
      <c r="AH48" s="113">
        <f t="shared" si="15"/>
        <v>181.65035939152909</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45">
      <c r="A49" s="10"/>
      <c r="B49" s="9" t="s">
        <v>180</v>
      </c>
      <c r="C49" s="186"/>
      <c r="D49" s="168"/>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f t="shared" si="18"/>
        <v>175.97187366768503</v>
      </c>
      <c r="AH49" s="113">
        <f t="shared" si="18"/>
        <v>190.43490919358382</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45">
      <c r="A50" s="10"/>
      <c r="B50" s="9" t="s">
        <v>181</v>
      </c>
      <c r="C50" s="186"/>
      <c r="D50" s="168"/>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f t="shared" si="21"/>
        <v>178.32413661292367</v>
      </c>
      <c r="AH50" s="113">
        <f t="shared" si="21"/>
        <v>186.21878352546349</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45">
      <c r="A51" s="10"/>
      <c r="B51" s="9" t="s">
        <v>182</v>
      </c>
      <c r="C51" s="186"/>
      <c r="D51" s="168"/>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f t="shared" si="24"/>
        <v>191.52875471375376</v>
      </c>
      <c r="AH51" s="113">
        <f t="shared" si="24"/>
        <v>197.79976042381344</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45">
      <c r="A52" s="10"/>
      <c r="B52" s="9" t="s">
        <v>183</v>
      </c>
      <c r="C52" s="186"/>
      <c r="D52" s="168"/>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f t="shared" si="27"/>
        <v>173.40801165207216</v>
      </c>
      <c r="AH52" s="113">
        <f t="shared" si="27"/>
        <v>178.69430957431561</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45">
      <c r="A53" s="10"/>
      <c r="B53" s="9" t="s">
        <v>184</v>
      </c>
      <c r="C53" s="186"/>
      <c r="D53" s="168"/>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f t="shared" si="30"/>
        <v>196.88392805840175</v>
      </c>
      <c r="AH53" s="113">
        <f t="shared" si="30"/>
        <v>209.29055329574371</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45">
      <c r="A54" s="10"/>
      <c r="B54" s="9" t="s">
        <v>185</v>
      </c>
      <c r="C54" s="186"/>
      <c r="D54" s="168"/>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f t="shared" si="33"/>
        <v>207.81421063196703</v>
      </c>
      <c r="AH54" s="113">
        <f t="shared" si="33"/>
        <v>213.70196468386607</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45">
      <c r="A55" s="10"/>
      <c r="B55" s="9" t="s">
        <v>186</v>
      </c>
      <c r="C55" s="186"/>
      <c r="D55" s="168"/>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f t="shared" si="36"/>
        <v>178.2998359772231</v>
      </c>
      <c r="AH55" s="113">
        <f t="shared" si="36"/>
        <v>186.82077720357472</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45">
      <c r="A56" s="10"/>
      <c r="B56" s="9" t="s">
        <v>187</v>
      </c>
      <c r="C56" s="186"/>
      <c r="D56" s="168"/>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f t="shared" si="39"/>
        <v>174.42592342787577</v>
      </c>
      <c r="AH56" s="113">
        <f t="shared" si="39"/>
        <v>185.53285238755365</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45">
      <c r="A57" s="10"/>
      <c r="B57" s="9" t="s">
        <v>188</v>
      </c>
      <c r="C57" s="187"/>
      <c r="D57" s="169"/>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f t="shared" si="42"/>
        <v>174.42787582020833</v>
      </c>
      <c r="AH57" s="113">
        <f t="shared" si="42"/>
        <v>185.52469897984275</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4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45"/>
    <row r="60" spans="1:54" s="108" customFormat="1" ht="11.45">
      <c r="B60" s="109" t="s">
        <v>191</v>
      </c>
    </row>
    <row r="61" spans="1:54" s="14" customFormat="1" ht="11.4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3" t="s">
        <v>88</v>
      </c>
      <c r="C62" s="173" t="s">
        <v>89</v>
      </c>
      <c r="D62" s="174"/>
      <c r="E62" s="28"/>
      <c r="F62" s="170" t="s">
        <v>90</v>
      </c>
      <c r="G62" s="171"/>
      <c r="H62" s="171"/>
      <c r="I62" s="171"/>
      <c r="J62" s="171"/>
      <c r="K62" s="171"/>
      <c r="L62" s="171"/>
      <c r="M62" s="172"/>
      <c r="N62" s="29"/>
      <c r="O62" s="179" t="s">
        <v>91</v>
      </c>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row>
    <row r="63" spans="1:54" s="14" customFormat="1" ht="12.6" customHeight="1">
      <c r="A63" s="10"/>
      <c r="B63" s="173"/>
      <c r="C63" s="173"/>
      <c r="D63" s="174"/>
      <c r="E63" s="28"/>
      <c r="F63" s="175" t="s">
        <v>92</v>
      </c>
      <c r="G63" s="176"/>
      <c r="H63" s="176"/>
      <c r="I63" s="176"/>
      <c r="J63" s="176"/>
      <c r="K63" s="176"/>
      <c r="L63" s="176"/>
      <c r="M63" s="177"/>
      <c r="N63" s="29"/>
      <c r="O63" s="181" t="s">
        <v>93</v>
      </c>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row>
    <row r="64" spans="1:54" s="14" customFormat="1" ht="26.25" customHeight="1">
      <c r="A64" s="10"/>
      <c r="B64" s="173"/>
      <c r="C64" s="173"/>
      <c r="D64" s="112" t="s">
        <v>94</v>
      </c>
      <c r="E64" s="28"/>
      <c r="F64" s="42" t="s">
        <v>95</v>
      </c>
      <c r="G64" s="51" t="s">
        <v>96</v>
      </c>
      <c r="H64" s="42" t="s">
        <v>97</v>
      </c>
      <c r="I64" s="42" t="s">
        <v>98</v>
      </c>
      <c r="J64" s="42" t="s">
        <v>99</v>
      </c>
      <c r="K64" s="42" t="s">
        <v>100</v>
      </c>
      <c r="L64" s="42" t="s">
        <v>101</v>
      </c>
      <c r="M64" s="42" t="s">
        <v>102</v>
      </c>
      <c r="N64" s="28"/>
      <c r="O64" s="42" t="s">
        <v>103</v>
      </c>
      <c r="P64" s="42" t="s">
        <v>104</v>
      </c>
      <c r="Q64" s="42" t="s">
        <v>105</v>
      </c>
      <c r="R64" s="42" t="s">
        <v>106</v>
      </c>
      <c r="S64" s="42" t="s">
        <v>107</v>
      </c>
      <c r="T64" s="42" t="s">
        <v>108</v>
      </c>
      <c r="U64" s="42" t="s">
        <v>109</v>
      </c>
      <c r="V64" s="42" t="s">
        <v>110</v>
      </c>
      <c r="W64" s="42" t="s">
        <v>111</v>
      </c>
      <c r="X64" s="42" t="s">
        <v>112</v>
      </c>
      <c r="Y64" s="155" t="s">
        <v>113</v>
      </c>
      <c r="Z64" s="155" t="s">
        <v>114</v>
      </c>
      <c r="AA64" s="155" t="s">
        <v>115</v>
      </c>
      <c r="AB64" s="155" t="s">
        <v>116</v>
      </c>
      <c r="AC64" s="155" t="s">
        <v>117</v>
      </c>
      <c r="AD64" s="155" t="s">
        <v>118</v>
      </c>
      <c r="AE64" s="155" t="s">
        <v>119</v>
      </c>
      <c r="AF64" s="155" t="s">
        <v>120</v>
      </c>
      <c r="AG64" s="155" t="s">
        <v>121</v>
      </c>
      <c r="AH64" s="155" t="s">
        <v>122</v>
      </c>
      <c r="AI64" s="155" t="s">
        <v>123</v>
      </c>
      <c r="AJ64" s="155" t="s">
        <v>124</v>
      </c>
      <c r="AK64" s="155" t="s">
        <v>125</v>
      </c>
      <c r="AL64" s="155" t="s">
        <v>126</v>
      </c>
      <c r="AM64" s="155" t="s">
        <v>127</v>
      </c>
      <c r="AN64" s="155" t="s">
        <v>128</v>
      </c>
      <c r="AO64" s="155" t="s">
        <v>129</v>
      </c>
      <c r="AP64" s="155" t="s">
        <v>130</v>
      </c>
      <c r="AQ64" s="155" t="s">
        <v>131</v>
      </c>
      <c r="AR64" s="155" t="s">
        <v>132</v>
      </c>
      <c r="AS64" s="155" t="s">
        <v>133</v>
      </c>
      <c r="AT64" s="155" t="s">
        <v>134</v>
      </c>
      <c r="AU64" s="155" t="s">
        <v>135</v>
      </c>
      <c r="AV64" s="155" t="s">
        <v>136</v>
      </c>
      <c r="AW64" s="155" t="s">
        <v>137</v>
      </c>
      <c r="AX64" s="155" t="s">
        <v>138</v>
      </c>
      <c r="AY64" s="155" t="s">
        <v>139</v>
      </c>
      <c r="AZ64" s="155" t="s">
        <v>140</v>
      </c>
      <c r="BA64" s="155" t="s">
        <v>141</v>
      </c>
      <c r="BB64" s="155" t="s">
        <v>142</v>
      </c>
    </row>
    <row r="65" spans="1:54" s="14" customFormat="1" ht="12.6" customHeight="1">
      <c r="A65" s="10"/>
      <c r="B65" s="173"/>
      <c r="C65" s="173"/>
      <c r="D65" s="50" t="s">
        <v>143</v>
      </c>
      <c r="E65" s="28"/>
      <c r="F65" s="54" t="s">
        <v>144</v>
      </c>
      <c r="G65" s="54" t="s">
        <v>145</v>
      </c>
      <c r="H65" s="54" t="s">
        <v>146</v>
      </c>
      <c r="I65" s="54" t="s">
        <v>147</v>
      </c>
      <c r="J65" s="54" t="s">
        <v>148</v>
      </c>
      <c r="K65" s="55" t="s">
        <v>149</v>
      </c>
      <c r="L65" s="54" t="s">
        <v>150</v>
      </c>
      <c r="M65" s="54" t="s">
        <v>151</v>
      </c>
      <c r="N65" s="29"/>
      <c r="O65" s="54" t="s">
        <v>152</v>
      </c>
      <c r="P65" s="54" t="s">
        <v>153</v>
      </c>
      <c r="Q65" s="54" t="s">
        <v>154</v>
      </c>
      <c r="R65" s="56" t="s">
        <v>155</v>
      </c>
      <c r="S65" s="54" t="s">
        <v>156</v>
      </c>
      <c r="T65" s="54" t="s">
        <v>157</v>
      </c>
      <c r="U65" s="54" t="s">
        <v>158</v>
      </c>
      <c r="V65" s="54" t="s">
        <v>159</v>
      </c>
      <c r="W65" s="54" t="s">
        <v>160</v>
      </c>
      <c r="X65" s="54" t="s">
        <v>161</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 customHeight="1">
      <c r="A66" s="10"/>
      <c r="B66" s="173"/>
      <c r="C66" s="173"/>
      <c r="D66" s="16" t="s">
        <v>162</v>
      </c>
      <c r="E66" s="28"/>
      <c r="F66" s="42" t="s">
        <v>163</v>
      </c>
      <c r="G66" s="42" t="s">
        <v>163</v>
      </c>
      <c r="H66" s="42" t="s">
        <v>164</v>
      </c>
      <c r="I66" s="42" t="s">
        <v>164</v>
      </c>
      <c r="J66" s="42" t="s">
        <v>165</v>
      </c>
      <c r="K66" s="57" t="s">
        <v>165</v>
      </c>
      <c r="L66" s="42" t="s">
        <v>166</v>
      </c>
      <c r="M66" s="42" t="s">
        <v>166</v>
      </c>
      <c r="N66" s="29"/>
      <c r="O66" s="42" t="s">
        <v>167</v>
      </c>
      <c r="P66" s="42" t="s">
        <v>168</v>
      </c>
      <c r="Q66" s="42" t="s">
        <v>168</v>
      </c>
      <c r="R66" s="53" t="s">
        <v>169</v>
      </c>
      <c r="S66" s="42" t="s">
        <v>169</v>
      </c>
      <c r="T66" s="42" t="s">
        <v>170</v>
      </c>
      <c r="U66" s="42" t="s">
        <v>170</v>
      </c>
      <c r="V66" s="42" t="s">
        <v>171</v>
      </c>
      <c r="W66" s="42" t="s">
        <v>171</v>
      </c>
      <c r="X66" s="42" t="s">
        <v>172</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45">
      <c r="A67" s="10"/>
      <c r="B67" s="183" t="s">
        <v>173</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row>
    <row r="68" spans="1:54" s="14" customFormat="1" ht="13.5" customHeight="1">
      <c r="A68" s="10"/>
      <c r="B68" s="151" t="s">
        <v>174</v>
      </c>
      <c r="C68" s="164" t="s">
        <v>175</v>
      </c>
      <c r="D68" s="167"/>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f>IF(SUMIF('2a Map charges to elec regions'!$C$430:$C$611,$B68,'2a Map charges to elec regions'!AG$430:AG$611)=0,"-",SUMIF('2a Map charges to elec regions'!$C$430:$C$611,$B68,'2a Map charges to elec regions'!AG$430:AG$611))</f>
        <v>12.947515267276689</v>
      </c>
      <c r="AH68" s="113">
        <f>IF(SUMIF('2a Map charges to elec regions'!$C$430:$C$611,$B68,'2a Map charges to elec regions'!AH$430:AH$611)=0,"-",SUMIF('2a Map charges to elec regions'!$C$430:$C$611,$B68,'2a Map charges to elec regions'!AH$430:AH$611))</f>
        <v>15.076405841082103</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45">
      <c r="A69" s="10"/>
      <c r="B69" s="151" t="s">
        <v>176</v>
      </c>
      <c r="C69" s="165"/>
      <c r="D69" s="168"/>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f>IF(SUMIF('2a Map charges to elec regions'!$C$430:$C$611,$B69,'2a Map charges to elec regions'!AG$430:AG$611)=0,"-",SUMIF('2a Map charges to elec regions'!$C$430:$C$611,$B69,'2a Map charges to elec regions'!AG$430:AG$611))</f>
        <v>12.679825805722611</v>
      </c>
      <c r="AH69" s="113">
        <f>IF(SUMIF('2a Map charges to elec regions'!$C$430:$C$611,$B69,'2a Map charges to elec regions'!AH$430:AH$611)=0,"-",SUMIF('2a Map charges to elec regions'!$C$430:$C$611,$B69,'2a Map charges to elec regions'!AH$430:AH$611))</f>
        <v>14.689361607085617</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45">
      <c r="A70" s="10"/>
      <c r="B70" s="151" t="s">
        <v>177</v>
      </c>
      <c r="C70" s="165"/>
      <c r="D70" s="168"/>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f>IF(SUMIF('2a Map charges to elec regions'!$C$430:$C$611,$B70,'2a Map charges to elec regions'!AG$430:AG$611)=0,"-",SUMIF('2a Map charges to elec regions'!$C$430:$C$611,$B70,'2a Map charges to elec regions'!AG$430:AG$611))</f>
        <v>13.047658547092974</v>
      </c>
      <c r="AH70" s="113">
        <f>IF(SUMIF('2a Map charges to elec regions'!$C$430:$C$611,$B70,'2a Map charges to elec regions'!AH$430:AH$611)=0,"-",SUMIF('2a Map charges to elec regions'!$C$430:$C$611,$B70,'2a Map charges to elec regions'!AH$430:AH$611))</f>
        <v>15.163927671376511</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45">
      <c r="A71" s="10"/>
      <c r="B71" s="151" t="s">
        <v>178</v>
      </c>
      <c r="C71" s="165"/>
      <c r="D71" s="168"/>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f>IF(SUMIF('2a Map charges to elec regions'!$C$430:$C$611,$B71,'2a Map charges to elec regions'!AG$430:AG$611)=0,"-",SUMIF('2a Map charges to elec regions'!$C$430:$C$611,$B71,'2a Map charges to elec regions'!AG$430:AG$611))</f>
        <v>11.986057029272299</v>
      </c>
      <c r="AH71" s="113">
        <f>IF(SUMIF('2a Map charges to elec regions'!$C$430:$C$611,$B71,'2a Map charges to elec regions'!AH$430:AH$611)=0,"-",SUMIF('2a Map charges to elec regions'!$C$430:$C$611,$B71,'2a Map charges to elec regions'!AH$430:AH$611))</f>
        <v>14.195422037877947</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45">
      <c r="A72" s="10"/>
      <c r="B72" s="151" t="s">
        <v>179</v>
      </c>
      <c r="C72" s="165"/>
      <c r="D72" s="168"/>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f>IF(SUMIF('2a Map charges to elec regions'!$C$430:$C$611,$B72,'2a Map charges to elec regions'!AG$430:AG$611)=0,"-",SUMIF('2a Map charges to elec regions'!$C$430:$C$611,$B72,'2a Map charges to elec regions'!AG$430:AG$611))</f>
        <v>12.331703790460049</v>
      </c>
      <c r="AH72" s="113">
        <f>IF(SUMIF('2a Map charges to elec regions'!$C$430:$C$611,$B72,'2a Map charges to elec regions'!AH$430:AH$611)=0,"-",SUMIF('2a Map charges to elec regions'!$C$430:$C$611,$B72,'2a Map charges to elec regions'!AH$430:AH$611))</f>
        <v>14.525946377986699</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45">
      <c r="A73" s="10"/>
      <c r="B73" s="151" t="s">
        <v>180</v>
      </c>
      <c r="C73" s="165"/>
      <c r="D73" s="168"/>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f>IF(SUMIF('2a Map charges to elec regions'!$C$430:$C$611,$B73,'2a Map charges to elec regions'!AG$430:AG$611)=0,"-",SUMIF('2a Map charges to elec regions'!$C$430:$C$611,$B73,'2a Map charges to elec regions'!AG$430:AG$611))</f>
        <v>11.118532422748467</v>
      </c>
      <c r="AH73" s="113">
        <f>IF(SUMIF('2a Map charges to elec regions'!$C$430:$C$611,$B73,'2a Map charges to elec regions'!AH$430:AH$611)=0,"-",SUMIF('2a Map charges to elec regions'!$C$430:$C$611,$B73,'2a Map charges to elec regions'!AH$430:AH$611))</f>
        <v>13.675014009993834</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45">
      <c r="A74" s="10"/>
      <c r="B74" s="151" t="s">
        <v>181</v>
      </c>
      <c r="C74" s="165"/>
      <c r="D74" s="168"/>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f>IF(SUMIF('2a Map charges to elec regions'!$C$430:$C$611,$B74,'2a Map charges to elec regions'!AG$430:AG$611)=0,"-",SUMIF('2a Map charges to elec regions'!$C$430:$C$611,$B74,'2a Map charges to elec regions'!AG$430:AG$611))</f>
        <v>11.784710467748075</v>
      </c>
      <c r="AH74" s="113">
        <f>IF(SUMIF('2a Map charges to elec regions'!$C$430:$C$611,$B74,'2a Map charges to elec regions'!AH$430:AH$611)=0,"-",SUMIF('2a Map charges to elec regions'!$C$430:$C$611,$B74,'2a Map charges to elec regions'!AH$430:AH$611))</f>
        <v>13.914974611206157</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45">
      <c r="A75" s="10"/>
      <c r="B75" s="151" t="s">
        <v>182</v>
      </c>
      <c r="C75" s="165"/>
      <c r="D75" s="168"/>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f>IF(SUMIF('2a Map charges to elec regions'!$C$430:$C$611,$B75,'2a Map charges to elec regions'!AG$430:AG$611)=0,"-",SUMIF('2a Map charges to elec regions'!$C$430:$C$611,$B75,'2a Map charges to elec regions'!AG$430:AG$611))</f>
        <v>14.579326113926173</v>
      </c>
      <c r="AH75" s="113">
        <f>IF(SUMIF('2a Map charges to elec regions'!$C$430:$C$611,$B75,'2a Map charges to elec regions'!AH$430:AH$611)=0,"-",SUMIF('2a Map charges to elec regions'!$C$430:$C$611,$B75,'2a Map charges to elec regions'!AH$430:AH$611))</f>
        <v>16.55895546557662</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45">
      <c r="A76" s="10"/>
      <c r="B76" s="151" t="s">
        <v>183</v>
      </c>
      <c r="C76" s="165"/>
      <c r="D76" s="168"/>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f>IF(SUMIF('2a Map charges to elec regions'!$C$430:$C$611,$B76,'2a Map charges to elec regions'!AG$430:AG$611)=0,"-",SUMIF('2a Map charges to elec regions'!$C$430:$C$611,$B76,'2a Map charges to elec regions'!AG$430:AG$611))</f>
        <v>13.665165006712709</v>
      </c>
      <c r="AH76" s="113">
        <f>IF(SUMIF('2a Map charges to elec regions'!$C$430:$C$611,$B76,'2a Map charges to elec regions'!AH$430:AH$611)=0,"-",SUMIF('2a Map charges to elec regions'!$C$430:$C$611,$B76,'2a Map charges to elec regions'!AH$430:AH$611))</f>
        <v>15.594653669756825</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45">
      <c r="A77" s="10"/>
      <c r="B77" s="151" t="s">
        <v>184</v>
      </c>
      <c r="C77" s="165"/>
      <c r="D77" s="168"/>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f>IF(SUMIF('2a Map charges to elec regions'!$C$430:$C$611,$B77,'2a Map charges to elec regions'!AG$430:AG$611)=0,"-",SUMIF('2a Map charges to elec regions'!$C$430:$C$611,$B77,'2a Map charges to elec regions'!AG$430:AG$611))</f>
        <v>11.938117519319166</v>
      </c>
      <c r="AH77" s="113">
        <f>IF(SUMIF('2a Map charges to elec regions'!$C$430:$C$611,$B77,'2a Map charges to elec regions'!AH$430:AH$611)=0,"-",SUMIF('2a Map charges to elec regions'!$C$430:$C$611,$B77,'2a Map charges to elec regions'!AH$430:AH$611))</f>
        <v>14.193709934182884</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45">
      <c r="A78" s="10"/>
      <c r="B78" s="151" t="s">
        <v>185</v>
      </c>
      <c r="C78" s="165"/>
      <c r="D78" s="168"/>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f>IF(SUMIF('2a Map charges to elec regions'!$C$430:$C$611,$B78,'2a Map charges to elec regions'!AG$430:AG$611)=0,"-",SUMIF('2a Map charges to elec regions'!$C$430:$C$611,$B78,'2a Map charges to elec regions'!AG$430:AG$611))</f>
        <v>14.855854181411496</v>
      </c>
      <c r="AH78" s="113">
        <f>IF(SUMIF('2a Map charges to elec regions'!$C$430:$C$611,$B78,'2a Map charges to elec regions'!AH$430:AH$611)=0,"-",SUMIF('2a Map charges to elec regions'!$C$430:$C$611,$B78,'2a Map charges to elec regions'!AH$430:AH$611))</f>
        <v>16.679791194224372</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45">
      <c r="A79" s="10"/>
      <c r="B79" s="151" t="s">
        <v>186</v>
      </c>
      <c r="C79" s="165"/>
      <c r="D79" s="168"/>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f>IF(SUMIF('2a Map charges to elec regions'!$C$430:$C$611,$B79,'2a Map charges to elec regions'!AG$430:AG$611)=0,"-",SUMIF('2a Map charges to elec regions'!$C$430:$C$611,$B79,'2a Map charges to elec regions'!AG$430:AG$611))</f>
        <v>12.124213417806338</v>
      </c>
      <c r="AH79" s="113">
        <f>IF(SUMIF('2a Map charges to elec regions'!$C$430:$C$611,$B79,'2a Map charges to elec regions'!AH$430:AH$611)=0,"-",SUMIF('2a Map charges to elec regions'!$C$430:$C$611,$B79,'2a Map charges to elec regions'!AH$430:AH$611))</f>
        <v>14.205853068655252</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45">
      <c r="A80" s="10"/>
      <c r="B80" s="151" t="s">
        <v>187</v>
      </c>
      <c r="C80" s="165"/>
      <c r="D80" s="168"/>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f>IF(SUMIF('2a Map charges to elec regions'!$C$430:$C$611,$B80,'2a Map charges to elec regions'!AG$430:AG$611)=0,"-",SUMIF('2a Map charges to elec regions'!$C$430:$C$611,$B80,'2a Map charges to elec regions'!AG$430:AG$611))</f>
        <v>11.191615871539</v>
      </c>
      <c r="AH80" s="113">
        <f>IF(SUMIF('2a Map charges to elec regions'!$C$430:$C$611,$B80,'2a Map charges to elec regions'!AH$430:AH$611)=0,"-",SUMIF('2a Map charges to elec regions'!$C$430:$C$611,$B80,'2a Map charges to elec regions'!AH$430:AH$611))</f>
        <v>13.19767293445779</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45">
      <c r="A81" s="10"/>
      <c r="B81" s="151" t="s">
        <v>188</v>
      </c>
      <c r="C81" s="166"/>
      <c r="D81" s="169"/>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f>IF(SUMIF('2a Map charges to elec regions'!$C$430:$C$611,$B81,'2a Map charges to elec regions'!AG$430:AG$611)=0,"-",SUMIF('2a Map charges to elec regions'!$C$430:$C$611,$B81,'2a Map charges to elec regions'!AG$430:AG$611))</f>
        <v>11.19207572216138</v>
      </c>
      <c r="AH81" s="113">
        <f>IF(SUMIF('2a Map charges to elec regions'!$C$430:$C$611,$B81,'2a Map charges to elec regions'!AH$430:AH$611)=0,"-",SUMIF('2a Map charges to elec regions'!$C$430:$C$611,$B81,'2a Map charges to elec regions'!AH$430:AH$611))</f>
        <v>13.196775602372369</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45">
      <c r="A82" s="10"/>
      <c r="B82" s="183" t="s">
        <v>189</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row>
    <row r="83" spans="1:54" s="14" customFormat="1" ht="11.45">
      <c r="A83" s="10"/>
      <c r="B83" s="151" t="s">
        <v>174</v>
      </c>
      <c r="C83" s="164" t="s">
        <v>175</v>
      </c>
      <c r="D83" s="167"/>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f>IF(SUMIF('2a Map charges to elec regions'!$C$627:$C$808,$B83,'2a Map charges to elec regions'!AG$627:AG$808)=0,"-",SUMIF('2a Map charges to elec regions'!$C$627:$C$808,$B83,'2a Map charges to elec regions'!AG$627:AG$808))</f>
        <v>159.82224155459238</v>
      </c>
      <c r="AH83" s="113">
        <f>IF(SUMIF('2a Map charges to elec regions'!$C$627:$C$808,$B83,'2a Map charges to elec regions'!AH$627:AH$808)=0,"-",SUMIF('2a Map charges to elec regions'!$C$627:$C$808,$B83,'2a Map charges to elec regions'!AH$627:AH$808))</f>
        <v>167.0514001055426</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45">
      <c r="A84" s="10"/>
      <c r="B84" s="151" t="s">
        <v>176</v>
      </c>
      <c r="C84" s="165"/>
      <c r="D84" s="168"/>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f>IF(SUMIF('2a Map charges to elec regions'!$C$627:$C$808,$B84,'2a Map charges to elec regions'!AG$627:AG$808)=0,"-",SUMIF('2a Map charges to elec regions'!$C$627:$C$808,$B84,'2a Map charges to elec regions'!AG$627:AG$808))</f>
        <v>147.5536635858723</v>
      </c>
      <c r="AH84" s="113">
        <f>IF(SUMIF('2a Map charges to elec regions'!$C$627:$C$808,$B84,'2a Map charges to elec regions'!AH$627:AH$808)=0,"-",SUMIF('2a Map charges to elec regions'!$C$627:$C$808,$B84,'2a Map charges to elec regions'!AH$627:AH$808))</f>
        <v>152.88672025830112</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45">
      <c r="A85" s="10"/>
      <c r="B85" s="151" t="s">
        <v>177</v>
      </c>
      <c r="C85" s="165"/>
      <c r="D85" s="168"/>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f>IF(SUMIF('2a Map charges to elec regions'!$C$627:$C$808,$B85,'2a Map charges to elec regions'!AG$627:AG$808)=0,"-",SUMIF('2a Map charges to elec regions'!$C$627:$C$808,$B85,'2a Map charges to elec regions'!AG$627:AG$808))</f>
        <v>174.93633733606703</v>
      </c>
      <c r="AH85" s="113">
        <f>IF(SUMIF('2a Map charges to elec regions'!$C$627:$C$808,$B85,'2a Map charges to elec regions'!AH$627:AH$808)=0,"-",SUMIF('2a Map charges to elec regions'!$C$627:$C$808,$B85,'2a Map charges to elec regions'!AH$627:AH$808))</f>
        <v>182.78345962531921</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45">
      <c r="A86" s="10"/>
      <c r="B86" s="151" t="s">
        <v>178</v>
      </c>
      <c r="C86" s="165"/>
      <c r="D86" s="168"/>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f>IF(SUMIF('2a Map charges to elec regions'!$C$627:$C$808,$B86,'2a Map charges to elec regions'!AG$627:AG$808)=0,"-",SUMIF('2a Map charges to elec regions'!$C$627:$C$808,$B86,'2a Map charges to elec regions'!AG$627:AG$808))</f>
        <v>159.37632547162917</v>
      </c>
      <c r="AH86" s="113">
        <f>IF(SUMIF('2a Map charges to elec regions'!$C$627:$C$808,$B86,'2a Map charges to elec regions'!AH$627:AH$808)=0,"-",SUMIF('2a Map charges to elec regions'!$C$627:$C$808,$B86,'2a Map charges to elec regions'!AH$627:AH$808))</f>
        <v>168.25680573622785</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45">
      <c r="A87" s="10"/>
      <c r="B87" s="151" t="s">
        <v>179</v>
      </c>
      <c r="C87" s="165"/>
      <c r="D87" s="168"/>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f>IF(SUMIF('2a Map charges to elec regions'!$C$627:$C$808,$B87,'2a Map charges to elec regions'!AG$627:AG$808)=0,"-",SUMIF('2a Map charges to elec regions'!$C$627:$C$808,$B87,'2a Map charges to elec regions'!AG$627:AG$808))</f>
        <v>152.54114766504819</v>
      </c>
      <c r="AH87" s="113">
        <f>IF(SUMIF('2a Map charges to elec regions'!$C$627:$C$808,$B87,'2a Map charges to elec regions'!AH$627:AH$808)=0,"-",SUMIF('2a Map charges to elec regions'!$C$627:$C$808,$B87,'2a Map charges to elec regions'!AH$627:AH$808))</f>
        <v>160.50329820060551</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45">
      <c r="A88" s="10"/>
      <c r="B88" s="151" t="s">
        <v>180</v>
      </c>
      <c r="C88" s="165"/>
      <c r="D88" s="168"/>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f>IF(SUMIF('2a Map charges to elec regions'!$C$627:$C$808,$B88,'2a Map charges to elec regions'!AG$627:AG$808)=0,"-",SUMIF('2a Map charges to elec regions'!$C$627:$C$808,$B88,'2a Map charges to elec regions'!AG$627:AG$808))</f>
        <v>159.13121706328843</v>
      </c>
      <c r="AH88" s="113">
        <f>IF(SUMIF('2a Map charges to elec regions'!$C$627:$C$808,$B88,'2a Map charges to elec regions'!AH$627:AH$808)=0,"-",SUMIF('2a Map charges to elec regions'!$C$627:$C$808,$B88,'2a Map charges to elec regions'!AH$627:AH$808))</f>
        <v>173.94349144799372</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45">
      <c r="A89" s="10"/>
      <c r="B89" s="151" t="s">
        <v>181</v>
      </c>
      <c r="C89" s="165"/>
      <c r="D89" s="168"/>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f>IF(SUMIF('2a Map charges to elec regions'!$C$627:$C$808,$B89,'2a Map charges to elec regions'!AG$627:AG$808)=0,"-",SUMIF('2a Map charges to elec regions'!$C$627:$C$808,$B89,'2a Map charges to elec regions'!AG$627:AG$808))</f>
        <v>155.83725187119961</v>
      </c>
      <c r="AH89" s="113">
        <f>IF(SUMIF('2a Map charges to elec regions'!$C$627:$C$808,$B89,'2a Map charges to elec regions'!AH$627:AH$808)=0,"-",SUMIF('2a Map charges to elec regions'!$C$627:$C$808,$B89,'2a Map charges to elec regions'!AH$627:AH$808))</f>
        <v>163.59080952337104</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45">
      <c r="A90" s="10"/>
      <c r="B90" s="151" t="s">
        <v>182</v>
      </c>
      <c r="C90" s="165"/>
      <c r="D90" s="168"/>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f>IF(SUMIF('2a Map charges to elec regions'!$C$627:$C$808,$B90,'2a Map charges to elec regions'!AG$627:AG$808)=0,"-",SUMIF('2a Map charges to elec regions'!$C$627:$C$808,$B90,'2a Map charges to elec regions'!AG$627:AG$808))</f>
        <v>175.17941150535884</v>
      </c>
      <c r="AH90" s="113">
        <f>IF(SUMIF('2a Map charges to elec regions'!$C$627:$C$808,$B90,'2a Map charges to elec regions'!AH$627:AH$808)=0,"-",SUMIF('2a Map charges to elec regions'!$C$627:$C$808,$B90,'2a Map charges to elec regions'!AH$627:AH$808))</f>
        <v>180.52516076041937</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45">
      <c r="A91" s="10"/>
      <c r="B91" s="151" t="s">
        <v>183</v>
      </c>
      <c r="C91" s="165"/>
      <c r="D91" s="168"/>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f>IF(SUMIF('2a Map charges to elec regions'!$C$627:$C$808,$B91,'2a Map charges to elec regions'!AG$627:AG$808)=0,"-",SUMIF('2a Map charges to elec regions'!$C$627:$C$808,$B91,'2a Map charges to elec regions'!AG$627:AG$808))</f>
        <v>154.35857002862667</v>
      </c>
      <c r="AH91" s="113">
        <f>IF(SUMIF('2a Map charges to elec regions'!$C$627:$C$808,$B91,'2a Map charges to elec regions'!AH$627:AH$808)=0,"-",SUMIF('2a Map charges to elec regions'!$C$627:$C$808,$B91,'2a Map charges to elec regions'!AH$627:AH$808))</f>
        <v>158.56710295852184</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45">
      <c r="A92" s="10"/>
      <c r="B92" s="151" t="s">
        <v>184</v>
      </c>
      <c r="C92" s="165"/>
      <c r="D92" s="168"/>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f>IF(SUMIF('2a Map charges to elec regions'!$C$627:$C$808,$B92,'2a Map charges to elec regions'!AG$627:AG$808)=0,"-",SUMIF('2a Map charges to elec regions'!$C$627:$C$808,$B92,'2a Map charges to elec regions'!AG$627:AG$808))</f>
        <v>176.98564558665461</v>
      </c>
      <c r="AH92" s="113">
        <f>IF(SUMIF('2a Map charges to elec regions'!$C$627:$C$808,$B92,'2a Map charges to elec regions'!AH$627:AH$808)=0,"-",SUMIF('2a Map charges to elec regions'!$C$627:$C$808,$B92,'2a Map charges to elec regions'!AH$627:AH$808))</f>
        <v>187.54667867146088</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45">
      <c r="A93" s="10"/>
      <c r="B93" s="151" t="s">
        <v>185</v>
      </c>
      <c r="C93" s="165"/>
      <c r="D93" s="168"/>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f>IF(SUMIF('2a Map charges to elec regions'!$C$627:$C$808,$B93,'2a Map charges to elec regions'!AG$627:AG$808)=0,"-",SUMIF('2a Map charges to elec regions'!$C$627:$C$808,$B93,'2a Map charges to elec regions'!AG$627:AG$808))</f>
        <v>192.9293501964566</v>
      </c>
      <c r="AH93" s="113">
        <f>IF(SUMIF('2a Map charges to elec regions'!$C$627:$C$808,$B93,'2a Map charges to elec regions'!AH$627:AH$808)=0,"-",SUMIF('2a Map charges to elec regions'!$C$627:$C$808,$B93,'2a Map charges to elec regions'!AH$627:AH$808))</f>
        <v>196.29497531557561</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45">
      <c r="A94" s="10"/>
      <c r="B94" s="151" t="s">
        <v>186</v>
      </c>
      <c r="C94" s="165"/>
      <c r="D94" s="168"/>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f>IF(SUMIF('2a Map charges to elec regions'!$C$627:$C$808,$B94,'2a Map charges to elec regions'!AG$627:AG$808)=0,"-",SUMIF('2a Map charges to elec regions'!$C$627:$C$808,$B94,'2a Map charges to elec regions'!AG$627:AG$808))</f>
        <v>159.19547661646794</v>
      </c>
      <c r="AH94" s="113">
        <f>IF(SUMIF('2a Map charges to elec regions'!$C$627:$C$808,$B94,'2a Map charges to elec regions'!AH$627:AH$808)=0,"-",SUMIF('2a Map charges to elec regions'!$C$627:$C$808,$B94,'2a Map charges to elec regions'!AH$627:AH$808))</f>
        <v>166.34265163174075</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45">
      <c r="A95" s="10"/>
      <c r="B95" s="151" t="s">
        <v>187</v>
      </c>
      <c r="C95" s="165"/>
      <c r="D95" s="168"/>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f>IF(SUMIF('2a Map charges to elec regions'!$C$627:$C$808,$B95,'2a Map charges to elec regions'!AG$627:AG$808)=0,"-",SUMIF('2a Map charges to elec regions'!$C$627:$C$808,$B95,'2a Map charges to elec regions'!AG$627:AG$808))</f>
        <v>157.90034473365924</v>
      </c>
      <c r="AH95" s="113">
        <f>IF(SUMIF('2a Map charges to elec regions'!$C$627:$C$808,$B95,'2a Map charges to elec regions'!AH$627:AH$808)=0,"-",SUMIF('2a Map charges to elec regions'!$C$627:$C$808,$B95,'2a Map charges to elec regions'!AH$627:AH$808))</f>
        <v>164.33853608521741</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45">
      <c r="A96" s="10"/>
      <c r="B96" s="151" t="s">
        <v>188</v>
      </c>
      <c r="C96" s="166"/>
      <c r="D96" s="169"/>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f>IF(SUMIF('2a Map charges to elec regions'!$C$627:$C$808,$B96,'2a Map charges to elec regions'!AG$627:AG$808)=0,"-",SUMIF('2a Map charges to elec regions'!$C$627:$C$808,$B96,'2a Map charges to elec regions'!AG$627:AG$808))</f>
        <v>157.90153314121036</v>
      </c>
      <c r="AH96" s="113">
        <f>IF(SUMIF('2a Map charges to elec regions'!$C$627:$C$808,$B96,'2a Map charges to elec regions'!AH$627:AH$808)=0,"-",SUMIF('2a Map charges to elec regions'!$C$627:$C$808,$B96,'2a Map charges to elec regions'!AH$627:AH$808))</f>
        <v>164.31906306306306</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45">
      <c r="A97" s="10"/>
      <c r="B97" s="183" t="s">
        <v>190</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row>
    <row r="98" spans="1:54" s="14" customFormat="1" ht="11.45">
      <c r="A98" s="10"/>
      <c r="B98" s="151" t="s">
        <v>174</v>
      </c>
      <c r="C98" s="164" t="s">
        <v>175</v>
      </c>
      <c r="D98" s="167"/>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f t="shared" si="44"/>
        <v>172.76975682186907</v>
      </c>
      <c r="AH98" s="113">
        <f t="shared" si="44"/>
        <v>182.1278059466247</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45">
      <c r="A99" s="10"/>
      <c r="B99" s="151" t="s">
        <v>176</v>
      </c>
      <c r="C99" s="165"/>
      <c r="D99" s="168"/>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f t="shared" si="46"/>
        <v>146.8345462053714</v>
      </c>
      <c r="AB99" s="113">
        <f t="shared" si="46"/>
        <v>148.2652708765072</v>
      </c>
      <c r="AC99" s="113">
        <f t="shared" si="46"/>
        <v>148.2652708765072</v>
      </c>
      <c r="AD99" s="113">
        <f t="shared" si="46"/>
        <v>142.76927086995545</v>
      </c>
      <c r="AE99" s="113">
        <f t="shared" si="46"/>
        <v>142.76927086995545</v>
      </c>
      <c r="AF99" s="113">
        <f t="shared" si="46"/>
        <v>160.2334893915949</v>
      </c>
      <c r="AG99" s="113">
        <f t="shared" si="46"/>
        <v>160.2334893915949</v>
      </c>
      <c r="AH99" s="113">
        <f t="shared" si="46"/>
        <v>167.57608186538675</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45">
      <c r="A100" s="10"/>
      <c r="B100" s="151" t="s">
        <v>177</v>
      </c>
      <c r="C100" s="165"/>
      <c r="D100" s="168"/>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f t="shared" si="48"/>
        <v>161.01264307792343</v>
      </c>
      <c r="AB100" s="113">
        <f t="shared" si="48"/>
        <v>171.4476928434386</v>
      </c>
      <c r="AC100" s="113">
        <f t="shared" si="48"/>
        <v>171.4476928434386</v>
      </c>
      <c r="AD100" s="113">
        <f t="shared" si="48"/>
        <v>165.95169314359029</v>
      </c>
      <c r="AE100" s="113">
        <f t="shared" si="48"/>
        <v>165.95169314359029</v>
      </c>
      <c r="AF100" s="113">
        <f t="shared" si="48"/>
        <v>187.98399588315999</v>
      </c>
      <c r="AG100" s="113">
        <f t="shared" si="48"/>
        <v>187.98399588315999</v>
      </c>
      <c r="AH100" s="113">
        <f t="shared" si="48"/>
        <v>197.94738729669572</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45">
      <c r="A101" s="10"/>
      <c r="B101" s="151" t="s">
        <v>178</v>
      </c>
      <c r="C101" s="165"/>
      <c r="D101" s="168"/>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f t="shared" si="50"/>
        <v>161.46993334358254</v>
      </c>
      <c r="AB101" s="113">
        <f t="shared" si="50"/>
        <v>155.71315070209073</v>
      </c>
      <c r="AC101" s="113">
        <f t="shared" si="50"/>
        <v>155.71315070209073</v>
      </c>
      <c r="AD101" s="113">
        <f t="shared" si="50"/>
        <v>150.21715062019393</v>
      </c>
      <c r="AE101" s="113">
        <f t="shared" si="50"/>
        <v>150.21715062019393</v>
      </c>
      <c r="AF101" s="113">
        <f t="shared" si="50"/>
        <v>171.36238250090148</v>
      </c>
      <c r="AG101" s="113">
        <f t="shared" si="50"/>
        <v>171.36238250090148</v>
      </c>
      <c r="AH101" s="113">
        <f t="shared" si="50"/>
        <v>182.45222777410578</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45">
      <c r="A102" s="10"/>
      <c r="B102" s="151" t="s">
        <v>179</v>
      </c>
      <c r="C102" s="165"/>
      <c r="D102" s="168"/>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f t="shared" si="52"/>
        <v>150.30912732081421</v>
      </c>
      <c r="AB102" s="113">
        <f t="shared" si="52"/>
        <v>156.57645737564621</v>
      </c>
      <c r="AC102" s="113">
        <f t="shared" si="52"/>
        <v>156.57645737564621</v>
      </c>
      <c r="AD102" s="113">
        <f t="shared" si="52"/>
        <v>151.08045736673995</v>
      </c>
      <c r="AE102" s="113">
        <f t="shared" si="52"/>
        <v>151.08045736673995</v>
      </c>
      <c r="AF102" s="113">
        <f t="shared" si="52"/>
        <v>164.87285145550823</v>
      </c>
      <c r="AG102" s="113">
        <f t="shared" si="52"/>
        <v>164.87285145550823</v>
      </c>
      <c r="AH102" s="113">
        <f t="shared" si="52"/>
        <v>175.02924457859223</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45">
      <c r="A103" s="10"/>
      <c r="B103" s="151" t="s">
        <v>180</v>
      </c>
      <c r="C103" s="165"/>
      <c r="D103" s="168"/>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f t="shared" si="54"/>
        <v>153.73582300910076</v>
      </c>
      <c r="AB103" s="113">
        <f t="shared" si="54"/>
        <v>162.91534410222957</v>
      </c>
      <c r="AC103" s="113">
        <f t="shared" si="54"/>
        <v>162.91534410222957</v>
      </c>
      <c r="AD103" s="113">
        <f t="shared" si="54"/>
        <v>157.41934410222959</v>
      </c>
      <c r="AE103" s="113">
        <f t="shared" si="54"/>
        <v>157.41934410222959</v>
      </c>
      <c r="AF103" s="113">
        <f t="shared" si="54"/>
        <v>170.2497494860369</v>
      </c>
      <c r="AG103" s="113">
        <f t="shared" si="54"/>
        <v>170.2497494860369</v>
      </c>
      <c r="AH103" s="113">
        <f t="shared" si="54"/>
        <v>187.61850545798757</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45">
      <c r="A104" s="10"/>
      <c r="B104" s="151" t="s">
        <v>181</v>
      </c>
      <c r="C104" s="165"/>
      <c r="D104" s="168"/>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f t="shared" si="56"/>
        <v>159.30961257485023</v>
      </c>
      <c r="AB104" s="113">
        <f t="shared" si="56"/>
        <v>150.66999462026641</v>
      </c>
      <c r="AC104" s="113">
        <f t="shared" si="56"/>
        <v>150.66999462026641</v>
      </c>
      <c r="AD104" s="113">
        <f t="shared" si="56"/>
        <v>145.173994862988</v>
      </c>
      <c r="AE104" s="113">
        <f t="shared" si="56"/>
        <v>145.173994862988</v>
      </c>
      <c r="AF104" s="113">
        <f t="shared" si="56"/>
        <v>167.6219623389477</v>
      </c>
      <c r="AG104" s="113">
        <f t="shared" si="56"/>
        <v>167.6219623389477</v>
      </c>
      <c r="AH104" s="113">
        <f t="shared" si="56"/>
        <v>177.5057841345772</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45">
      <c r="A105" s="10"/>
      <c r="B105" s="151" t="s">
        <v>182</v>
      </c>
      <c r="C105" s="165"/>
      <c r="D105" s="168"/>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f t="shared" si="58"/>
        <v>171.2538767627438</v>
      </c>
      <c r="AB105" s="113">
        <f t="shared" si="58"/>
        <v>174.75366228934229</v>
      </c>
      <c r="AC105" s="113">
        <f t="shared" si="58"/>
        <v>174.75366228934229</v>
      </c>
      <c r="AD105" s="113">
        <f t="shared" si="58"/>
        <v>169.25766227623882</v>
      </c>
      <c r="AE105" s="113">
        <f t="shared" si="58"/>
        <v>169.25766227623882</v>
      </c>
      <c r="AF105" s="113">
        <f t="shared" si="58"/>
        <v>189.75873761928503</v>
      </c>
      <c r="AG105" s="113">
        <f t="shared" si="58"/>
        <v>189.75873761928503</v>
      </c>
      <c r="AH105" s="113">
        <f t="shared" si="58"/>
        <v>197.08411622599598</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45">
      <c r="A106" s="10"/>
      <c r="B106" s="151" t="s">
        <v>183</v>
      </c>
      <c r="C106" s="165"/>
      <c r="D106" s="168"/>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f t="shared" si="60"/>
        <v>162.75959533798002</v>
      </c>
      <c r="AB106" s="113">
        <f t="shared" si="60"/>
        <v>153.95585213178435</v>
      </c>
      <c r="AC106" s="113">
        <f t="shared" si="60"/>
        <v>153.95585213178435</v>
      </c>
      <c r="AD106" s="113">
        <f t="shared" si="60"/>
        <v>148.45985208960752</v>
      </c>
      <c r="AE106" s="113">
        <f t="shared" si="60"/>
        <v>148.45985208960752</v>
      </c>
      <c r="AF106" s="113">
        <f t="shared" si="60"/>
        <v>168.02373503533937</v>
      </c>
      <c r="AG106" s="113">
        <f t="shared" si="60"/>
        <v>168.02373503533937</v>
      </c>
      <c r="AH106" s="113">
        <f t="shared" si="60"/>
        <v>174.16175662827868</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45">
      <c r="A107" s="10"/>
      <c r="B107" s="151" t="s">
        <v>184</v>
      </c>
      <c r="C107" s="165"/>
      <c r="D107" s="168"/>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f t="shared" si="62"/>
        <v>174.68244134772101</v>
      </c>
      <c r="AB107" s="113">
        <f t="shared" si="62"/>
        <v>183.41892126611634</v>
      </c>
      <c r="AC107" s="113">
        <f t="shared" si="62"/>
        <v>183.41892126611634</v>
      </c>
      <c r="AD107" s="113">
        <f t="shared" si="62"/>
        <v>177.92292144956514</v>
      </c>
      <c r="AE107" s="113">
        <f t="shared" si="62"/>
        <v>177.92292144956514</v>
      </c>
      <c r="AF107" s="113">
        <f t="shared" si="62"/>
        <v>188.92376310597379</v>
      </c>
      <c r="AG107" s="113">
        <f t="shared" si="62"/>
        <v>188.92376310597379</v>
      </c>
      <c r="AH107" s="113">
        <f t="shared" si="62"/>
        <v>201.74038860564377</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45">
      <c r="A108" s="10"/>
      <c r="B108" s="151" t="s">
        <v>185</v>
      </c>
      <c r="C108" s="165"/>
      <c r="D108" s="168"/>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f t="shared" si="64"/>
        <v>189.56029207611377</v>
      </c>
      <c r="AB108" s="113">
        <f t="shared" si="64"/>
        <v>202.65831642349883</v>
      </c>
      <c r="AC108" s="113">
        <f t="shared" si="64"/>
        <v>202.65831642349883</v>
      </c>
      <c r="AD108" s="113">
        <f t="shared" si="64"/>
        <v>197.16231670522379</v>
      </c>
      <c r="AE108" s="113">
        <f t="shared" si="64"/>
        <v>197.16231670522379</v>
      </c>
      <c r="AF108" s="113">
        <f t="shared" si="64"/>
        <v>207.7852043778681</v>
      </c>
      <c r="AG108" s="113">
        <f t="shared" si="64"/>
        <v>207.7852043778681</v>
      </c>
      <c r="AH108" s="113">
        <f t="shared" si="64"/>
        <v>212.97476650979999</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45">
      <c r="A109" s="10"/>
      <c r="B109" s="151" t="s">
        <v>186</v>
      </c>
      <c r="C109" s="165"/>
      <c r="D109" s="168"/>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f t="shared" si="66"/>
        <v>154.7601156631581</v>
      </c>
      <c r="AB109" s="113">
        <f t="shared" si="66"/>
        <v>160.65208962452618</v>
      </c>
      <c r="AC109" s="113">
        <f t="shared" si="66"/>
        <v>160.65208962452618</v>
      </c>
      <c r="AD109" s="113">
        <f t="shared" si="66"/>
        <v>155.1560898407337</v>
      </c>
      <c r="AE109" s="113">
        <f t="shared" si="66"/>
        <v>155.1560898407337</v>
      </c>
      <c r="AF109" s="113">
        <f t="shared" si="66"/>
        <v>171.31969003427429</v>
      </c>
      <c r="AG109" s="113">
        <f t="shared" si="66"/>
        <v>171.31969003427429</v>
      </c>
      <c r="AH109" s="113">
        <f t="shared" si="66"/>
        <v>180.54850470039599</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45">
      <c r="A110" s="10"/>
      <c r="B110" s="151" t="s">
        <v>187</v>
      </c>
      <c r="C110" s="165"/>
      <c r="D110" s="168"/>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f t="shared" si="68"/>
        <v>155.81261615481023</v>
      </c>
      <c r="AB110" s="113">
        <f t="shared" si="68"/>
        <v>152.14640445422097</v>
      </c>
      <c r="AC110" s="113">
        <f t="shared" si="68"/>
        <v>152.14640445422097</v>
      </c>
      <c r="AD110" s="113">
        <f t="shared" si="68"/>
        <v>146.65040427896187</v>
      </c>
      <c r="AE110" s="113">
        <f t="shared" si="68"/>
        <v>146.65040427896187</v>
      </c>
      <c r="AF110" s="113">
        <f t="shared" si="68"/>
        <v>169.09196060519824</v>
      </c>
      <c r="AG110" s="113">
        <f t="shared" si="68"/>
        <v>169.09196060519824</v>
      </c>
      <c r="AH110" s="113">
        <f t="shared" si="68"/>
        <v>177.5362090196752</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45">
      <c r="A111" s="10"/>
      <c r="B111" s="151" t="s">
        <v>188</v>
      </c>
      <c r="C111" s="166"/>
      <c r="D111" s="169"/>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f t="shared" si="70"/>
        <v>155.82019161357647</v>
      </c>
      <c r="AB111" s="113">
        <f t="shared" si="70"/>
        <v>152.12659512392349</v>
      </c>
      <c r="AC111" s="113">
        <f t="shared" si="70"/>
        <v>152.12659512392349</v>
      </c>
      <c r="AD111" s="113">
        <f t="shared" si="70"/>
        <v>146.63059512392351</v>
      </c>
      <c r="AE111" s="113">
        <f t="shared" si="70"/>
        <v>146.63059512392351</v>
      </c>
      <c r="AF111" s="113">
        <f t="shared" si="70"/>
        <v>169.09360886337174</v>
      </c>
      <c r="AG111" s="113">
        <f t="shared" si="70"/>
        <v>169.09360886337174</v>
      </c>
      <c r="AH111" s="113">
        <f t="shared" si="70"/>
        <v>177.51583866543541</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4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45"/>
  </sheetData>
  <sortState xmlns:xlrd2="http://schemas.microsoft.com/office/spreadsheetml/2017/richdata2" ref="B36:AE49">
    <sortCondition ref="C36:C49"/>
  </sortState>
  <mergeCells count="33">
    <mergeCell ref="O63:BB63"/>
    <mergeCell ref="B97:BB97"/>
    <mergeCell ref="B82:BB82"/>
    <mergeCell ref="B67:BB67"/>
    <mergeCell ref="B43:BB43"/>
    <mergeCell ref="O8:BB8"/>
    <mergeCell ref="O9:BB9"/>
    <mergeCell ref="B28:BB28"/>
    <mergeCell ref="B13:BB13"/>
    <mergeCell ref="O62:BB62"/>
    <mergeCell ref="C14:C27"/>
    <mergeCell ref="C29:C42"/>
    <mergeCell ref="C44:C57"/>
    <mergeCell ref="B3:M3"/>
    <mergeCell ref="D44:D57"/>
    <mergeCell ref="D29:D42"/>
    <mergeCell ref="D14:D27"/>
    <mergeCell ref="B8:B12"/>
    <mergeCell ref="C8:C12"/>
    <mergeCell ref="F8:M8"/>
    <mergeCell ref="F9:M9"/>
    <mergeCell ref="D8:D9"/>
    <mergeCell ref="C98:C111"/>
    <mergeCell ref="D98:D111"/>
    <mergeCell ref="F62:M62"/>
    <mergeCell ref="B62:B66"/>
    <mergeCell ref="C62:C66"/>
    <mergeCell ref="D62:D63"/>
    <mergeCell ref="F63:M63"/>
    <mergeCell ref="C68:C81"/>
    <mergeCell ref="D68:D81"/>
    <mergeCell ref="C83:C96"/>
    <mergeCell ref="D83:D96"/>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40625" defaultRowHeight="13.5"/>
  <cols>
    <col min="1" max="1" width="6.42578125" style="63" customWidth="1"/>
    <col min="2" max="3" width="22.42578125" style="63" customWidth="1"/>
    <col min="4" max="4" width="28.5703125" style="63" customWidth="1"/>
    <col min="5" max="5" width="2.85546875" style="63" customWidth="1"/>
    <col min="6" max="13" width="17.5703125" style="63" customWidth="1"/>
    <col min="14" max="14" width="2.85546875" style="63" customWidth="1"/>
    <col min="15" max="54" width="17.5703125" style="63" customWidth="1"/>
    <col min="55" max="16384" width="9.140625" style="63"/>
  </cols>
  <sheetData>
    <row r="1" spans="1:54" s="60" customFormat="1" ht="12.6" customHeight="1"/>
    <row r="2" spans="1:54" s="60" customFormat="1" ht="18.600000000000001" customHeight="1">
      <c r="B2" s="27" t="s">
        <v>192</v>
      </c>
      <c r="C2" s="27"/>
      <c r="D2" s="27"/>
    </row>
    <row r="3" spans="1:54" s="60" customFormat="1" ht="36" customHeight="1">
      <c r="B3" s="178" t="s">
        <v>193</v>
      </c>
      <c r="C3" s="178"/>
      <c r="D3" s="178"/>
      <c r="E3" s="178"/>
      <c r="F3" s="178"/>
      <c r="G3" s="178"/>
      <c r="H3" s="61"/>
      <c r="I3" s="61"/>
      <c r="J3" s="61"/>
      <c r="K3" s="61"/>
      <c r="L3" s="61"/>
      <c r="M3" s="61"/>
      <c r="N3" s="61"/>
      <c r="O3" s="61"/>
      <c r="P3" s="61"/>
    </row>
    <row r="4" spans="1:54" s="60" customFormat="1" ht="12.6" customHeight="1"/>
    <row r="5" spans="1:54" s="62" customFormat="1">
      <c r="F5" s="10"/>
      <c r="O5" s="10"/>
    </row>
    <row r="6" spans="1:54" s="108" customFormat="1" ht="11.45">
      <c r="B6" s="109" t="s">
        <v>194</v>
      </c>
    </row>
    <row r="7" spans="1:54" s="62" customFormat="1"/>
    <row r="8" spans="1:54" s="14" customFormat="1" ht="11.45">
      <c r="A8" s="10"/>
      <c r="B8" s="195" t="s">
        <v>195</v>
      </c>
      <c r="C8" s="196" t="s">
        <v>196</v>
      </c>
      <c r="D8" s="197"/>
      <c r="E8" s="29"/>
      <c r="F8" s="170" t="s">
        <v>90</v>
      </c>
      <c r="G8" s="171"/>
      <c r="H8" s="171"/>
      <c r="I8" s="171"/>
      <c r="J8" s="171"/>
      <c r="K8" s="171"/>
      <c r="L8" s="171"/>
      <c r="M8" s="172"/>
      <c r="N8" s="29"/>
      <c r="O8" s="170" t="s">
        <v>91</v>
      </c>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3"/>
    </row>
    <row r="9" spans="1:54" s="14" customFormat="1" ht="11.25" customHeight="1">
      <c r="A9" s="10"/>
      <c r="B9" s="195"/>
      <c r="C9" s="196"/>
      <c r="D9" s="198"/>
      <c r="E9" s="29"/>
      <c r="F9" s="181" t="s">
        <v>197</v>
      </c>
      <c r="G9" s="182"/>
      <c r="H9" s="182"/>
      <c r="I9" s="182"/>
      <c r="J9" s="182"/>
      <c r="K9" s="182"/>
      <c r="L9" s="182"/>
      <c r="M9" s="194"/>
      <c r="N9" s="29"/>
      <c r="O9" s="181" t="s">
        <v>93</v>
      </c>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94"/>
    </row>
    <row r="10" spans="1:54" s="14" customFormat="1" ht="25.5" customHeight="1">
      <c r="A10" s="10"/>
      <c r="B10" s="195"/>
      <c r="C10" s="196"/>
      <c r="D10" s="50" t="s">
        <v>94</v>
      </c>
      <c r="E10" s="29"/>
      <c r="F10" s="51" t="s">
        <v>198</v>
      </c>
      <c r="G10" s="51" t="s">
        <v>96</v>
      </c>
      <c r="H10" s="51" t="s">
        <v>199</v>
      </c>
      <c r="I10" s="51" t="s">
        <v>200</v>
      </c>
      <c r="J10" s="51" t="s">
        <v>99</v>
      </c>
      <c r="K10" s="52" t="s">
        <v>100</v>
      </c>
      <c r="L10" s="51" t="s">
        <v>101</v>
      </c>
      <c r="M10" s="51" t="s">
        <v>102</v>
      </c>
      <c r="N10" s="29"/>
      <c r="O10" s="42" t="s">
        <v>103</v>
      </c>
      <c r="P10" s="42" t="s">
        <v>104</v>
      </c>
      <c r="Q10" s="42" t="s">
        <v>105</v>
      </c>
      <c r="R10" s="53" t="s">
        <v>106</v>
      </c>
      <c r="S10" s="42" t="s">
        <v>107</v>
      </c>
      <c r="T10" s="42" t="s">
        <v>108</v>
      </c>
      <c r="U10" s="42" t="s">
        <v>109</v>
      </c>
      <c r="V10" s="42" t="s">
        <v>110</v>
      </c>
      <c r="W10" s="42" t="s">
        <v>111</v>
      </c>
      <c r="X10" s="42" t="s">
        <v>112</v>
      </c>
      <c r="Y10" s="155" t="s">
        <v>113</v>
      </c>
      <c r="Z10" s="155" t="s">
        <v>114</v>
      </c>
      <c r="AA10" s="155" t="s">
        <v>115</v>
      </c>
      <c r="AB10" s="155" t="s">
        <v>116</v>
      </c>
      <c r="AC10" s="155" t="s">
        <v>117</v>
      </c>
      <c r="AD10" s="155" t="s">
        <v>118</v>
      </c>
      <c r="AE10" s="155" t="s">
        <v>119</v>
      </c>
      <c r="AF10" s="155" t="s">
        <v>120</v>
      </c>
      <c r="AG10" s="155" t="s">
        <v>121</v>
      </c>
      <c r="AH10" s="155" t="s">
        <v>122</v>
      </c>
      <c r="AI10" s="155" t="s">
        <v>123</v>
      </c>
      <c r="AJ10" s="155" t="s">
        <v>124</v>
      </c>
      <c r="AK10" s="155" t="s">
        <v>125</v>
      </c>
      <c r="AL10" s="155" t="s">
        <v>126</v>
      </c>
      <c r="AM10" s="155" t="s">
        <v>127</v>
      </c>
      <c r="AN10" s="155" t="s">
        <v>128</v>
      </c>
      <c r="AO10" s="155" t="s">
        <v>129</v>
      </c>
      <c r="AP10" s="155" t="s">
        <v>130</v>
      </c>
      <c r="AQ10" s="155" t="s">
        <v>131</v>
      </c>
      <c r="AR10" s="155" t="s">
        <v>132</v>
      </c>
      <c r="AS10" s="155" t="s">
        <v>133</v>
      </c>
      <c r="AT10" s="155" t="s">
        <v>134</v>
      </c>
      <c r="AU10" s="155" t="s">
        <v>135</v>
      </c>
      <c r="AV10" s="155" t="s">
        <v>136</v>
      </c>
      <c r="AW10" s="155" t="s">
        <v>137</v>
      </c>
      <c r="AX10" s="155" t="s">
        <v>138</v>
      </c>
      <c r="AY10" s="155" t="s">
        <v>139</v>
      </c>
      <c r="AZ10" s="155" t="s">
        <v>140</v>
      </c>
      <c r="BA10" s="155" t="s">
        <v>141</v>
      </c>
      <c r="BB10" s="155" t="s">
        <v>142</v>
      </c>
    </row>
    <row r="11" spans="1:54" s="14" customFormat="1" ht="15" customHeight="1">
      <c r="A11" s="10"/>
      <c r="B11" s="195"/>
      <c r="C11" s="196"/>
      <c r="D11" s="50" t="s">
        <v>143</v>
      </c>
      <c r="E11" s="29"/>
      <c r="F11" s="54" t="s">
        <v>144</v>
      </c>
      <c r="G11" s="54" t="s">
        <v>145</v>
      </c>
      <c r="H11" s="54" t="s">
        <v>146</v>
      </c>
      <c r="I11" s="54" t="s">
        <v>147</v>
      </c>
      <c r="J11" s="54" t="s">
        <v>148</v>
      </c>
      <c r="K11" s="55" t="s">
        <v>149</v>
      </c>
      <c r="L11" s="54" t="s">
        <v>150</v>
      </c>
      <c r="M11" s="54" t="s">
        <v>151</v>
      </c>
      <c r="N11" s="29"/>
      <c r="O11" s="54" t="s">
        <v>152</v>
      </c>
      <c r="P11" s="54" t="s">
        <v>153</v>
      </c>
      <c r="Q11" s="54" t="s">
        <v>154</v>
      </c>
      <c r="R11" s="56" t="s">
        <v>155</v>
      </c>
      <c r="S11" s="54" t="s">
        <v>156</v>
      </c>
      <c r="T11" s="54" t="s">
        <v>157</v>
      </c>
      <c r="U11" s="54" t="s">
        <v>158</v>
      </c>
      <c r="V11" s="54" t="s">
        <v>159</v>
      </c>
      <c r="W11" s="54" t="s">
        <v>160</v>
      </c>
      <c r="X11" s="54" t="s">
        <v>161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5"/>
      <c r="C12" s="196"/>
      <c r="D12" s="16" t="s">
        <v>162</v>
      </c>
      <c r="E12" s="29"/>
      <c r="F12" s="42" t="s">
        <v>163</v>
      </c>
      <c r="G12" s="42" t="s">
        <v>163</v>
      </c>
      <c r="H12" s="42" t="s">
        <v>164</v>
      </c>
      <c r="I12" s="42" t="s">
        <v>164</v>
      </c>
      <c r="J12" s="42" t="s">
        <v>165</v>
      </c>
      <c r="K12" s="57" t="s">
        <v>165</v>
      </c>
      <c r="L12" s="42" t="s">
        <v>166</v>
      </c>
      <c r="M12" s="42" t="s">
        <v>166</v>
      </c>
      <c r="N12" s="29"/>
      <c r="O12" s="42" t="s">
        <v>167</v>
      </c>
      <c r="P12" s="42" t="s">
        <v>168</v>
      </c>
      <c r="Q12" s="42" t="s">
        <v>168</v>
      </c>
      <c r="R12" s="53" t="s">
        <v>169</v>
      </c>
      <c r="S12" s="42" t="s">
        <v>169</v>
      </c>
      <c r="T12" s="42" t="s">
        <v>170</v>
      </c>
      <c r="U12" s="42" t="s">
        <v>170</v>
      </c>
      <c r="V12" s="42" t="s">
        <v>171</v>
      </c>
      <c r="W12" s="42" t="s">
        <v>171</v>
      </c>
      <c r="X12" s="42" t="s">
        <v>172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45">
      <c r="A13" s="10"/>
      <c r="B13" s="70" t="s">
        <v>201</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 customHeight="1">
      <c r="A14" s="10"/>
      <c r="B14" s="72" t="s">
        <v>202</v>
      </c>
      <c r="C14" s="189" t="s">
        <v>50</v>
      </c>
      <c r="D14" s="199"/>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f>IF('2b Gas transmission'!AH90="-","-",'2b Gas transmission'!AH90)</f>
        <v>13.018421052631581</v>
      </c>
      <c r="AH14" s="80">
        <f>IF('2b Gas transmission'!AI90="-","-",'2b Gas transmission'!AI90)</f>
        <v>15.088438356164385</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45">
      <c r="A15" s="10"/>
      <c r="B15" s="72" t="s">
        <v>203</v>
      </c>
      <c r="C15" s="190"/>
      <c r="D15" s="199"/>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f>IF('2b Gas transmission'!AH91="-","-",'2b Gas transmission'!AH91)</f>
        <v>13.058415841584159</v>
      </c>
      <c r="AH15" s="80">
        <f>IF('2b Gas transmission'!AI91="-","-",'2b Gas transmission'!AI91)</f>
        <v>15.219404844290658</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45">
      <c r="A16" s="10"/>
      <c r="B16" s="72" t="s">
        <v>204</v>
      </c>
      <c r="C16" s="190"/>
      <c r="D16" s="199"/>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f>IF('2b Gas transmission'!AH92="-","-",'2b Gas transmission'!AH92)</f>
        <v>12.292433290802421</v>
      </c>
      <c r="AH16" s="80">
        <f>IF('2b Gas transmission'!AI92="-","-",'2b Gas transmission'!AI92)</f>
        <v>14.273965206484862</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45">
      <c r="A17" s="10"/>
      <c r="B17" s="72" t="s">
        <v>205</v>
      </c>
      <c r="C17" s="190"/>
      <c r="D17" s="199"/>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f>IF('2b Gas transmission'!AH93="-","-",'2b Gas transmission'!AH93)</f>
        <v>11.298906166125148</v>
      </c>
      <c r="AH17" s="80">
        <f>IF('2b Gas transmission'!AI93="-","-",'2b Gas transmission'!AI93)</f>
        <v>13.759420300572547</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45">
      <c r="A18" s="10"/>
      <c r="B18" s="72" t="s">
        <v>206</v>
      </c>
      <c r="C18" s="190"/>
      <c r="D18" s="199"/>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f>IF('2b Gas transmission'!AH94="-","-",'2b Gas transmission'!AH94)</f>
        <v>12.860350221944792</v>
      </c>
      <c r="AH18" s="80">
        <f>IF('2b Gas transmission'!AI94="-","-",'2b Gas transmission'!AI94)</f>
        <v>15.081047183135016</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45">
      <c r="A19" s="10"/>
      <c r="B19" s="72" t="s">
        <v>207</v>
      </c>
      <c r="C19" s="190"/>
      <c r="D19" s="199"/>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f>IF('2b Gas transmission'!AH95="-","-",'2b Gas transmission'!AH95)</f>
        <v>12.586274509803923</v>
      </c>
      <c r="AH19" s="80">
        <f>IF('2b Gas transmission'!AI95="-","-",'2b Gas transmission'!AI95)</f>
        <v>14.55308108108108</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45">
      <c r="A20" s="10"/>
      <c r="B20" s="72" t="s">
        <v>208</v>
      </c>
      <c r="C20" s="190"/>
      <c r="D20" s="199"/>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f>IF('2b Gas transmission'!AH96="-","-",'2b Gas transmission'!AH96)</f>
        <v>11.529018677351189</v>
      </c>
      <c r="AH20" s="80">
        <f>IF('2b Gas transmission'!AI96="-","-",'2b Gas transmission'!AI96)</f>
        <v>13.702661243993706</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45">
      <c r="A21" s="10"/>
      <c r="B21" s="72" t="s">
        <v>209</v>
      </c>
      <c r="C21" s="190"/>
      <c r="D21" s="199"/>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f>IF('2b Gas transmission'!AH97="-","-",'2b Gas transmission'!AH97)</f>
        <v>14.132876712328768</v>
      </c>
      <c r="AH21" s="80">
        <f>IF('2b Gas transmission'!AI97="-","-",'2b Gas transmission'!AI97)</f>
        <v>15.982489510489511</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45">
      <c r="A22" s="10"/>
      <c r="B22" s="72" t="s">
        <v>210</v>
      </c>
      <c r="C22" s="190"/>
      <c r="D22" s="199"/>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f>IF('2b Gas transmission'!AH98="-","-",'2b Gas transmission'!AH98)</f>
        <v>15.593927108708641</v>
      </c>
      <c r="AH22" s="80">
        <f>IF('2b Gas transmission'!AI98="-","-",'2b Gas transmission'!AI98)</f>
        <v>17.329799901742568</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45">
      <c r="A23" s="10"/>
      <c r="B23" s="72" t="s">
        <v>211</v>
      </c>
      <c r="C23" s="190"/>
      <c r="D23" s="199"/>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f>IF('2b Gas transmission'!AH99="-","-",'2b Gas transmission'!AH99)</f>
        <v>14.847142546975499</v>
      </c>
      <c r="AH23" s="80">
        <f>IF('2b Gas transmission'!AI99="-","-",'2b Gas transmission'!AI99)</f>
        <v>16.721246717668109</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45">
      <c r="A24" s="10"/>
      <c r="B24" s="72" t="s">
        <v>212</v>
      </c>
      <c r="C24" s="190"/>
      <c r="D24" s="199"/>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f>IF('2b Gas transmission'!AH100="-","-",'2b Gas transmission'!AH100)</f>
        <v>12.85876288659794</v>
      </c>
      <c r="AH24" s="80">
        <f>IF('2b Gas transmission'!AI100="-","-",'2b Gas transmission'!AI100)</f>
        <v>14.768819787985867</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45">
      <c r="A25" s="10"/>
      <c r="B25" s="72" t="s">
        <v>213</v>
      </c>
      <c r="C25" s="190"/>
      <c r="D25" s="199"/>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f>IF('2b Gas transmission'!AH101="-","-",'2b Gas transmission'!AH101)</f>
        <v>13.098019801980199</v>
      </c>
      <c r="AH25" s="80">
        <f>IF('2b Gas transmission'!AI101="-","-",'2b Gas transmission'!AI101)</f>
        <v>15.625024911032028</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45">
      <c r="A26" s="10"/>
      <c r="B26" s="72" t="s">
        <v>214</v>
      </c>
      <c r="C26" s="191"/>
      <c r="D26" s="199"/>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f>IF('2b Gas transmission'!AH102="-","-",'2b Gas transmission'!AH102)</f>
        <v>12.415151515151516</v>
      </c>
      <c r="AH26" s="80">
        <f>IF('2b Gas transmission'!AI102="-","-",'2b Gas transmission'!AI102)</f>
        <v>14.642818505338077</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45">
      <c r="A27" s="10"/>
      <c r="B27" s="70" t="s">
        <v>215</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 customHeight="1">
      <c r="A28" s="10"/>
      <c r="B28" s="72" t="s">
        <v>202</v>
      </c>
      <c r="C28" s="73" t="s">
        <v>174</v>
      </c>
      <c r="D28" s="199"/>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f>IF(AG14="-","-",AG14*INDEX('3c Mappings'!$C$8:$O$21,MATCH($C28,'3c Mappings'!$B$8:$B$21,0),MATCH($B28,'3c Mappings'!$C$7:$O$7,0)))</f>
        <v>9.1369059924075486</v>
      </c>
      <c r="AH28" s="80">
        <f>IF(AH14="-","-",AH14*INDEX('3c Mappings'!$C$8:$O$21,MATCH($C28,'3c Mappings'!$B$8:$B$21,0),MATCH($B28,'3c Mappings'!$C$7:$O$7,0)))</f>
        <v>10.589736057480067</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45">
      <c r="A29" s="10"/>
      <c r="B29" s="72" t="s">
        <v>203</v>
      </c>
      <c r="C29" s="73" t="s">
        <v>174</v>
      </c>
      <c r="D29" s="199"/>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f>IF(AG15="-","-",AG15*INDEX('3c Mappings'!$C$8:$O$21,MATCH($C29,'3c Mappings'!$B$8:$B$21,0),MATCH($B29,'3c Mappings'!$C$7:$O$7,0)))</f>
        <v>0</v>
      </c>
      <c r="AH29" s="80">
        <f>IF(AH15="-","-",AH15*INDEX('3c Mappings'!$C$8:$O$21,MATCH($C29,'3c Mappings'!$B$8:$B$21,0),MATCH($B29,'3c Mappings'!$C$7:$O$7,0)))</f>
        <v>0</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45">
      <c r="A30" s="10"/>
      <c r="B30" s="72" t="s">
        <v>204</v>
      </c>
      <c r="C30" s="73" t="s">
        <v>174</v>
      </c>
      <c r="D30" s="199"/>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f>IF(AG16="-","-",AG16*INDEX('3c Mappings'!$C$8:$O$21,MATCH($C30,'3c Mappings'!$B$8:$B$21,0),MATCH($B30,'3c Mappings'!$C$7:$O$7,0)))</f>
        <v>0</v>
      </c>
      <c r="AH30" s="80">
        <f>IF(AH16="-","-",AH16*INDEX('3c Mappings'!$C$8:$O$21,MATCH($C30,'3c Mappings'!$B$8:$B$21,0),MATCH($B30,'3c Mappings'!$C$7:$O$7,0)))</f>
        <v>0</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45">
      <c r="A31" s="10"/>
      <c r="B31" s="72" t="s">
        <v>205</v>
      </c>
      <c r="C31" s="73" t="s">
        <v>174</v>
      </c>
      <c r="D31" s="199"/>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f>IF(AG17="-","-",AG17*INDEX('3c Mappings'!$C$8:$O$21,MATCH($C31,'3c Mappings'!$B$8:$B$21,0),MATCH($B31,'3c Mappings'!$C$7:$O$7,0)))</f>
        <v>0</v>
      </c>
      <c r="AH31" s="80">
        <f>IF(AH17="-","-",AH17*INDEX('3c Mappings'!$C$8:$O$21,MATCH($C31,'3c Mappings'!$B$8:$B$21,0),MATCH($B31,'3c Mappings'!$C$7:$O$7,0)))</f>
        <v>0</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45">
      <c r="A32" s="10"/>
      <c r="B32" s="72" t="s">
        <v>206</v>
      </c>
      <c r="C32" s="73" t="s">
        <v>174</v>
      </c>
      <c r="D32" s="199"/>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f>IF(AG18="-","-",AG18*INDEX('3c Mappings'!$C$8:$O$21,MATCH($C32,'3c Mappings'!$B$8:$B$21,0),MATCH($B32,'3c Mappings'!$C$7:$O$7,0)))</f>
        <v>3.519120257569686</v>
      </c>
      <c r="AH32" s="80">
        <f>IF(AH18="-","-",AH18*INDEX('3c Mappings'!$C$8:$O$21,MATCH($C32,'3c Mappings'!$B$8:$B$21,0),MATCH($B32,'3c Mappings'!$C$7:$O$7,0)))</f>
        <v>4.1267941954623479</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45">
      <c r="A33" s="10"/>
      <c r="B33" s="72" t="s">
        <v>207</v>
      </c>
      <c r="C33" s="73" t="s">
        <v>174</v>
      </c>
      <c r="D33" s="199"/>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f>IF(AG19="-","-",AG19*INDEX('3c Mappings'!$C$8:$O$21,MATCH($C33,'3c Mappings'!$B$8:$B$21,0),MATCH($B33,'3c Mappings'!$C$7:$O$7,0)))</f>
        <v>0</v>
      </c>
      <c r="AH33" s="80">
        <f>IF(AH19="-","-",AH19*INDEX('3c Mappings'!$C$8:$O$21,MATCH($C33,'3c Mappings'!$B$8:$B$21,0),MATCH($B33,'3c Mappings'!$C$7:$O$7,0)))</f>
        <v>0</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45">
      <c r="A34" s="10"/>
      <c r="B34" s="72" t="s">
        <v>208</v>
      </c>
      <c r="C34" s="73" t="s">
        <v>174</v>
      </c>
      <c r="D34" s="199"/>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f>IF(AG20="-","-",AG20*INDEX('3c Mappings'!$C$8:$O$21,MATCH($C34,'3c Mappings'!$B$8:$B$21,0),MATCH($B34,'3c Mappings'!$C$7:$O$7,0)))</f>
        <v>0</v>
      </c>
      <c r="AH34" s="80">
        <f>IF(AH20="-","-",AH20*INDEX('3c Mappings'!$C$8:$O$21,MATCH($C34,'3c Mappings'!$B$8:$B$21,0),MATCH($B34,'3c Mappings'!$C$7:$O$7,0)))</f>
        <v>0</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45">
      <c r="A35" s="10"/>
      <c r="B35" s="72" t="s">
        <v>209</v>
      </c>
      <c r="C35" s="73" t="s">
        <v>174</v>
      </c>
      <c r="D35" s="199"/>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f>IF(AG21="-","-",AG21*INDEX('3c Mappings'!$C$8:$O$21,MATCH($C35,'3c Mappings'!$B$8:$B$21,0),MATCH($B35,'3c Mappings'!$C$7:$O$7,0)))</f>
        <v>0</v>
      </c>
      <c r="AH35" s="80">
        <f>IF(AH21="-","-",AH21*INDEX('3c Mappings'!$C$8:$O$21,MATCH($C35,'3c Mappings'!$B$8:$B$21,0),MATCH($B35,'3c Mappings'!$C$7:$O$7,0)))</f>
        <v>0</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45">
      <c r="A36" s="10"/>
      <c r="B36" s="72" t="s">
        <v>210</v>
      </c>
      <c r="C36" s="73" t="s">
        <v>174</v>
      </c>
      <c r="D36" s="199"/>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f>IF(AG22="-","-",AG22*INDEX('3c Mappings'!$C$8:$O$21,MATCH($C36,'3c Mappings'!$B$8:$B$21,0),MATCH($B36,'3c Mappings'!$C$7:$O$7,0)))</f>
        <v>0.38227767778832683</v>
      </c>
      <c r="AH36" s="80">
        <f>IF(AH22="-","-",AH22*INDEX('3c Mappings'!$C$8:$O$21,MATCH($C36,'3c Mappings'!$B$8:$B$21,0),MATCH($B36,'3c Mappings'!$C$7:$O$7,0)))</f>
        <v>0.42483177052141124</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45">
      <c r="A37" s="10"/>
      <c r="B37" s="72" t="s">
        <v>211</v>
      </c>
      <c r="C37" s="73" t="s">
        <v>174</v>
      </c>
      <c r="D37" s="199"/>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f>IF(AG23="-","-",AG23*INDEX('3c Mappings'!$C$8:$O$21,MATCH($C37,'3c Mappings'!$B$8:$B$21,0),MATCH($B37,'3c Mappings'!$C$7:$O$7,0)))</f>
        <v>0</v>
      </c>
      <c r="AH37" s="80">
        <f>IF(AH23="-","-",AH23*INDEX('3c Mappings'!$C$8:$O$21,MATCH($C37,'3c Mappings'!$B$8:$B$21,0),MATCH($B37,'3c Mappings'!$C$7:$O$7,0)))</f>
        <v>0</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45">
      <c r="A38" s="10"/>
      <c r="B38" s="72" t="s">
        <v>212</v>
      </c>
      <c r="C38" s="73" t="s">
        <v>174</v>
      </c>
      <c r="D38" s="199"/>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f>IF(AG24="-","-",AG24*INDEX('3c Mappings'!$C$8:$O$21,MATCH($C38,'3c Mappings'!$B$8:$B$21,0),MATCH($B38,'3c Mappings'!$C$7:$O$7,0)))</f>
        <v>0</v>
      </c>
      <c r="AH38" s="80">
        <f>IF(AH24="-","-",AH24*INDEX('3c Mappings'!$C$8:$O$21,MATCH($C38,'3c Mappings'!$B$8:$B$21,0),MATCH($B38,'3c Mappings'!$C$7:$O$7,0)))</f>
        <v>0</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45">
      <c r="A39" s="10"/>
      <c r="B39" s="72" t="s">
        <v>213</v>
      </c>
      <c r="C39" s="73" t="s">
        <v>174</v>
      </c>
      <c r="D39" s="199"/>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f>IF(AG25="-","-",AG25*INDEX('3c Mappings'!$C$8:$O$21,MATCH($C39,'3c Mappings'!$B$8:$B$21,0),MATCH($B39,'3c Mappings'!$C$7:$O$7,0)))</f>
        <v>0</v>
      </c>
      <c r="AH39" s="80">
        <f>IF(AH25="-","-",AH25*INDEX('3c Mappings'!$C$8:$O$21,MATCH($C39,'3c Mappings'!$B$8:$B$21,0),MATCH($B39,'3c Mappings'!$C$7:$O$7,0)))</f>
        <v>0</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45">
      <c r="A40" s="10"/>
      <c r="B40" s="72" t="s">
        <v>214</v>
      </c>
      <c r="C40" s="73" t="s">
        <v>174</v>
      </c>
      <c r="D40" s="199"/>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f>IF(AG26="-","-",AG26*INDEX('3c Mappings'!$C$8:$O$21,MATCH($C40,'3c Mappings'!$B$8:$B$21,0),MATCH($B40,'3c Mappings'!$C$7:$O$7,0)))</f>
        <v>0</v>
      </c>
      <c r="AH40" s="80">
        <f>IF(AH26="-","-",AH26*INDEX('3c Mappings'!$C$8:$O$21,MATCH($C40,'3c Mappings'!$B$8:$B$21,0),MATCH($B40,'3c Mappings'!$C$7:$O$7,0)))</f>
        <v>0</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 customHeight="1">
      <c r="A41" s="10"/>
      <c r="B41" s="72" t="s">
        <v>202</v>
      </c>
      <c r="C41" s="73" t="s">
        <v>176</v>
      </c>
      <c r="D41" s="199"/>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f>IF(AG14="-","-",AG14*INDEX('3c Mappings'!$C$8:$O$21,MATCH($C41,'3c Mappings'!$B$8:$B$21,0),MATCH($B41,'3c Mappings'!$C$7:$O$7,0)))</f>
        <v>9.7129827571542662E-2</v>
      </c>
      <c r="AH41" s="80">
        <f>IF(AH14="-","-",AH14*INDEX('3c Mappings'!$C$8:$O$21,MATCH($C41,'3c Mappings'!$B$8:$B$21,0),MATCH($B41,'3c Mappings'!$C$7:$O$7,0)))</f>
        <v>0.11257412937660741</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45">
      <c r="A42" s="10"/>
      <c r="B42" s="72" t="s">
        <v>203</v>
      </c>
      <c r="C42" s="73" t="s">
        <v>176</v>
      </c>
      <c r="D42" s="199"/>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f>IF(AG15="-","-",AG15*INDEX('3c Mappings'!$C$8:$O$21,MATCH($C42,'3c Mappings'!$B$8:$B$21,0),MATCH($B42,'3c Mappings'!$C$7:$O$7,0)))</f>
        <v>10.008970084464195</v>
      </c>
      <c r="AH42" s="80">
        <f>IF(AH15="-","-",AH15*INDEX('3c Mappings'!$C$8:$O$21,MATCH($C42,'3c Mappings'!$B$8:$B$21,0),MATCH($B42,'3c Mappings'!$C$7:$O$7,0)))</f>
        <v>11.665317572807126</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45">
      <c r="A43" s="10"/>
      <c r="B43" s="72" t="s">
        <v>204</v>
      </c>
      <c r="C43" s="73" t="s">
        <v>176</v>
      </c>
      <c r="D43" s="199"/>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f>IF(AG16="-","-",AG16*INDEX('3c Mappings'!$C$8:$O$21,MATCH($C43,'3c Mappings'!$B$8:$B$21,0),MATCH($B43,'3c Mappings'!$C$7:$O$7,0)))</f>
        <v>0</v>
      </c>
      <c r="AH43" s="80">
        <f>IF(AH16="-","-",AH16*INDEX('3c Mappings'!$C$8:$O$21,MATCH($C43,'3c Mappings'!$B$8:$B$21,0),MATCH($B43,'3c Mappings'!$C$7:$O$7,0)))</f>
        <v>0</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45">
      <c r="A44" s="10"/>
      <c r="B44" s="72" t="s">
        <v>205</v>
      </c>
      <c r="C44" s="73" t="s">
        <v>176</v>
      </c>
      <c r="D44" s="199"/>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f>IF(AG17="-","-",AG17*INDEX('3c Mappings'!$C$8:$O$21,MATCH($C44,'3c Mappings'!$B$8:$B$21,0),MATCH($B44,'3c Mappings'!$C$7:$O$7,0)))</f>
        <v>0</v>
      </c>
      <c r="AH44" s="80">
        <f>IF(AH17="-","-",AH17*INDEX('3c Mappings'!$C$8:$O$21,MATCH($C44,'3c Mappings'!$B$8:$B$21,0),MATCH($B44,'3c Mappings'!$C$7:$O$7,0)))</f>
        <v>0</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45">
      <c r="A45" s="10"/>
      <c r="B45" s="72" t="s">
        <v>206</v>
      </c>
      <c r="C45" s="73" t="s">
        <v>176</v>
      </c>
      <c r="D45" s="199"/>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f>IF(AG18="-","-",AG18*INDEX('3c Mappings'!$C$8:$O$21,MATCH($C45,'3c Mappings'!$B$8:$B$21,0),MATCH($B45,'3c Mappings'!$C$7:$O$7,0)))</f>
        <v>0</v>
      </c>
      <c r="AH45" s="80">
        <f>IF(AH18="-","-",AH18*INDEX('3c Mappings'!$C$8:$O$21,MATCH($C45,'3c Mappings'!$B$8:$B$21,0),MATCH($B45,'3c Mappings'!$C$7:$O$7,0)))</f>
        <v>0</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45">
      <c r="A46" s="10"/>
      <c r="B46" s="72" t="s">
        <v>207</v>
      </c>
      <c r="C46" s="73" t="s">
        <v>176</v>
      </c>
      <c r="D46" s="199"/>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f>IF(AG19="-","-",AG19*INDEX('3c Mappings'!$C$8:$O$21,MATCH($C46,'3c Mappings'!$B$8:$B$21,0),MATCH($B46,'3c Mappings'!$C$7:$O$7,0)))</f>
        <v>0</v>
      </c>
      <c r="AH46" s="80">
        <f>IF(AH19="-","-",AH19*INDEX('3c Mappings'!$C$8:$O$21,MATCH($C46,'3c Mappings'!$B$8:$B$21,0),MATCH($B46,'3c Mappings'!$C$7:$O$7,0)))</f>
        <v>0</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45">
      <c r="A47" s="10"/>
      <c r="B47" s="72" t="s">
        <v>208</v>
      </c>
      <c r="C47" s="73" t="s">
        <v>176</v>
      </c>
      <c r="D47" s="199"/>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f>IF(AG20="-","-",AG20*INDEX('3c Mappings'!$C$8:$O$21,MATCH($C47,'3c Mappings'!$B$8:$B$21,0),MATCH($B47,'3c Mappings'!$C$7:$O$7,0)))</f>
        <v>0</v>
      </c>
      <c r="AH47" s="80">
        <f>IF(AH20="-","-",AH20*INDEX('3c Mappings'!$C$8:$O$21,MATCH($C47,'3c Mappings'!$B$8:$B$21,0),MATCH($B47,'3c Mappings'!$C$7:$O$7,0)))</f>
        <v>0</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45">
      <c r="A48" s="10"/>
      <c r="B48" s="72" t="s">
        <v>209</v>
      </c>
      <c r="C48" s="73" t="s">
        <v>176</v>
      </c>
      <c r="D48" s="199"/>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f>IF(AG21="-","-",AG21*INDEX('3c Mappings'!$C$8:$O$21,MATCH($C48,'3c Mappings'!$B$8:$B$21,0),MATCH($B48,'3c Mappings'!$C$7:$O$7,0)))</f>
        <v>0</v>
      </c>
      <c r="AH48" s="80">
        <f>IF(AH21="-","-",AH21*INDEX('3c Mappings'!$C$8:$O$21,MATCH($C48,'3c Mappings'!$B$8:$B$21,0),MATCH($B48,'3c Mappings'!$C$7:$O$7,0)))</f>
        <v>0</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45">
      <c r="A49" s="10"/>
      <c r="B49" s="72" t="s">
        <v>210</v>
      </c>
      <c r="C49" s="73" t="s">
        <v>176</v>
      </c>
      <c r="D49" s="199"/>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f>IF(AG22="-","-",AG22*INDEX('3c Mappings'!$C$8:$O$21,MATCH($C49,'3c Mappings'!$B$8:$B$21,0),MATCH($B49,'3c Mappings'!$C$7:$O$7,0)))</f>
        <v>0.73744403993846941</v>
      </c>
      <c r="AH49" s="80">
        <f>IF(AH22="-","-",AH22*INDEX('3c Mappings'!$C$8:$O$21,MATCH($C49,'3c Mappings'!$B$8:$B$21,0),MATCH($B49,'3c Mappings'!$C$7:$O$7,0)))</f>
        <v>0.81953426880707292</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45">
      <c r="A50" s="10"/>
      <c r="B50" s="72" t="s">
        <v>211</v>
      </c>
      <c r="C50" s="73" t="s">
        <v>176</v>
      </c>
      <c r="D50" s="199"/>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f>IF(AG23="-","-",AG23*INDEX('3c Mappings'!$C$8:$O$21,MATCH($C50,'3c Mappings'!$B$8:$B$21,0),MATCH($B50,'3c Mappings'!$C$7:$O$7,0)))</f>
        <v>0</v>
      </c>
      <c r="AH50" s="80">
        <f>IF(AH23="-","-",AH23*INDEX('3c Mappings'!$C$8:$O$21,MATCH($C50,'3c Mappings'!$B$8:$B$21,0),MATCH($B50,'3c Mappings'!$C$7:$O$7,0)))</f>
        <v>0</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45">
      <c r="A51" s="10"/>
      <c r="B51" s="72" t="s">
        <v>212</v>
      </c>
      <c r="C51" s="73" t="s">
        <v>176</v>
      </c>
      <c r="D51" s="199"/>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f>IF(AG24="-","-",AG24*INDEX('3c Mappings'!$C$8:$O$21,MATCH($C51,'3c Mappings'!$B$8:$B$21,0),MATCH($B51,'3c Mappings'!$C$7:$O$7,0)))</f>
        <v>2.2987866524175273</v>
      </c>
      <c r="AH51" s="80">
        <f>IF(AH24="-","-",AH24*INDEX('3c Mappings'!$C$8:$O$21,MATCH($C51,'3c Mappings'!$B$8:$B$21,0),MATCH($B51,'3c Mappings'!$C$7:$O$7,0)))</f>
        <v>2.6402513289957756</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45">
      <c r="A52" s="10"/>
      <c r="B52" s="72" t="s">
        <v>213</v>
      </c>
      <c r="C52" s="73" t="s">
        <v>176</v>
      </c>
      <c r="D52" s="199"/>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f>IF(AG25="-","-",AG25*INDEX('3c Mappings'!$C$8:$O$21,MATCH($C52,'3c Mappings'!$B$8:$B$21,0),MATCH($B52,'3c Mappings'!$C$7:$O$7,0)))</f>
        <v>0</v>
      </c>
      <c r="AH52" s="80">
        <f>IF(AH25="-","-",AH25*INDEX('3c Mappings'!$C$8:$O$21,MATCH($C52,'3c Mappings'!$B$8:$B$21,0),MATCH($B52,'3c Mappings'!$C$7:$O$7,0)))</f>
        <v>0</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45">
      <c r="A53" s="10"/>
      <c r="B53" s="72" t="s">
        <v>214</v>
      </c>
      <c r="C53" s="73" t="s">
        <v>176</v>
      </c>
      <c r="D53" s="199"/>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f>IF(AG26="-","-",AG26*INDEX('3c Mappings'!$C$8:$O$21,MATCH($C53,'3c Mappings'!$B$8:$B$21,0),MATCH($B53,'3c Mappings'!$C$7:$O$7,0)))</f>
        <v>0</v>
      </c>
      <c r="AH53" s="80">
        <f>IF(AH26="-","-",AH26*INDEX('3c Mappings'!$C$8:$O$21,MATCH($C53,'3c Mappings'!$B$8:$B$21,0),MATCH($B53,'3c Mappings'!$C$7:$O$7,0)))</f>
        <v>0</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 customHeight="1">
      <c r="A54" s="10"/>
      <c r="B54" s="72" t="s">
        <v>202</v>
      </c>
      <c r="C54" s="73" t="s">
        <v>177</v>
      </c>
      <c r="D54" s="199"/>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f>IF(AG14="-","-",AG14*INDEX('3c Mappings'!$C$8:$O$21,MATCH($C54,'3c Mappings'!$B$8:$B$21,0),MATCH($B54,'3c Mappings'!$C$7:$O$7,0)))</f>
        <v>3.494960305800561E-2</v>
      </c>
      <c r="AH54" s="80">
        <f>IF(AH14="-","-",AH14*INDEX('3c Mappings'!$C$8:$O$21,MATCH($C54,'3c Mappings'!$B$8:$B$21,0),MATCH($B54,'3c Mappings'!$C$7:$O$7,0)))</f>
        <v>4.050682714756218E-2</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45">
      <c r="A55" s="10"/>
      <c r="B55" s="72" t="s">
        <v>203</v>
      </c>
      <c r="C55" s="73" t="s">
        <v>177</v>
      </c>
      <c r="D55" s="199"/>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f>IF(AG15="-","-",AG15*INDEX('3c Mappings'!$C$8:$O$21,MATCH($C55,'3c Mappings'!$B$8:$B$21,0),MATCH($B55,'3c Mappings'!$C$7:$O$7,0)))</f>
        <v>0</v>
      </c>
      <c r="AH55" s="80">
        <f>IF(AH15="-","-",AH15*INDEX('3c Mappings'!$C$8:$O$21,MATCH($C55,'3c Mappings'!$B$8:$B$21,0),MATCH($B55,'3c Mappings'!$C$7:$O$7,0)))</f>
        <v>0</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45">
      <c r="A56" s="10"/>
      <c r="B56" s="72" t="s">
        <v>204</v>
      </c>
      <c r="C56" s="73" t="s">
        <v>177</v>
      </c>
      <c r="D56" s="199"/>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f>IF(AG16="-","-",AG16*INDEX('3c Mappings'!$C$8:$O$21,MATCH($C56,'3c Mappings'!$B$8:$B$21,0),MATCH($B56,'3c Mappings'!$C$7:$O$7,0)))</f>
        <v>0</v>
      </c>
      <c r="AH56" s="80">
        <f>IF(AH16="-","-",AH16*INDEX('3c Mappings'!$C$8:$O$21,MATCH($C56,'3c Mappings'!$B$8:$B$21,0),MATCH($B56,'3c Mappings'!$C$7:$O$7,0)))</f>
        <v>0</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45">
      <c r="A57" s="10"/>
      <c r="B57" s="72" t="s">
        <v>205</v>
      </c>
      <c r="C57" s="73" t="s">
        <v>177</v>
      </c>
      <c r="D57" s="199"/>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f>IF(AG17="-","-",AG17*INDEX('3c Mappings'!$C$8:$O$21,MATCH($C57,'3c Mappings'!$B$8:$B$21,0),MATCH($B57,'3c Mappings'!$C$7:$O$7,0)))</f>
        <v>0</v>
      </c>
      <c r="AH57" s="80">
        <f>IF(AH17="-","-",AH17*INDEX('3c Mappings'!$C$8:$O$21,MATCH($C57,'3c Mappings'!$B$8:$B$21,0),MATCH($B57,'3c Mappings'!$C$7:$O$7,0)))</f>
        <v>0</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45">
      <c r="A58" s="10"/>
      <c r="B58" s="72" t="s">
        <v>206</v>
      </c>
      <c r="C58" s="73" t="s">
        <v>177</v>
      </c>
      <c r="D58" s="199"/>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f>IF(AG18="-","-",AG18*INDEX('3c Mappings'!$C$8:$O$21,MATCH($C58,'3c Mappings'!$B$8:$B$21,0),MATCH($B58,'3c Mappings'!$C$7:$O$7,0)))</f>
        <v>8.7361536850365553</v>
      </c>
      <c r="AH58" s="80">
        <f>IF(AH18="-","-",AH18*INDEX('3c Mappings'!$C$8:$O$21,MATCH($C58,'3c Mappings'!$B$8:$B$21,0),MATCH($B58,'3c Mappings'!$C$7:$O$7,0)))</f>
        <v>10.244693468638006</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45">
      <c r="A59" s="10"/>
      <c r="B59" s="72" t="s">
        <v>207</v>
      </c>
      <c r="C59" s="73" t="s">
        <v>177</v>
      </c>
      <c r="D59" s="199"/>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f>IF(AG19="-","-",AG19*INDEX('3c Mappings'!$C$8:$O$21,MATCH($C59,'3c Mappings'!$B$8:$B$21,0),MATCH($B59,'3c Mappings'!$C$7:$O$7,0)))</f>
        <v>4.1061460476587803E-3</v>
      </c>
      <c r="AH59" s="80">
        <f>IF(AH19="-","-",AH19*INDEX('3c Mappings'!$C$8:$O$21,MATCH($C59,'3c Mappings'!$B$8:$B$21,0),MATCH($B59,'3c Mappings'!$C$7:$O$7,0)))</f>
        <v>4.7477970002792981E-3</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45">
      <c r="A60" s="10"/>
      <c r="B60" s="72" t="s">
        <v>208</v>
      </c>
      <c r="C60" s="73" t="s">
        <v>177</v>
      </c>
      <c r="D60" s="199"/>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f>IF(AG20="-","-",AG20*INDEX('3c Mappings'!$C$8:$O$21,MATCH($C60,'3c Mappings'!$B$8:$B$21,0),MATCH($B60,'3c Mappings'!$C$7:$O$7,0)))</f>
        <v>0</v>
      </c>
      <c r="AH60" s="80">
        <f>IF(AH20="-","-",AH20*INDEX('3c Mappings'!$C$8:$O$21,MATCH($C60,'3c Mappings'!$B$8:$B$21,0),MATCH($B60,'3c Mappings'!$C$7:$O$7,0)))</f>
        <v>0</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45">
      <c r="A61" s="10"/>
      <c r="B61" s="72" t="s">
        <v>209</v>
      </c>
      <c r="C61" s="73" t="s">
        <v>177</v>
      </c>
      <c r="D61" s="199"/>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f>IF(AG21="-","-",AG21*INDEX('3c Mappings'!$C$8:$O$21,MATCH($C61,'3c Mappings'!$B$8:$B$21,0),MATCH($B61,'3c Mappings'!$C$7:$O$7,0)))</f>
        <v>4.4897311461200449</v>
      </c>
      <c r="AH61" s="80">
        <f>IF(AH21="-","-",AH21*INDEX('3c Mappings'!$C$8:$O$21,MATCH($C61,'3c Mappings'!$B$8:$B$21,0),MATCH($B61,'3c Mappings'!$C$7:$O$7,0)))</f>
        <v>5.0773159922342366</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45">
      <c r="A62" s="10"/>
      <c r="B62" s="72" t="s">
        <v>210</v>
      </c>
      <c r="C62" s="73" t="s">
        <v>177</v>
      </c>
      <c r="D62" s="199"/>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f>IF(AG22="-","-",AG22*INDEX('3c Mappings'!$C$8:$O$21,MATCH($C62,'3c Mappings'!$B$8:$B$21,0),MATCH($B62,'3c Mappings'!$C$7:$O$7,0)))</f>
        <v>0</v>
      </c>
      <c r="AH62" s="80">
        <f>IF(AH22="-","-",AH22*INDEX('3c Mappings'!$C$8:$O$21,MATCH($C62,'3c Mappings'!$B$8:$B$21,0),MATCH($B62,'3c Mappings'!$C$7:$O$7,0)))</f>
        <v>0</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45">
      <c r="A63" s="10"/>
      <c r="B63" s="72" t="s">
        <v>211</v>
      </c>
      <c r="C63" s="73" t="s">
        <v>177</v>
      </c>
      <c r="D63" s="199"/>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f>IF(AG23="-","-",AG23*INDEX('3c Mappings'!$C$8:$O$21,MATCH($C63,'3c Mappings'!$B$8:$B$21,0),MATCH($B63,'3c Mappings'!$C$7:$O$7,0)))</f>
        <v>0</v>
      </c>
      <c r="AH63" s="80">
        <f>IF(AH23="-","-",AH23*INDEX('3c Mappings'!$C$8:$O$21,MATCH($C63,'3c Mappings'!$B$8:$B$21,0),MATCH($B63,'3c Mappings'!$C$7:$O$7,0)))</f>
        <v>0</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45">
      <c r="A64" s="10"/>
      <c r="B64" s="72" t="s">
        <v>212</v>
      </c>
      <c r="C64" s="73" t="s">
        <v>177</v>
      </c>
      <c r="D64" s="199"/>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f>IF(AG24="-","-",AG24*INDEX('3c Mappings'!$C$8:$O$21,MATCH($C64,'3c Mappings'!$B$8:$B$21,0),MATCH($B64,'3c Mappings'!$C$7:$O$7,0)))</f>
        <v>0</v>
      </c>
      <c r="AH64" s="80">
        <f>IF(AH24="-","-",AH24*INDEX('3c Mappings'!$C$8:$O$21,MATCH($C64,'3c Mappings'!$B$8:$B$21,0),MATCH($B64,'3c Mappings'!$C$7:$O$7,0)))</f>
        <v>0</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45">
      <c r="A65" s="10"/>
      <c r="B65" s="72" t="s">
        <v>213</v>
      </c>
      <c r="C65" s="73" t="s">
        <v>177</v>
      </c>
      <c r="D65" s="199"/>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f>IF(AG25="-","-",AG25*INDEX('3c Mappings'!$C$8:$O$21,MATCH($C65,'3c Mappings'!$B$8:$B$21,0),MATCH($B65,'3c Mappings'!$C$7:$O$7,0)))</f>
        <v>0</v>
      </c>
      <c r="AH65" s="80">
        <f>IF(AH25="-","-",AH25*INDEX('3c Mappings'!$C$8:$O$21,MATCH($C65,'3c Mappings'!$B$8:$B$21,0),MATCH($B65,'3c Mappings'!$C$7:$O$7,0)))</f>
        <v>0</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45">
      <c r="A66" s="10"/>
      <c r="B66" s="72" t="s">
        <v>214</v>
      </c>
      <c r="C66" s="73" t="s">
        <v>177</v>
      </c>
      <c r="D66" s="199"/>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f>IF(AG26="-","-",AG26*INDEX('3c Mappings'!$C$8:$O$21,MATCH($C66,'3c Mappings'!$B$8:$B$21,0),MATCH($B66,'3c Mappings'!$C$7:$O$7,0)))</f>
        <v>0</v>
      </c>
      <c r="AH66" s="80">
        <f>IF(AH26="-","-",AH26*INDEX('3c Mappings'!$C$8:$O$21,MATCH($C66,'3c Mappings'!$B$8:$B$21,0),MATCH($B66,'3c Mappings'!$C$7:$O$7,0)))</f>
        <v>0</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 customHeight="1">
      <c r="A67" s="10"/>
      <c r="B67" s="72" t="s">
        <v>202</v>
      </c>
      <c r="C67" s="73" t="s">
        <v>178</v>
      </c>
      <c r="D67" s="199"/>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f>IF(AG14="-","-",AG14*INDEX('3c Mappings'!$C$8:$O$21,MATCH($C67,'3c Mappings'!$B$8:$B$21,0),MATCH($B67,'3c Mappings'!$C$7:$O$7,0)))</f>
        <v>0</v>
      </c>
      <c r="AH67" s="80">
        <f>IF(AH14="-","-",AH14*INDEX('3c Mappings'!$C$8:$O$21,MATCH($C67,'3c Mappings'!$B$8:$B$21,0),MATCH($B67,'3c Mappings'!$C$7:$O$7,0)))</f>
        <v>0</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45">
      <c r="A68" s="10"/>
      <c r="B68" s="72" t="s">
        <v>203</v>
      </c>
      <c r="C68" s="73" t="s">
        <v>178</v>
      </c>
      <c r="D68" s="199"/>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f>IF(AG15="-","-",AG15*INDEX('3c Mappings'!$C$8:$O$21,MATCH($C68,'3c Mappings'!$B$8:$B$21,0),MATCH($B68,'3c Mappings'!$C$7:$O$7,0)))</f>
        <v>0</v>
      </c>
      <c r="AH68" s="80">
        <f>IF(AH15="-","-",AH15*INDEX('3c Mappings'!$C$8:$O$21,MATCH($C68,'3c Mappings'!$B$8:$B$21,0),MATCH($B68,'3c Mappings'!$C$7:$O$7,0)))</f>
        <v>0</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45">
      <c r="A69" s="10"/>
      <c r="B69" s="72" t="s">
        <v>204</v>
      </c>
      <c r="C69" s="73" t="s">
        <v>178</v>
      </c>
      <c r="D69" s="199"/>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f>IF(AG16="-","-",AG16*INDEX('3c Mappings'!$C$8:$O$21,MATCH($C69,'3c Mappings'!$B$8:$B$21,0),MATCH($B69,'3c Mappings'!$C$7:$O$7,0)))</f>
        <v>0</v>
      </c>
      <c r="AH69" s="80">
        <f>IF(AH16="-","-",AH16*INDEX('3c Mappings'!$C$8:$O$21,MATCH($C69,'3c Mappings'!$B$8:$B$21,0),MATCH($B69,'3c Mappings'!$C$7:$O$7,0)))</f>
        <v>0</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45">
      <c r="A70" s="10"/>
      <c r="B70" s="72" t="s">
        <v>205</v>
      </c>
      <c r="C70" s="73" t="s">
        <v>178</v>
      </c>
      <c r="D70" s="199"/>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f>IF(AG17="-","-",AG17*INDEX('3c Mappings'!$C$8:$O$21,MATCH($C70,'3c Mappings'!$B$8:$B$21,0),MATCH($B70,'3c Mappings'!$C$7:$O$7,0)))</f>
        <v>0</v>
      </c>
      <c r="AH70" s="80">
        <f>IF(AH17="-","-",AH17*INDEX('3c Mappings'!$C$8:$O$21,MATCH($C70,'3c Mappings'!$B$8:$B$21,0),MATCH($B70,'3c Mappings'!$C$7:$O$7,0)))</f>
        <v>0</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45">
      <c r="A71" s="10"/>
      <c r="B71" s="72" t="s">
        <v>206</v>
      </c>
      <c r="C71" s="73" t="s">
        <v>178</v>
      </c>
      <c r="D71" s="199"/>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f>IF(AG18="-","-",AG18*INDEX('3c Mappings'!$C$8:$O$21,MATCH($C71,'3c Mappings'!$B$8:$B$21,0),MATCH($B71,'3c Mappings'!$C$7:$O$7,0)))</f>
        <v>0</v>
      </c>
      <c r="AH71" s="80">
        <f>IF(AH18="-","-",AH18*INDEX('3c Mappings'!$C$8:$O$21,MATCH($C71,'3c Mappings'!$B$8:$B$21,0),MATCH($B71,'3c Mappings'!$C$7:$O$7,0)))</f>
        <v>0</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45">
      <c r="A72" s="10"/>
      <c r="B72" s="72" t="s">
        <v>207</v>
      </c>
      <c r="C72" s="73" t="s">
        <v>178</v>
      </c>
      <c r="D72" s="199"/>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f>IF(AG19="-","-",AG19*INDEX('3c Mappings'!$C$8:$O$21,MATCH($C72,'3c Mappings'!$B$8:$B$21,0),MATCH($B72,'3c Mappings'!$C$7:$O$7,0)))</f>
        <v>9.778581375271667</v>
      </c>
      <c r="AH72" s="80">
        <f>IF(AH19="-","-",AH19*INDEX('3c Mappings'!$C$8:$O$21,MATCH($C72,'3c Mappings'!$B$8:$B$21,0),MATCH($B72,'3c Mappings'!$C$7:$O$7,0)))</f>
        <v>11.306641016086886</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45">
      <c r="A73" s="10"/>
      <c r="B73" s="72" t="s">
        <v>208</v>
      </c>
      <c r="C73" s="73" t="s">
        <v>178</v>
      </c>
      <c r="D73" s="199"/>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f>IF(AG20="-","-",AG20*INDEX('3c Mappings'!$C$8:$O$21,MATCH($C73,'3c Mappings'!$B$8:$B$21,0),MATCH($B73,'3c Mappings'!$C$7:$O$7,0)))</f>
        <v>0</v>
      </c>
      <c r="AH73" s="80">
        <f>IF(AH20="-","-",AH20*INDEX('3c Mappings'!$C$8:$O$21,MATCH($C73,'3c Mappings'!$B$8:$B$21,0),MATCH($B73,'3c Mappings'!$C$7:$O$7,0)))</f>
        <v>0</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45">
      <c r="A74" s="10"/>
      <c r="B74" s="72" t="s">
        <v>209</v>
      </c>
      <c r="C74" s="73" t="s">
        <v>178</v>
      </c>
      <c r="D74" s="199"/>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f>IF(AG21="-","-",AG21*INDEX('3c Mappings'!$C$8:$O$21,MATCH($C74,'3c Mappings'!$B$8:$B$21,0),MATCH($B74,'3c Mappings'!$C$7:$O$7,0)))</f>
        <v>0</v>
      </c>
      <c r="AH74" s="80">
        <f>IF(AH21="-","-",AH21*INDEX('3c Mappings'!$C$8:$O$21,MATCH($C74,'3c Mappings'!$B$8:$B$21,0),MATCH($B74,'3c Mappings'!$C$7:$O$7,0)))</f>
        <v>0</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45">
      <c r="A75" s="10"/>
      <c r="B75" s="72" t="s">
        <v>210</v>
      </c>
      <c r="C75" s="73" t="s">
        <v>178</v>
      </c>
      <c r="D75" s="199"/>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f>IF(AG22="-","-",AG22*INDEX('3c Mappings'!$C$8:$O$21,MATCH($C75,'3c Mappings'!$B$8:$B$21,0),MATCH($B75,'3c Mappings'!$C$7:$O$7,0)))</f>
        <v>0</v>
      </c>
      <c r="AH75" s="80">
        <f>IF(AH22="-","-",AH22*INDEX('3c Mappings'!$C$8:$O$21,MATCH($C75,'3c Mappings'!$B$8:$B$21,0),MATCH($B75,'3c Mappings'!$C$7:$O$7,0)))</f>
        <v>0</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45">
      <c r="A76" s="10"/>
      <c r="B76" s="72" t="s">
        <v>211</v>
      </c>
      <c r="C76" s="73" t="s">
        <v>178</v>
      </c>
      <c r="D76" s="199"/>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f>IF(AG23="-","-",AG23*INDEX('3c Mappings'!$C$8:$O$21,MATCH($C76,'3c Mappings'!$B$8:$B$21,0),MATCH($B76,'3c Mappings'!$C$7:$O$7,0)))</f>
        <v>0</v>
      </c>
      <c r="AH76" s="80">
        <f>IF(AH23="-","-",AH23*INDEX('3c Mappings'!$C$8:$O$21,MATCH($C76,'3c Mappings'!$B$8:$B$21,0),MATCH($B76,'3c Mappings'!$C$7:$O$7,0)))</f>
        <v>0</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45">
      <c r="A77" s="10"/>
      <c r="B77" s="72" t="s">
        <v>212</v>
      </c>
      <c r="C77" s="73" t="s">
        <v>178</v>
      </c>
      <c r="D77" s="199"/>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f>IF(AG24="-","-",AG24*INDEX('3c Mappings'!$C$8:$O$21,MATCH($C77,'3c Mappings'!$B$8:$B$21,0),MATCH($B77,'3c Mappings'!$C$7:$O$7,0)))</f>
        <v>7.015330180003472E-2</v>
      </c>
      <c r="AH77" s="80">
        <f>IF(AH24="-","-",AH24*INDEX('3c Mappings'!$C$8:$O$21,MATCH($C77,'3c Mappings'!$B$8:$B$21,0),MATCH($B77,'3c Mappings'!$C$7:$O$7,0)))</f>
        <v>8.0573961970848262E-2</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45">
      <c r="A78" s="10"/>
      <c r="B78" s="72" t="s">
        <v>213</v>
      </c>
      <c r="C78" s="73" t="s">
        <v>178</v>
      </c>
      <c r="D78" s="199"/>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f>IF(AG25="-","-",AG25*INDEX('3c Mappings'!$C$8:$O$21,MATCH($C78,'3c Mappings'!$B$8:$B$21,0),MATCH($B78,'3c Mappings'!$C$7:$O$7,0)))</f>
        <v>2.850392704161087</v>
      </c>
      <c r="AH78" s="80">
        <f>IF(AH25="-","-",AH25*INDEX('3c Mappings'!$C$8:$O$21,MATCH($C78,'3c Mappings'!$B$8:$B$21,0),MATCH($B78,'3c Mappings'!$C$7:$O$7,0)))</f>
        <v>3.4003198714058764</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45">
      <c r="A79" s="10"/>
      <c r="B79" s="72" t="s">
        <v>214</v>
      </c>
      <c r="C79" s="73" t="s">
        <v>178</v>
      </c>
      <c r="D79" s="199"/>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f>IF(AG26="-","-",AG26*INDEX('3c Mappings'!$C$8:$O$21,MATCH($C79,'3c Mappings'!$B$8:$B$21,0),MATCH($B79,'3c Mappings'!$C$7:$O$7,0)))</f>
        <v>0</v>
      </c>
      <c r="AH79" s="80">
        <f>IF(AH26="-","-",AH26*INDEX('3c Mappings'!$C$8:$O$21,MATCH($C79,'3c Mappings'!$B$8:$B$21,0),MATCH($B79,'3c Mappings'!$C$7:$O$7,0)))</f>
        <v>0</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 customHeight="1">
      <c r="A80" s="10"/>
      <c r="B80" s="72" t="s">
        <v>202</v>
      </c>
      <c r="C80" s="73" t="s">
        <v>179</v>
      </c>
      <c r="D80" s="199"/>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f>IF(AG14="-","-",AG14*INDEX('3c Mappings'!$C$8:$O$21,MATCH($C80,'3c Mappings'!$B$8:$B$21,0),MATCH($B80,'3c Mappings'!$C$7:$O$7,0)))</f>
        <v>0</v>
      </c>
      <c r="AH80" s="80">
        <f>IF(AH14="-","-",AH14*INDEX('3c Mappings'!$C$8:$O$21,MATCH($C80,'3c Mappings'!$B$8:$B$21,0),MATCH($B80,'3c Mappings'!$C$7:$O$7,0)))</f>
        <v>0</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45">
      <c r="A81" s="10"/>
      <c r="B81" s="72" t="s">
        <v>203</v>
      </c>
      <c r="C81" s="73" t="s">
        <v>179</v>
      </c>
      <c r="D81" s="199"/>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f>IF(AG15="-","-",AG15*INDEX('3c Mappings'!$C$8:$O$21,MATCH($C81,'3c Mappings'!$B$8:$B$21,0),MATCH($B81,'3c Mappings'!$C$7:$O$7,0)))</f>
        <v>1.4263721799865219E-2</v>
      </c>
      <c r="AH81" s="80">
        <f>IF(AH15="-","-",AH15*INDEX('3c Mappings'!$C$8:$O$21,MATCH($C81,'3c Mappings'!$B$8:$B$21,0),MATCH($B81,'3c Mappings'!$C$7:$O$7,0)))</f>
        <v>1.6624172433472424E-2</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45">
      <c r="A82" s="10"/>
      <c r="B82" s="72" t="s">
        <v>204</v>
      </c>
      <c r="C82" s="73" t="s">
        <v>179</v>
      </c>
      <c r="D82" s="199"/>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f>IF(AG16="-","-",AG16*INDEX('3c Mappings'!$C$8:$O$21,MATCH($C82,'3c Mappings'!$B$8:$B$21,0),MATCH($B82,'3c Mappings'!$C$7:$O$7,0)))</f>
        <v>0</v>
      </c>
      <c r="AH82" s="80">
        <f>IF(AH16="-","-",AH16*INDEX('3c Mappings'!$C$8:$O$21,MATCH($C82,'3c Mappings'!$B$8:$B$21,0),MATCH($B82,'3c Mappings'!$C$7:$O$7,0)))</f>
        <v>0</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45">
      <c r="A83" s="10"/>
      <c r="B83" s="72" t="s">
        <v>205</v>
      </c>
      <c r="C83" s="73" t="s">
        <v>179</v>
      </c>
      <c r="D83" s="199"/>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f>IF(AG17="-","-",AG17*INDEX('3c Mappings'!$C$8:$O$21,MATCH($C83,'3c Mappings'!$B$8:$B$21,0),MATCH($B83,'3c Mappings'!$C$7:$O$7,0)))</f>
        <v>0</v>
      </c>
      <c r="AH83" s="80">
        <f>IF(AH17="-","-",AH17*INDEX('3c Mappings'!$C$8:$O$21,MATCH($C83,'3c Mappings'!$B$8:$B$21,0),MATCH($B83,'3c Mappings'!$C$7:$O$7,0)))</f>
        <v>0</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45">
      <c r="A84" s="10"/>
      <c r="B84" s="72" t="s">
        <v>206</v>
      </c>
      <c r="C84" s="73" t="s">
        <v>179</v>
      </c>
      <c r="D84" s="199"/>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f>IF(AG18="-","-",AG18*INDEX('3c Mappings'!$C$8:$O$21,MATCH($C84,'3c Mappings'!$B$8:$B$21,0),MATCH($B84,'3c Mappings'!$C$7:$O$7,0)))</f>
        <v>0</v>
      </c>
      <c r="AH84" s="80">
        <f>IF(AH18="-","-",AH18*INDEX('3c Mappings'!$C$8:$O$21,MATCH($C84,'3c Mappings'!$B$8:$B$21,0),MATCH($B84,'3c Mappings'!$C$7:$O$7,0)))</f>
        <v>0</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45">
      <c r="A85" s="10"/>
      <c r="B85" s="72" t="s">
        <v>207</v>
      </c>
      <c r="C85" s="73" t="s">
        <v>179</v>
      </c>
      <c r="D85" s="199"/>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f>IF(AG19="-","-",AG19*INDEX('3c Mappings'!$C$8:$O$21,MATCH($C85,'3c Mappings'!$B$8:$B$21,0),MATCH($B85,'3c Mappings'!$C$7:$O$7,0)))</f>
        <v>2.4632598736926037E-3</v>
      </c>
      <c r="AH85" s="80">
        <f>IF(AH19="-","-",AH19*INDEX('3c Mappings'!$C$8:$O$21,MATCH($C85,'3c Mappings'!$B$8:$B$21,0),MATCH($B85,'3c Mappings'!$C$7:$O$7,0)))</f>
        <v>2.8481836017241347E-3</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45">
      <c r="A86" s="10"/>
      <c r="B86" s="72" t="s">
        <v>208</v>
      </c>
      <c r="C86" s="73" t="s">
        <v>179</v>
      </c>
      <c r="D86" s="199"/>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f>IF(AG20="-","-",AG20*INDEX('3c Mappings'!$C$8:$O$21,MATCH($C86,'3c Mappings'!$B$8:$B$21,0),MATCH($B86,'3c Mappings'!$C$7:$O$7,0)))</f>
        <v>0</v>
      </c>
      <c r="AH86" s="80">
        <f>IF(AH20="-","-",AH20*INDEX('3c Mappings'!$C$8:$O$21,MATCH($C86,'3c Mappings'!$B$8:$B$21,0),MATCH($B86,'3c Mappings'!$C$7:$O$7,0)))</f>
        <v>0</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45">
      <c r="A87" s="10"/>
      <c r="B87" s="72" t="s">
        <v>209</v>
      </c>
      <c r="C87" s="73" t="s">
        <v>179</v>
      </c>
      <c r="D87" s="199"/>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f>IF(AG21="-","-",AG21*INDEX('3c Mappings'!$C$8:$O$21,MATCH($C87,'3c Mappings'!$B$8:$B$21,0),MATCH($B87,'3c Mappings'!$C$7:$O$7,0)))</f>
        <v>0</v>
      </c>
      <c r="AH87" s="80">
        <f>IF(AH21="-","-",AH21*INDEX('3c Mappings'!$C$8:$O$21,MATCH($C87,'3c Mappings'!$B$8:$B$21,0),MATCH($B87,'3c Mappings'!$C$7:$O$7,0)))</f>
        <v>0</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45">
      <c r="A88" s="10"/>
      <c r="B88" s="72" t="s">
        <v>210</v>
      </c>
      <c r="C88" s="73" t="s">
        <v>179</v>
      </c>
      <c r="D88" s="199"/>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f>IF(AG22="-","-",AG22*INDEX('3c Mappings'!$C$8:$O$21,MATCH($C88,'3c Mappings'!$B$8:$B$21,0),MATCH($B88,'3c Mappings'!$C$7:$O$7,0)))</f>
        <v>5.9077765671508029E-3</v>
      </c>
      <c r="AH88" s="80">
        <f>IF(AH22="-","-",AH22*INDEX('3c Mappings'!$C$8:$O$21,MATCH($C88,'3c Mappings'!$B$8:$B$21,0),MATCH($B88,'3c Mappings'!$C$7:$O$7,0)))</f>
        <v>6.5654138985779403E-3</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45">
      <c r="A89" s="10"/>
      <c r="B89" s="72" t="s">
        <v>211</v>
      </c>
      <c r="C89" s="73" t="s">
        <v>179</v>
      </c>
      <c r="D89" s="199"/>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f>IF(AG23="-","-",AG23*INDEX('3c Mappings'!$C$8:$O$21,MATCH($C89,'3c Mappings'!$B$8:$B$21,0),MATCH($B89,'3c Mappings'!$C$7:$O$7,0)))</f>
        <v>1.7979914601460476</v>
      </c>
      <c r="AH89" s="80">
        <f>IF(AH23="-","-",AH23*INDEX('3c Mappings'!$C$8:$O$21,MATCH($C89,'3c Mappings'!$B$8:$B$21,0),MATCH($B89,'3c Mappings'!$C$7:$O$7,0)))</f>
        <v>2.0249457904939989</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45">
      <c r="A90" s="10"/>
      <c r="B90" s="72" t="s">
        <v>212</v>
      </c>
      <c r="C90" s="73" t="s">
        <v>179</v>
      </c>
      <c r="D90" s="199"/>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f>IF(AG24="-","-",AG24*INDEX('3c Mappings'!$C$8:$O$21,MATCH($C90,'3c Mappings'!$B$8:$B$21,0),MATCH($B90,'3c Mappings'!$C$7:$O$7,0)))</f>
        <v>11.280130772856094</v>
      </c>
      <c r="AH90" s="80">
        <f>IF(AH24="-","-",AH24*INDEX('3c Mappings'!$C$8:$O$21,MATCH($C90,'3c Mappings'!$B$8:$B$21,0),MATCH($B90,'3c Mappings'!$C$7:$O$7,0)))</f>
        <v>12.955695663605276</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45">
      <c r="A91" s="10"/>
      <c r="B91" s="72" t="s">
        <v>213</v>
      </c>
      <c r="C91" s="73" t="s">
        <v>179</v>
      </c>
      <c r="D91" s="199"/>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f>IF(AG25="-","-",AG25*INDEX('3c Mappings'!$C$8:$O$21,MATCH($C91,'3c Mappings'!$B$8:$B$21,0),MATCH($B91,'3c Mappings'!$C$7:$O$7,0)))</f>
        <v>0</v>
      </c>
      <c r="AH91" s="80">
        <f>IF(AH25="-","-",AH25*INDEX('3c Mappings'!$C$8:$O$21,MATCH($C91,'3c Mappings'!$B$8:$B$21,0),MATCH($B91,'3c Mappings'!$C$7:$O$7,0)))</f>
        <v>0</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45">
      <c r="A92" s="10"/>
      <c r="B92" s="72" t="s">
        <v>214</v>
      </c>
      <c r="C92" s="73" t="s">
        <v>179</v>
      </c>
      <c r="D92" s="199"/>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f>IF(AG26="-","-",AG26*INDEX('3c Mappings'!$C$8:$O$21,MATCH($C92,'3c Mappings'!$B$8:$B$21,0),MATCH($B92,'3c Mappings'!$C$7:$O$7,0)))</f>
        <v>0</v>
      </c>
      <c r="AH92" s="80">
        <f>IF(AH26="-","-",AH26*INDEX('3c Mappings'!$C$8:$O$21,MATCH($C92,'3c Mappings'!$B$8:$B$21,0),MATCH($B92,'3c Mappings'!$C$7:$O$7,0)))</f>
        <v>0</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 customHeight="1">
      <c r="A93" s="10"/>
      <c r="B93" s="72" t="s">
        <v>202</v>
      </c>
      <c r="C93" s="73" t="s">
        <v>180</v>
      </c>
      <c r="D93" s="199"/>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f>IF(AG14="-","-",AG14*INDEX('3c Mappings'!$C$8:$O$21,MATCH($C93,'3c Mappings'!$B$8:$B$21,0),MATCH($B93,'3c Mappings'!$C$7:$O$7,0)))</f>
        <v>0</v>
      </c>
      <c r="AH93" s="80">
        <f>IF(AH14="-","-",AH14*INDEX('3c Mappings'!$C$8:$O$21,MATCH($C93,'3c Mappings'!$B$8:$B$21,0),MATCH($B93,'3c Mappings'!$C$7:$O$7,0)))</f>
        <v>0</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45">
      <c r="A94" s="10"/>
      <c r="B94" s="72" t="s">
        <v>203</v>
      </c>
      <c r="C94" s="73" t="s">
        <v>180</v>
      </c>
      <c r="D94" s="199"/>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f>IF(AG15="-","-",AG15*INDEX('3c Mappings'!$C$8:$O$21,MATCH($C94,'3c Mappings'!$B$8:$B$21,0),MATCH($B94,'3c Mappings'!$C$7:$O$7,0)))</f>
        <v>0</v>
      </c>
      <c r="AH94" s="80">
        <f>IF(AH15="-","-",AH15*INDEX('3c Mappings'!$C$8:$O$21,MATCH($C94,'3c Mappings'!$B$8:$B$21,0),MATCH($B94,'3c Mappings'!$C$7:$O$7,0)))</f>
        <v>0</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45">
      <c r="A95" s="10"/>
      <c r="B95" s="72" t="s">
        <v>204</v>
      </c>
      <c r="C95" s="73" t="s">
        <v>180</v>
      </c>
      <c r="D95" s="199"/>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f>IF(AG16="-","-",AG16*INDEX('3c Mappings'!$C$8:$O$21,MATCH($C95,'3c Mappings'!$B$8:$B$21,0),MATCH($B95,'3c Mappings'!$C$7:$O$7,0)))</f>
        <v>2.1882223117801085</v>
      </c>
      <c r="AH95" s="80">
        <f>IF(AH16="-","-",AH16*INDEX('3c Mappings'!$C$8:$O$21,MATCH($C95,'3c Mappings'!$B$8:$B$21,0),MATCH($B95,'3c Mappings'!$C$7:$O$7,0)))</f>
        <v>2.5409622654429076</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45">
      <c r="A96" s="10"/>
      <c r="B96" s="72" t="s">
        <v>205</v>
      </c>
      <c r="C96" s="73" t="s">
        <v>180</v>
      </c>
      <c r="D96" s="199"/>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f>IF(AG17="-","-",AG17*INDEX('3c Mappings'!$C$8:$O$21,MATCH($C96,'3c Mappings'!$B$8:$B$21,0),MATCH($B96,'3c Mappings'!$C$7:$O$7,0)))</f>
        <v>9.2875453568763771</v>
      </c>
      <c r="AH96" s="80">
        <f>IF(AH17="-","-",AH17*INDEX('3c Mappings'!$C$8:$O$21,MATCH($C96,'3c Mappings'!$B$8:$B$21,0),MATCH($B96,'3c Mappings'!$C$7:$O$7,0)))</f>
        <v>11.31005411028366</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45">
      <c r="A97" s="10"/>
      <c r="B97" s="72" t="s">
        <v>206</v>
      </c>
      <c r="C97" s="73" t="s">
        <v>180</v>
      </c>
      <c r="D97" s="199"/>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f>IF(AG18="-","-",AG18*INDEX('3c Mappings'!$C$8:$O$21,MATCH($C97,'3c Mappings'!$B$8:$B$21,0),MATCH($B97,'3c Mappings'!$C$7:$O$7,0)))</f>
        <v>0</v>
      </c>
      <c r="AH97" s="80">
        <f>IF(AH18="-","-",AH18*INDEX('3c Mappings'!$C$8:$O$21,MATCH($C97,'3c Mappings'!$B$8:$B$21,0),MATCH($B97,'3c Mappings'!$C$7:$O$7,0)))</f>
        <v>0</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45">
      <c r="A98" s="10"/>
      <c r="B98" s="72" t="s">
        <v>207</v>
      </c>
      <c r="C98" s="73" t="s">
        <v>180</v>
      </c>
      <c r="D98" s="199"/>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f>IF(AG19="-","-",AG19*INDEX('3c Mappings'!$C$8:$O$21,MATCH($C98,'3c Mappings'!$B$8:$B$21,0),MATCH($B98,'3c Mappings'!$C$7:$O$7,0)))</f>
        <v>0</v>
      </c>
      <c r="AH98" s="80">
        <f>IF(AH19="-","-",AH19*INDEX('3c Mappings'!$C$8:$O$21,MATCH($C98,'3c Mappings'!$B$8:$B$21,0),MATCH($B98,'3c Mappings'!$C$7:$O$7,0)))</f>
        <v>0</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45">
      <c r="A99" s="10"/>
      <c r="B99" s="72" t="s">
        <v>208</v>
      </c>
      <c r="C99" s="73" t="s">
        <v>180</v>
      </c>
      <c r="D99" s="199"/>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f>IF(AG20="-","-",AG20*INDEX('3c Mappings'!$C$8:$O$21,MATCH($C99,'3c Mappings'!$B$8:$B$21,0),MATCH($B99,'3c Mappings'!$C$7:$O$7,0)))</f>
        <v>0</v>
      </c>
      <c r="AH99" s="80">
        <f>IF(AH20="-","-",AH20*INDEX('3c Mappings'!$C$8:$O$21,MATCH($C99,'3c Mappings'!$B$8:$B$21,0),MATCH($B99,'3c Mappings'!$C$7:$O$7,0)))</f>
        <v>0</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45">
      <c r="A100" s="10"/>
      <c r="B100" s="72" t="s">
        <v>209</v>
      </c>
      <c r="C100" s="73" t="s">
        <v>180</v>
      </c>
      <c r="D100" s="199"/>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f>IF(AG21="-","-",AG21*INDEX('3c Mappings'!$C$8:$O$21,MATCH($C100,'3c Mappings'!$B$8:$B$21,0),MATCH($B100,'3c Mappings'!$C$7:$O$7,0)))</f>
        <v>0</v>
      </c>
      <c r="AH100" s="80">
        <f>IF(AH21="-","-",AH21*INDEX('3c Mappings'!$C$8:$O$21,MATCH($C100,'3c Mappings'!$B$8:$B$21,0),MATCH($B100,'3c Mappings'!$C$7:$O$7,0)))</f>
        <v>0</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45">
      <c r="A101" s="10"/>
      <c r="B101" s="72" t="s">
        <v>210</v>
      </c>
      <c r="C101" s="73" t="s">
        <v>180</v>
      </c>
      <c r="D101" s="199"/>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f>IF(AG22="-","-",AG22*INDEX('3c Mappings'!$C$8:$O$21,MATCH($C101,'3c Mappings'!$B$8:$B$21,0),MATCH($B101,'3c Mappings'!$C$7:$O$7,0)))</f>
        <v>0</v>
      </c>
      <c r="AH101" s="80">
        <f>IF(AH22="-","-",AH22*INDEX('3c Mappings'!$C$8:$O$21,MATCH($C101,'3c Mappings'!$B$8:$B$21,0),MATCH($B101,'3c Mappings'!$C$7:$O$7,0)))</f>
        <v>0</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45">
      <c r="A102" s="10"/>
      <c r="B102" s="72" t="s">
        <v>211</v>
      </c>
      <c r="C102" s="73" t="s">
        <v>180</v>
      </c>
      <c r="D102" s="199"/>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f>IF(AG23="-","-",AG23*INDEX('3c Mappings'!$C$8:$O$21,MATCH($C102,'3c Mappings'!$B$8:$B$21,0),MATCH($B102,'3c Mappings'!$C$7:$O$7,0)))</f>
        <v>0</v>
      </c>
      <c r="AH102" s="80">
        <f>IF(AH23="-","-",AH23*INDEX('3c Mappings'!$C$8:$O$21,MATCH($C102,'3c Mappings'!$B$8:$B$21,0),MATCH($B102,'3c Mappings'!$C$7:$O$7,0)))</f>
        <v>0</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45">
      <c r="A103" s="10"/>
      <c r="B103" s="72" t="s">
        <v>212</v>
      </c>
      <c r="C103" s="73" t="s">
        <v>180</v>
      </c>
      <c r="D103" s="199"/>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f>IF(AG24="-","-",AG24*INDEX('3c Mappings'!$C$8:$O$21,MATCH($C103,'3c Mappings'!$B$8:$B$21,0),MATCH($B103,'3c Mappings'!$C$7:$O$7,0)))</f>
        <v>0</v>
      </c>
      <c r="AH103" s="80">
        <f>IF(AH24="-","-",AH24*INDEX('3c Mappings'!$C$8:$O$21,MATCH($C103,'3c Mappings'!$B$8:$B$21,0),MATCH($B103,'3c Mappings'!$C$7:$O$7,0)))</f>
        <v>0</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45">
      <c r="A104" s="10"/>
      <c r="B104" s="72" t="s">
        <v>213</v>
      </c>
      <c r="C104" s="73" t="s">
        <v>180</v>
      </c>
      <c r="D104" s="199"/>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f>IF(AG25="-","-",AG25*INDEX('3c Mappings'!$C$8:$O$21,MATCH($C104,'3c Mappings'!$B$8:$B$21,0),MATCH($B104,'3c Mappings'!$C$7:$O$7,0)))</f>
        <v>0</v>
      </c>
      <c r="AH104" s="80">
        <f>IF(AH25="-","-",AH25*INDEX('3c Mappings'!$C$8:$O$21,MATCH($C104,'3c Mappings'!$B$8:$B$21,0),MATCH($B104,'3c Mappings'!$C$7:$O$7,0)))</f>
        <v>0</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45">
      <c r="A105" s="10"/>
      <c r="B105" s="72" t="s">
        <v>214</v>
      </c>
      <c r="C105" s="73" t="s">
        <v>180</v>
      </c>
      <c r="D105" s="199"/>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f>IF(AG26="-","-",AG26*INDEX('3c Mappings'!$C$8:$O$21,MATCH($C105,'3c Mappings'!$B$8:$B$21,0),MATCH($B105,'3c Mappings'!$C$7:$O$7,0)))</f>
        <v>0</v>
      </c>
      <c r="AH105" s="80">
        <f>IF(AH26="-","-",AH26*INDEX('3c Mappings'!$C$8:$O$21,MATCH($C105,'3c Mappings'!$B$8:$B$21,0),MATCH($B105,'3c Mappings'!$C$7:$O$7,0)))</f>
        <v>0</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 customHeight="1">
      <c r="A106" s="10"/>
      <c r="B106" s="72" t="s">
        <v>202</v>
      </c>
      <c r="C106" s="73" t="s">
        <v>181</v>
      </c>
      <c r="D106" s="199"/>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f>IF(AG14="-","-",AG14*INDEX('3c Mappings'!$C$8:$O$21,MATCH($C106,'3c Mappings'!$B$8:$B$21,0),MATCH($B106,'3c Mappings'!$C$7:$O$7,0)))</f>
        <v>0</v>
      </c>
      <c r="AH106" s="80">
        <f>IF(AH14="-","-",AH14*INDEX('3c Mappings'!$C$8:$O$21,MATCH($C106,'3c Mappings'!$B$8:$B$21,0),MATCH($B106,'3c Mappings'!$C$7:$O$7,0)))</f>
        <v>0</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45">
      <c r="A107" s="10"/>
      <c r="B107" s="72" t="s">
        <v>203</v>
      </c>
      <c r="C107" s="73" t="s">
        <v>181</v>
      </c>
      <c r="D107" s="199"/>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f>IF(AG15="-","-",AG15*INDEX('3c Mappings'!$C$8:$O$21,MATCH($C107,'3c Mappings'!$B$8:$B$21,0),MATCH($B107,'3c Mappings'!$C$7:$O$7,0)))</f>
        <v>3.6458827375369794E-3</v>
      </c>
      <c r="AH107" s="80">
        <f>IF(AH15="-","-",AH15*INDEX('3c Mappings'!$C$8:$O$21,MATCH($C107,'3c Mappings'!$B$8:$B$21,0),MATCH($B107,'3c Mappings'!$C$7:$O$7,0)))</f>
        <v>4.249226404682678E-3</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45">
      <c r="A108" s="10"/>
      <c r="B108" s="72" t="s">
        <v>204</v>
      </c>
      <c r="C108" s="73" t="s">
        <v>181</v>
      </c>
      <c r="D108" s="199"/>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f>IF(AG16="-","-",AG16*INDEX('3c Mappings'!$C$8:$O$21,MATCH($C108,'3c Mappings'!$B$8:$B$21,0),MATCH($B108,'3c Mappings'!$C$7:$O$7,0)))</f>
        <v>2.2796191463027096E-2</v>
      </c>
      <c r="AH108" s="80">
        <f>IF(AH16="-","-",AH16*INDEX('3c Mappings'!$C$8:$O$21,MATCH($C108,'3c Mappings'!$B$8:$B$21,0),MATCH($B108,'3c Mappings'!$C$7:$O$7,0)))</f>
        <v>2.6470922077493346E-2</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45">
      <c r="A109" s="10"/>
      <c r="B109" s="72" t="s">
        <v>205</v>
      </c>
      <c r="C109" s="73" t="s">
        <v>181</v>
      </c>
      <c r="D109" s="199"/>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f>IF(AG17="-","-",AG17*INDEX('3c Mappings'!$C$8:$O$21,MATCH($C109,'3c Mappings'!$B$8:$B$21,0),MATCH($B109,'3c Mappings'!$C$7:$O$7,0)))</f>
        <v>0.67259813843866545</v>
      </c>
      <c r="AH109" s="80">
        <f>IF(AH17="-","-",AH17*INDEX('3c Mappings'!$C$8:$O$21,MATCH($C109,'3c Mappings'!$B$8:$B$21,0),MATCH($B109,'3c Mappings'!$C$7:$O$7,0)))</f>
        <v>0.81906693834718702</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45">
      <c r="A110" s="10"/>
      <c r="B110" s="72" t="s">
        <v>206</v>
      </c>
      <c r="C110" s="73" t="s">
        <v>181</v>
      </c>
      <c r="D110" s="199"/>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f>IF(AG18="-","-",AG18*INDEX('3c Mappings'!$C$8:$O$21,MATCH($C110,'3c Mappings'!$B$8:$B$21,0),MATCH($B110,'3c Mappings'!$C$7:$O$7,0)))</f>
        <v>0</v>
      </c>
      <c r="AH110" s="80">
        <f>IF(AH18="-","-",AH18*INDEX('3c Mappings'!$C$8:$O$21,MATCH($C110,'3c Mappings'!$B$8:$B$21,0),MATCH($B110,'3c Mappings'!$C$7:$O$7,0)))</f>
        <v>0</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45">
      <c r="A111" s="10"/>
      <c r="B111" s="72" t="s">
        <v>207</v>
      </c>
      <c r="C111" s="73" t="s">
        <v>181</v>
      </c>
      <c r="D111" s="199"/>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f>IF(AG19="-","-",AG19*INDEX('3c Mappings'!$C$8:$O$21,MATCH($C111,'3c Mappings'!$B$8:$B$21,0),MATCH($B111,'3c Mappings'!$C$7:$O$7,0)))</f>
        <v>11.810186532562856</v>
      </c>
      <c r="AH111" s="80">
        <f>IF(AH19="-","-",AH19*INDEX('3c Mappings'!$C$8:$O$21,MATCH($C111,'3c Mappings'!$B$8:$B$21,0),MATCH($B111,'3c Mappings'!$C$7:$O$7,0)))</f>
        <v>13.655716952399176</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45">
      <c r="A112" s="10"/>
      <c r="B112" s="72" t="s">
        <v>208</v>
      </c>
      <c r="C112" s="73" t="s">
        <v>181</v>
      </c>
      <c r="D112" s="199"/>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f>IF(AG20="-","-",AG20*INDEX('3c Mappings'!$C$8:$O$21,MATCH($C112,'3c Mappings'!$B$8:$B$21,0),MATCH($B112,'3c Mappings'!$C$7:$O$7,0)))</f>
        <v>0</v>
      </c>
      <c r="AH112" s="80">
        <f>IF(AH20="-","-",AH20*INDEX('3c Mappings'!$C$8:$O$21,MATCH($C112,'3c Mappings'!$B$8:$B$21,0),MATCH($B112,'3c Mappings'!$C$7:$O$7,0)))</f>
        <v>0</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45">
      <c r="A113" s="10"/>
      <c r="B113" s="72" t="s">
        <v>209</v>
      </c>
      <c r="C113" s="73" t="s">
        <v>181</v>
      </c>
      <c r="D113" s="199"/>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f>IF(AG21="-","-",AG21*INDEX('3c Mappings'!$C$8:$O$21,MATCH($C113,'3c Mappings'!$B$8:$B$21,0),MATCH($B113,'3c Mappings'!$C$7:$O$7,0)))</f>
        <v>0</v>
      </c>
      <c r="AH113" s="80">
        <f>IF(AH21="-","-",AH21*INDEX('3c Mappings'!$C$8:$O$21,MATCH($C113,'3c Mappings'!$B$8:$B$21,0),MATCH($B113,'3c Mappings'!$C$7:$O$7,0)))</f>
        <v>0</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45">
      <c r="A114" s="10"/>
      <c r="B114" s="72" t="s">
        <v>210</v>
      </c>
      <c r="C114" s="73" t="s">
        <v>181</v>
      </c>
      <c r="D114" s="199"/>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f>IF(AG22="-","-",AG22*INDEX('3c Mappings'!$C$8:$O$21,MATCH($C114,'3c Mappings'!$B$8:$B$21,0),MATCH($B114,'3c Mappings'!$C$7:$O$7,0)))</f>
        <v>0</v>
      </c>
      <c r="AH114" s="80">
        <f>IF(AH22="-","-",AH22*INDEX('3c Mappings'!$C$8:$O$21,MATCH($C114,'3c Mappings'!$B$8:$B$21,0),MATCH($B114,'3c Mappings'!$C$7:$O$7,0)))</f>
        <v>0</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45">
      <c r="A115" s="10"/>
      <c r="B115" s="72" t="s">
        <v>211</v>
      </c>
      <c r="C115" s="73" t="s">
        <v>181</v>
      </c>
      <c r="D115" s="199"/>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f>IF(AG23="-","-",AG23*INDEX('3c Mappings'!$C$8:$O$21,MATCH($C115,'3c Mappings'!$B$8:$B$21,0),MATCH($B115,'3c Mappings'!$C$7:$O$7,0)))</f>
        <v>0</v>
      </c>
      <c r="AH115" s="80">
        <f>IF(AH23="-","-",AH23*INDEX('3c Mappings'!$C$8:$O$21,MATCH($C115,'3c Mappings'!$B$8:$B$21,0),MATCH($B115,'3c Mappings'!$C$7:$O$7,0)))</f>
        <v>0</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45">
      <c r="A116" s="10"/>
      <c r="B116" s="72" t="s">
        <v>212</v>
      </c>
      <c r="C116" s="73" t="s">
        <v>181</v>
      </c>
      <c r="D116" s="199"/>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f>IF(AG24="-","-",AG24*INDEX('3c Mappings'!$C$8:$O$21,MATCH($C116,'3c Mappings'!$B$8:$B$21,0),MATCH($B116,'3c Mappings'!$C$7:$O$7,0)))</f>
        <v>0</v>
      </c>
      <c r="AH116" s="80">
        <f>IF(AH24="-","-",AH24*INDEX('3c Mappings'!$C$8:$O$21,MATCH($C116,'3c Mappings'!$B$8:$B$21,0),MATCH($B116,'3c Mappings'!$C$7:$O$7,0)))</f>
        <v>0</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45">
      <c r="A117" s="10"/>
      <c r="B117" s="72" t="s">
        <v>213</v>
      </c>
      <c r="C117" s="73" t="s">
        <v>181</v>
      </c>
      <c r="D117" s="199"/>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f>IF(AG25="-","-",AG25*INDEX('3c Mappings'!$C$8:$O$21,MATCH($C117,'3c Mappings'!$B$8:$B$21,0),MATCH($B117,'3c Mappings'!$C$7:$O$7,0)))</f>
        <v>0</v>
      </c>
      <c r="AH117" s="80">
        <f>IF(AH25="-","-",AH25*INDEX('3c Mappings'!$C$8:$O$21,MATCH($C117,'3c Mappings'!$B$8:$B$21,0),MATCH($B117,'3c Mappings'!$C$7:$O$7,0)))</f>
        <v>0</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45">
      <c r="A118" s="10"/>
      <c r="B118" s="72" t="s">
        <v>214</v>
      </c>
      <c r="C118" s="73" t="s">
        <v>181</v>
      </c>
      <c r="D118" s="199"/>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f>IF(AG26="-","-",AG26*INDEX('3c Mappings'!$C$8:$O$21,MATCH($C118,'3c Mappings'!$B$8:$B$21,0),MATCH($B118,'3c Mappings'!$C$7:$O$7,0)))</f>
        <v>0</v>
      </c>
      <c r="AH118" s="80">
        <f>IF(AH26="-","-",AH26*INDEX('3c Mappings'!$C$8:$O$21,MATCH($C118,'3c Mappings'!$B$8:$B$21,0),MATCH($B118,'3c Mappings'!$C$7:$O$7,0)))</f>
        <v>0</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 customHeight="1">
      <c r="A119" s="10"/>
      <c r="B119" s="72" t="s">
        <v>202</v>
      </c>
      <c r="C119" s="73" t="s">
        <v>182</v>
      </c>
      <c r="D119" s="199"/>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f>IF(AG14="-","-",AG14*INDEX('3c Mappings'!$C$8:$O$21,MATCH($C119,'3c Mappings'!$B$8:$B$21,0),MATCH($B119,'3c Mappings'!$C$7:$O$7,0)))</f>
        <v>0</v>
      </c>
      <c r="AH119" s="80">
        <f>IF(AH14="-","-",AH14*INDEX('3c Mappings'!$C$8:$O$21,MATCH($C119,'3c Mappings'!$B$8:$B$21,0),MATCH($B119,'3c Mappings'!$C$7:$O$7,0)))</f>
        <v>0</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45">
      <c r="A120" s="10"/>
      <c r="B120" s="72" t="s">
        <v>203</v>
      </c>
      <c r="C120" s="73" t="s">
        <v>182</v>
      </c>
      <c r="D120" s="199"/>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f>IF(AG15="-","-",AG15*INDEX('3c Mappings'!$C$8:$O$21,MATCH($C120,'3c Mappings'!$B$8:$B$21,0),MATCH($B120,'3c Mappings'!$C$7:$O$7,0)))</f>
        <v>0</v>
      </c>
      <c r="AH120" s="80">
        <f>IF(AH15="-","-",AH15*INDEX('3c Mappings'!$C$8:$O$21,MATCH($C120,'3c Mappings'!$B$8:$B$21,0),MATCH($B120,'3c Mappings'!$C$7:$O$7,0)))</f>
        <v>0</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45">
      <c r="A121" s="10"/>
      <c r="B121" s="72" t="s">
        <v>204</v>
      </c>
      <c r="C121" s="73" t="s">
        <v>182</v>
      </c>
      <c r="D121" s="199"/>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f>IF(AG16="-","-",AG16*INDEX('3c Mappings'!$C$8:$O$21,MATCH($C121,'3c Mappings'!$B$8:$B$21,0),MATCH($B121,'3c Mappings'!$C$7:$O$7,0)))</f>
        <v>0</v>
      </c>
      <c r="AH121" s="80">
        <f>IF(AH16="-","-",AH16*INDEX('3c Mappings'!$C$8:$O$21,MATCH($C121,'3c Mappings'!$B$8:$B$21,0),MATCH($B121,'3c Mappings'!$C$7:$O$7,0)))</f>
        <v>0</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45">
      <c r="A122" s="10"/>
      <c r="B122" s="72" t="s">
        <v>205</v>
      </c>
      <c r="C122" s="73" t="s">
        <v>182</v>
      </c>
      <c r="D122" s="199"/>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f>IF(AG17="-","-",AG17*INDEX('3c Mappings'!$C$8:$O$21,MATCH($C122,'3c Mappings'!$B$8:$B$21,0),MATCH($B122,'3c Mappings'!$C$7:$O$7,0)))</f>
        <v>0</v>
      </c>
      <c r="AH122" s="80">
        <f>IF(AH17="-","-",AH17*INDEX('3c Mappings'!$C$8:$O$21,MATCH($C122,'3c Mappings'!$B$8:$B$21,0),MATCH($B122,'3c Mappings'!$C$7:$O$7,0)))</f>
        <v>0</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45">
      <c r="A123" s="10"/>
      <c r="B123" s="72" t="s">
        <v>206</v>
      </c>
      <c r="C123" s="73" t="s">
        <v>182</v>
      </c>
      <c r="D123" s="199"/>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f>IF(AG18="-","-",AG18*INDEX('3c Mappings'!$C$8:$O$21,MATCH($C123,'3c Mappings'!$B$8:$B$21,0),MATCH($B123,'3c Mappings'!$C$7:$O$7,0)))</f>
        <v>3.7252433002066381</v>
      </c>
      <c r="AH123" s="80">
        <f>IF(AH18="-","-",AH18*INDEX('3c Mappings'!$C$8:$O$21,MATCH($C123,'3c Mappings'!$B$8:$B$21,0),MATCH($B123,'3c Mappings'!$C$7:$O$7,0)))</f>
        <v>4.3685101112726983</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45">
      <c r="A124" s="10"/>
      <c r="B124" s="72" t="s">
        <v>207</v>
      </c>
      <c r="C124" s="73" t="s">
        <v>182</v>
      </c>
      <c r="D124" s="199"/>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f>IF(AG19="-","-",AG19*INDEX('3c Mappings'!$C$8:$O$21,MATCH($C124,'3c Mappings'!$B$8:$B$21,0),MATCH($B124,'3c Mappings'!$C$7:$O$7,0)))</f>
        <v>0</v>
      </c>
      <c r="AH124" s="80">
        <f>IF(AH19="-","-",AH19*INDEX('3c Mappings'!$C$8:$O$21,MATCH($C124,'3c Mappings'!$B$8:$B$21,0),MATCH($B124,'3c Mappings'!$C$7:$O$7,0)))</f>
        <v>0</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45">
      <c r="A125" s="10"/>
      <c r="B125" s="72" t="s">
        <v>208</v>
      </c>
      <c r="C125" s="73" t="s">
        <v>182</v>
      </c>
      <c r="D125" s="199"/>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f>IF(AG20="-","-",AG20*INDEX('3c Mappings'!$C$8:$O$21,MATCH($C125,'3c Mappings'!$B$8:$B$21,0),MATCH($B125,'3c Mappings'!$C$7:$O$7,0)))</f>
        <v>0</v>
      </c>
      <c r="AH125" s="80">
        <f>IF(AH20="-","-",AH20*INDEX('3c Mappings'!$C$8:$O$21,MATCH($C125,'3c Mappings'!$B$8:$B$21,0),MATCH($B125,'3c Mappings'!$C$7:$O$7,0)))</f>
        <v>0</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45">
      <c r="A126" s="10"/>
      <c r="B126" s="72" t="s">
        <v>209</v>
      </c>
      <c r="C126" s="73" t="s">
        <v>182</v>
      </c>
      <c r="D126" s="199"/>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f>IF(AG21="-","-",AG21*INDEX('3c Mappings'!$C$8:$O$21,MATCH($C126,'3c Mappings'!$B$8:$B$21,0),MATCH($B126,'3c Mappings'!$C$7:$O$7,0)))</f>
        <v>0.15221174235213294</v>
      </c>
      <c r="AH126" s="80">
        <f>IF(AH21="-","-",AH21*INDEX('3c Mappings'!$C$8:$O$21,MATCH($C126,'3c Mappings'!$B$8:$B$21,0),MATCH($B126,'3c Mappings'!$C$7:$O$7,0)))</f>
        <v>0.17213215858552838</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45">
      <c r="A127" s="10"/>
      <c r="B127" s="72" t="s">
        <v>210</v>
      </c>
      <c r="C127" s="73" t="s">
        <v>182</v>
      </c>
      <c r="D127" s="199"/>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f>IF(AG22="-","-",AG22*INDEX('3c Mappings'!$C$8:$O$21,MATCH($C127,'3c Mappings'!$B$8:$B$21,0),MATCH($B127,'3c Mappings'!$C$7:$O$7,0)))</f>
        <v>9.3913388574420171</v>
      </c>
      <c r="AH127" s="80">
        <f>IF(AH22="-","-",AH22*INDEX('3c Mappings'!$C$8:$O$21,MATCH($C127,'3c Mappings'!$B$8:$B$21,0),MATCH($B127,'3c Mappings'!$C$7:$O$7,0)))</f>
        <v>10.436756698576581</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45">
      <c r="A128" s="10"/>
      <c r="B128" s="72" t="s">
        <v>211</v>
      </c>
      <c r="C128" s="73" t="s">
        <v>182</v>
      </c>
      <c r="D128" s="199"/>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f>IF(AG23="-","-",AG23*INDEX('3c Mappings'!$C$8:$O$21,MATCH($C128,'3c Mappings'!$B$8:$B$21,0),MATCH($B128,'3c Mappings'!$C$7:$O$7,0)))</f>
        <v>1.4448901239589607</v>
      </c>
      <c r="AH128" s="80">
        <f>IF(AH23="-","-",AH23*INDEX('3c Mappings'!$C$8:$O$21,MATCH($C128,'3c Mappings'!$B$8:$B$21,0),MATCH($B128,'3c Mappings'!$C$7:$O$7,0)))</f>
        <v>1.6272736768167912</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45">
      <c r="A129" s="10"/>
      <c r="B129" s="72" t="s">
        <v>212</v>
      </c>
      <c r="C129" s="73" t="s">
        <v>182</v>
      </c>
      <c r="D129" s="199"/>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f>IF(AG24="-","-",AG24*INDEX('3c Mappings'!$C$8:$O$21,MATCH($C129,'3c Mappings'!$B$8:$B$21,0),MATCH($B129,'3c Mappings'!$C$7:$O$7,0)))</f>
        <v>0</v>
      </c>
      <c r="AH129" s="80">
        <f>IF(AH24="-","-",AH24*INDEX('3c Mappings'!$C$8:$O$21,MATCH($C129,'3c Mappings'!$B$8:$B$21,0),MATCH($B129,'3c Mappings'!$C$7:$O$7,0)))</f>
        <v>0</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45">
      <c r="A130" s="10"/>
      <c r="B130" s="72" t="s">
        <v>213</v>
      </c>
      <c r="C130" s="73" t="s">
        <v>182</v>
      </c>
      <c r="D130" s="199"/>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f>IF(AG25="-","-",AG25*INDEX('3c Mappings'!$C$8:$O$21,MATCH($C130,'3c Mappings'!$B$8:$B$21,0),MATCH($B130,'3c Mappings'!$C$7:$O$7,0)))</f>
        <v>0</v>
      </c>
      <c r="AH130" s="80">
        <f>IF(AH25="-","-",AH25*INDEX('3c Mappings'!$C$8:$O$21,MATCH($C130,'3c Mappings'!$B$8:$B$21,0),MATCH($B130,'3c Mappings'!$C$7:$O$7,0)))</f>
        <v>0</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45">
      <c r="A131" s="10"/>
      <c r="B131" s="72" t="s">
        <v>214</v>
      </c>
      <c r="C131" s="73" t="s">
        <v>182</v>
      </c>
      <c r="D131" s="199"/>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f>IF(AG26="-","-",AG26*INDEX('3c Mappings'!$C$8:$O$21,MATCH($C131,'3c Mappings'!$B$8:$B$21,0),MATCH($B131,'3c Mappings'!$C$7:$O$7,0)))</f>
        <v>0</v>
      </c>
      <c r="AH131" s="80">
        <f>IF(AH26="-","-",AH26*INDEX('3c Mappings'!$C$8:$O$21,MATCH($C131,'3c Mappings'!$B$8:$B$21,0),MATCH($B131,'3c Mappings'!$C$7:$O$7,0)))</f>
        <v>0</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 customHeight="1">
      <c r="A132" s="10"/>
      <c r="B132" s="72" t="s">
        <v>202</v>
      </c>
      <c r="C132" s="73" t="s">
        <v>183</v>
      </c>
      <c r="D132" s="199"/>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f>IF(AG14="-","-",AG14*INDEX('3c Mappings'!$C$8:$O$21,MATCH($C132,'3c Mappings'!$B$8:$B$21,0),MATCH($B132,'3c Mappings'!$C$7:$O$7,0)))</f>
        <v>0</v>
      </c>
      <c r="AH132" s="80">
        <f>IF(AH14="-","-",AH14*INDEX('3c Mappings'!$C$8:$O$21,MATCH($C132,'3c Mappings'!$B$8:$B$21,0),MATCH($B132,'3c Mappings'!$C$7:$O$7,0)))</f>
        <v>0</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45">
      <c r="A133" s="10"/>
      <c r="B133" s="72" t="s">
        <v>203</v>
      </c>
      <c r="C133" s="73" t="s">
        <v>183</v>
      </c>
      <c r="D133" s="199"/>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f>IF(AG15="-","-",AG15*INDEX('3c Mappings'!$C$8:$O$21,MATCH($C133,'3c Mappings'!$B$8:$B$21,0),MATCH($B133,'3c Mappings'!$C$7:$O$7,0)))</f>
        <v>0</v>
      </c>
      <c r="AH133" s="80">
        <f>IF(AH15="-","-",AH15*INDEX('3c Mappings'!$C$8:$O$21,MATCH($C133,'3c Mappings'!$B$8:$B$21,0),MATCH($B133,'3c Mappings'!$C$7:$O$7,0)))</f>
        <v>0</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45">
      <c r="A134" s="10"/>
      <c r="B134" s="72" t="s">
        <v>204</v>
      </c>
      <c r="C134" s="73" t="s">
        <v>183</v>
      </c>
      <c r="D134" s="199"/>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f>IF(AG16="-","-",AG16*INDEX('3c Mappings'!$C$8:$O$21,MATCH($C134,'3c Mappings'!$B$8:$B$21,0),MATCH($B134,'3c Mappings'!$C$7:$O$7,0)))</f>
        <v>0</v>
      </c>
      <c r="AH134" s="80">
        <f>IF(AH16="-","-",AH16*INDEX('3c Mappings'!$C$8:$O$21,MATCH($C134,'3c Mappings'!$B$8:$B$21,0),MATCH($B134,'3c Mappings'!$C$7:$O$7,0)))</f>
        <v>0</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45">
      <c r="A135" s="10"/>
      <c r="B135" s="72" t="s">
        <v>205</v>
      </c>
      <c r="C135" s="73" t="s">
        <v>183</v>
      </c>
      <c r="D135" s="199"/>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f>IF(AG17="-","-",AG17*INDEX('3c Mappings'!$C$8:$O$21,MATCH($C135,'3c Mappings'!$B$8:$B$21,0),MATCH($B135,'3c Mappings'!$C$7:$O$7,0)))</f>
        <v>0</v>
      </c>
      <c r="AH135" s="80">
        <f>IF(AH17="-","-",AH17*INDEX('3c Mappings'!$C$8:$O$21,MATCH($C135,'3c Mappings'!$B$8:$B$21,0),MATCH($B135,'3c Mappings'!$C$7:$O$7,0)))</f>
        <v>0</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45">
      <c r="A136" s="10"/>
      <c r="B136" s="72" t="s">
        <v>206</v>
      </c>
      <c r="C136" s="73" t="s">
        <v>183</v>
      </c>
      <c r="D136" s="199"/>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f>IF(AG18="-","-",AG18*INDEX('3c Mappings'!$C$8:$O$21,MATCH($C136,'3c Mappings'!$B$8:$B$21,0),MATCH($B136,'3c Mappings'!$C$7:$O$7,0)))</f>
        <v>0.41774423772326935</v>
      </c>
      <c r="AH136" s="80">
        <f>IF(AH18="-","-",AH18*INDEX('3c Mappings'!$C$8:$O$21,MATCH($C136,'3c Mappings'!$B$8:$B$21,0),MATCH($B136,'3c Mappings'!$C$7:$O$7,0)))</f>
        <v>0.48987939292952493</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45">
      <c r="A137" s="10"/>
      <c r="B137" s="72" t="s">
        <v>207</v>
      </c>
      <c r="C137" s="73" t="s">
        <v>183</v>
      </c>
      <c r="D137" s="199"/>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f>IF(AG19="-","-",AG19*INDEX('3c Mappings'!$C$8:$O$21,MATCH($C137,'3c Mappings'!$B$8:$B$21,0),MATCH($B137,'3c Mappings'!$C$7:$O$7,0)))</f>
        <v>0</v>
      </c>
      <c r="AH137" s="80">
        <f>IF(AH19="-","-",AH19*INDEX('3c Mappings'!$C$8:$O$21,MATCH($C137,'3c Mappings'!$B$8:$B$21,0),MATCH($B137,'3c Mappings'!$C$7:$O$7,0)))</f>
        <v>0</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45">
      <c r="A138" s="10"/>
      <c r="B138" s="72" t="s">
        <v>208</v>
      </c>
      <c r="C138" s="73" t="s">
        <v>183</v>
      </c>
      <c r="D138" s="199"/>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f>IF(AG20="-","-",AG20*INDEX('3c Mappings'!$C$8:$O$21,MATCH($C138,'3c Mappings'!$B$8:$B$21,0),MATCH($B138,'3c Mappings'!$C$7:$O$7,0)))</f>
        <v>0</v>
      </c>
      <c r="AH138" s="80">
        <f>IF(AH20="-","-",AH20*INDEX('3c Mappings'!$C$8:$O$21,MATCH($C138,'3c Mappings'!$B$8:$B$21,0),MATCH($B138,'3c Mappings'!$C$7:$O$7,0)))</f>
        <v>0</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45">
      <c r="A139" s="10"/>
      <c r="B139" s="72" t="s">
        <v>209</v>
      </c>
      <c r="C139" s="73" t="s">
        <v>183</v>
      </c>
      <c r="D139" s="199"/>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f>IF(AG21="-","-",AG21*INDEX('3c Mappings'!$C$8:$O$21,MATCH($C139,'3c Mappings'!$B$8:$B$21,0),MATCH($B139,'3c Mappings'!$C$7:$O$7,0)))</f>
        <v>13.663417250437281</v>
      </c>
      <c r="AH139" s="80">
        <f>IF(AH21="-","-",AH21*INDEX('3c Mappings'!$C$8:$O$21,MATCH($C139,'3c Mappings'!$B$8:$B$21,0),MATCH($B139,'3c Mappings'!$C$7:$O$7,0)))</f>
        <v>15.451590453064393</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45">
      <c r="A140" s="10"/>
      <c r="B140" s="72" t="s">
        <v>210</v>
      </c>
      <c r="C140" s="73" t="s">
        <v>183</v>
      </c>
      <c r="D140" s="199"/>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f>IF(AG22="-","-",AG22*INDEX('3c Mappings'!$C$8:$O$21,MATCH($C140,'3c Mappings'!$B$8:$B$21,0),MATCH($B140,'3c Mappings'!$C$7:$O$7,0)))</f>
        <v>1.145275756686618E-2</v>
      </c>
      <c r="AH140" s="80">
        <f>IF(AH22="-","-",AH22*INDEX('3c Mappings'!$C$8:$O$21,MATCH($C140,'3c Mappings'!$B$8:$B$21,0),MATCH($B140,'3c Mappings'!$C$7:$O$7,0)))</f>
        <v>1.2727646831574483E-2</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45">
      <c r="A141" s="10"/>
      <c r="B141" s="72" t="s">
        <v>211</v>
      </c>
      <c r="C141" s="73" t="s">
        <v>183</v>
      </c>
      <c r="D141" s="199"/>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f>IF(AG23="-","-",AG23*INDEX('3c Mappings'!$C$8:$O$21,MATCH($C141,'3c Mappings'!$B$8:$B$21,0),MATCH($B141,'3c Mappings'!$C$7:$O$7,0)))</f>
        <v>0</v>
      </c>
      <c r="AH141" s="80">
        <f>IF(AH23="-","-",AH23*INDEX('3c Mappings'!$C$8:$O$21,MATCH($C141,'3c Mappings'!$B$8:$B$21,0),MATCH($B141,'3c Mappings'!$C$7:$O$7,0)))</f>
        <v>0</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45">
      <c r="A142" s="10"/>
      <c r="B142" s="72" t="s">
        <v>212</v>
      </c>
      <c r="C142" s="73" t="s">
        <v>183</v>
      </c>
      <c r="D142" s="199"/>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f>IF(AG24="-","-",AG24*INDEX('3c Mappings'!$C$8:$O$21,MATCH($C142,'3c Mappings'!$B$8:$B$21,0),MATCH($B142,'3c Mappings'!$C$7:$O$7,0)))</f>
        <v>0</v>
      </c>
      <c r="AH142" s="80">
        <f>IF(AH24="-","-",AH24*INDEX('3c Mappings'!$C$8:$O$21,MATCH($C142,'3c Mappings'!$B$8:$B$21,0),MATCH($B142,'3c Mappings'!$C$7:$O$7,0)))</f>
        <v>0</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45">
      <c r="A143" s="10"/>
      <c r="B143" s="72" t="s">
        <v>213</v>
      </c>
      <c r="C143" s="73" t="s">
        <v>183</v>
      </c>
      <c r="D143" s="199"/>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f>IF(AG25="-","-",AG25*INDEX('3c Mappings'!$C$8:$O$21,MATCH($C143,'3c Mappings'!$B$8:$B$21,0),MATCH($B143,'3c Mappings'!$C$7:$O$7,0)))</f>
        <v>0</v>
      </c>
      <c r="AH143" s="80">
        <f>IF(AH25="-","-",AH25*INDEX('3c Mappings'!$C$8:$O$21,MATCH($C143,'3c Mappings'!$B$8:$B$21,0),MATCH($B143,'3c Mappings'!$C$7:$O$7,0)))</f>
        <v>0</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45">
      <c r="A144" s="10"/>
      <c r="B144" s="72" t="s">
        <v>214</v>
      </c>
      <c r="C144" s="73" t="s">
        <v>183</v>
      </c>
      <c r="D144" s="199"/>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f>IF(AG26="-","-",AG26*INDEX('3c Mappings'!$C$8:$O$21,MATCH($C144,'3c Mappings'!$B$8:$B$21,0),MATCH($B144,'3c Mappings'!$C$7:$O$7,0)))</f>
        <v>0</v>
      </c>
      <c r="AH144" s="80">
        <f>IF(AH26="-","-",AH26*INDEX('3c Mappings'!$C$8:$O$21,MATCH($C144,'3c Mappings'!$B$8:$B$21,0),MATCH($B144,'3c Mappings'!$C$7:$O$7,0)))</f>
        <v>0</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 customHeight="1">
      <c r="A145" s="10"/>
      <c r="B145" s="72" t="s">
        <v>202</v>
      </c>
      <c r="C145" s="73" t="s">
        <v>184</v>
      </c>
      <c r="D145" s="199"/>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f>IF(AG14="-","-",AG14*INDEX('3c Mappings'!$C$8:$O$21,MATCH($C145,'3c Mappings'!$B$8:$B$21,0),MATCH($B145,'3c Mappings'!$C$7:$O$7,0)))</f>
        <v>0</v>
      </c>
      <c r="AH145" s="80">
        <f>IF(AH14="-","-",AH14*INDEX('3c Mappings'!$C$8:$O$21,MATCH($C145,'3c Mappings'!$B$8:$B$21,0),MATCH($B145,'3c Mappings'!$C$7:$O$7,0)))</f>
        <v>0</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45">
      <c r="A146" s="10"/>
      <c r="B146" s="72" t="s">
        <v>203</v>
      </c>
      <c r="C146" s="73" t="s">
        <v>184</v>
      </c>
      <c r="D146" s="199"/>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f>IF(AG15="-","-",AG15*INDEX('3c Mappings'!$C$8:$O$21,MATCH($C146,'3c Mappings'!$B$8:$B$21,0),MATCH($B146,'3c Mappings'!$C$7:$O$7,0)))</f>
        <v>0</v>
      </c>
      <c r="AH146" s="80">
        <f>IF(AH15="-","-",AH15*INDEX('3c Mappings'!$C$8:$O$21,MATCH($C146,'3c Mappings'!$B$8:$B$21,0),MATCH($B146,'3c Mappings'!$C$7:$O$7,0)))</f>
        <v>0</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45">
      <c r="A147" s="10"/>
      <c r="B147" s="72" t="s">
        <v>204</v>
      </c>
      <c r="C147" s="73" t="s">
        <v>184</v>
      </c>
      <c r="D147" s="199"/>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f>IF(AG16="-","-",AG16*INDEX('3c Mappings'!$C$8:$O$21,MATCH($C147,'3c Mappings'!$B$8:$B$21,0),MATCH($B147,'3c Mappings'!$C$7:$O$7,0)))</f>
        <v>0</v>
      </c>
      <c r="AH147" s="80">
        <f>IF(AH16="-","-",AH16*INDEX('3c Mappings'!$C$8:$O$21,MATCH($C147,'3c Mappings'!$B$8:$B$21,0),MATCH($B147,'3c Mappings'!$C$7:$O$7,0)))</f>
        <v>0</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45">
      <c r="A148" s="10"/>
      <c r="B148" s="72" t="s">
        <v>205</v>
      </c>
      <c r="C148" s="73" t="s">
        <v>184</v>
      </c>
      <c r="D148" s="199"/>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f>IF(AG17="-","-",AG17*INDEX('3c Mappings'!$C$8:$O$21,MATCH($C148,'3c Mappings'!$B$8:$B$21,0),MATCH($B148,'3c Mappings'!$C$7:$O$7,0)))</f>
        <v>0</v>
      </c>
      <c r="AH148" s="80">
        <f>IF(AH17="-","-",AH17*INDEX('3c Mappings'!$C$8:$O$21,MATCH($C148,'3c Mappings'!$B$8:$B$21,0),MATCH($B148,'3c Mappings'!$C$7:$O$7,0)))</f>
        <v>0</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45">
      <c r="A149" s="10"/>
      <c r="B149" s="72" t="s">
        <v>206</v>
      </c>
      <c r="C149" s="73" t="s">
        <v>184</v>
      </c>
      <c r="D149" s="199"/>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f>IF(AG18="-","-",AG18*INDEX('3c Mappings'!$C$8:$O$21,MATCH($C149,'3c Mappings'!$B$8:$B$21,0),MATCH($B149,'3c Mappings'!$C$7:$O$7,0)))</f>
        <v>0</v>
      </c>
      <c r="AH149" s="80">
        <f>IF(AH18="-","-",AH18*INDEX('3c Mappings'!$C$8:$O$21,MATCH($C149,'3c Mappings'!$B$8:$B$21,0),MATCH($B149,'3c Mappings'!$C$7:$O$7,0)))</f>
        <v>0</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45">
      <c r="A150" s="10"/>
      <c r="B150" s="72" t="s">
        <v>207</v>
      </c>
      <c r="C150" s="73" t="s">
        <v>184</v>
      </c>
      <c r="D150" s="199"/>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f>IF(AG19="-","-",AG19*INDEX('3c Mappings'!$C$8:$O$21,MATCH($C150,'3c Mappings'!$B$8:$B$21,0),MATCH($B150,'3c Mappings'!$C$7:$O$7,0)))</f>
        <v>0</v>
      </c>
      <c r="AH150" s="80">
        <f>IF(AH19="-","-",AH19*INDEX('3c Mappings'!$C$8:$O$21,MATCH($C150,'3c Mappings'!$B$8:$B$21,0),MATCH($B150,'3c Mappings'!$C$7:$O$7,0)))</f>
        <v>0</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45">
      <c r="A151" s="10"/>
      <c r="B151" s="72" t="s">
        <v>208</v>
      </c>
      <c r="C151" s="73" t="s">
        <v>184</v>
      </c>
      <c r="D151" s="199"/>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f>IF(AG20="-","-",AG20*INDEX('3c Mappings'!$C$8:$O$21,MATCH($C151,'3c Mappings'!$B$8:$B$21,0),MATCH($B151,'3c Mappings'!$C$7:$O$7,0)))</f>
        <v>0</v>
      </c>
      <c r="AH151" s="80">
        <f>IF(AH20="-","-",AH20*INDEX('3c Mappings'!$C$8:$O$21,MATCH($C151,'3c Mappings'!$B$8:$B$21,0),MATCH($B151,'3c Mappings'!$C$7:$O$7,0)))</f>
        <v>0</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45">
      <c r="A152" s="10"/>
      <c r="B152" s="72" t="s">
        <v>209</v>
      </c>
      <c r="C152" s="73" t="s">
        <v>184</v>
      </c>
      <c r="D152" s="199"/>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f>IF(AG21="-","-",AG21*INDEX('3c Mappings'!$C$8:$O$21,MATCH($C152,'3c Mappings'!$B$8:$B$21,0),MATCH($B152,'3c Mappings'!$C$7:$O$7,0)))</f>
        <v>0</v>
      </c>
      <c r="AH152" s="80">
        <f>IF(AH21="-","-",AH21*INDEX('3c Mappings'!$C$8:$O$21,MATCH($C152,'3c Mappings'!$B$8:$B$21,0),MATCH($B152,'3c Mappings'!$C$7:$O$7,0)))</f>
        <v>0</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45">
      <c r="A153" s="10"/>
      <c r="B153" s="72" t="s">
        <v>210</v>
      </c>
      <c r="C153" s="73" t="s">
        <v>184</v>
      </c>
      <c r="D153" s="199"/>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f>IF(AG22="-","-",AG22*INDEX('3c Mappings'!$C$8:$O$21,MATCH($C153,'3c Mappings'!$B$8:$B$21,0),MATCH($B153,'3c Mappings'!$C$7:$O$7,0)))</f>
        <v>0</v>
      </c>
      <c r="AH153" s="80">
        <f>IF(AH22="-","-",AH22*INDEX('3c Mappings'!$C$8:$O$21,MATCH($C153,'3c Mappings'!$B$8:$B$21,0),MATCH($B153,'3c Mappings'!$C$7:$O$7,0)))</f>
        <v>0</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45">
      <c r="A154" s="10"/>
      <c r="B154" s="72" t="s">
        <v>211</v>
      </c>
      <c r="C154" s="73" t="s">
        <v>184</v>
      </c>
      <c r="D154" s="199"/>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f>IF(AG23="-","-",AG23*INDEX('3c Mappings'!$C$8:$O$21,MATCH($C154,'3c Mappings'!$B$8:$B$21,0),MATCH($B154,'3c Mappings'!$C$7:$O$7,0)))</f>
        <v>0</v>
      </c>
      <c r="AH154" s="80">
        <f>IF(AH23="-","-",AH23*INDEX('3c Mappings'!$C$8:$O$21,MATCH($C154,'3c Mappings'!$B$8:$B$21,0),MATCH($B154,'3c Mappings'!$C$7:$O$7,0)))</f>
        <v>0</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45">
      <c r="A155" s="10"/>
      <c r="B155" s="72" t="s">
        <v>212</v>
      </c>
      <c r="C155" s="73" t="s">
        <v>184</v>
      </c>
      <c r="D155" s="199"/>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f>IF(AG24="-","-",AG24*INDEX('3c Mappings'!$C$8:$O$21,MATCH($C155,'3c Mappings'!$B$8:$B$21,0),MATCH($B155,'3c Mappings'!$C$7:$O$7,0)))</f>
        <v>0</v>
      </c>
      <c r="AH155" s="80">
        <f>IF(AH24="-","-",AH24*INDEX('3c Mappings'!$C$8:$O$21,MATCH($C155,'3c Mappings'!$B$8:$B$21,0),MATCH($B155,'3c Mappings'!$C$7:$O$7,0)))</f>
        <v>0</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45">
      <c r="A156" s="10"/>
      <c r="B156" s="72" t="s">
        <v>213</v>
      </c>
      <c r="C156" s="73" t="s">
        <v>184</v>
      </c>
      <c r="D156" s="199"/>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f>IF(AG25="-","-",AG25*INDEX('3c Mappings'!$C$8:$O$21,MATCH($C156,'3c Mappings'!$B$8:$B$21,0),MATCH($B156,'3c Mappings'!$C$7:$O$7,0)))</f>
        <v>0.13000444441030523</v>
      </c>
      <c r="AH156" s="80">
        <f>IF(AH25="-","-",AH25*INDEX('3c Mappings'!$C$8:$O$21,MATCH($C156,'3c Mappings'!$B$8:$B$21,0),MATCH($B156,'3c Mappings'!$C$7:$O$7,0)))</f>
        <v>0.15508624304788393</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45">
      <c r="A157" s="10"/>
      <c r="B157" s="72" t="s">
        <v>214</v>
      </c>
      <c r="C157" s="73" t="s">
        <v>184</v>
      </c>
      <c r="D157" s="199"/>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f>IF(AG26="-","-",AG26*INDEX('3c Mappings'!$C$8:$O$21,MATCH($C157,'3c Mappings'!$B$8:$B$21,0),MATCH($B157,'3c Mappings'!$C$7:$O$7,0)))</f>
        <v>12.291924468069366</v>
      </c>
      <c r="AH157" s="80">
        <f>IF(AH26="-","-",AH26*INDEX('3c Mappings'!$C$8:$O$21,MATCH($C157,'3c Mappings'!$B$8:$B$21,0),MATCH($B157,'3c Mappings'!$C$7:$O$7,0)))</f>
        <v>14.4974806668775</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 customHeight="1">
      <c r="A158" s="10"/>
      <c r="B158" s="72" t="s">
        <v>202</v>
      </c>
      <c r="C158" s="73" t="s">
        <v>185</v>
      </c>
      <c r="D158" s="199"/>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f>IF(AG14="-","-",AG14*INDEX('3c Mappings'!$C$8:$O$21,MATCH($C158,'3c Mappings'!$B$8:$B$21,0),MATCH($B158,'3c Mappings'!$C$7:$O$7,0)))</f>
        <v>0</v>
      </c>
      <c r="AH158" s="80">
        <f>IF(AH14="-","-",AH14*INDEX('3c Mappings'!$C$8:$O$21,MATCH($C158,'3c Mappings'!$B$8:$B$21,0),MATCH($B158,'3c Mappings'!$C$7:$O$7,0)))</f>
        <v>0</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45">
      <c r="A159" s="10"/>
      <c r="B159" s="72" t="s">
        <v>203</v>
      </c>
      <c r="C159" s="73" t="s">
        <v>185</v>
      </c>
      <c r="D159" s="199"/>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f>IF(AG15="-","-",AG15*INDEX('3c Mappings'!$C$8:$O$21,MATCH($C159,'3c Mappings'!$B$8:$B$21,0),MATCH($B159,'3c Mappings'!$C$7:$O$7,0)))</f>
        <v>0</v>
      </c>
      <c r="AH159" s="80">
        <f>IF(AH15="-","-",AH15*INDEX('3c Mappings'!$C$8:$O$21,MATCH($C159,'3c Mappings'!$B$8:$B$21,0),MATCH($B159,'3c Mappings'!$C$7:$O$7,0)))</f>
        <v>0</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45">
      <c r="A160" s="10"/>
      <c r="B160" s="72" t="s">
        <v>204</v>
      </c>
      <c r="C160" s="73" t="s">
        <v>185</v>
      </c>
      <c r="D160" s="199"/>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f>IF(AG16="-","-",AG16*INDEX('3c Mappings'!$C$8:$O$21,MATCH($C160,'3c Mappings'!$B$8:$B$21,0),MATCH($B160,'3c Mappings'!$C$7:$O$7,0)))</f>
        <v>0</v>
      </c>
      <c r="AH160" s="80">
        <f>IF(AH16="-","-",AH16*INDEX('3c Mappings'!$C$8:$O$21,MATCH($C160,'3c Mappings'!$B$8:$B$21,0),MATCH($B160,'3c Mappings'!$C$7:$O$7,0)))</f>
        <v>0</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45">
      <c r="A161" s="10"/>
      <c r="B161" s="72" t="s">
        <v>205</v>
      </c>
      <c r="C161" s="73" t="s">
        <v>185</v>
      </c>
      <c r="D161" s="199"/>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f>IF(AG17="-","-",AG17*INDEX('3c Mappings'!$C$8:$O$21,MATCH($C161,'3c Mappings'!$B$8:$B$21,0),MATCH($B161,'3c Mappings'!$C$7:$O$7,0)))</f>
        <v>0</v>
      </c>
      <c r="AH161" s="80">
        <f>IF(AH17="-","-",AH17*INDEX('3c Mappings'!$C$8:$O$21,MATCH($C161,'3c Mappings'!$B$8:$B$21,0),MATCH($B161,'3c Mappings'!$C$7:$O$7,0)))</f>
        <v>0</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45">
      <c r="A162" s="10"/>
      <c r="B162" s="72" t="s">
        <v>206</v>
      </c>
      <c r="C162" s="73" t="s">
        <v>185</v>
      </c>
      <c r="D162" s="199"/>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f>IF(AG18="-","-",AG18*INDEX('3c Mappings'!$C$8:$O$21,MATCH($C162,'3c Mappings'!$B$8:$B$21,0),MATCH($B162,'3c Mappings'!$C$7:$O$7,0)))</f>
        <v>0</v>
      </c>
      <c r="AH162" s="80">
        <f>IF(AH18="-","-",AH18*INDEX('3c Mappings'!$C$8:$O$21,MATCH($C162,'3c Mappings'!$B$8:$B$21,0),MATCH($B162,'3c Mappings'!$C$7:$O$7,0)))</f>
        <v>0</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45">
      <c r="A163" s="10"/>
      <c r="B163" s="72" t="s">
        <v>207</v>
      </c>
      <c r="C163" s="73" t="s">
        <v>185</v>
      </c>
      <c r="D163" s="199"/>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f>IF(AG19="-","-",AG19*INDEX('3c Mappings'!$C$8:$O$21,MATCH($C163,'3c Mappings'!$B$8:$B$21,0),MATCH($B163,'3c Mappings'!$C$7:$O$7,0)))</f>
        <v>0</v>
      </c>
      <c r="AH163" s="80">
        <f>IF(AH19="-","-",AH19*INDEX('3c Mappings'!$C$8:$O$21,MATCH($C163,'3c Mappings'!$B$8:$B$21,0),MATCH($B163,'3c Mappings'!$C$7:$O$7,0)))</f>
        <v>0</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45">
      <c r="A164" s="10"/>
      <c r="B164" s="72" t="s">
        <v>208</v>
      </c>
      <c r="C164" s="73" t="s">
        <v>185</v>
      </c>
      <c r="D164" s="199"/>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f>IF(AG20="-","-",AG20*INDEX('3c Mappings'!$C$8:$O$21,MATCH($C164,'3c Mappings'!$B$8:$B$21,0),MATCH($B164,'3c Mappings'!$C$7:$O$7,0)))</f>
        <v>0</v>
      </c>
      <c r="AH164" s="80">
        <f>IF(AH20="-","-",AH20*INDEX('3c Mappings'!$C$8:$O$21,MATCH($C164,'3c Mappings'!$B$8:$B$21,0),MATCH($B164,'3c Mappings'!$C$7:$O$7,0)))</f>
        <v>0</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45">
      <c r="A165" s="10"/>
      <c r="B165" s="72" t="s">
        <v>209</v>
      </c>
      <c r="C165" s="73" t="s">
        <v>185</v>
      </c>
      <c r="D165" s="199"/>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f>IF(AG21="-","-",AG21*INDEX('3c Mappings'!$C$8:$O$21,MATCH($C165,'3c Mappings'!$B$8:$B$21,0),MATCH($B165,'3c Mappings'!$C$7:$O$7,0)))</f>
        <v>0</v>
      </c>
      <c r="AH165" s="80">
        <f>IF(AH21="-","-",AH21*INDEX('3c Mappings'!$C$8:$O$21,MATCH($C165,'3c Mappings'!$B$8:$B$21,0),MATCH($B165,'3c Mappings'!$C$7:$O$7,0)))</f>
        <v>0</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45">
      <c r="A166" s="10"/>
      <c r="B166" s="72" t="s">
        <v>210</v>
      </c>
      <c r="C166" s="73" t="s">
        <v>185</v>
      </c>
      <c r="D166" s="199"/>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f>IF(AG22="-","-",AG22*INDEX('3c Mappings'!$C$8:$O$21,MATCH($C166,'3c Mappings'!$B$8:$B$21,0),MATCH($B166,'3c Mappings'!$C$7:$O$7,0)))</f>
        <v>0.23165120423080385</v>
      </c>
      <c r="AH166" s="80">
        <f>IF(AH22="-","-",AH22*INDEX('3c Mappings'!$C$8:$O$21,MATCH($C166,'3c Mappings'!$B$8:$B$21,0),MATCH($B166,'3c Mappings'!$C$7:$O$7,0)))</f>
        <v>0.25743797494574649</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45">
      <c r="A167" s="10"/>
      <c r="B167" s="72" t="s">
        <v>211</v>
      </c>
      <c r="C167" s="73" t="s">
        <v>185</v>
      </c>
      <c r="D167" s="199"/>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f>IF(AG23="-","-",AG23*INDEX('3c Mappings'!$C$8:$O$21,MATCH($C167,'3c Mappings'!$B$8:$B$21,0),MATCH($B167,'3c Mappings'!$C$7:$O$7,0)))</f>
        <v>14.626584229984521</v>
      </c>
      <c r="AH167" s="80">
        <f>IF(AH23="-","-",AH23*INDEX('3c Mappings'!$C$8:$O$21,MATCH($C167,'3c Mappings'!$B$8:$B$21,0),MATCH($B167,'3c Mappings'!$C$7:$O$7,0)))</f>
        <v>16.472848076490443</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45">
      <c r="A168" s="10"/>
      <c r="B168" s="72" t="s">
        <v>212</v>
      </c>
      <c r="C168" s="73" t="s">
        <v>185</v>
      </c>
      <c r="D168" s="199"/>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f>IF(AG24="-","-",AG24*INDEX('3c Mappings'!$C$8:$O$21,MATCH($C168,'3c Mappings'!$B$8:$B$21,0),MATCH($B168,'3c Mappings'!$C$7:$O$7,0)))</f>
        <v>0</v>
      </c>
      <c r="AH168" s="80">
        <f>IF(AH24="-","-",AH24*INDEX('3c Mappings'!$C$8:$O$21,MATCH($C168,'3c Mappings'!$B$8:$B$21,0),MATCH($B168,'3c Mappings'!$C$7:$O$7,0)))</f>
        <v>0</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45">
      <c r="A169" s="10"/>
      <c r="B169" s="72" t="s">
        <v>213</v>
      </c>
      <c r="C169" s="73" t="s">
        <v>185</v>
      </c>
      <c r="D169" s="199"/>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f>IF(AG25="-","-",AG25*INDEX('3c Mappings'!$C$8:$O$21,MATCH($C169,'3c Mappings'!$B$8:$B$21,0),MATCH($B169,'3c Mappings'!$C$7:$O$7,0)))</f>
        <v>0</v>
      </c>
      <c r="AH169" s="80">
        <f>IF(AH25="-","-",AH25*INDEX('3c Mappings'!$C$8:$O$21,MATCH($C169,'3c Mappings'!$B$8:$B$21,0),MATCH($B169,'3c Mappings'!$C$7:$O$7,0)))</f>
        <v>0</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45">
      <c r="A170" s="10"/>
      <c r="B170" s="72" t="s">
        <v>214</v>
      </c>
      <c r="C170" s="73" t="s">
        <v>185</v>
      </c>
      <c r="D170" s="199"/>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f>IF(AG26="-","-",AG26*INDEX('3c Mappings'!$C$8:$O$21,MATCH($C170,'3c Mappings'!$B$8:$B$21,0),MATCH($B170,'3c Mappings'!$C$7:$O$7,0)))</f>
        <v>0</v>
      </c>
      <c r="AH170" s="80">
        <f>IF(AH26="-","-",AH26*INDEX('3c Mappings'!$C$8:$O$21,MATCH($C170,'3c Mappings'!$B$8:$B$21,0),MATCH($B170,'3c Mappings'!$C$7:$O$7,0)))</f>
        <v>0</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 customHeight="1">
      <c r="A171" s="10"/>
      <c r="B171" s="72" t="s">
        <v>202</v>
      </c>
      <c r="C171" s="73" t="s">
        <v>186</v>
      </c>
      <c r="D171" s="199"/>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f>IF(AG14="-","-",AG14*INDEX('3c Mappings'!$C$8:$O$21,MATCH($C171,'3c Mappings'!$B$8:$B$21,0),MATCH($B171,'3c Mappings'!$C$7:$O$7,0)))</f>
        <v>0</v>
      </c>
      <c r="AH171" s="80">
        <f>IF(AH14="-","-",AH14*INDEX('3c Mappings'!$C$8:$O$21,MATCH($C171,'3c Mappings'!$B$8:$B$21,0),MATCH($B171,'3c Mappings'!$C$7:$O$7,0)))</f>
        <v>0</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45">
      <c r="A172" s="10"/>
      <c r="B172" s="72" t="s">
        <v>203</v>
      </c>
      <c r="C172" s="73" t="s">
        <v>186</v>
      </c>
      <c r="D172" s="199"/>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f>IF(AG15="-","-",AG15*INDEX('3c Mappings'!$C$8:$O$21,MATCH($C172,'3c Mappings'!$B$8:$B$21,0),MATCH($B172,'3c Mappings'!$C$7:$O$7,0)))</f>
        <v>5.0661083274690233</v>
      </c>
      <c r="AH172" s="80">
        <f>IF(AH15="-","-",AH15*INDEX('3c Mappings'!$C$8:$O$21,MATCH($C172,'3c Mappings'!$B$8:$B$21,0),MATCH($B172,'3c Mappings'!$C$7:$O$7,0)))</f>
        <v>5.9044798814914801</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45">
      <c r="A173" s="10"/>
      <c r="B173" s="72" t="s">
        <v>204</v>
      </c>
      <c r="C173" s="73" t="s">
        <v>186</v>
      </c>
      <c r="D173" s="199"/>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f>IF(AG16="-","-",AG16*INDEX('3c Mappings'!$C$8:$O$21,MATCH($C173,'3c Mappings'!$B$8:$B$21,0),MATCH($B173,'3c Mappings'!$C$7:$O$7,0)))</f>
        <v>7.4509203144048959</v>
      </c>
      <c r="AH173" s="80">
        <f>IF(AH16="-","-",AH16*INDEX('3c Mappings'!$C$8:$O$21,MATCH($C173,'3c Mappings'!$B$8:$B$21,0),MATCH($B173,'3c Mappings'!$C$7:$O$7,0)))</f>
        <v>8.6520036194692391</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45">
      <c r="A174" s="10"/>
      <c r="B174" s="72" t="s">
        <v>205</v>
      </c>
      <c r="C174" s="73" t="s">
        <v>186</v>
      </c>
      <c r="D174" s="199"/>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f>IF(AG17="-","-",AG17*INDEX('3c Mappings'!$C$8:$O$21,MATCH($C174,'3c Mappings'!$B$8:$B$21,0),MATCH($B174,'3c Mappings'!$C$7:$O$7,0)))</f>
        <v>0</v>
      </c>
      <c r="AH174" s="80">
        <f>IF(AH17="-","-",AH17*INDEX('3c Mappings'!$C$8:$O$21,MATCH($C174,'3c Mappings'!$B$8:$B$21,0),MATCH($B174,'3c Mappings'!$C$7:$O$7,0)))</f>
        <v>0</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45">
      <c r="A175" s="10"/>
      <c r="B175" s="72" t="s">
        <v>206</v>
      </c>
      <c r="C175" s="73" t="s">
        <v>186</v>
      </c>
      <c r="D175" s="199"/>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f>IF(AG18="-","-",AG18*INDEX('3c Mappings'!$C$8:$O$21,MATCH($C175,'3c Mappings'!$B$8:$B$21,0),MATCH($B175,'3c Mappings'!$C$7:$O$7,0)))</f>
        <v>0</v>
      </c>
      <c r="AH175" s="80">
        <f>IF(AH18="-","-",AH18*INDEX('3c Mappings'!$C$8:$O$21,MATCH($C175,'3c Mappings'!$B$8:$B$21,0),MATCH($B175,'3c Mappings'!$C$7:$O$7,0)))</f>
        <v>0</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45">
      <c r="A176" s="10"/>
      <c r="B176" s="72" t="s">
        <v>207</v>
      </c>
      <c r="C176" s="73" t="s">
        <v>186</v>
      </c>
      <c r="D176" s="199"/>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f>IF(AG19="-","-",AG19*INDEX('3c Mappings'!$C$8:$O$21,MATCH($C176,'3c Mappings'!$B$8:$B$21,0),MATCH($B176,'3c Mappings'!$C$7:$O$7,0)))</f>
        <v>7.4307516764192033E-2</v>
      </c>
      <c r="AH176" s="80">
        <f>IF(AH19="-","-",AH19*INDEX('3c Mappings'!$C$8:$O$21,MATCH($C176,'3c Mappings'!$B$8:$B$21,0),MATCH($B176,'3c Mappings'!$C$7:$O$7,0)))</f>
        <v>8.5919253990585739E-2</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45">
      <c r="A177" s="10"/>
      <c r="B177" s="72" t="s">
        <v>208</v>
      </c>
      <c r="C177" s="73" t="s">
        <v>186</v>
      </c>
      <c r="D177" s="199"/>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f>IF(AG20="-","-",AG20*INDEX('3c Mappings'!$C$8:$O$21,MATCH($C177,'3c Mappings'!$B$8:$B$21,0),MATCH($B177,'3c Mappings'!$C$7:$O$7,0)))</f>
        <v>0</v>
      </c>
      <c r="AH177" s="80">
        <f>IF(AH20="-","-",AH20*INDEX('3c Mappings'!$C$8:$O$21,MATCH($C177,'3c Mappings'!$B$8:$B$21,0),MATCH($B177,'3c Mappings'!$C$7:$O$7,0)))</f>
        <v>0</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45">
      <c r="A178" s="10"/>
      <c r="B178" s="72" t="s">
        <v>209</v>
      </c>
      <c r="C178" s="73" t="s">
        <v>186</v>
      </c>
      <c r="D178" s="199"/>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f>IF(AG21="-","-",AG21*INDEX('3c Mappings'!$C$8:$O$21,MATCH($C178,'3c Mappings'!$B$8:$B$21,0),MATCH($B178,'3c Mappings'!$C$7:$O$7,0)))</f>
        <v>0</v>
      </c>
      <c r="AH178" s="80">
        <f>IF(AH21="-","-",AH21*INDEX('3c Mappings'!$C$8:$O$21,MATCH($C178,'3c Mappings'!$B$8:$B$21,0),MATCH($B178,'3c Mappings'!$C$7:$O$7,0)))</f>
        <v>0</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45">
      <c r="A179" s="10"/>
      <c r="B179" s="72" t="s">
        <v>210</v>
      </c>
      <c r="C179" s="73" t="s">
        <v>186</v>
      </c>
      <c r="D179" s="199"/>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f>IF(AG22="-","-",AG22*INDEX('3c Mappings'!$C$8:$O$21,MATCH($C179,'3c Mappings'!$B$8:$B$21,0),MATCH($B179,'3c Mappings'!$C$7:$O$7,0)))</f>
        <v>0</v>
      </c>
      <c r="AH179" s="80">
        <f>IF(AH22="-","-",AH22*INDEX('3c Mappings'!$C$8:$O$21,MATCH($C179,'3c Mappings'!$B$8:$B$21,0),MATCH($B179,'3c Mappings'!$C$7:$O$7,0)))</f>
        <v>0</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45">
      <c r="A180" s="10"/>
      <c r="B180" s="72" t="s">
        <v>211</v>
      </c>
      <c r="C180" s="73" t="s">
        <v>186</v>
      </c>
      <c r="D180" s="199"/>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f>IF(AG23="-","-",AG23*INDEX('3c Mappings'!$C$8:$O$21,MATCH($C180,'3c Mappings'!$B$8:$B$21,0),MATCH($B180,'3c Mappings'!$C$7:$O$7,0)))</f>
        <v>0</v>
      </c>
      <c r="AH180" s="80">
        <f>IF(AH23="-","-",AH23*INDEX('3c Mappings'!$C$8:$O$21,MATCH($C180,'3c Mappings'!$B$8:$B$21,0),MATCH($B180,'3c Mappings'!$C$7:$O$7,0)))</f>
        <v>0</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45">
      <c r="A181" s="10"/>
      <c r="B181" s="72" t="s">
        <v>212</v>
      </c>
      <c r="C181" s="73" t="s">
        <v>186</v>
      </c>
      <c r="D181" s="199"/>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f>IF(AG24="-","-",AG24*INDEX('3c Mappings'!$C$8:$O$21,MATCH($C181,'3c Mappings'!$B$8:$B$21,0),MATCH($B181,'3c Mappings'!$C$7:$O$7,0)))</f>
        <v>0</v>
      </c>
      <c r="AH181" s="80">
        <f>IF(AH24="-","-",AH24*INDEX('3c Mappings'!$C$8:$O$21,MATCH($C181,'3c Mappings'!$B$8:$B$21,0),MATCH($B181,'3c Mappings'!$C$7:$O$7,0)))</f>
        <v>0</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45">
      <c r="A182" s="10"/>
      <c r="B182" s="72" t="s">
        <v>213</v>
      </c>
      <c r="C182" s="73" t="s">
        <v>186</v>
      </c>
      <c r="D182" s="199"/>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f>IF(AG25="-","-",AG25*INDEX('3c Mappings'!$C$8:$O$21,MATCH($C182,'3c Mappings'!$B$8:$B$21,0),MATCH($B182,'3c Mappings'!$C$7:$O$7,0)))</f>
        <v>0</v>
      </c>
      <c r="AH182" s="80">
        <f>IF(AH25="-","-",AH25*INDEX('3c Mappings'!$C$8:$O$21,MATCH($C182,'3c Mappings'!$B$8:$B$21,0),MATCH($B182,'3c Mappings'!$C$7:$O$7,0)))</f>
        <v>0</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45">
      <c r="A183" s="10"/>
      <c r="B183" s="72" t="s">
        <v>214</v>
      </c>
      <c r="C183" s="73" t="s">
        <v>186</v>
      </c>
      <c r="D183" s="199"/>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f>IF(AG26="-","-",AG26*INDEX('3c Mappings'!$C$8:$O$21,MATCH($C183,'3c Mappings'!$B$8:$B$21,0),MATCH($B183,'3c Mappings'!$C$7:$O$7,0)))</f>
        <v>0</v>
      </c>
      <c r="AH183" s="80">
        <f>IF(AH26="-","-",AH26*INDEX('3c Mappings'!$C$8:$O$21,MATCH($C183,'3c Mappings'!$B$8:$B$21,0),MATCH($B183,'3c Mappings'!$C$7:$O$7,0)))</f>
        <v>0</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 customHeight="1">
      <c r="A184" s="10"/>
      <c r="B184" s="72" t="s">
        <v>202</v>
      </c>
      <c r="C184" s="73" t="s">
        <v>187</v>
      </c>
      <c r="D184" s="199"/>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f>IF(AG14="-","-",AG14*INDEX('3c Mappings'!$C$8:$O$21,MATCH($C184,'3c Mappings'!$B$8:$B$21,0),MATCH($B184,'3c Mappings'!$C$7:$O$7,0)))</f>
        <v>0</v>
      </c>
      <c r="AH184" s="80">
        <f>IF(AH14="-","-",AH14*INDEX('3c Mappings'!$C$8:$O$21,MATCH($C184,'3c Mappings'!$B$8:$B$21,0),MATCH($B184,'3c Mappings'!$C$7:$O$7,0)))</f>
        <v>0</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45">
      <c r="A185" s="10"/>
      <c r="B185" s="72" t="s">
        <v>203</v>
      </c>
      <c r="C185" s="73" t="s">
        <v>187</v>
      </c>
      <c r="D185" s="199"/>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f>IF(AG15="-","-",AG15*INDEX('3c Mappings'!$C$8:$O$21,MATCH($C185,'3c Mappings'!$B$8:$B$21,0),MATCH($B185,'3c Mappings'!$C$7:$O$7,0)))</f>
        <v>0</v>
      </c>
      <c r="AH185" s="80">
        <f>IF(AH15="-","-",AH15*INDEX('3c Mappings'!$C$8:$O$21,MATCH($C185,'3c Mappings'!$B$8:$B$21,0),MATCH($B185,'3c Mappings'!$C$7:$O$7,0)))</f>
        <v>0</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45">
      <c r="A186" s="10"/>
      <c r="B186" s="72" t="s">
        <v>204</v>
      </c>
      <c r="C186" s="73" t="s">
        <v>187</v>
      </c>
      <c r="D186" s="199"/>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f>IF(AG16="-","-",AG16*INDEX('3c Mappings'!$C$8:$O$21,MATCH($C186,'3c Mappings'!$B$8:$B$21,0),MATCH($B186,'3c Mappings'!$C$7:$O$7,0)))</f>
        <v>0</v>
      </c>
      <c r="AH186" s="80">
        <f>IF(AH16="-","-",AH16*INDEX('3c Mappings'!$C$8:$O$21,MATCH($C186,'3c Mappings'!$B$8:$B$21,0),MATCH($B186,'3c Mappings'!$C$7:$O$7,0)))</f>
        <v>0</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45">
      <c r="A187" s="10"/>
      <c r="B187" s="72" t="s">
        <v>205</v>
      </c>
      <c r="C187" s="73" t="s">
        <v>187</v>
      </c>
      <c r="D187" s="199"/>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f>IF(AG17="-","-",AG17*INDEX('3c Mappings'!$C$8:$O$21,MATCH($C187,'3c Mappings'!$B$8:$B$21,0),MATCH($B187,'3c Mappings'!$C$7:$O$7,0)))</f>
        <v>2.4040017612031447E-2</v>
      </c>
      <c r="AH187" s="80">
        <f>IF(AH17="-","-",AH17*INDEX('3c Mappings'!$C$8:$O$21,MATCH($C187,'3c Mappings'!$B$8:$B$21,0),MATCH($B187,'3c Mappings'!$C$7:$O$7,0)))</f>
        <v>2.9275108713513971E-2</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45">
      <c r="A188" s="10"/>
      <c r="B188" s="72" t="s">
        <v>206</v>
      </c>
      <c r="C188" s="73" t="s">
        <v>187</v>
      </c>
      <c r="D188" s="199"/>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f>IF(AG18="-","-",AG18*INDEX('3c Mappings'!$C$8:$O$21,MATCH($C188,'3c Mappings'!$B$8:$B$21,0),MATCH($B188,'3c Mappings'!$C$7:$O$7,0)))</f>
        <v>0</v>
      </c>
      <c r="AH188" s="80">
        <f>IF(AH18="-","-",AH18*INDEX('3c Mappings'!$C$8:$O$21,MATCH($C188,'3c Mappings'!$B$8:$B$21,0),MATCH($B188,'3c Mappings'!$C$7:$O$7,0)))</f>
        <v>0</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45">
      <c r="A189" s="10"/>
      <c r="B189" s="72" t="s">
        <v>207</v>
      </c>
      <c r="C189" s="73" t="s">
        <v>187</v>
      </c>
      <c r="D189" s="199"/>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f>IF(AG19="-","-",AG19*INDEX('3c Mappings'!$C$8:$O$21,MATCH($C189,'3c Mappings'!$B$8:$B$21,0),MATCH($B189,'3c Mappings'!$C$7:$O$7,0)))</f>
        <v>0</v>
      </c>
      <c r="AH189" s="80">
        <f>IF(AH19="-","-",AH19*INDEX('3c Mappings'!$C$8:$O$21,MATCH($C189,'3c Mappings'!$B$8:$B$21,0),MATCH($B189,'3c Mappings'!$C$7:$O$7,0)))</f>
        <v>0</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45">
      <c r="A190" s="10"/>
      <c r="B190" s="72" t="s">
        <v>208</v>
      </c>
      <c r="C190" s="73" t="s">
        <v>187</v>
      </c>
      <c r="D190" s="199"/>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f>IF(AG20="-","-",AG20*INDEX('3c Mappings'!$C$8:$O$21,MATCH($C190,'3c Mappings'!$B$8:$B$21,0),MATCH($B190,'3c Mappings'!$C$7:$O$7,0)))</f>
        <v>11.504489430536058</v>
      </c>
      <c r="AH190" s="80">
        <f>IF(AH20="-","-",AH20*INDEX('3c Mappings'!$C$8:$O$21,MATCH($C190,'3c Mappings'!$B$8:$B$21,0),MATCH($B190,'3c Mappings'!$C$7:$O$7,0)))</f>
        <v>13.673507335141224</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45">
      <c r="A191" s="10"/>
      <c r="B191" s="72" t="s">
        <v>209</v>
      </c>
      <c r="C191" s="73" t="s">
        <v>187</v>
      </c>
      <c r="D191" s="199"/>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f>IF(AG21="-","-",AG21*INDEX('3c Mappings'!$C$8:$O$21,MATCH($C191,'3c Mappings'!$B$8:$B$21,0),MATCH($B191,'3c Mappings'!$C$7:$O$7,0)))</f>
        <v>0</v>
      </c>
      <c r="AH191" s="80">
        <f>IF(AH21="-","-",AH21*INDEX('3c Mappings'!$C$8:$O$21,MATCH($C191,'3c Mappings'!$B$8:$B$21,0),MATCH($B191,'3c Mappings'!$C$7:$O$7,0)))</f>
        <v>0</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45">
      <c r="A192" s="10"/>
      <c r="B192" s="72" t="s">
        <v>210</v>
      </c>
      <c r="C192" s="73" t="s">
        <v>187</v>
      </c>
      <c r="D192" s="199"/>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f>IF(AG22="-","-",AG22*INDEX('3c Mappings'!$C$8:$O$21,MATCH($C192,'3c Mappings'!$B$8:$B$21,0),MATCH($B192,'3c Mappings'!$C$7:$O$7,0)))</f>
        <v>0</v>
      </c>
      <c r="AH192" s="80">
        <f>IF(AH22="-","-",AH22*INDEX('3c Mappings'!$C$8:$O$21,MATCH($C192,'3c Mappings'!$B$8:$B$21,0),MATCH($B192,'3c Mappings'!$C$7:$O$7,0)))</f>
        <v>0</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45">
      <c r="A193" s="10"/>
      <c r="B193" s="72" t="s">
        <v>211</v>
      </c>
      <c r="C193" s="73" t="s">
        <v>187</v>
      </c>
      <c r="D193" s="199"/>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f>IF(AG23="-","-",AG23*INDEX('3c Mappings'!$C$8:$O$21,MATCH($C193,'3c Mappings'!$B$8:$B$21,0),MATCH($B193,'3c Mappings'!$C$7:$O$7,0)))</f>
        <v>0</v>
      </c>
      <c r="AH193" s="80">
        <f>IF(AH23="-","-",AH23*INDEX('3c Mappings'!$C$8:$O$21,MATCH($C193,'3c Mappings'!$B$8:$B$21,0),MATCH($B193,'3c Mappings'!$C$7:$O$7,0)))</f>
        <v>0</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45">
      <c r="A194" s="10"/>
      <c r="B194" s="72" t="s">
        <v>212</v>
      </c>
      <c r="C194" s="73" t="s">
        <v>187</v>
      </c>
      <c r="D194" s="199"/>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f>IF(AG24="-","-",AG24*INDEX('3c Mappings'!$C$8:$O$21,MATCH($C194,'3c Mappings'!$B$8:$B$21,0),MATCH($B194,'3c Mappings'!$C$7:$O$7,0)))</f>
        <v>0</v>
      </c>
      <c r="AH194" s="80">
        <f>IF(AH24="-","-",AH24*INDEX('3c Mappings'!$C$8:$O$21,MATCH($C194,'3c Mappings'!$B$8:$B$21,0),MATCH($B194,'3c Mappings'!$C$7:$O$7,0)))</f>
        <v>0</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45">
      <c r="A195" s="10"/>
      <c r="B195" s="72" t="s">
        <v>213</v>
      </c>
      <c r="C195" s="73" t="s">
        <v>187</v>
      </c>
      <c r="D195" s="199"/>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f>IF(AG25="-","-",AG25*INDEX('3c Mappings'!$C$8:$O$21,MATCH($C195,'3c Mappings'!$B$8:$B$21,0),MATCH($B195,'3c Mappings'!$C$7:$O$7,0)))</f>
        <v>0</v>
      </c>
      <c r="AH195" s="80">
        <f>IF(AH25="-","-",AH25*INDEX('3c Mappings'!$C$8:$O$21,MATCH($C195,'3c Mappings'!$B$8:$B$21,0),MATCH($B195,'3c Mappings'!$C$7:$O$7,0)))</f>
        <v>0</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45">
      <c r="A196" s="10"/>
      <c r="B196" s="72" t="s">
        <v>214</v>
      </c>
      <c r="C196" s="73" t="s">
        <v>187</v>
      </c>
      <c r="D196" s="199"/>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f>IF(AG26="-","-",AG26*INDEX('3c Mappings'!$C$8:$O$21,MATCH($C196,'3c Mappings'!$B$8:$B$21,0),MATCH($B196,'3c Mappings'!$C$7:$O$7,0)))</f>
        <v>0</v>
      </c>
      <c r="AH196" s="80">
        <f>IF(AH26="-","-",AH26*INDEX('3c Mappings'!$C$8:$O$21,MATCH($C196,'3c Mappings'!$B$8:$B$21,0),MATCH($B196,'3c Mappings'!$C$7:$O$7,0)))</f>
        <v>0</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 customHeight="1">
      <c r="A197" s="10"/>
      <c r="B197" s="72" t="s">
        <v>202</v>
      </c>
      <c r="C197" s="73" t="s">
        <v>188</v>
      </c>
      <c r="D197" s="199"/>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f>IF(AG14="-","-",AG14*INDEX('3c Mappings'!$C$8:$O$21,MATCH($C197,'3c Mappings'!$B$8:$B$21,0),MATCH($B197,'3c Mappings'!$C$7:$O$7,0)))</f>
        <v>0</v>
      </c>
      <c r="AH197" s="80">
        <f>IF(AH14="-","-",AH14*INDEX('3c Mappings'!$C$8:$O$21,MATCH($C197,'3c Mappings'!$B$8:$B$21,0),MATCH($B197,'3c Mappings'!$C$7:$O$7,0)))</f>
        <v>0</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45">
      <c r="A198" s="10"/>
      <c r="B198" s="72" t="s">
        <v>203</v>
      </c>
      <c r="C198" s="73" t="s">
        <v>188</v>
      </c>
      <c r="D198" s="199"/>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f>IF(AG15="-","-",AG15*INDEX('3c Mappings'!$C$8:$O$21,MATCH($C198,'3c Mappings'!$B$8:$B$21,0),MATCH($B198,'3c Mappings'!$C$7:$O$7,0)))</f>
        <v>0</v>
      </c>
      <c r="AH198" s="80">
        <f>IF(AH15="-","-",AH15*INDEX('3c Mappings'!$C$8:$O$21,MATCH($C198,'3c Mappings'!$B$8:$B$21,0),MATCH($B198,'3c Mappings'!$C$7:$O$7,0)))</f>
        <v>0</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45">
      <c r="A199" s="10"/>
      <c r="B199" s="72" t="s">
        <v>204</v>
      </c>
      <c r="C199" s="73" t="s">
        <v>188</v>
      </c>
      <c r="D199" s="199"/>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f>IF(AG16="-","-",AG16*INDEX('3c Mappings'!$C$8:$O$21,MATCH($C199,'3c Mappings'!$B$8:$B$21,0),MATCH($B199,'3c Mappings'!$C$7:$O$7,0)))</f>
        <v>0</v>
      </c>
      <c r="AH199" s="80">
        <f>IF(AH16="-","-",AH16*INDEX('3c Mappings'!$C$8:$O$21,MATCH($C199,'3c Mappings'!$B$8:$B$21,0),MATCH($B199,'3c Mappings'!$C$7:$O$7,0)))</f>
        <v>0</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45">
      <c r="A200" s="10"/>
      <c r="B200" s="72" t="s">
        <v>205</v>
      </c>
      <c r="C200" s="73" t="s">
        <v>188</v>
      </c>
      <c r="D200" s="199"/>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f>IF(AG17="-","-",AG17*INDEX('3c Mappings'!$C$8:$O$21,MATCH($C200,'3c Mappings'!$B$8:$B$21,0),MATCH($B200,'3c Mappings'!$C$7:$O$7,0)))</f>
        <v>0</v>
      </c>
      <c r="AH200" s="80">
        <f>IF(AH17="-","-",AH17*INDEX('3c Mappings'!$C$8:$O$21,MATCH($C200,'3c Mappings'!$B$8:$B$21,0),MATCH($B200,'3c Mappings'!$C$7:$O$7,0)))</f>
        <v>0</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45">
      <c r="A201" s="10"/>
      <c r="B201" s="72" t="s">
        <v>206</v>
      </c>
      <c r="C201" s="73" t="s">
        <v>188</v>
      </c>
      <c r="D201" s="199"/>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f>IF(AG18="-","-",AG18*INDEX('3c Mappings'!$C$8:$O$21,MATCH($C201,'3c Mappings'!$B$8:$B$21,0),MATCH($B201,'3c Mappings'!$C$7:$O$7,0)))</f>
        <v>0</v>
      </c>
      <c r="AH201" s="80">
        <f>IF(AH18="-","-",AH18*INDEX('3c Mappings'!$C$8:$O$21,MATCH($C201,'3c Mappings'!$B$8:$B$21,0),MATCH($B201,'3c Mappings'!$C$7:$O$7,0)))</f>
        <v>0</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45">
      <c r="A202" s="10"/>
      <c r="B202" s="72" t="s">
        <v>207</v>
      </c>
      <c r="C202" s="73" t="s">
        <v>188</v>
      </c>
      <c r="D202" s="199"/>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f>IF(AG19="-","-",AG19*INDEX('3c Mappings'!$C$8:$O$21,MATCH($C202,'3c Mappings'!$B$8:$B$21,0),MATCH($B202,'3c Mappings'!$C$7:$O$7,0)))</f>
        <v>0</v>
      </c>
      <c r="AH202" s="80">
        <f>IF(AH19="-","-",AH19*INDEX('3c Mappings'!$C$8:$O$21,MATCH($C202,'3c Mappings'!$B$8:$B$21,0),MATCH($B202,'3c Mappings'!$C$7:$O$7,0)))</f>
        <v>0</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45">
      <c r="A203" s="10"/>
      <c r="B203" s="72" t="s">
        <v>208</v>
      </c>
      <c r="C203" s="73" t="s">
        <v>188</v>
      </c>
      <c r="D203" s="199"/>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f>IF(AG20="-","-",AG20*INDEX('3c Mappings'!$C$8:$O$21,MATCH($C203,'3c Mappings'!$B$8:$B$21,0),MATCH($B203,'3c Mappings'!$C$7:$O$7,0)))</f>
        <v>11.529018677351189</v>
      </c>
      <c r="AH203" s="80">
        <f>IF(AH20="-","-",AH20*INDEX('3c Mappings'!$C$8:$O$21,MATCH($C203,'3c Mappings'!$B$8:$B$21,0),MATCH($B203,'3c Mappings'!$C$7:$O$7,0)))</f>
        <v>13.702661243993706</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45">
      <c r="A204" s="10"/>
      <c r="B204" s="72" t="s">
        <v>209</v>
      </c>
      <c r="C204" s="73" t="s">
        <v>188</v>
      </c>
      <c r="D204" s="199"/>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f>IF(AG21="-","-",AG21*INDEX('3c Mappings'!$C$8:$O$21,MATCH($C204,'3c Mappings'!$B$8:$B$21,0),MATCH($B204,'3c Mappings'!$C$7:$O$7,0)))</f>
        <v>0</v>
      </c>
      <c r="AH204" s="80">
        <f>IF(AH21="-","-",AH21*INDEX('3c Mappings'!$C$8:$O$21,MATCH($C204,'3c Mappings'!$B$8:$B$21,0),MATCH($B204,'3c Mappings'!$C$7:$O$7,0)))</f>
        <v>0</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45">
      <c r="A205" s="10"/>
      <c r="B205" s="72" t="s">
        <v>210</v>
      </c>
      <c r="C205" s="73" t="s">
        <v>188</v>
      </c>
      <c r="D205" s="199"/>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f>IF(AG22="-","-",AG22*INDEX('3c Mappings'!$C$8:$O$21,MATCH($C205,'3c Mappings'!$B$8:$B$21,0),MATCH($B205,'3c Mappings'!$C$7:$O$7,0)))</f>
        <v>0</v>
      </c>
      <c r="AH205" s="80">
        <f>IF(AH22="-","-",AH22*INDEX('3c Mappings'!$C$8:$O$21,MATCH($C205,'3c Mappings'!$B$8:$B$21,0),MATCH($B205,'3c Mappings'!$C$7:$O$7,0)))</f>
        <v>0</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45">
      <c r="A206" s="10"/>
      <c r="B206" s="72" t="s">
        <v>211</v>
      </c>
      <c r="C206" s="73" t="s">
        <v>188</v>
      </c>
      <c r="D206" s="199"/>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f>IF(AG23="-","-",AG23*INDEX('3c Mappings'!$C$8:$O$21,MATCH($C206,'3c Mappings'!$B$8:$B$21,0),MATCH($B206,'3c Mappings'!$C$7:$O$7,0)))</f>
        <v>0</v>
      </c>
      <c r="AH206" s="80">
        <f>IF(AH23="-","-",AH23*INDEX('3c Mappings'!$C$8:$O$21,MATCH($C206,'3c Mappings'!$B$8:$B$21,0),MATCH($B206,'3c Mappings'!$C$7:$O$7,0)))</f>
        <v>0</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45">
      <c r="A207" s="10"/>
      <c r="B207" s="72" t="s">
        <v>212</v>
      </c>
      <c r="C207" s="73" t="s">
        <v>188</v>
      </c>
      <c r="D207" s="199"/>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f>IF(AG24="-","-",AG24*INDEX('3c Mappings'!$C$8:$O$21,MATCH($C207,'3c Mappings'!$B$8:$B$21,0),MATCH($B207,'3c Mappings'!$C$7:$O$7,0)))</f>
        <v>0</v>
      </c>
      <c r="AH207" s="80">
        <f>IF(AH24="-","-",AH24*INDEX('3c Mappings'!$C$8:$O$21,MATCH($C207,'3c Mappings'!$B$8:$B$21,0),MATCH($B207,'3c Mappings'!$C$7:$O$7,0)))</f>
        <v>0</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45">
      <c r="A208" s="10"/>
      <c r="B208" s="72" t="s">
        <v>213</v>
      </c>
      <c r="C208" s="73" t="s">
        <v>188</v>
      </c>
      <c r="D208" s="199"/>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f>IF(AG25="-","-",AG25*INDEX('3c Mappings'!$C$8:$O$21,MATCH($C208,'3c Mappings'!$B$8:$B$21,0),MATCH($B208,'3c Mappings'!$C$7:$O$7,0)))</f>
        <v>0</v>
      </c>
      <c r="AH208" s="80">
        <f>IF(AH25="-","-",AH25*INDEX('3c Mappings'!$C$8:$O$21,MATCH($C208,'3c Mappings'!$B$8:$B$21,0),MATCH($B208,'3c Mappings'!$C$7:$O$7,0)))</f>
        <v>0</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45">
      <c r="A209" s="10"/>
      <c r="B209" s="72" t="s">
        <v>214</v>
      </c>
      <c r="C209" s="73" t="s">
        <v>188</v>
      </c>
      <c r="D209" s="199"/>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f>IF(AG26="-","-",AG26*INDEX('3c Mappings'!$C$8:$O$21,MATCH($C209,'3c Mappings'!$B$8:$B$21,0),MATCH($B209,'3c Mappings'!$C$7:$O$7,0)))</f>
        <v>0</v>
      </c>
      <c r="AH209" s="80">
        <f>IF(AH26="-","-",AH26*INDEX('3c Mappings'!$C$8:$O$21,MATCH($C209,'3c Mappings'!$B$8:$B$21,0),MATCH($B209,'3c Mappings'!$C$7:$O$7,0)))</f>
        <v>0</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45">
      <c r="A210" s="10"/>
      <c r="B210" s="70" t="s">
        <v>216</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 customHeight="1">
      <c r="A211" s="10"/>
      <c r="B211" s="72" t="s">
        <v>202</v>
      </c>
      <c r="C211" s="189" t="s">
        <v>50</v>
      </c>
      <c r="D211" s="200"/>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f>IF('2d Gas distribution'!AH129="-","-",'2d Gas distribution'!AH129)</f>
        <v>150.61547368421054</v>
      </c>
      <c r="AH211" s="80">
        <f>IF('2d Gas distribution'!AI129="-","-",'2d Gas distribution'!AI129)</f>
        <v>156.59654794520551</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45">
      <c r="A212" s="10"/>
      <c r="B212" s="72" t="s">
        <v>203</v>
      </c>
      <c r="C212" s="190"/>
      <c r="D212" s="201"/>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f>IF('2d Gas distribution'!AH130="-","-",'2d Gas distribution'!AH130)</f>
        <v>151.09580198019802</v>
      </c>
      <c r="AH212" s="80">
        <f>IF('2d Gas distribution'!AI130="-","-",'2d Gas distribution'!AI130)</f>
        <v>158.16942560553633</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45">
      <c r="A213" s="10"/>
      <c r="B213" s="72" t="s">
        <v>204</v>
      </c>
      <c r="C213" s="190"/>
      <c r="D213" s="201"/>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f>IF('2d Gas distribution'!AH131="-","-",'2d Gas distribution'!AH131)</f>
        <v>175.05819558359622</v>
      </c>
      <c r="AH213" s="80">
        <f>IF('2d Gas distribution'!AI131="-","-",'2d Gas distribution'!AI131)</f>
        <v>181.1518431372549</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45">
      <c r="A214" s="10"/>
      <c r="B214" s="72" t="s">
        <v>205</v>
      </c>
      <c r="C214" s="190"/>
      <c r="D214" s="201"/>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f>IF('2d Gas distribution'!AH132="-","-",'2d Gas distribution'!AH132)</f>
        <v>162.20872303206997</v>
      </c>
      <c r="AH214" s="80">
        <f>IF('2d Gas distribution'!AI132="-","-",'2d Gas distribution'!AI132)</f>
        <v>175.59463291139238</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45">
      <c r="A215" s="10"/>
      <c r="B215" s="72" t="s">
        <v>206</v>
      </c>
      <c r="C215" s="190"/>
      <c r="D215" s="201"/>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f>IF('2d Gas distribution'!AH133="-","-",'2d Gas distribution'!AH133)</f>
        <v>186.88931189710613</v>
      </c>
      <c r="AH215" s="80">
        <f>IF('2d Gas distribution'!AI133="-","-",'2d Gas distribution'!AI133)</f>
        <v>196.72108474576271</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45">
      <c r="A216" s="10"/>
      <c r="B216" s="72" t="s">
        <v>207</v>
      </c>
      <c r="C216" s="190"/>
      <c r="D216" s="201"/>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f>IF('2d Gas distribution'!AH134="-","-",'2d Gas distribution'!AH134)</f>
        <v>166.02980392156863</v>
      </c>
      <c r="AH216" s="80">
        <f>IF('2d Gas distribution'!AI134="-","-",'2d Gas distribution'!AI134)</f>
        <v>171.45243243243243</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45">
      <c r="A217" s="10"/>
      <c r="B217" s="72" t="s">
        <v>208</v>
      </c>
      <c r="C217" s="190"/>
      <c r="D217" s="201"/>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f>IF('2d Gas distribution'!AH135="-","-",'2d Gas distribution'!AH135)</f>
        <v>162.89885714285714</v>
      </c>
      <c r="AH217" s="80">
        <f>IF('2d Gas distribution'!AI135="-","-",'2d Gas distribution'!AI135)</f>
        <v>171.82203773584905</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45">
      <c r="A218" s="10"/>
      <c r="B218" s="72" t="s">
        <v>209</v>
      </c>
      <c r="C218" s="190"/>
      <c r="D218" s="201"/>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f>IF('2d Gas distribution'!AH136="-","-",'2d Gas distribution'!AH136)</f>
        <v>158.38109589041099</v>
      </c>
      <c r="AH218" s="80">
        <f>IF('2d Gas distribution'!AI136="-","-",'2d Gas distribution'!AI136)</f>
        <v>161.59174825174827</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45">
      <c r="A219" s="10"/>
      <c r="B219" s="72" t="s">
        <v>210</v>
      </c>
      <c r="C219" s="190"/>
      <c r="D219" s="201"/>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f>IF('2d Gas distribution'!AH137="-","-",'2d Gas distribution'!AH137)</f>
        <v>169.63411764705879</v>
      </c>
      <c r="AH219" s="80">
        <f>IF('2d Gas distribution'!AI137="-","-",'2d Gas distribution'!AI137)</f>
        <v>171.46639405204462</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45">
      <c r="A220" s="10"/>
      <c r="B220" s="72" t="s">
        <v>211</v>
      </c>
      <c r="C220" s="190"/>
      <c r="D220" s="201"/>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f>IF('2d Gas distribution'!AH138="-","-",'2d Gas distribution'!AH138)</f>
        <v>193.30766077738517</v>
      </c>
      <c r="AH220" s="80">
        <f>IF('2d Gas distribution'!AI138="-","-",'2d Gas distribution'!AI138)</f>
        <v>197.35628880866426</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45">
      <c r="A221" s="10"/>
      <c r="B221" s="72" t="s">
        <v>212</v>
      </c>
      <c r="C221" s="190"/>
      <c r="D221" s="201"/>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f>IF('2d Gas distribution'!AH139="-","-",'2d Gas distribution'!AH139)</f>
        <v>158.09579381443297</v>
      </c>
      <c r="AH221" s="80">
        <f>IF('2d Gas distribution'!AI139="-","-",'2d Gas distribution'!AI139)</f>
        <v>162.41126501766783</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45">
      <c r="A222" s="10"/>
      <c r="B222" s="72" t="s">
        <v>213</v>
      </c>
      <c r="C222" s="190"/>
      <c r="D222" s="201"/>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f>IF('2d Gas distribution'!AH140="-","-",'2d Gas distribution'!AH140)</f>
        <v>180.97025742574257</v>
      </c>
      <c r="AH222" s="80">
        <f>IF('2d Gas distribution'!AI140="-","-",'2d Gas distribution'!AI140)</f>
        <v>194.63799288256226</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45">
      <c r="A223" s="10"/>
      <c r="B223" s="72" t="s">
        <v>214</v>
      </c>
      <c r="C223" s="191"/>
      <c r="D223" s="202"/>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f>IF('2d Gas distribution'!AH141="-","-",'2d Gas distribution'!AH141)</f>
        <v>184.49701010101009</v>
      </c>
      <c r="AH223" s="80">
        <f>IF('2d Gas distribution'!AI141="-","-",'2d Gas distribution'!AI141)</f>
        <v>194.63799288256226</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45">
      <c r="A224" s="10"/>
      <c r="B224" s="70" t="s">
        <v>217</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 customHeight="1">
      <c r="A225" s="10"/>
      <c r="B225" s="72" t="s">
        <v>202</v>
      </c>
      <c r="C225" s="73" t="s">
        <v>174</v>
      </c>
      <c r="D225" s="199"/>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f>IF(AG211="-","-",AG211*INDEX('3c Mappings'!$C$8:$O$21,MATCH($C225,'3c Mappings'!$B$8:$B$21,0),MATCH($B225,'3c Mappings'!$C$7:$O$7,0)))</f>
        <v>105.70862768157156</v>
      </c>
      <c r="AH225" s="80">
        <f>IF(AH211="-","-",AH211*INDEX('3c Mappings'!$C$8:$O$21,MATCH($C225,'3c Mappings'!$B$8:$B$21,0),MATCH($B225,'3c Mappings'!$C$7:$O$7,0)))</f>
        <v>109.90641119428662</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45">
      <c r="A226" s="10"/>
      <c r="B226" s="72" t="s">
        <v>203</v>
      </c>
      <c r="C226" s="73" t="s">
        <v>174</v>
      </c>
      <c r="D226" s="199"/>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f>IF(AG212="-","-",AG212*INDEX('3c Mappings'!$C$8:$O$21,MATCH($C226,'3c Mappings'!$B$8:$B$21,0),MATCH($B226,'3c Mappings'!$C$7:$O$7,0)))</f>
        <v>0</v>
      </c>
      <c r="AH226" s="80">
        <f>IF(AH212="-","-",AH212*INDEX('3c Mappings'!$C$8:$O$21,MATCH($C226,'3c Mappings'!$B$8:$B$21,0),MATCH($B226,'3c Mappings'!$C$7:$O$7,0)))</f>
        <v>0</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45">
      <c r="A227" s="10"/>
      <c r="B227" s="72" t="s">
        <v>204</v>
      </c>
      <c r="C227" s="73" t="s">
        <v>174</v>
      </c>
      <c r="D227" s="199"/>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f>IF(AG213="-","-",AG213*INDEX('3c Mappings'!$C$8:$O$21,MATCH($C227,'3c Mappings'!$B$8:$B$21,0),MATCH($B227,'3c Mappings'!$C$7:$O$7,0)))</f>
        <v>0</v>
      </c>
      <c r="AH227" s="80">
        <f>IF(AH213="-","-",AH213*INDEX('3c Mappings'!$C$8:$O$21,MATCH($C227,'3c Mappings'!$B$8:$B$21,0),MATCH($B227,'3c Mappings'!$C$7:$O$7,0)))</f>
        <v>0</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45">
      <c r="A228" s="10"/>
      <c r="B228" s="72" t="s">
        <v>205</v>
      </c>
      <c r="C228" s="73" t="s">
        <v>174</v>
      </c>
      <c r="D228" s="199"/>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f>IF(AG214="-","-",AG214*INDEX('3c Mappings'!$C$8:$O$21,MATCH($C228,'3c Mappings'!$B$8:$B$21,0),MATCH($B228,'3c Mappings'!$C$7:$O$7,0)))</f>
        <v>0</v>
      </c>
      <c r="AH228" s="80">
        <f>IF(AH214="-","-",AH214*INDEX('3c Mappings'!$C$8:$O$21,MATCH($C228,'3c Mappings'!$B$8:$B$21,0),MATCH($B228,'3c Mappings'!$C$7:$O$7,0)))</f>
        <v>0</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45">
      <c r="A229" s="10"/>
      <c r="B229" s="72" t="s">
        <v>206</v>
      </c>
      <c r="C229" s="73" t="s">
        <v>174</v>
      </c>
      <c r="D229" s="199"/>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f>IF(AG215="-","-",AG215*INDEX('3c Mappings'!$C$8:$O$21,MATCH($C229,'3c Mappings'!$B$8:$B$21,0),MATCH($B229,'3c Mappings'!$C$7:$O$7,0)))</f>
        <v>51.140595090333996</v>
      </c>
      <c r="AH229" s="80">
        <f>IF(AH215="-","-",AH215*INDEX('3c Mappings'!$C$8:$O$21,MATCH($C229,'3c Mappings'!$B$8:$B$21,0),MATCH($B229,'3c Mappings'!$C$7:$O$7,0)))</f>
        <v>53.83097213313733</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45">
      <c r="A230" s="10"/>
      <c r="B230" s="72" t="s">
        <v>207</v>
      </c>
      <c r="C230" s="73" t="s">
        <v>174</v>
      </c>
      <c r="D230" s="199"/>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f>IF(AG216="-","-",AG216*INDEX('3c Mappings'!$C$8:$O$21,MATCH($C230,'3c Mappings'!$B$8:$B$21,0),MATCH($B230,'3c Mappings'!$C$7:$O$7,0)))</f>
        <v>0</v>
      </c>
      <c r="AH230" s="80">
        <f>IF(AH216="-","-",AH216*INDEX('3c Mappings'!$C$8:$O$21,MATCH($C230,'3c Mappings'!$B$8:$B$21,0),MATCH($B230,'3c Mappings'!$C$7:$O$7,0)))</f>
        <v>0</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45">
      <c r="A231" s="10"/>
      <c r="B231" s="72" t="s">
        <v>208</v>
      </c>
      <c r="C231" s="73" t="s">
        <v>174</v>
      </c>
      <c r="D231" s="199"/>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f>IF(AG217="-","-",AG217*INDEX('3c Mappings'!$C$8:$O$21,MATCH($C231,'3c Mappings'!$B$8:$B$21,0),MATCH($B231,'3c Mappings'!$C$7:$O$7,0)))</f>
        <v>0</v>
      </c>
      <c r="AH231" s="80">
        <f>IF(AH217="-","-",AH217*INDEX('3c Mappings'!$C$8:$O$21,MATCH($C231,'3c Mappings'!$B$8:$B$21,0),MATCH($B231,'3c Mappings'!$C$7:$O$7,0)))</f>
        <v>0</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45">
      <c r="A232" s="10"/>
      <c r="B232" s="72" t="s">
        <v>209</v>
      </c>
      <c r="C232" s="73" t="s">
        <v>174</v>
      </c>
      <c r="D232" s="199"/>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f>IF(AG218="-","-",AG218*INDEX('3c Mappings'!$C$8:$O$21,MATCH($C232,'3c Mappings'!$B$8:$B$21,0),MATCH($B232,'3c Mappings'!$C$7:$O$7,0)))</f>
        <v>0</v>
      </c>
      <c r="AH232" s="80">
        <f>IF(AH218="-","-",AH218*INDEX('3c Mappings'!$C$8:$O$21,MATCH($C232,'3c Mappings'!$B$8:$B$21,0),MATCH($B232,'3c Mappings'!$C$7:$O$7,0)))</f>
        <v>0</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45">
      <c r="A233" s="10"/>
      <c r="B233" s="72" t="s">
        <v>210</v>
      </c>
      <c r="C233" s="73" t="s">
        <v>174</v>
      </c>
      <c r="D233" s="199"/>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f>IF(AG219="-","-",AG219*INDEX('3c Mappings'!$C$8:$O$21,MATCH($C233,'3c Mappings'!$B$8:$B$21,0),MATCH($B233,'3c Mappings'!$C$7:$O$7,0)))</f>
        <v>4.1584994027306044</v>
      </c>
      <c r="AH233" s="80">
        <f>IF(AH219="-","-",AH219*INDEX('3c Mappings'!$C$8:$O$21,MATCH($C233,'3c Mappings'!$B$8:$B$21,0),MATCH($B233,'3c Mappings'!$C$7:$O$7,0)))</f>
        <v>4.203416783983025</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45">
      <c r="A234" s="10"/>
      <c r="B234" s="72" t="s">
        <v>211</v>
      </c>
      <c r="C234" s="73" t="s">
        <v>174</v>
      </c>
      <c r="D234" s="199"/>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f>IF(AG220="-","-",AG220*INDEX('3c Mappings'!$C$8:$O$21,MATCH($C234,'3c Mappings'!$B$8:$B$21,0),MATCH($B234,'3c Mappings'!$C$7:$O$7,0)))</f>
        <v>0</v>
      </c>
      <c r="AH234" s="80">
        <f>IF(AH220="-","-",AH220*INDEX('3c Mappings'!$C$8:$O$21,MATCH($C234,'3c Mappings'!$B$8:$B$21,0),MATCH($B234,'3c Mappings'!$C$7:$O$7,0)))</f>
        <v>0</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45">
      <c r="A235" s="10"/>
      <c r="B235" s="72" t="s">
        <v>212</v>
      </c>
      <c r="C235" s="73" t="s">
        <v>174</v>
      </c>
      <c r="D235" s="199"/>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f>IF(AG221="-","-",AG221*INDEX('3c Mappings'!$C$8:$O$21,MATCH($C235,'3c Mappings'!$B$8:$B$21,0),MATCH($B235,'3c Mappings'!$C$7:$O$7,0)))</f>
        <v>0</v>
      </c>
      <c r="AH235" s="80">
        <f>IF(AH221="-","-",AH221*INDEX('3c Mappings'!$C$8:$O$21,MATCH($C235,'3c Mappings'!$B$8:$B$21,0),MATCH($B235,'3c Mappings'!$C$7:$O$7,0)))</f>
        <v>0</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45">
      <c r="A236" s="10"/>
      <c r="B236" s="72" t="s">
        <v>213</v>
      </c>
      <c r="C236" s="73" t="s">
        <v>174</v>
      </c>
      <c r="D236" s="199"/>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f>IF(AG222="-","-",AG222*INDEX('3c Mappings'!$C$8:$O$21,MATCH($C236,'3c Mappings'!$B$8:$B$21,0),MATCH($B236,'3c Mappings'!$C$7:$O$7,0)))</f>
        <v>0</v>
      </c>
      <c r="AH236" s="80">
        <f>IF(AH222="-","-",AH222*INDEX('3c Mappings'!$C$8:$O$21,MATCH($C236,'3c Mappings'!$B$8:$B$21,0),MATCH($B236,'3c Mappings'!$C$7:$O$7,0)))</f>
        <v>0</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45">
      <c r="A237" s="10"/>
      <c r="B237" s="72" t="s">
        <v>214</v>
      </c>
      <c r="C237" s="73" t="s">
        <v>174</v>
      </c>
      <c r="D237" s="199"/>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f>IF(AG223="-","-",AG223*INDEX('3c Mappings'!$C$8:$O$21,MATCH($C237,'3c Mappings'!$B$8:$B$21,0),MATCH($B237,'3c Mappings'!$C$7:$O$7,0)))</f>
        <v>0</v>
      </c>
      <c r="AH237" s="80">
        <f>IF(AH223="-","-",AH223*INDEX('3c Mappings'!$C$8:$O$21,MATCH($C237,'3c Mappings'!$B$8:$B$21,0),MATCH($B237,'3c Mappings'!$C$7:$O$7,0)))</f>
        <v>0</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 customHeight="1">
      <c r="A238" s="10"/>
      <c r="B238" s="72" t="s">
        <v>202</v>
      </c>
      <c r="C238" s="73" t="s">
        <v>176</v>
      </c>
      <c r="D238" s="199"/>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f>IF(AG211="-","-",AG211*INDEX('3c Mappings'!$C$8:$O$21,MATCH($C238,'3c Mappings'!$B$8:$B$21,0),MATCH($B238,'3c Mappings'!$C$7:$O$7,0)))</f>
        <v>1.1237349698100594</v>
      </c>
      <c r="AH238" s="80">
        <f>IF(AH211="-","-",AH211*INDEX('3c Mappings'!$C$8:$O$21,MATCH($C238,'3c Mappings'!$B$8:$B$21,0),MATCH($B238,'3c Mappings'!$C$7:$O$7,0)))</f>
        <v>1.1683594837441513</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45">
      <c r="A239" s="10"/>
      <c r="B239" s="72" t="s">
        <v>203</v>
      </c>
      <c r="C239" s="73" t="s">
        <v>176</v>
      </c>
      <c r="D239" s="199"/>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f>IF(AG212="-","-",AG212*INDEX('3c Mappings'!$C$8:$O$21,MATCH($C239,'3c Mappings'!$B$8:$B$21,0),MATCH($B239,'3c Mappings'!$C$7:$O$7,0)))</f>
        <v>115.81139552104081</v>
      </c>
      <c r="AH239" s="80">
        <f>IF(AH212="-","-",AH212*INDEX('3c Mappings'!$C$8:$O$21,MATCH($C239,'3c Mappings'!$B$8:$B$21,0),MATCH($B239,'3c Mappings'!$C$7:$O$7,0)))</f>
        <v>121.23316245767877</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45">
      <c r="A240" s="10"/>
      <c r="B240" s="72" t="s">
        <v>204</v>
      </c>
      <c r="C240" s="73" t="s">
        <v>176</v>
      </c>
      <c r="D240" s="199"/>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f>IF(AG213="-","-",AG213*INDEX('3c Mappings'!$C$8:$O$21,MATCH($C240,'3c Mappings'!$B$8:$B$21,0),MATCH($B240,'3c Mappings'!$C$7:$O$7,0)))</f>
        <v>0</v>
      </c>
      <c r="AH240" s="80">
        <f>IF(AH213="-","-",AH213*INDEX('3c Mappings'!$C$8:$O$21,MATCH($C240,'3c Mappings'!$B$8:$B$21,0),MATCH($B240,'3c Mappings'!$C$7:$O$7,0)))</f>
        <v>0</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45">
      <c r="A241" s="10"/>
      <c r="B241" s="72" t="s">
        <v>205</v>
      </c>
      <c r="C241" s="73" t="s">
        <v>176</v>
      </c>
      <c r="D241" s="199"/>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f>IF(AG214="-","-",AG214*INDEX('3c Mappings'!$C$8:$O$21,MATCH($C241,'3c Mappings'!$B$8:$B$21,0),MATCH($B241,'3c Mappings'!$C$7:$O$7,0)))</f>
        <v>0</v>
      </c>
      <c r="AH241" s="80">
        <f>IF(AH214="-","-",AH214*INDEX('3c Mappings'!$C$8:$O$21,MATCH($C241,'3c Mappings'!$B$8:$B$21,0),MATCH($B241,'3c Mappings'!$C$7:$O$7,0)))</f>
        <v>0</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45">
      <c r="A242" s="10"/>
      <c r="B242" s="72" t="s">
        <v>206</v>
      </c>
      <c r="C242" s="73" t="s">
        <v>176</v>
      </c>
      <c r="D242" s="199"/>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f>IF(AG215="-","-",AG215*INDEX('3c Mappings'!$C$8:$O$21,MATCH($C242,'3c Mappings'!$B$8:$B$21,0),MATCH($B242,'3c Mappings'!$C$7:$O$7,0)))</f>
        <v>0</v>
      </c>
      <c r="AH242" s="80">
        <f>IF(AH215="-","-",AH215*INDEX('3c Mappings'!$C$8:$O$21,MATCH($C242,'3c Mappings'!$B$8:$B$21,0),MATCH($B242,'3c Mappings'!$C$7:$O$7,0)))</f>
        <v>0</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45">
      <c r="A243" s="10"/>
      <c r="B243" s="72" t="s">
        <v>207</v>
      </c>
      <c r="C243" s="73" t="s">
        <v>176</v>
      </c>
      <c r="D243" s="199"/>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f>IF(AG216="-","-",AG216*INDEX('3c Mappings'!$C$8:$O$21,MATCH($C243,'3c Mappings'!$B$8:$B$21,0),MATCH($B243,'3c Mappings'!$C$7:$O$7,0)))</f>
        <v>0</v>
      </c>
      <c r="AH243" s="80">
        <f>IF(AH216="-","-",AH216*INDEX('3c Mappings'!$C$8:$O$21,MATCH($C243,'3c Mappings'!$B$8:$B$21,0),MATCH($B243,'3c Mappings'!$C$7:$O$7,0)))</f>
        <v>0</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45">
      <c r="A244" s="10"/>
      <c r="B244" s="72" t="s">
        <v>208</v>
      </c>
      <c r="C244" s="73" t="s">
        <v>176</v>
      </c>
      <c r="D244" s="199"/>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f>IF(AG217="-","-",AG217*INDEX('3c Mappings'!$C$8:$O$21,MATCH($C244,'3c Mappings'!$B$8:$B$21,0),MATCH($B244,'3c Mappings'!$C$7:$O$7,0)))</f>
        <v>0</v>
      </c>
      <c r="AH244" s="80">
        <f>IF(AH217="-","-",AH217*INDEX('3c Mappings'!$C$8:$O$21,MATCH($C244,'3c Mappings'!$B$8:$B$21,0),MATCH($B244,'3c Mappings'!$C$7:$O$7,0)))</f>
        <v>0</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45">
      <c r="A245" s="10"/>
      <c r="B245" s="72" t="s">
        <v>209</v>
      </c>
      <c r="C245" s="73" t="s">
        <v>176</v>
      </c>
      <c r="D245" s="199"/>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f>IF(AG218="-","-",AG218*INDEX('3c Mappings'!$C$8:$O$21,MATCH($C245,'3c Mappings'!$B$8:$B$21,0),MATCH($B245,'3c Mappings'!$C$7:$O$7,0)))</f>
        <v>0</v>
      </c>
      <c r="AH245" s="80">
        <f>IF(AH218="-","-",AH218*INDEX('3c Mappings'!$C$8:$O$21,MATCH($C245,'3c Mappings'!$B$8:$B$21,0),MATCH($B245,'3c Mappings'!$C$7:$O$7,0)))</f>
        <v>0</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45">
      <c r="A246" s="10"/>
      <c r="B246" s="72" t="s">
        <v>210</v>
      </c>
      <c r="C246" s="73" t="s">
        <v>176</v>
      </c>
      <c r="D246" s="199"/>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f>IF(AG219="-","-",AG219*INDEX('3c Mappings'!$C$8:$O$21,MATCH($C246,'3c Mappings'!$B$8:$B$21,0),MATCH($B246,'3c Mappings'!$C$7:$O$7,0)))</f>
        <v>8.0220760400491571</v>
      </c>
      <c r="AH246" s="80">
        <f>IF(AH219="-","-",AH219*INDEX('3c Mappings'!$C$8:$O$21,MATCH($C246,'3c Mappings'!$B$8:$B$21,0),MATCH($B246,'3c Mappings'!$C$7:$O$7,0)))</f>
        <v>8.1087252404049863</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45">
      <c r="A247" s="10"/>
      <c r="B247" s="72" t="s">
        <v>211</v>
      </c>
      <c r="C247" s="73" t="s">
        <v>176</v>
      </c>
      <c r="D247" s="199"/>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f>IF(AG220="-","-",AG220*INDEX('3c Mappings'!$C$8:$O$21,MATCH($C247,'3c Mappings'!$B$8:$B$21,0),MATCH($B247,'3c Mappings'!$C$7:$O$7,0)))</f>
        <v>0</v>
      </c>
      <c r="AH247" s="80">
        <f>IF(AH220="-","-",AH220*INDEX('3c Mappings'!$C$8:$O$21,MATCH($C247,'3c Mappings'!$B$8:$B$21,0),MATCH($B247,'3c Mappings'!$C$7:$O$7,0)))</f>
        <v>0</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45">
      <c r="A248" s="10"/>
      <c r="B248" s="72" t="s">
        <v>212</v>
      </c>
      <c r="C248" s="73" t="s">
        <v>176</v>
      </c>
      <c r="D248" s="199"/>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f>IF(AG221="-","-",AG221*INDEX('3c Mappings'!$C$8:$O$21,MATCH($C248,'3c Mappings'!$B$8:$B$21,0),MATCH($B248,'3c Mappings'!$C$7:$O$7,0)))</f>
        <v>28.26309994429991</v>
      </c>
      <c r="AH248" s="80">
        <f>IF(AH221="-","-",AH221*INDEX('3c Mappings'!$C$8:$O$21,MATCH($C248,'3c Mappings'!$B$8:$B$21,0),MATCH($B248,'3c Mappings'!$C$7:$O$7,0)))</f>
        <v>29.034585326554527</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45">
      <c r="A249" s="10"/>
      <c r="B249" s="72" t="s">
        <v>213</v>
      </c>
      <c r="C249" s="73" t="s">
        <v>176</v>
      </c>
      <c r="D249" s="199"/>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f>IF(AG222="-","-",AG222*INDEX('3c Mappings'!$C$8:$O$21,MATCH($C249,'3c Mappings'!$B$8:$B$21,0),MATCH($B249,'3c Mappings'!$C$7:$O$7,0)))</f>
        <v>0</v>
      </c>
      <c r="AH249" s="80">
        <f>IF(AH222="-","-",AH222*INDEX('3c Mappings'!$C$8:$O$21,MATCH($C249,'3c Mappings'!$B$8:$B$21,0),MATCH($B249,'3c Mappings'!$C$7:$O$7,0)))</f>
        <v>0</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45">
      <c r="A250" s="10"/>
      <c r="B250" s="72" t="s">
        <v>214</v>
      </c>
      <c r="C250" s="73" t="s">
        <v>176</v>
      </c>
      <c r="D250" s="199"/>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f>IF(AG223="-","-",AG223*INDEX('3c Mappings'!$C$8:$O$21,MATCH($C250,'3c Mappings'!$B$8:$B$21,0),MATCH($B250,'3c Mappings'!$C$7:$O$7,0)))</f>
        <v>0</v>
      </c>
      <c r="AH250" s="80">
        <f>IF(AH223="-","-",AH223*INDEX('3c Mappings'!$C$8:$O$21,MATCH($C250,'3c Mappings'!$B$8:$B$21,0),MATCH($B250,'3c Mappings'!$C$7:$O$7,0)))</f>
        <v>0</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 customHeight="1">
      <c r="A251" s="10"/>
      <c r="B251" s="72" t="s">
        <v>202</v>
      </c>
      <c r="C251" s="73" t="s">
        <v>177</v>
      </c>
      <c r="D251" s="199"/>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f>IF(AG211="-","-",AG211*INDEX('3c Mappings'!$C$8:$O$21,MATCH($C251,'3c Mappings'!$B$8:$B$21,0),MATCH($B251,'3c Mappings'!$C$7:$O$7,0)))</f>
        <v>0.40434634879109083</v>
      </c>
      <c r="AH251" s="80">
        <f>IF(AH211="-","-",AH211*INDEX('3c Mappings'!$C$8:$O$21,MATCH($C251,'3c Mappings'!$B$8:$B$21,0),MATCH($B251,'3c Mappings'!$C$7:$O$7,0)))</f>
        <v>0.42040330150733235</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45">
      <c r="A252" s="10"/>
      <c r="B252" s="72" t="s">
        <v>203</v>
      </c>
      <c r="C252" s="73" t="s">
        <v>177</v>
      </c>
      <c r="D252" s="199"/>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f>IF(AG212="-","-",AG212*INDEX('3c Mappings'!$C$8:$O$21,MATCH($C252,'3c Mappings'!$B$8:$B$21,0),MATCH($B252,'3c Mappings'!$C$7:$O$7,0)))</f>
        <v>0</v>
      </c>
      <c r="AH252" s="80">
        <f>IF(AH212="-","-",AH212*INDEX('3c Mappings'!$C$8:$O$21,MATCH($C252,'3c Mappings'!$B$8:$B$21,0),MATCH($B252,'3c Mappings'!$C$7:$O$7,0)))</f>
        <v>0</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45">
      <c r="A253" s="10"/>
      <c r="B253" s="72" t="s">
        <v>204</v>
      </c>
      <c r="C253" s="73" t="s">
        <v>177</v>
      </c>
      <c r="D253" s="199"/>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f>IF(AG213="-","-",AG213*INDEX('3c Mappings'!$C$8:$O$21,MATCH($C253,'3c Mappings'!$B$8:$B$21,0),MATCH($B253,'3c Mappings'!$C$7:$O$7,0)))</f>
        <v>0</v>
      </c>
      <c r="AH253" s="80">
        <f>IF(AH213="-","-",AH213*INDEX('3c Mappings'!$C$8:$O$21,MATCH($C253,'3c Mappings'!$B$8:$B$21,0),MATCH($B253,'3c Mappings'!$C$7:$O$7,0)))</f>
        <v>0</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45">
      <c r="A254" s="10"/>
      <c r="B254" s="72" t="s">
        <v>205</v>
      </c>
      <c r="C254" s="73" t="s">
        <v>177</v>
      </c>
      <c r="D254" s="199"/>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f>IF(AG214="-","-",AG214*INDEX('3c Mappings'!$C$8:$O$21,MATCH($C254,'3c Mappings'!$B$8:$B$21,0),MATCH($B254,'3c Mappings'!$C$7:$O$7,0)))</f>
        <v>0</v>
      </c>
      <c r="AH254" s="80">
        <f>IF(AH214="-","-",AH214*INDEX('3c Mappings'!$C$8:$O$21,MATCH($C254,'3c Mappings'!$B$8:$B$21,0),MATCH($B254,'3c Mappings'!$C$7:$O$7,0)))</f>
        <v>0</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45">
      <c r="A255" s="10"/>
      <c r="B255" s="72" t="s">
        <v>206</v>
      </c>
      <c r="C255" s="73" t="s">
        <v>177</v>
      </c>
      <c r="D255" s="199"/>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f>IF(AG215="-","-",AG215*INDEX('3c Mappings'!$C$8:$O$21,MATCH($C255,'3c Mappings'!$B$8:$B$21,0),MATCH($B255,'3c Mappings'!$C$7:$O$7,0)))</f>
        <v>126.95562116479807</v>
      </c>
      <c r="AH255" s="80">
        <f>IF(AH215="-","-",AH215*INDEX('3c Mappings'!$C$8:$O$21,MATCH($C255,'3c Mappings'!$B$8:$B$21,0),MATCH($B255,'3c Mappings'!$C$7:$O$7,0)))</f>
        <v>133.6344345034635</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45">
      <c r="A256" s="10"/>
      <c r="B256" s="72" t="s">
        <v>207</v>
      </c>
      <c r="C256" s="73" t="s">
        <v>177</v>
      </c>
      <c r="D256" s="199"/>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f>IF(AG216="-","-",AG216*INDEX('3c Mappings'!$C$8:$O$21,MATCH($C256,'3c Mappings'!$B$8:$B$21,0),MATCH($B256,'3c Mappings'!$C$7:$O$7,0)))</f>
        <v>5.4165561273518736E-2</v>
      </c>
      <c r="AH256" s="80">
        <f>IF(AH216="-","-",AH216*INDEX('3c Mappings'!$C$8:$O$21,MATCH($C256,'3c Mappings'!$B$8:$B$21,0),MATCH($B256,'3c Mappings'!$C$7:$O$7,0)))</f>
        <v>5.5934639534958315E-2</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45">
      <c r="A257" s="10"/>
      <c r="B257" s="72" t="s">
        <v>208</v>
      </c>
      <c r="C257" s="73" t="s">
        <v>177</v>
      </c>
      <c r="D257" s="199"/>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f>IF(AG217="-","-",AG217*INDEX('3c Mappings'!$C$8:$O$21,MATCH($C257,'3c Mappings'!$B$8:$B$21,0),MATCH($B257,'3c Mappings'!$C$7:$O$7,0)))</f>
        <v>0</v>
      </c>
      <c r="AH257" s="80">
        <f>IF(AH217="-","-",AH217*INDEX('3c Mappings'!$C$8:$O$21,MATCH($C257,'3c Mappings'!$B$8:$B$21,0),MATCH($B257,'3c Mappings'!$C$7:$O$7,0)))</f>
        <v>0</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45">
      <c r="A258" s="10"/>
      <c r="B258" s="72" t="s">
        <v>209</v>
      </c>
      <c r="C258" s="73" t="s">
        <v>177</v>
      </c>
      <c r="D258" s="199"/>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f>IF(AG218="-","-",AG218*INDEX('3c Mappings'!$C$8:$O$21,MATCH($C258,'3c Mappings'!$B$8:$B$21,0),MATCH($B258,'3c Mappings'!$C$7:$O$7,0)))</f>
        <v>50.31449390310523</v>
      </c>
      <c r="AH258" s="80">
        <f>IF(AH218="-","-",AH218*INDEX('3c Mappings'!$C$8:$O$21,MATCH($C258,'3c Mappings'!$B$8:$B$21,0),MATCH($B258,'3c Mappings'!$C$7:$O$7,0)))</f>
        <v>51.334453689033673</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45">
      <c r="A259" s="10"/>
      <c r="B259" s="72" t="s">
        <v>210</v>
      </c>
      <c r="C259" s="73" t="s">
        <v>177</v>
      </c>
      <c r="D259" s="199"/>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f>IF(AG219="-","-",AG219*INDEX('3c Mappings'!$C$8:$O$21,MATCH($C259,'3c Mappings'!$B$8:$B$21,0),MATCH($B259,'3c Mappings'!$C$7:$O$7,0)))</f>
        <v>0</v>
      </c>
      <c r="AH259" s="80">
        <f>IF(AH219="-","-",AH219*INDEX('3c Mappings'!$C$8:$O$21,MATCH($C259,'3c Mappings'!$B$8:$B$21,0),MATCH($B259,'3c Mappings'!$C$7:$O$7,0)))</f>
        <v>0</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45">
      <c r="A260" s="10"/>
      <c r="B260" s="72" t="s">
        <v>211</v>
      </c>
      <c r="C260" s="73" t="s">
        <v>177</v>
      </c>
      <c r="D260" s="199"/>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f>IF(AG220="-","-",AG220*INDEX('3c Mappings'!$C$8:$O$21,MATCH($C260,'3c Mappings'!$B$8:$B$21,0),MATCH($B260,'3c Mappings'!$C$7:$O$7,0)))</f>
        <v>0</v>
      </c>
      <c r="AH260" s="80">
        <f>IF(AH220="-","-",AH220*INDEX('3c Mappings'!$C$8:$O$21,MATCH($C260,'3c Mappings'!$B$8:$B$21,0),MATCH($B260,'3c Mappings'!$C$7:$O$7,0)))</f>
        <v>0</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45">
      <c r="A261" s="10"/>
      <c r="B261" s="72" t="s">
        <v>212</v>
      </c>
      <c r="C261" s="73" t="s">
        <v>177</v>
      </c>
      <c r="D261" s="199"/>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f>IF(AG221="-","-",AG221*INDEX('3c Mappings'!$C$8:$O$21,MATCH($C261,'3c Mappings'!$B$8:$B$21,0),MATCH($B261,'3c Mappings'!$C$7:$O$7,0)))</f>
        <v>0</v>
      </c>
      <c r="AH261" s="80">
        <f>IF(AH221="-","-",AH221*INDEX('3c Mappings'!$C$8:$O$21,MATCH($C261,'3c Mappings'!$B$8:$B$21,0),MATCH($B261,'3c Mappings'!$C$7:$O$7,0)))</f>
        <v>0</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45">
      <c r="A262" s="10"/>
      <c r="B262" s="72" t="s">
        <v>213</v>
      </c>
      <c r="C262" s="73" t="s">
        <v>177</v>
      </c>
      <c r="D262" s="199"/>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f>IF(AG222="-","-",AG222*INDEX('3c Mappings'!$C$8:$O$21,MATCH($C262,'3c Mappings'!$B$8:$B$21,0),MATCH($B262,'3c Mappings'!$C$7:$O$7,0)))</f>
        <v>0</v>
      </c>
      <c r="AH262" s="80">
        <f>IF(AH222="-","-",AH222*INDEX('3c Mappings'!$C$8:$O$21,MATCH($C262,'3c Mappings'!$B$8:$B$21,0),MATCH($B262,'3c Mappings'!$C$7:$O$7,0)))</f>
        <v>0</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45">
      <c r="A263" s="10"/>
      <c r="B263" s="72" t="s">
        <v>214</v>
      </c>
      <c r="C263" s="73" t="s">
        <v>177</v>
      </c>
      <c r="D263" s="199"/>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f>IF(AG223="-","-",AG223*INDEX('3c Mappings'!$C$8:$O$21,MATCH($C263,'3c Mappings'!$B$8:$B$21,0),MATCH($B263,'3c Mappings'!$C$7:$O$7,0)))</f>
        <v>0</v>
      </c>
      <c r="AH263" s="80">
        <f>IF(AH223="-","-",AH223*INDEX('3c Mappings'!$C$8:$O$21,MATCH($C263,'3c Mappings'!$B$8:$B$21,0),MATCH($B263,'3c Mappings'!$C$7:$O$7,0)))</f>
        <v>0</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 customHeight="1">
      <c r="A264" s="10"/>
      <c r="B264" s="72" t="s">
        <v>202</v>
      </c>
      <c r="C264" s="73" t="s">
        <v>178</v>
      </c>
      <c r="D264" s="199"/>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f>IF(AG211="-","-",AG211*INDEX('3c Mappings'!$C$8:$O$21,MATCH($C264,'3c Mappings'!$B$8:$B$21,0),MATCH($B264,'3c Mappings'!$C$7:$O$7,0)))</f>
        <v>0</v>
      </c>
      <c r="AH264" s="80">
        <f>IF(AH211="-","-",AH211*INDEX('3c Mappings'!$C$8:$O$21,MATCH($C264,'3c Mappings'!$B$8:$B$21,0),MATCH($B264,'3c Mappings'!$C$7:$O$7,0)))</f>
        <v>0</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45">
      <c r="A265" s="10"/>
      <c r="B265" s="72" t="s">
        <v>203</v>
      </c>
      <c r="C265" s="73" t="s">
        <v>178</v>
      </c>
      <c r="D265" s="199"/>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f>IF(AG212="-","-",AG212*INDEX('3c Mappings'!$C$8:$O$21,MATCH($C265,'3c Mappings'!$B$8:$B$21,0),MATCH($B265,'3c Mappings'!$C$7:$O$7,0)))</f>
        <v>0</v>
      </c>
      <c r="AH265" s="80">
        <f>IF(AH212="-","-",AH212*INDEX('3c Mappings'!$C$8:$O$21,MATCH($C265,'3c Mappings'!$B$8:$B$21,0),MATCH($B265,'3c Mappings'!$C$7:$O$7,0)))</f>
        <v>0</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45">
      <c r="A266" s="10"/>
      <c r="B266" s="72" t="s">
        <v>204</v>
      </c>
      <c r="C266" s="73" t="s">
        <v>178</v>
      </c>
      <c r="D266" s="199"/>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f>IF(AG213="-","-",AG213*INDEX('3c Mappings'!$C$8:$O$21,MATCH($C266,'3c Mappings'!$B$8:$B$21,0),MATCH($B266,'3c Mappings'!$C$7:$O$7,0)))</f>
        <v>0</v>
      </c>
      <c r="AH266" s="80">
        <f>IF(AH213="-","-",AH213*INDEX('3c Mappings'!$C$8:$O$21,MATCH($C266,'3c Mappings'!$B$8:$B$21,0),MATCH($B266,'3c Mappings'!$C$7:$O$7,0)))</f>
        <v>0</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45">
      <c r="A267" s="10"/>
      <c r="B267" s="72" t="s">
        <v>205</v>
      </c>
      <c r="C267" s="73" t="s">
        <v>178</v>
      </c>
      <c r="D267" s="199"/>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f>IF(AG214="-","-",AG214*INDEX('3c Mappings'!$C$8:$O$21,MATCH($C267,'3c Mappings'!$B$8:$B$21,0),MATCH($B267,'3c Mappings'!$C$7:$O$7,0)))</f>
        <v>0</v>
      </c>
      <c r="AH267" s="80">
        <f>IF(AH214="-","-",AH214*INDEX('3c Mappings'!$C$8:$O$21,MATCH($C267,'3c Mappings'!$B$8:$B$21,0),MATCH($B267,'3c Mappings'!$C$7:$O$7,0)))</f>
        <v>0</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45">
      <c r="A268" s="10"/>
      <c r="B268" s="72" t="s">
        <v>206</v>
      </c>
      <c r="C268" s="73" t="s">
        <v>178</v>
      </c>
      <c r="D268" s="199"/>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f>IF(AG215="-","-",AG215*INDEX('3c Mappings'!$C$8:$O$21,MATCH($C268,'3c Mappings'!$B$8:$B$21,0),MATCH($B268,'3c Mappings'!$C$7:$O$7,0)))</f>
        <v>0</v>
      </c>
      <c r="AH268" s="80">
        <f>IF(AH215="-","-",AH215*INDEX('3c Mappings'!$C$8:$O$21,MATCH($C268,'3c Mappings'!$B$8:$B$21,0),MATCH($B268,'3c Mappings'!$C$7:$O$7,0)))</f>
        <v>0</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45">
      <c r="A269" s="10"/>
      <c r="B269" s="72" t="s">
        <v>207</v>
      </c>
      <c r="C269" s="73" t="s">
        <v>178</v>
      </c>
      <c r="D269" s="199"/>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f>IF(AG216="-","-",AG216*INDEX('3c Mappings'!$C$8:$O$21,MATCH($C269,'3c Mappings'!$B$8:$B$21,0),MATCH($B269,'3c Mappings'!$C$7:$O$7,0)))</f>
        <v>128.99257418093214</v>
      </c>
      <c r="AH269" s="80">
        <f>IF(AH216="-","-",AH216*INDEX('3c Mappings'!$C$8:$O$21,MATCH($C269,'3c Mappings'!$B$8:$B$21,0),MATCH($B269,'3c Mappings'!$C$7:$O$7,0)))</f>
        <v>133.20554555066082</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45">
      <c r="A270" s="10"/>
      <c r="B270" s="72" t="s">
        <v>208</v>
      </c>
      <c r="C270" s="73" t="s">
        <v>178</v>
      </c>
      <c r="D270" s="199"/>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f>IF(AG217="-","-",AG217*INDEX('3c Mappings'!$C$8:$O$21,MATCH($C270,'3c Mappings'!$B$8:$B$21,0),MATCH($B270,'3c Mappings'!$C$7:$O$7,0)))</f>
        <v>0</v>
      </c>
      <c r="AH270" s="80">
        <f>IF(AH217="-","-",AH217*INDEX('3c Mappings'!$C$8:$O$21,MATCH($C270,'3c Mappings'!$B$8:$B$21,0),MATCH($B270,'3c Mappings'!$C$7:$O$7,0)))</f>
        <v>0</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45">
      <c r="A271" s="10"/>
      <c r="B271" s="72" t="s">
        <v>209</v>
      </c>
      <c r="C271" s="73" t="s">
        <v>178</v>
      </c>
      <c r="D271" s="199"/>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f>IF(AG218="-","-",AG218*INDEX('3c Mappings'!$C$8:$O$21,MATCH($C271,'3c Mappings'!$B$8:$B$21,0),MATCH($B271,'3c Mappings'!$C$7:$O$7,0)))</f>
        <v>0</v>
      </c>
      <c r="AH271" s="80">
        <f>IF(AH218="-","-",AH218*INDEX('3c Mappings'!$C$8:$O$21,MATCH($C271,'3c Mappings'!$B$8:$B$21,0),MATCH($B271,'3c Mappings'!$C$7:$O$7,0)))</f>
        <v>0</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45">
      <c r="A272" s="10"/>
      <c r="B272" s="72" t="s">
        <v>210</v>
      </c>
      <c r="C272" s="73" t="s">
        <v>178</v>
      </c>
      <c r="D272" s="199"/>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f>IF(AG219="-","-",AG219*INDEX('3c Mappings'!$C$8:$O$21,MATCH($C272,'3c Mappings'!$B$8:$B$21,0),MATCH($B272,'3c Mappings'!$C$7:$O$7,0)))</f>
        <v>0</v>
      </c>
      <c r="AH272" s="80">
        <f>IF(AH219="-","-",AH219*INDEX('3c Mappings'!$C$8:$O$21,MATCH($C272,'3c Mappings'!$B$8:$B$21,0),MATCH($B272,'3c Mappings'!$C$7:$O$7,0)))</f>
        <v>0</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45">
      <c r="A273" s="10"/>
      <c r="B273" s="72" t="s">
        <v>211</v>
      </c>
      <c r="C273" s="73" t="s">
        <v>178</v>
      </c>
      <c r="D273" s="199"/>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f>IF(AG220="-","-",AG220*INDEX('3c Mappings'!$C$8:$O$21,MATCH($C273,'3c Mappings'!$B$8:$B$21,0),MATCH($B273,'3c Mappings'!$C$7:$O$7,0)))</f>
        <v>0</v>
      </c>
      <c r="AH273" s="80">
        <f>IF(AH220="-","-",AH220*INDEX('3c Mappings'!$C$8:$O$21,MATCH($C273,'3c Mappings'!$B$8:$B$21,0),MATCH($B273,'3c Mappings'!$C$7:$O$7,0)))</f>
        <v>0</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45">
      <c r="A274" s="10"/>
      <c r="B274" s="72" t="s">
        <v>212</v>
      </c>
      <c r="C274" s="73" t="s">
        <v>178</v>
      </c>
      <c r="D274" s="199"/>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f>IF(AG221="-","-",AG221*INDEX('3c Mappings'!$C$8:$O$21,MATCH($C274,'3c Mappings'!$B$8:$B$21,0),MATCH($B274,'3c Mappings'!$C$7:$O$7,0)))</f>
        <v>0.8625201377917564</v>
      </c>
      <c r="AH274" s="80">
        <f>IF(AH221="-","-",AH221*INDEX('3c Mappings'!$C$8:$O$21,MATCH($C274,'3c Mappings'!$B$8:$B$21,0),MATCH($B274,'3c Mappings'!$C$7:$O$7,0)))</f>
        <v>0.88606396983841695</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45">
      <c r="A275" s="10"/>
      <c r="B275" s="72" t="s">
        <v>213</v>
      </c>
      <c r="C275" s="73" t="s">
        <v>178</v>
      </c>
      <c r="D275" s="199"/>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f>IF(AG222="-","-",AG222*INDEX('3c Mappings'!$C$8:$O$21,MATCH($C275,'3c Mappings'!$B$8:$B$21,0),MATCH($B275,'3c Mappings'!$C$7:$O$7,0)))</f>
        <v>39.382770009135633</v>
      </c>
      <c r="AH275" s="80">
        <f>IF(AH222="-","-",AH222*INDEX('3c Mappings'!$C$8:$O$21,MATCH($C275,'3c Mappings'!$B$8:$B$21,0),MATCH($B275,'3c Mappings'!$C$7:$O$7,0)))</f>
        <v>42.357144305213026</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45">
      <c r="A276" s="10"/>
      <c r="B276" s="72" t="s">
        <v>214</v>
      </c>
      <c r="C276" s="73" t="s">
        <v>178</v>
      </c>
      <c r="D276" s="199"/>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f>IF(AG223="-","-",AG223*INDEX('3c Mappings'!$C$8:$O$21,MATCH($C276,'3c Mappings'!$B$8:$B$21,0),MATCH($B276,'3c Mappings'!$C$7:$O$7,0)))</f>
        <v>0</v>
      </c>
      <c r="AH276" s="80">
        <f>IF(AH223="-","-",AH223*INDEX('3c Mappings'!$C$8:$O$21,MATCH($C276,'3c Mappings'!$B$8:$B$21,0),MATCH($B276,'3c Mappings'!$C$7:$O$7,0)))</f>
        <v>0</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 customHeight="1">
      <c r="A277" s="10"/>
      <c r="B277" s="72" t="s">
        <v>202</v>
      </c>
      <c r="C277" s="73" t="s">
        <v>179</v>
      </c>
      <c r="D277" s="199"/>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f>IF(AG211="-","-",AG211*INDEX('3c Mappings'!$C$8:$O$21,MATCH($C277,'3c Mappings'!$B$8:$B$21,0),MATCH($B277,'3c Mappings'!$C$7:$O$7,0)))</f>
        <v>0</v>
      </c>
      <c r="AH277" s="80">
        <f>IF(AH211="-","-",AH211*INDEX('3c Mappings'!$C$8:$O$21,MATCH($C277,'3c Mappings'!$B$8:$B$21,0),MATCH($B277,'3c Mappings'!$C$7:$O$7,0)))</f>
        <v>0</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45">
      <c r="A278" s="10"/>
      <c r="B278" s="72" t="s">
        <v>203</v>
      </c>
      <c r="C278" s="73" t="s">
        <v>179</v>
      </c>
      <c r="D278" s="199"/>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f>IF(AG212="-","-",AG212*INDEX('3c Mappings'!$C$8:$O$21,MATCH($C278,'3c Mappings'!$B$8:$B$21,0),MATCH($B278,'3c Mappings'!$C$7:$O$7,0)))</f>
        <v>0.16504210853126086</v>
      </c>
      <c r="AH278" s="80">
        <f>IF(AH212="-","-",AH212*INDEX('3c Mappings'!$C$8:$O$21,MATCH($C278,'3c Mappings'!$B$8:$B$21,0),MATCH($B278,'3c Mappings'!$C$7:$O$7,0)))</f>
        <v>0.17276863529628228</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45">
      <c r="A279" s="10"/>
      <c r="B279" s="72" t="s">
        <v>204</v>
      </c>
      <c r="C279" s="73" t="s">
        <v>179</v>
      </c>
      <c r="D279" s="199"/>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f>IF(AG213="-","-",AG213*INDEX('3c Mappings'!$C$8:$O$21,MATCH($C279,'3c Mappings'!$B$8:$B$21,0),MATCH($B279,'3c Mappings'!$C$7:$O$7,0)))</f>
        <v>0</v>
      </c>
      <c r="AH279" s="80">
        <f>IF(AH213="-","-",AH213*INDEX('3c Mappings'!$C$8:$O$21,MATCH($C279,'3c Mappings'!$B$8:$B$21,0),MATCH($B279,'3c Mappings'!$C$7:$O$7,0)))</f>
        <v>0</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45">
      <c r="A280" s="10"/>
      <c r="B280" s="72" t="s">
        <v>205</v>
      </c>
      <c r="C280" s="73" t="s">
        <v>179</v>
      </c>
      <c r="D280" s="199"/>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f>IF(AG214="-","-",AG214*INDEX('3c Mappings'!$C$8:$O$21,MATCH($C280,'3c Mappings'!$B$8:$B$21,0),MATCH($B280,'3c Mappings'!$C$7:$O$7,0)))</f>
        <v>0</v>
      </c>
      <c r="AH280" s="80">
        <f>IF(AH214="-","-",AH214*INDEX('3c Mappings'!$C$8:$O$21,MATCH($C280,'3c Mappings'!$B$8:$B$21,0),MATCH($B280,'3c Mappings'!$C$7:$O$7,0)))</f>
        <v>0</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45">
      <c r="A281" s="10"/>
      <c r="B281" s="72" t="s">
        <v>206</v>
      </c>
      <c r="C281" s="73" t="s">
        <v>179</v>
      </c>
      <c r="D281" s="199"/>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f>IF(AG215="-","-",AG215*INDEX('3c Mappings'!$C$8:$O$21,MATCH($C281,'3c Mappings'!$B$8:$B$21,0),MATCH($B281,'3c Mappings'!$C$7:$O$7,0)))</f>
        <v>0</v>
      </c>
      <c r="AH281" s="80">
        <f>IF(AH215="-","-",AH215*INDEX('3c Mappings'!$C$8:$O$21,MATCH($C281,'3c Mappings'!$B$8:$B$21,0),MATCH($B281,'3c Mappings'!$C$7:$O$7,0)))</f>
        <v>0</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45">
      <c r="A282" s="10"/>
      <c r="B282" s="72" t="s">
        <v>207</v>
      </c>
      <c r="C282" s="73" t="s">
        <v>179</v>
      </c>
      <c r="D282" s="199"/>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f>IF(AG216="-","-",AG216*INDEX('3c Mappings'!$C$8:$O$21,MATCH($C282,'3c Mappings'!$B$8:$B$21,0),MATCH($B282,'3c Mappings'!$C$7:$O$7,0)))</f>
        <v>3.2493694104517204E-2</v>
      </c>
      <c r="AH282" s="80">
        <f>IF(AH216="-","-",AH216*INDEX('3c Mappings'!$C$8:$O$21,MATCH($C282,'3c Mappings'!$B$8:$B$21,0),MATCH($B282,'3c Mappings'!$C$7:$O$7,0)))</f>
        <v>3.3554956768886056E-2</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45">
      <c r="A283" s="10"/>
      <c r="B283" s="72" t="s">
        <v>208</v>
      </c>
      <c r="C283" s="73" t="s">
        <v>179</v>
      </c>
      <c r="D283" s="199"/>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f>IF(AG217="-","-",AG217*INDEX('3c Mappings'!$C$8:$O$21,MATCH($C283,'3c Mappings'!$B$8:$B$21,0),MATCH($B283,'3c Mappings'!$C$7:$O$7,0)))</f>
        <v>0</v>
      </c>
      <c r="AH283" s="80">
        <f>IF(AH217="-","-",AH217*INDEX('3c Mappings'!$C$8:$O$21,MATCH($C283,'3c Mappings'!$B$8:$B$21,0),MATCH($B283,'3c Mappings'!$C$7:$O$7,0)))</f>
        <v>0</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45">
      <c r="A284" s="10"/>
      <c r="B284" s="72" t="s">
        <v>209</v>
      </c>
      <c r="C284" s="73" t="s">
        <v>179</v>
      </c>
      <c r="D284" s="199"/>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f>IF(AG218="-","-",AG218*INDEX('3c Mappings'!$C$8:$O$21,MATCH($C284,'3c Mappings'!$B$8:$B$21,0),MATCH($B284,'3c Mappings'!$C$7:$O$7,0)))</f>
        <v>0</v>
      </c>
      <c r="AH284" s="80">
        <f>IF(AH218="-","-",AH218*INDEX('3c Mappings'!$C$8:$O$21,MATCH($C284,'3c Mappings'!$B$8:$B$21,0),MATCH($B284,'3c Mappings'!$C$7:$O$7,0)))</f>
        <v>0</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45">
      <c r="A285" s="10"/>
      <c r="B285" s="72" t="s">
        <v>210</v>
      </c>
      <c r="C285" s="73" t="s">
        <v>179</v>
      </c>
      <c r="D285" s="199"/>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f>IF(AG219="-","-",AG219*INDEX('3c Mappings'!$C$8:$O$21,MATCH($C285,'3c Mappings'!$B$8:$B$21,0),MATCH($B285,'3c Mappings'!$C$7:$O$7,0)))</f>
        <v>6.4266073468108378E-2</v>
      </c>
      <c r="AH285" s="80">
        <f>IF(AH219="-","-",AH219*INDEX('3c Mappings'!$C$8:$O$21,MATCH($C285,'3c Mappings'!$B$8:$B$21,0),MATCH($B285,'3c Mappings'!$C$7:$O$7,0)))</f>
        <v>6.4960233414763091E-2</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45">
      <c r="A286" s="10"/>
      <c r="B286" s="72" t="s">
        <v>211</v>
      </c>
      <c r="C286" s="73" t="s">
        <v>179</v>
      </c>
      <c r="D286" s="199"/>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f>IF(AG220="-","-",AG220*INDEX('3c Mappings'!$C$8:$O$21,MATCH($C286,'3c Mappings'!$B$8:$B$21,0),MATCH($B286,'3c Mappings'!$C$7:$O$7,0)))</f>
        <v>23.409590239931383</v>
      </c>
      <c r="AH286" s="80">
        <f>IF(AH220="-","-",AH220*INDEX('3c Mappings'!$C$8:$O$21,MATCH($C286,'3c Mappings'!$B$8:$B$21,0),MATCH($B286,'3c Mappings'!$C$7:$O$7,0)))</f>
        <v>23.899879775612483</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45">
      <c r="A287" s="10"/>
      <c r="B287" s="72" t="s">
        <v>212</v>
      </c>
      <c r="C287" s="73" t="s">
        <v>179</v>
      </c>
      <c r="D287" s="199"/>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f>IF(AG221="-","-",AG221*INDEX('3c Mappings'!$C$8:$O$21,MATCH($C287,'3c Mappings'!$B$8:$B$21,0),MATCH($B287,'3c Mappings'!$C$7:$O$7,0)))</f>
        <v>138.68684294069897</v>
      </c>
      <c r="AH287" s="80">
        <f>IF(AH221="-","-",AH221*INDEX('3c Mappings'!$C$8:$O$21,MATCH($C287,'3c Mappings'!$B$8:$B$21,0),MATCH($B287,'3c Mappings'!$C$7:$O$7,0)))</f>
        <v>142.47251656640364</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45">
      <c r="A288" s="10"/>
      <c r="B288" s="72" t="s">
        <v>213</v>
      </c>
      <c r="C288" s="73" t="s">
        <v>179</v>
      </c>
      <c r="D288" s="199"/>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f>IF(AG222="-","-",AG222*INDEX('3c Mappings'!$C$8:$O$21,MATCH($C288,'3c Mappings'!$B$8:$B$21,0),MATCH($B288,'3c Mappings'!$C$7:$O$7,0)))</f>
        <v>0</v>
      </c>
      <c r="AH288" s="80">
        <f>IF(AH222="-","-",AH222*INDEX('3c Mappings'!$C$8:$O$21,MATCH($C288,'3c Mappings'!$B$8:$B$21,0),MATCH($B288,'3c Mappings'!$C$7:$O$7,0)))</f>
        <v>0</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45">
      <c r="A289" s="10"/>
      <c r="B289" s="72" t="s">
        <v>214</v>
      </c>
      <c r="C289" s="73" t="s">
        <v>179</v>
      </c>
      <c r="D289" s="199"/>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f>IF(AG223="-","-",AG223*INDEX('3c Mappings'!$C$8:$O$21,MATCH($C289,'3c Mappings'!$B$8:$B$21,0),MATCH($B289,'3c Mappings'!$C$7:$O$7,0)))</f>
        <v>0</v>
      </c>
      <c r="AH289" s="80">
        <f>IF(AH223="-","-",AH223*INDEX('3c Mappings'!$C$8:$O$21,MATCH($C289,'3c Mappings'!$B$8:$B$21,0),MATCH($B289,'3c Mappings'!$C$7:$O$7,0)))</f>
        <v>0</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 customHeight="1">
      <c r="A290" s="10"/>
      <c r="B290" s="72" t="s">
        <v>202</v>
      </c>
      <c r="C290" s="73" t="s">
        <v>180</v>
      </c>
      <c r="D290" s="199"/>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f>IF(AG211="-","-",AG211*INDEX('3c Mappings'!$C$8:$O$21,MATCH($C290,'3c Mappings'!$B$8:$B$21,0),MATCH($B290,'3c Mappings'!$C$7:$O$7,0)))</f>
        <v>0</v>
      </c>
      <c r="AH290" s="80">
        <f>IF(AH211="-","-",AH211*INDEX('3c Mappings'!$C$8:$O$21,MATCH($C290,'3c Mappings'!$B$8:$B$21,0),MATCH($B290,'3c Mappings'!$C$7:$O$7,0)))</f>
        <v>0</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45">
      <c r="A291" s="10"/>
      <c r="B291" s="72" t="s">
        <v>203</v>
      </c>
      <c r="C291" s="73" t="s">
        <v>180</v>
      </c>
      <c r="D291" s="199"/>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f>IF(AG212="-","-",AG212*INDEX('3c Mappings'!$C$8:$O$21,MATCH($C291,'3c Mappings'!$B$8:$B$21,0),MATCH($B291,'3c Mappings'!$C$7:$O$7,0)))</f>
        <v>0</v>
      </c>
      <c r="AH291" s="80">
        <f>IF(AH212="-","-",AH212*INDEX('3c Mappings'!$C$8:$O$21,MATCH($C291,'3c Mappings'!$B$8:$B$21,0),MATCH($B291,'3c Mappings'!$C$7:$O$7,0)))</f>
        <v>0</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45">
      <c r="A292" s="10"/>
      <c r="B292" s="72" t="s">
        <v>204</v>
      </c>
      <c r="C292" s="73" t="s">
        <v>180</v>
      </c>
      <c r="D292" s="199"/>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f>IF(AG213="-","-",AG213*INDEX('3c Mappings'!$C$8:$O$21,MATCH($C292,'3c Mappings'!$B$8:$B$21,0),MATCH($B292,'3c Mappings'!$C$7:$O$7,0)))</f>
        <v>31.16276821470435</v>
      </c>
      <c r="AH292" s="80">
        <f>IF(AH213="-","-",AH213*INDEX('3c Mappings'!$C$8:$O$21,MATCH($C292,'3c Mappings'!$B$8:$B$21,0),MATCH($B292,'3c Mappings'!$C$7:$O$7,0)))</f>
        <v>32.247521348733336</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45">
      <c r="A293" s="10"/>
      <c r="B293" s="72" t="s">
        <v>205</v>
      </c>
      <c r="C293" s="73" t="s">
        <v>180</v>
      </c>
      <c r="D293" s="199"/>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f>IF(AG214="-","-",AG214*INDEX('3c Mappings'!$C$8:$O$21,MATCH($C293,'3c Mappings'!$B$8:$B$21,0),MATCH($B293,'3c Mappings'!$C$7:$O$7,0)))</f>
        <v>133.33333778432419</v>
      </c>
      <c r="AH293" s="80">
        <f>IF(AH214="-","-",AH214*INDEX('3c Mappings'!$C$8:$O$21,MATCH($C293,'3c Mappings'!$B$8:$B$21,0),MATCH($B293,'3c Mappings'!$C$7:$O$7,0)))</f>
        <v>144.33637146912392</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45">
      <c r="A294" s="10"/>
      <c r="B294" s="72" t="s">
        <v>206</v>
      </c>
      <c r="C294" s="73" t="s">
        <v>180</v>
      </c>
      <c r="D294" s="199"/>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f>IF(AG215="-","-",AG215*INDEX('3c Mappings'!$C$8:$O$21,MATCH($C294,'3c Mappings'!$B$8:$B$21,0),MATCH($B294,'3c Mappings'!$C$7:$O$7,0)))</f>
        <v>0</v>
      </c>
      <c r="AH294" s="80">
        <f>IF(AH215="-","-",AH215*INDEX('3c Mappings'!$C$8:$O$21,MATCH($C294,'3c Mappings'!$B$8:$B$21,0),MATCH($B294,'3c Mappings'!$C$7:$O$7,0)))</f>
        <v>0</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45">
      <c r="A295" s="10"/>
      <c r="B295" s="72" t="s">
        <v>207</v>
      </c>
      <c r="C295" s="73" t="s">
        <v>180</v>
      </c>
      <c r="D295" s="199"/>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f>IF(AG216="-","-",AG216*INDEX('3c Mappings'!$C$8:$O$21,MATCH($C295,'3c Mappings'!$B$8:$B$21,0),MATCH($B295,'3c Mappings'!$C$7:$O$7,0)))</f>
        <v>0</v>
      </c>
      <c r="AH295" s="80">
        <f>IF(AH216="-","-",AH216*INDEX('3c Mappings'!$C$8:$O$21,MATCH($C295,'3c Mappings'!$B$8:$B$21,0),MATCH($B295,'3c Mappings'!$C$7:$O$7,0)))</f>
        <v>0</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45">
      <c r="A296" s="10"/>
      <c r="B296" s="72" t="s">
        <v>208</v>
      </c>
      <c r="C296" s="73" t="s">
        <v>180</v>
      </c>
      <c r="D296" s="199"/>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f>IF(AG217="-","-",AG217*INDEX('3c Mappings'!$C$8:$O$21,MATCH($C296,'3c Mappings'!$B$8:$B$21,0),MATCH($B296,'3c Mappings'!$C$7:$O$7,0)))</f>
        <v>0</v>
      </c>
      <c r="AH296" s="80">
        <f>IF(AH217="-","-",AH217*INDEX('3c Mappings'!$C$8:$O$21,MATCH($C296,'3c Mappings'!$B$8:$B$21,0),MATCH($B296,'3c Mappings'!$C$7:$O$7,0)))</f>
        <v>0</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45">
      <c r="A297" s="10"/>
      <c r="B297" s="72" t="s">
        <v>209</v>
      </c>
      <c r="C297" s="73" t="s">
        <v>180</v>
      </c>
      <c r="D297" s="199"/>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f>IF(AG218="-","-",AG218*INDEX('3c Mappings'!$C$8:$O$21,MATCH($C297,'3c Mappings'!$B$8:$B$21,0),MATCH($B297,'3c Mappings'!$C$7:$O$7,0)))</f>
        <v>0</v>
      </c>
      <c r="AH297" s="80">
        <f>IF(AH218="-","-",AH218*INDEX('3c Mappings'!$C$8:$O$21,MATCH($C297,'3c Mappings'!$B$8:$B$21,0),MATCH($B297,'3c Mappings'!$C$7:$O$7,0)))</f>
        <v>0</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45">
      <c r="A298" s="10"/>
      <c r="B298" s="72" t="s">
        <v>210</v>
      </c>
      <c r="C298" s="73" t="s">
        <v>180</v>
      </c>
      <c r="D298" s="199"/>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f>IF(AG219="-","-",AG219*INDEX('3c Mappings'!$C$8:$O$21,MATCH($C298,'3c Mappings'!$B$8:$B$21,0),MATCH($B298,'3c Mappings'!$C$7:$O$7,0)))</f>
        <v>0</v>
      </c>
      <c r="AH298" s="80">
        <f>IF(AH219="-","-",AH219*INDEX('3c Mappings'!$C$8:$O$21,MATCH($C298,'3c Mappings'!$B$8:$B$21,0),MATCH($B298,'3c Mappings'!$C$7:$O$7,0)))</f>
        <v>0</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45">
      <c r="A299" s="10"/>
      <c r="B299" s="72" t="s">
        <v>211</v>
      </c>
      <c r="C299" s="73" t="s">
        <v>180</v>
      </c>
      <c r="D299" s="199"/>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f>IF(AG220="-","-",AG220*INDEX('3c Mappings'!$C$8:$O$21,MATCH($C299,'3c Mappings'!$B$8:$B$21,0),MATCH($B299,'3c Mappings'!$C$7:$O$7,0)))</f>
        <v>0</v>
      </c>
      <c r="AH299" s="80">
        <f>IF(AH220="-","-",AH220*INDEX('3c Mappings'!$C$8:$O$21,MATCH($C299,'3c Mappings'!$B$8:$B$21,0),MATCH($B299,'3c Mappings'!$C$7:$O$7,0)))</f>
        <v>0</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45">
      <c r="A300" s="10"/>
      <c r="B300" s="72" t="s">
        <v>212</v>
      </c>
      <c r="C300" s="73" t="s">
        <v>180</v>
      </c>
      <c r="D300" s="199"/>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f>IF(AG221="-","-",AG221*INDEX('3c Mappings'!$C$8:$O$21,MATCH($C300,'3c Mappings'!$B$8:$B$21,0),MATCH($B300,'3c Mappings'!$C$7:$O$7,0)))</f>
        <v>0</v>
      </c>
      <c r="AH300" s="80">
        <f>IF(AH221="-","-",AH221*INDEX('3c Mappings'!$C$8:$O$21,MATCH($C300,'3c Mappings'!$B$8:$B$21,0),MATCH($B300,'3c Mappings'!$C$7:$O$7,0)))</f>
        <v>0</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45">
      <c r="A301" s="10"/>
      <c r="B301" s="72" t="s">
        <v>213</v>
      </c>
      <c r="C301" s="73" t="s">
        <v>180</v>
      </c>
      <c r="D301" s="199"/>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f>IF(AG222="-","-",AG222*INDEX('3c Mappings'!$C$8:$O$21,MATCH($C301,'3c Mappings'!$B$8:$B$21,0),MATCH($B301,'3c Mappings'!$C$7:$O$7,0)))</f>
        <v>0</v>
      </c>
      <c r="AH301" s="80">
        <f>IF(AH222="-","-",AH222*INDEX('3c Mappings'!$C$8:$O$21,MATCH($C301,'3c Mappings'!$B$8:$B$21,0),MATCH($B301,'3c Mappings'!$C$7:$O$7,0)))</f>
        <v>0</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45">
      <c r="A302" s="10"/>
      <c r="B302" s="72" t="s">
        <v>214</v>
      </c>
      <c r="C302" s="73" t="s">
        <v>180</v>
      </c>
      <c r="D302" s="199"/>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f>IF(AG223="-","-",AG223*INDEX('3c Mappings'!$C$8:$O$21,MATCH($C302,'3c Mappings'!$B$8:$B$21,0),MATCH($B302,'3c Mappings'!$C$7:$O$7,0)))</f>
        <v>0</v>
      </c>
      <c r="AH302" s="80">
        <f>IF(AH223="-","-",AH223*INDEX('3c Mappings'!$C$8:$O$21,MATCH($C302,'3c Mappings'!$B$8:$B$21,0),MATCH($B302,'3c Mappings'!$C$7:$O$7,0)))</f>
        <v>0</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 customHeight="1">
      <c r="A303" s="10"/>
      <c r="B303" s="72" t="s">
        <v>202</v>
      </c>
      <c r="C303" s="73" t="s">
        <v>181</v>
      </c>
      <c r="D303" s="199"/>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f>IF(AG211="-","-",AG211*INDEX('3c Mappings'!$C$8:$O$21,MATCH($C303,'3c Mappings'!$B$8:$B$21,0),MATCH($B303,'3c Mappings'!$C$7:$O$7,0)))</f>
        <v>0</v>
      </c>
      <c r="AH303" s="80">
        <f>IF(AH211="-","-",AH211*INDEX('3c Mappings'!$C$8:$O$21,MATCH($C303,'3c Mappings'!$B$8:$B$21,0),MATCH($B303,'3c Mappings'!$C$7:$O$7,0)))</f>
        <v>0</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45">
      <c r="A304" s="10"/>
      <c r="B304" s="72" t="s">
        <v>203</v>
      </c>
      <c r="C304" s="73" t="s">
        <v>181</v>
      </c>
      <c r="D304" s="199"/>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f>IF(AG212="-","-",AG212*INDEX('3c Mappings'!$C$8:$O$21,MATCH($C304,'3c Mappings'!$B$8:$B$21,0),MATCH($B304,'3c Mappings'!$C$7:$O$7,0)))</f>
        <v>4.2185635902301066E-2</v>
      </c>
      <c r="AH304" s="80">
        <f>IF(AH212="-","-",AH212*INDEX('3c Mappings'!$C$8:$O$21,MATCH($C304,'3c Mappings'!$B$8:$B$21,0),MATCH($B304,'3c Mappings'!$C$7:$O$7,0)))</f>
        <v>4.4160577011568579E-2</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45">
      <c r="A305" s="10"/>
      <c r="B305" s="72" t="s">
        <v>204</v>
      </c>
      <c r="C305" s="73" t="s">
        <v>181</v>
      </c>
      <c r="D305" s="199"/>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f>IF(AG213="-","-",AG213*INDEX('3c Mappings'!$C$8:$O$21,MATCH($C305,'3c Mappings'!$B$8:$B$21,0),MATCH($B305,'3c Mappings'!$C$7:$O$7,0)))</f>
        <v>0.3246436282620821</v>
      </c>
      <c r="AH305" s="80">
        <f>IF(AH213="-","-",AH213*INDEX('3c Mappings'!$C$8:$O$21,MATCH($C305,'3c Mappings'!$B$8:$B$21,0),MATCH($B305,'3c Mappings'!$C$7:$O$7,0)))</f>
        <v>0.33594423515212302</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45">
      <c r="A306" s="10"/>
      <c r="B306" s="72" t="s">
        <v>205</v>
      </c>
      <c r="C306" s="73" t="s">
        <v>181</v>
      </c>
      <c r="D306" s="199"/>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f>IF(AG214="-","-",AG214*INDEX('3c Mappings'!$C$8:$O$21,MATCH($C306,'3c Mappings'!$B$8:$B$21,0),MATCH($B306,'3c Mappings'!$C$7:$O$7,0)))</f>
        <v>9.655915674118619</v>
      </c>
      <c r="AH306" s="80">
        <f>IF(AH214="-","-",AH214*INDEX('3c Mappings'!$C$8:$O$21,MATCH($C306,'3c Mappings'!$B$8:$B$21,0),MATCH($B306,'3c Mappings'!$C$7:$O$7,0)))</f>
        <v>10.452748388167754</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45">
      <c r="A307" s="10"/>
      <c r="B307" s="72" t="s">
        <v>206</v>
      </c>
      <c r="C307" s="73" t="s">
        <v>181</v>
      </c>
      <c r="D307" s="199"/>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f>IF(AG215="-","-",AG215*INDEX('3c Mappings'!$C$8:$O$21,MATCH($C307,'3c Mappings'!$B$8:$B$21,0),MATCH($B307,'3c Mappings'!$C$7:$O$7,0)))</f>
        <v>0</v>
      </c>
      <c r="AH307" s="80">
        <f>IF(AH215="-","-",AH215*INDEX('3c Mappings'!$C$8:$O$21,MATCH($C307,'3c Mappings'!$B$8:$B$21,0),MATCH($B307,'3c Mappings'!$C$7:$O$7,0)))</f>
        <v>0</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45">
      <c r="A308" s="10"/>
      <c r="B308" s="72" t="s">
        <v>207</v>
      </c>
      <c r="C308" s="73" t="s">
        <v>181</v>
      </c>
      <c r="D308" s="199"/>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f>IF(AG216="-","-",AG216*INDEX('3c Mappings'!$C$8:$O$21,MATCH($C308,'3c Mappings'!$B$8:$B$21,0),MATCH($B308,'3c Mappings'!$C$7:$O$7,0)))</f>
        <v>155.79216492943857</v>
      </c>
      <c r="AH308" s="80">
        <f>IF(AH216="-","-",AH216*INDEX('3c Mappings'!$C$8:$O$21,MATCH($C308,'3c Mappings'!$B$8:$B$21,0),MATCH($B308,'3c Mappings'!$C$7:$O$7,0)))</f>
        <v>160.88042628590352</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45">
      <c r="A309" s="10"/>
      <c r="B309" s="72" t="s">
        <v>208</v>
      </c>
      <c r="C309" s="73" t="s">
        <v>181</v>
      </c>
      <c r="D309" s="199"/>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f>IF(AG217="-","-",AG217*INDEX('3c Mappings'!$C$8:$O$21,MATCH($C309,'3c Mappings'!$B$8:$B$21,0),MATCH($B309,'3c Mappings'!$C$7:$O$7,0)))</f>
        <v>0</v>
      </c>
      <c r="AH309" s="80">
        <f>IF(AH217="-","-",AH217*INDEX('3c Mappings'!$C$8:$O$21,MATCH($C309,'3c Mappings'!$B$8:$B$21,0),MATCH($B309,'3c Mappings'!$C$7:$O$7,0)))</f>
        <v>0</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45">
      <c r="A310" s="10"/>
      <c r="B310" s="72" t="s">
        <v>209</v>
      </c>
      <c r="C310" s="73" t="s">
        <v>181</v>
      </c>
      <c r="D310" s="199"/>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f>IF(AG218="-","-",AG218*INDEX('3c Mappings'!$C$8:$O$21,MATCH($C310,'3c Mappings'!$B$8:$B$21,0),MATCH($B310,'3c Mappings'!$C$7:$O$7,0)))</f>
        <v>0</v>
      </c>
      <c r="AH310" s="80">
        <f>IF(AH218="-","-",AH218*INDEX('3c Mappings'!$C$8:$O$21,MATCH($C310,'3c Mappings'!$B$8:$B$21,0),MATCH($B310,'3c Mappings'!$C$7:$O$7,0)))</f>
        <v>0</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45">
      <c r="A311" s="10"/>
      <c r="B311" s="72" t="s">
        <v>210</v>
      </c>
      <c r="C311" s="73" t="s">
        <v>181</v>
      </c>
      <c r="D311" s="199"/>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f>IF(AG219="-","-",AG219*INDEX('3c Mappings'!$C$8:$O$21,MATCH($C311,'3c Mappings'!$B$8:$B$21,0),MATCH($B311,'3c Mappings'!$C$7:$O$7,0)))</f>
        <v>0</v>
      </c>
      <c r="AH311" s="80">
        <f>IF(AH219="-","-",AH219*INDEX('3c Mappings'!$C$8:$O$21,MATCH($C311,'3c Mappings'!$B$8:$B$21,0),MATCH($B311,'3c Mappings'!$C$7:$O$7,0)))</f>
        <v>0</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45">
      <c r="A312" s="10"/>
      <c r="B312" s="72" t="s">
        <v>211</v>
      </c>
      <c r="C312" s="73" t="s">
        <v>181</v>
      </c>
      <c r="D312" s="199"/>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f>IF(AG220="-","-",AG220*INDEX('3c Mappings'!$C$8:$O$21,MATCH($C312,'3c Mappings'!$B$8:$B$21,0),MATCH($B312,'3c Mappings'!$C$7:$O$7,0)))</f>
        <v>0</v>
      </c>
      <c r="AH312" s="80">
        <f>IF(AH220="-","-",AH220*INDEX('3c Mappings'!$C$8:$O$21,MATCH($C312,'3c Mappings'!$B$8:$B$21,0),MATCH($B312,'3c Mappings'!$C$7:$O$7,0)))</f>
        <v>0</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45">
      <c r="A313" s="10"/>
      <c r="B313" s="72" t="s">
        <v>212</v>
      </c>
      <c r="C313" s="73" t="s">
        <v>181</v>
      </c>
      <c r="D313" s="199"/>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f>IF(AG221="-","-",AG221*INDEX('3c Mappings'!$C$8:$O$21,MATCH($C313,'3c Mappings'!$B$8:$B$21,0),MATCH($B313,'3c Mappings'!$C$7:$O$7,0)))</f>
        <v>0</v>
      </c>
      <c r="AH313" s="80">
        <f>IF(AH221="-","-",AH221*INDEX('3c Mappings'!$C$8:$O$21,MATCH($C313,'3c Mappings'!$B$8:$B$21,0),MATCH($B313,'3c Mappings'!$C$7:$O$7,0)))</f>
        <v>0</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45">
      <c r="A314" s="10"/>
      <c r="B314" s="72" t="s">
        <v>213</v>
      </c>
      <c r="C314" s="73" t="s">
        <v>181</v>
      </c>
      <c r="D314" s="199"/>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f>IF(AG222="-","-",AG222*INDEX('3c Mappings'!$C$8:$O$21,MATCH($C314,'3c Mappings'!$B$8:$B$21,0),MATCH($B314,'3c Mappings'!$C$7:$O$7,0)))</f>
        <v>0</v>
      </c>
      <c r="AH314" s="80">
        <f>IF(AH222="-","-",AH222*INDEX('3c Mappings'!$C$8:$O$21,MATCH($C314,'3c Mappings'!$B$8:$B$21,0),MATCH($B314,'3c Mappings'!$C$7:$O$7,0)))</f>
        <v>0</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45">
      <c r="A315" s="10"/>
      <c r="B315" s="72" t="s">
        <v>214</v>
      </c>
      <c r="C315" s="73" t="s">
        <v>181</v>
      </c>
      <c r="D315" s="199"/>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f>IF(AG223="-","-",AG223*INDEX('3c Mappings'!$C$8:$O$21,MATCH($C315,'3c Mappings'!$B$8:$B$21,0),MATCH($B315,'3c Mappings'!$C$7:$O$7,0)))</f>
        <v>0</v>
      </c>
      <c r="AH315" s="80">
        <f>IF(AH223="-","-",AH223*INDEX('3c Mappings'!$C$8:$O$21,MATCH($C315,'3c Mappings'!$B$8:$B$21,0),MATCH($B315,'3c Mappings'!$C$7:$O$7,0)))</f>
        <v>0</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 customHeight="1">
      <c r="A316" s="10"/>
      <c r="B316" s="72" t="s">
        <v>202</v>
      </c>
      <c r="C316" s="73" t="s">
        <v>182</v>
      </c>
      <c r="D316" s="199"/>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f>IF(AG211="-","-",AG211*INDEX('3c Mappings'!$C$8:$O$21,MATCH($C316,'3c Mappings'!$B$8:$B$21,0),MATCH($B316,'3c Mappings'!$C$7:$O$7,0)))</f>
        <v>0</v>
      </c>
      <c r="AH316" s="80">
        <f>IF(AH211="-","-",AH211*INDEX('3c Mappings'!$C$8:$O$21,MATCH($C316,'3c Mappings'!$B$8:$B$21,0),MATCH($B316,'3c Mappings'!$C$7:$O$7,0)))</f>
        <v>0</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45">
      <c r="A317" s="10"/>
      <c r="B317" s="72" t="s">
        <v>203</v>
      </c>
      <c r="C317" s="73" t="s">
        <v>182</v>
      </c>
      <c r="D317" s="199"/>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f>IF(AG212="-","-",AG212*INDEX('3c Mappings'!$C$8:$O$21,MATCH($C317,'3c Mappings'!$B$8:$B$21,0),MATCH($B317,'3c Mappings'!$C$7:$O$7,0)))</f>
        <v>0</v>
      </c>
      <c r="AH317" s="80">
        <f>IF(AH212="-","-",AH212*INDEX('3c Mappings'!$C$8:$O$21,MATCH($C317,'3c Mappings'!$B$8:$B$21,0),MATCH($B317,'3c Mappings'!$C$7:$O$7,0)))</f>
        <v>0</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45">
      <c r="A318" s="10"/>
      <c r="B318" s="72" t="s">
        <v>204</v>
      </c>
      <c r="C318" s="73" t="s">
        <v>182</v>
      </c>
      <c r="D318" s="199"/>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f>IF(AG213="-","-",AG213*INDEX('3c Mappings'!$C$8:$O$21,MATCH($C318,'3c Mappings'!$B$8:$B$21,0),MATCH($B318,'3c Mappings'!$C$7:$O$7,0)))</f>
        <v>0</v>
      </c>
      <c r="AH318" s="80">
        <f>IF(AH213="-","-",AH213*INDEX('3c Mappings'!$C$8:$O$21,MATCH($C318,'3c Mappings'!$B$8:$B$21,0),MATCH($B318,'3c Mappings'!$C$7:$O$7,0)))</f>
        <v>0</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45">
      <c r="A319" s="10"/>
      <c r="B319" s="72" t="s">
        <v>205</v>
      </c>
      <c r="C319" s="73" t="s">
        <v>182</v>
      </c>
      <c r="D319" s="199"/>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f>IF(AG214="-","-",AG214*INDEX('3c Mappings'!$C$8:$O$21,MATCH($C319,'3c Mappings'!$B$8:$B$21,0),MATCH($B319,'3c Mappings'!$C$7:$O$7,0)))</f>
        <v>0</v>
      </c>
      <c r="AH319" s="80">
        <f>IF(AH214="-","-",AH214*INDEX('3c Mappings'!$C$8:$O$21,MATCH($C319,'3c Mappings'!$B$8:$B$21,0),MATCH($B319,'3c Mappings'!$C$7:$O$7,0)))</f>
        <v>0</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45">
      <c r="A320" s="10"/>
      <c r="B320" s="72" t="s">
        <v>206</v>
      </c>
      <c r="C320" s="73" t="s">
        <v>182</v>
      </c>
      <c r="D320" s="199"/>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f>IF(AG215="-","-",AG215*INDEX('3c Mappings'!$C$8:$O$21,MATCH($C320,'3c Mappings'!$B$8:$B$21,0),MATCH($B320,'3c Mappings'!$C$7:$O$7,0)))</f>
        <v>54.136018460595238</v>
      </c>
      <c r="AH320" s="80">
        <f>IF(AH215="-","-",AH215*INDEX('3c Mappings'!$C$8:$O$21,MATCH($C320,'3c Mappings'!$B$8:$B$21,0),MATCH($B320,'3c Mappings'!$C$7:$O$7,0)))</f>
        <v>56.983977132133873</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45">
      <c r="A321" s="10"/>
      <c r="B321" s="72" t="s">
        <v>207</v>
      </c>
      <c r="C321" s="73" t="s">
        <v>182</v>
      </c>
      <c r="D321" s="199"/>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f>IF(AG216="-","-",AG216*INDEX('3c Mappings'!$C$8:$O$21,MATCH($C321,'3c Mappings'!$B$8:$B$21,0),MATCH($B321,'3c Mappings'!$C$7:$O$7,0)))</f>
        <v>0</v>
      </c>
      <c r="AH321" s="80">
        <f>IF(AH216="-","-",AH216*INDEX('3c Mappings'!$C$8:$O$21,MATCH($C321,'3c Mappings'!$B$8:$B$21,0),MATCH($B321,'3c Mappings'!$C$7:$O$7,0)))</f>
        <v>0</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45">
      <c r="A322" s="10"/>
      <c r="B322" s="72" t="s">
        <v>208</v>
      </c>
      <c r="C322" s="73" t="s">
        <v>182</v>
      </c>
      <c r="D322" s="199"/>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f>IF(AG217="-","-",AG217*INDEX('3c Mappings'!$C$8:$O$21,MATCH($C322,'3c Mappings'!$B$8:$B$21,0),MATCH($B322,'3c Mappings'!$C$7:$O$7,0)))</f>
        <v>0</v>
      </c>
      <c r="AH322" s="80">
        <f>IF(AH217="-","-",AH217*INDEX('3c Mappings'!$C$8:$O$21,MATCH($C322,'3c Mappings'!$B$8:$B$21,0),MATCH($B322,'3c Mappings'!$C$7:$O$7,0)))</f>
        <v>0</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45">
      <c r="A323" s="10"/>
      <c r="B323" s="72" t="s">
        <v>209</v>
      </c>
      <c r="C323" s="73" t="s">
        <v>182</v>
      </c>
      <c r="D323" s="199"/>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f>IF(AG218="-","-",AG218*INDEX('3c Mappings'!$C$8:$O$21,MATCH($C323,'3c Mappings'!$B$8:$B$21,0),MATCH($B323,'3c Mappings'!$C$7:$O$7,0)))</f>
        <v>1.705771800874031</v>
      </c>
      <c r="AH323" s="80">
        <f>IF(AH218="-","-",AH218*INDEX('3c Mappings'!$C$8:$O$21,MATCH($C323,'3c Mappings'!$B$8:$B$21,0),MATCH($B323,'3c Mappings'!$C$7:$O$7,0)))</f>
        <v>1.7403506767783132</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45">
      <c r="A324" s="10"/>
      <c r="B324" s="72" t="s">
        <v>210</v>
      </c>
      <c r="C324" s="73" t="s">
        <v>182</v>
      </c>
      <c r="D324" s="199"/>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f>IF(AG219="-","-",AG219*INDEX('3c Mappings'!$C$8:$O$21,MATCH($C324,'3c Mappings'!$B$8:$B$21,0),MATCH($B324,'3c Mappings'!$C$7:$O$7,0)))</f>
        <v>102.16101880564969</v>
      </c>
      <c r="AH324" s="80">
        <f>IF(AH219="-","-",AH219*INDEX('3c Mappings'!$C$8:$O$21,MATCH($C324,'3c Mappings'!$B$8:$B$21,0),MATCH($B324,'3c Mappings'!$C$7:$O$7,0)))</f>
        <v>103.26449508072525</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45">
      <c r="A325" s="10"/>
      <c r="B325" s="72" t="s">
        <v>211</v>
      </c>
      <c r="C325" s="73" t="s">
        <v>182</v>
      </c>
      <c r="D325" s="199"/>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f>IF(AG220="-","-",AG220*INDEX('3c Mappings'!$C$8:$O$21,MATCH($C325,'3c Mappings'!$B$8:$B$21,0),MATCH($B325,'3c Mappings'!$C$7:$O$7,0)))</f>
        <v>18.812261622675031</v>
      </c>
      <c r="AH325" s="80">
        <f>IF(AH220="-","-",AH220*INDEX('3c Mappings'!$C$8:$O$21,MATCH($C325,'3c Mappings'!$B$8:$B$21,0),MATCH($B325,'3c Mappings'!$C$7:$O$7,0)))</f>
        <v>19.206264888924416</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45">
      <c r="A326" s="10"/>
      <c r="B326" s="72" t="s">
        <v>212</v>
      </c>
      <c r="C326" s="73" t="s">
        <v>182</v>
      </c>
      <c r="D326" s="199"/>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f>IF(AG221="-","-",AG221*INDEX('3c Mappings'!$C$8:$O$21,MATCH($C326,'3c Mappings'!$B$8:$B$21,0),MATCH($B326,'3c Mappings'!$C$7:$O$7,0)))</f>
        <v>0</v>
      </c>
      <c r="AH326" s="80">
        <f>IF(AH221="-","-",AH221*INDEX('3c Mappings'!$C$8:$O$21,MATCH($C326,'3c Mappings'!$B$8:$B$21,0),MATCH($B326,'3c Mappings'!$C$7:$O$7,0)))</f>
        <v>0</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45">
      <c r="A327" s="10"/>
      <c r="B327" s="72" t="s">
        <v>213</v>
      </c>
      <c r="C327" s="73" t="s">
        <v>182</v>
      </c>
      <c r="D327" s="199"/>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f>IF(AG222="-","-",AG222*INDEX('3c Mappings'!$C$8:$O$21,MATCH($C327,'3c Mappings'!$B$8:$B$21,0),MATCH($B327,'3c Mappings'!$C$7:$O$7,0)))</f>
        <v>0</v>
      </c>
      <c r="AH327" s="80">
        <f>IF(AH222="-","-",AH222*INDEX('3c Mappings'!$C$8:$O$21,MATCH($C327,'3c Mappings'!$B$8:$B$21,0),MATCH($B327,'3c Mappings'!$C$7:$O$7,0)))</f>
        <v>0</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45">
      <c r="A328" s="10"/>
      <c r="B328" s="72" t="s">
        <v>214</v>
      </c>
      <c r="C328" s="73" t="s">
        <v>182</v>
      </c>
      <c r="D328" s="199"/>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f>IF(AG223="-","-",AG223*INDEX('3c Mappings'!$C$8:$O$21,MATCH($C328,'3c Mappings'!$B$8:$B$21,0),MATCH($B328,'3c Mappings'!$C$7:$O$7,0)))</f>
        <v>0</v>
      </c>
      <c r="AH328" s="80">
        <f>IF(AH223="-","-",AH223*INDEX('3c Mappings'!$C$8:$O$21,MATCH($C328,'3c Mappings'!$B$8:$B$21,0),MATCH($B328,'3c Mappings'!$C$7:$O$7,0)))</f>
        <v>0</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 customHeight="1">
      <c r="A329" s="10"/>
      <c r="B329" s="72" t="s">
        <v>202</v>
      </c>
      <c r="C329" s="73" t="s">
        <v>183</v>
      </c>
      <c r="D329" s="199"/>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f>IF(AG211="-","-",AG211*INDEX('3c Mappings'!$C$8:$O$21,MATCH($C329,'3c Mappings'!$B$8:$B$21,0),MATCH($B329,'3c Mappings'!$C$7:$O$7,0)))</f>
        <v>0</v>
      </c>
      <c r="AH329" s="80">
        <f>IF(AH211="-","-",AH211*INDEX('3c Mappings'!$C$8:$O$21,MATCH($C329,'3c Mappings'!$B$8:$B$21,0),MATCH($B329,'3c Mappings'!$C$7:$O$7,0)))</f>
        <v>0</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45">
      <c r="A330" s="10"/>
      <c r="B330" s="72" t="s">
        <v>203</v>
      </c>
      <c r="C330" s="73" t="s">
        <v>183</v>
      </c>
      <c r="D330" s="199"/>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f>IF(AG212="-","-",AG212*INDEX('3c Mappings'!$C$8:$O$21,MATCH($C330,'3c Mappings'!$B$8:$B$21,0),MATCH($B330,'3c Mappings'!$C$7:$O$7,0)))</f>
        <v>0</v>
      </c>
      <c r="AH330" s="80">
        <f>IF(AH212="-","-",AH212*INDEX('3c Mappings'!$C$8:$O$21,MATCH($C330,'3c Mappings'!$B$8:$B$21,0),MATCH($B330,'3c Mappings'!$C$7:$O$7,0)))</f>
        <v>0</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45">
      <c r="A331" s="10"/>
      <c r="B331" s="72" t="s">
        <v>204</v>
      </c>
      <c r="C331" s="73" t="s">
        <v>183</v>
      </c>
      <c r="D331" s="199"/>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f>IF(AG213="-","-",AG213*INDEX('3c Mappings'!$C$8:$O$21,MATCH($C331,'3c Mappings'!$B$8:$B$21,0),MATCH($B331,'3c Mappings'!$C$7:$O$7,0)))</f>
        <v>0</v>
      </c>
      <c r="AH331" s="80">
        <f>IF(AH213="-","-",AH213*INDEX('3c Mappings'!$C$8:$O$21,MATCH($C331,'3c Mappings'!$B$8:$B$21,0),MATCH($B331,'3c Mappings'!$C$7:$O$7,0)))</f>
        <v>0</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45">
      <c r="A332" s="10"/>
      <c r="B332" s="72" t="s">
        <v>205</v>
      </c>
      <c r="C332" s="73" t="s">
        <v>183</v>
      </c>
      <c r="D332" s="199"/>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f>IF(AG214="-","-",AG214*INDEX('3c Mappings'!$C$8:$O$21,MATCH($C332,'3c Mappings'!$B$8:$B$21,0),MATCH($B332,'3c Mappings'!$C$7:$O$7,0)))</f>
        <v>0</v>
      </c>
      <c r="AH332" s="80">
        <f>IF(AH214="-","-",AH214*INDEX('3c Mappings'!$C$8:$O$21,MATCH($C332,'3c Mappings'!$B$8:$B$21,0),MATCH($B332,'3c Mappings'!$C$7:$O$7,0)))</f>
        <v>0</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45">
      <c r="A333" s="10"/>
      <c r="B333" s="72" t="s">
        <v>206</v>
      </c>
      <c r="C333" s="73" t="s">
        <v>183</v>
      </c>
      <c r="D333" s="199"/>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f>IF(AG215="-","-",AG215*INDEX('3c Mappings'!$C$8:$O$21,MATCH($C333,'3c Mappings'!$B$8:$B$21,0),MATCH($B333,'3c Mappings'!$C$7:$O$7,0)))</f>
        <v>6.0707470472974876</v>
      </c>
      <c r="AH333" s="80">
        <f>IF(AH215="-","-",AH215*INDEX('3c Mappings'!$C$8:$O$21,MATCH($C333,'3c Mappings'!$B$8:$B$21,0),MATCH($B333,'3c Mappings'!$C$7:$O$7,0)))</f>
        <v>6.3901136573235462</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45">
      <c r="A334" s="10"/>
      <c r="B334" s="72" t="s">
        <v>207</v>
      </c>
      <c r="C334" s="73" t="s">
        <v>183</v>
      </c>
      <c r="D334" s="199"/>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f>IF(AG216="-","-",AG216*INDEX('3c Mappings'!$C$8:$O$21,MATCH($C334,'3c Mappings'!$B$8:$B$21,0),MATCH($B334,'3c Mappings'!$C$7:$O$7,0)))</f>
        <v>0</v>
      </c>
      <c r="AH334" s="80">
        <f>IF(AH216="-","-",AH216*INDEX('3c Mappings'!$C$8:$O$21,MATCH($C334,'3c Mappings'!$B$8:$B$21,0),MATCH($B334,'3c Mappings'!$C$7:$O$7,0)))</f>
        <v>0</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45">
      <c r="A335" s="10"/>
      <c r="B335" s="72" t="s">
        <v>208</v>
      </c>
      <c r="C335" s="73" t="s">
        <v>183</v>
      </c>
      <c r="D335" s="199"/>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f>IF(AG217="-","-",AG217*INDEX('3c Mappings'!$C$8:$O$21,MATCH($C335,'3c Mappings'!$B$8:$B$21,0),MATCH($B335,'3c Mappings'!$C$7:$O$7,0)))</f>
        <v>0</v>
      </c>
      <c r="AH335" s="80">
        <f>IF(AH217="-","-",AH217*INDEX('3c Mappings'!$C$8:$O$21,MATCH($C335,'3c Mappings'!$B$8:$B$21,0),MATCH($B335,'3c Mappings'!$C$7:$O$7,0)))</f>
        <v>0</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45">
      <c r="A336" s="10"/>
      <c r="B336" s="72" t="s">
        <v>209</v>
      </c>
      <c r="C336" s="73" t="s">
        <v>183</v>
      </c>
      <c r="D336" s="199"/>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f>IF(AG218="-","-",AG218*INDEX('3c Mappings'!$C$8:$O$21,MATCH($C336,'3c Mappings'!$B$8:$B$21,0),MATCH($B336,'3c Mappings'!$C$7:$O$7,0)))</f>
        <v>153.12006478089637</v>
      </c>
      <c r="AH336" s="80">
        <f>IF(AH218="-","-",AH218*INDEX('3c Mappings'!$C$8:$O$21,MATCH($C336,'3c Mappings'!$B$8:$B$21,0),MATCH($B336,'3c Mappings'!$C$7:$O$7,0)))</f>
        <v>156.22406715436819</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45">
      <c r="A337" s="10"/>
      <c r="B337" s="72" t="s">
        <v>210</v>
      </c>
      <c r="C337" s="73" t="s">
        <v>183</v>
      </c>
      <c r="D337" s="199"/>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f>IF(AG219="-","-",AG219*INDEX('3c Mappings'!$C$8:$O$21,MATCH($C337,'3c Mappings'!$B$8:$B$21,0),MATCH($B337,'3c Mappings'!$C$7:$O$7,0)))</f>
        <v>0.1245855781508719</v>
      </c>
      <c r="AH337" s="80">
        <f>IF(AH219="-","-",AH219*INDEX('3c Mappings'!$C$8:$O$21,MATCH($C337,'3c Mappings'!$B$8:$B$21,0),MATCH($B337,'3c Mappings'!$C$7:$O$7,0)))</f>
        <v>0.12593126979836414</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45">
      <c r="A338" s="10"/>
      <c r="B338" s="72" t="s">
        <v>211</v>
      </c>
      <c r="C338" s="73" t="s">
        <v>183</v>
      </c>
      <c r="D338" s="199"/>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f>IF(AG220="-","-",AG220*INDEX('3c Mappings'!$C$8:$O$21,MATCH($C338,'3c Mappings'!$B$8:$B$21,0),MATCH($B338,'3c Mappings'!$C$7:$O$7,0)))</f>
        <v>0</v>
      </c>
      <c r="AH338" s="80">
        <f>IF(AH220="-","-",AH220*INDEX('3c Mappings'!$C$8:$O$21,MATCH($C338,'3c Mappings'!$B$8:$B$21,0),MATCH($B338,'3c Mappings'!$C$7:$O$7,0)))</f>
        <v>0</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45">
      <c r="A339" s="10"/>
      <c r="B339" s="72" t="s">
        <v>212</v>
      </c>
      <c r="C339" s="73" t="s">
        <v>183</v>
      </c>
      <c r="D339" s="199"/>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f>IF(AG221="-","-",AG221*INDEX('3c Mappings'!$C$8:$O$21,MATCH($C339,'3c Mappings'!$B$8:$B$21,0),MATCH($B339,'3c Mappings'!$C$7:$O$7,0)))</f>
        <v>0</v>
      </c>
      <c r="AH339" s="80">
        <f>IF(AH221="-","-",AH221*INDEX('3c Mappings'!$C$8:$O$21,MATCH($C339,'3c Mappings'!$B$8:$B$21,0),MATCH($B339,'3c Mappings'!$C$7:$O$7,0)))</f>
        <v>0</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45">
      <c r="A340" s="10"/>
      <c r="B340" s="72" t="s">
        <v>213</v>
      </c>
      <c r="C340" s="73" t="s">
        <v>183</v>
      </c>
      <c r="D340" s="199"/>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f>IF(AG222="-","-",AG222*INDEX('3c Mappings'!$C$8:$O$21,MATCH($C340,'3c Mappings'!$B$8:$B$21,0),MATCH($B340,'3c Mappings'!$C$7:$O$7,0)))</f>
        <v>0</v>
      </c>
      <c r="AH340" s="80">
        <f>IF(AH222="-","-",AH222*INDEX('3c Mappings'!$C$8:$O$21,MATCH($C340,'3c Mappings'!$B$8:$B$21,0),MATCH($B340,'3c Mappings'!$C$7:$O$7,0)))</f>
        <v>0</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45">
      <c r="A341" s="10"/>
      <c r="B341" s="72" t="s">
        <v>214</v>
      </c>
      <c r="C341" s="73" t="s">
        <v>183</v>
      </c>
      <c r="D341" s="199"/>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f>IF(AG223="-","-",AG223*INDEX('3c Mappings'!$C$8:$O$21,MATCH($C341,'3c Mappings'!$B$8:$B$21,0),MATCH($B341,'3c Mappings'!$C$7:$O$7,0)))</f>
        <v>0</v>
      </c>
      <c r="AH341" s="80">
        <f>IF(AH223="-","-",AH223*INDEX('3c Mappings'!$C$8:$O$21,MATCH($C341,'3c Mappings'!$B$8:$B$21,0),MATCH($B341,'3c Mappings'!$C$7:$O$7,0)))</f>
        <v>0</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 customHeight="1">
      <c r="A342" s="10"/>
      <c r="B342" s="72" t="s">
        <v>202</v>
      </c>
      <c r="C342" s="73" t="s">
        <v>184</v>
      </c>
      <c r="D342" s="199"/>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f>IF(AG211="-","-",AG211*INDEX('3c Mappings'!$C$8:$O$21,MATCH($C342,'3c Mappings'!$B$8:$B$21,0),MATCH($B342,'3c Mappings'!$C$7:$O$7,0)))</f>
        <v>0</v>
      </c>
      <c r="AH342" s="80">
        <f>IF(AH211="-","-",AH211*INDEX('3c Mappings'!$C$8:$O$21,MATCH($C342,'3c Mappings'!$B$8:$B$21,0),MATCH($B342,'3c Mappings'!$C$7:$O$7,0)))</f>
        <v>0</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45">
      <c r="A343" s="10"/>
      <c r="B343" s="72" t="s">
        <v>203</v>
      </c>
      <c r="C343" s="73" t="s">
        <v>184</v>
      </c>
      <c r="D343" s="199"/>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f>IF(AG212="-","-",AG212*INDEX('3c Mappings'!$C$8:$O$21,MATCH($C343,'3c Mappings'!$B$8:$B$21,0),MATCH($B343,'3c Mappings'!$C$7:$O$7,0)))</f>
        <v>0</v>
      </c>
      <c r="AH343" s="80">
        <f>IF(AH212="-","-",AH212*INDEX('3c Mappings'!$C$8:$O$21,MATCH($C343,'3c Mappings'!$B$8:$B$21,0),MATCH($B343,'3c Mappings'!$C$7:$O$7,0)))</f>
        <v>0</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45">
      <c r="A344" s="10"/>
      <c r="B344" s="72" t="s">
        <v>204</v>
      </c>
      <c r="C344" s="73" t="s">
        <v>184</v>
      </c>
      <c r="D344" s="199"/>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f>IF(AG213="-","-",AG213*INDEX('3c Mappings'!$C$8:$O$21,MATCH($C344,'3c Mappings'!$B$8:$B$21,0),MATCH($B344,'3c Mappings'!$C$7:$O$7,0)))</f>
        <v>0</v>
      </c>
      <c r="AH344" s="80">
        <f>IF(AH213="-","-",AH213*INDEX('3c Mappings'!$C$8:$O$21,MATCH($C344,'3c Mappings'!$B$8:$B$21,0),MATCH($B344,'3c Mappings'!$C$7:$O$7,0)))</f>
        <v>0</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45">
      <c r="A345" s="10"/>
      <c r="B345" s="72" t="s">
        <v>205</v>
      </c>
      <c r="C345" s="73" t="s">
        <v>184</v>
      </c>
      <c r="D345" s="199"/>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f>IF(AG214="-","-",AG214*INDEX('3c Mappings'!$C$8:$O$21,MATCH($C345,'3c Mappings'!$B$8:$B$21,0),MATCH($B345,'3c Mappings'!$C$7:$O$7,0)))</f>
        <v>0</v>
      </c>
      <c r="AH345" s="80">
        <f>IF(AH214="-","-",AH214*INDEX('3c Mappings'!$C$8:$O$21,MATCH($C345,'3c Mappings'!$B$8:$B$21,0),MATCH($B345,'3c Mappings'!$C$7:$O$7,0)))</f>
        <v>0</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45">
      <c r="A346" s="10"/>
      <c r="B346" s="72" t="s">
        <v>206</v>
      </c>
      <c r="C346" s="73" t="s">
        <v>184</v>
      </c>
      <c r="D346" s="199"/>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f>IF(AG215="-","-",AG215*INDEX('3c Mappings'!$C$8:$O$21,MATCH($C346,'3c Mappings'!$B$8:$B$21,0),MATCH($B346,'3c Mappings'!$C$7:$O$7,0)))</f>
        <v>0</v>
      </c>
      <c r="AH346" s="80">
        <f>IF(AH215="-","-",AH215*INDEX('3c Mappings'!$C$8:$O$21,MATCH($C346,'3c Mappings'!$B$8:$B$21,0),MATCH($B346,'3c Mappings'!$C$7:$O$7,0)))</f>
        <v>0</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45">
      <c r="A347" s="10"/>
      <c r="B347" s="72" t="s">
        <v>207</v>
      </c>
      <c r="C347" s="73" t="s">
        <v>184</v>
      </c>
      <c r="D347" s="199"/>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f>IF(AG216="-","-",AG216*INDEX('3c Mappings'!$C$8:$O$21,MATCH($C347,'3c Mappings'!$B$8:$B$21,0),MATCH($B347,'3c Mappings'!$C$7:$O$7,0)))</f>
        <v>0</v>
      </c>
      <c r="AH347" s="80">
        <f>IF(AH216="-","-",AH216*INDEX('3c Mappings'!$C$8:$O$21,MATCH($C347,'3c Mappings'!$B$8:$B$21,0),MATCH($B347,'3c Mappings'!$C$7:$O$7,0)))</f>
        <v>0</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45">
      <c r="A348" s="10"/>
      <c r="B348" s="72" t="s">
        <v>208</v>
      </c>
      <c r="C348" s="73" t="s">
        <v>184</v>
      </c>
      <c r="D348" s="199"/>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f>IF(AG217="-","-",AG217*INDEX('3c Mappings'!$C$8:$O$21,MATCH($C348,'3c Mappings'!$B$8:$B$21,0),MATCH($B348,'3c Mappings'!$C$7:$O$7,0)))</f>
        <v>0</v>
      </c>
      <c r="AH348" s="80">
        <f>IF(AH217="-","-",AH217*INDEX('3c Mappings'!$C$8:$O$21,MATCH($C348,'3c Mappings'!$B$8:$B$21,0),MATCH($B348,'3c Mappings'!$C$7:$O$7,0)))</f>
        <v>0</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45">
      <c r="A349" s="10"/>
      <c r="B349" s="72" t="s">
        <v>209</v>
      </c>
      <c r="C349" s="73" t="s">
        <v>184</v>
      </c>
      <c r="D349" s="199"/>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f>IF(AG218="-","-",AG218*INDEX('3c Mappings'!$C$8:$O$21,MATCH($C349,'3c Mappings'!$B$8:$B$21,0),MATCH($B349,'3c Mappings'!$C$7:$O$7,0)))</f>
        <v>0</v>
      </c>
      <c r="AH349" s="80">
        <f>IF(AH218="-","-",AH218*INDEX('3c Mappings'!$C$8:$O$21,MATCH($C349,'3c Mappings'!$B$8:$B$21,0),MATCH($B349,'3c Mappings'!$C$7:$O$7,0)))</f>
        <v>0</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45">
      <c r="A350" s="10"/>
      <c r="B350" s="72" t="s">
        <v>210</v>
      </c>
      <c r="C350" s="73" t="s">
        <v>184</v>
      </c>
      <c r="D350" s="199"/>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f>IF(AG219="-","-",AG219*INDEX('3c Mappings'!$C$8:$O$21,MATCH($C350,'3c Mappings'!$B$8:$B$21,0),MATCH($B350,'3c Mappings'!$C$7:$O$7,0)))</f>
        <v>0</v>
      </c>
      <c r="AH350" s="80">
        <f>IF(AH219="-","-",AH219*INDEX('3c Mappings'!$C$8:$O$21,MATCH($C350,'3c Mappings'!$B$8:$B$21,0),MATCH($B350,'3c Mappings'!$C$7:$O$7,0)))</f>
        <v>0</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45">
      <c r="A351" s="10"/>
      <c r="B351" s="72" t="s">
        <v>211</v>
      </c>
      <c r="C351" s="73" t="s">
        <v>184</v>
      </c>
      <c r="D351" s="199"/>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f>IF(AG220="-","-",AG220*INDEX('3c Mappings'!$C$8:$O$21,MATCH($C351,'3c Mappings'!$B$8:$B$21,0),MATCH($B351,'3c Mappings'!$C$7:$O$7,0)))</f>
        <v>0</v>
      </c>
      <c r="AH351" s="80">
        <f>IF(AH220="-","-",AH220*INDEX('3c Mappings'!$C$8:$O$21,MATCH($C351,'3c Mappings'!$B$8:$B$21,0),MATCH($B351,'3c Mappings'!$C$7:$O$7,0)))</f>
        <v>0</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45">
      <c r="A352" s="10"/>
      <c r="B352" s="72" t="s">
        <v>212</v>
      </c>
      <c r="C352" s="73" t="s">
        <v>184</v>
      </c>
      <c r="D352" s="199"/>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f>IF(AG221="-","-",AG221*INDEX('3c Mappings'!$C$8:$O$21,MATCH($C352,'3c Mappings'!$B$8:$B$21,0),MATCH($B352,'3c Mappings'!$C$7:$O$7,0)))</f>
        <v>0</v>
      </c>
      <c r="AH352" s="80">
        <f>IF(AH221="-","-",AH221*INDEX('3c Mappings'!$C$8:$O$21,MATCH($C352,'3c Mappings'!$B$8:$B$21,0),MATCH($B352,'3c Mappings'!$C$7:$O$7,0)))</f>
        <v>0</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45">
      <c r="A353" s="10"/>
      <c r="B353" s="72" t="s">
        <v>213</v>
      </c>
      <c r="C353" s="73" t="s">
        <v>184</v>
      </c>
      <c r="D353" s="199"/>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f>IF(AG222="-","-",AG222*INDEX('3c Mappings'!$C$8:$O$21,MATCH($C353,'3c Mappings'!$B$8:$B$21,0),MATCH($B353,'3c Mappings'!$C$7:$O$7,0)))</f>
        <v>1.7962209652383256</v>
      </c>
      <c r="AH353" s="80">
        <f>IF(AH222="-","-",AH222*INDEX('3c Mappings'!$C$8:$O$21,MATCH($C353,'3c Mappings'!$B$8:$B$21,0),MATCH($B353,'3c Mappings'!$C$7:$O$7,0)))</f>
        <v>1.9318801245062205</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45">
      <c r="A354" s="10"/>
      <c r="B354" s="72" t="s">
        <v>214</v>
      </c>
      <c r="C354" s="73" t="s">
        <v>184</v>
      </c>
      <c r="D354" s="199"/>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f>IF(AG223="-","-",AG223*INDEX('3c Mappings'!$C$8:$O$21,MATCH($C354,'3c Mappings'!$B$8:$B$21,0),MATCH($B354,'3c Mappings'!$C$7:$O$7,0)))</f>
        <v>182.66577818068376</v>
      </c>
      <c r="AH354" s="80">
        <f>IF(AH223="-","-",AH223*INDEX('3c Mappings'!$C$8:$O$21,MATCH($C354,'3c Mappings'!$B$8:$B$21,0),MATCH($B354,'3c Mappings'!$C$7:$O$7,0)))</f>
        <v>192.7061062613121</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 customHeight="1">
      <c r="A355" s="10"/>
      <c r="B355" s="72" t="s">
        <v>202</v>
      </c>
      <c r="C355" s="73" t="s">
        <v>185</v>
      </c>
      <c r="D355" s="199"/>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f>IF(AG211="-","-",AG211*INDEX('3c Mappings'!$C$8:$O$21,MATCH($C355,'3c Mappings'!$B$8:$B$21,0),MATCH($B355,'3c Mappings'!$C$7:$O$7,0)))</f>
        <v>0</v>
      </c>
      <c r="AH355" s="80">
        <f>IF(AH211="-","-",AH211*INDEX('3c Mappings'!$C$8:$O$21,MATCH($C355,'3c Mappings'!$B$8:$B$21,0),MATCH($B355,'3c Mappings'!$C$7:$O$7,0)))</f>
        <v>0</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45">
      <c r="A356" s="10"/>
      <c r="B356" s="72" t="s">
        <v>203</v>
      </c>
      <c r="C356" s="73" t="s">
        <v>185</v>
      </c>
      <c r="D356" s="199"/>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f>IF(AG212="-","-",AG212*INDEX('3c Mappings'!$C$8:$O$21,MATCH($C356,'3c Mappings'!$B$8:$B$21,0),MATCH($B356,'3c Mappings'!$C$7:$O$7,0)))</f>
        <v>0</v>
      </c>
      <c r="AH356" s="80">
        <f>IF(AH212="-","-",AH212*INDEX('3c Mappings'!$C$8:$O$21,MATCH($C356,'3c Mappings'!$B$8:$B$21,0),MATCH($B356,'3c Mappings'!$C$7:$O$7,0)))</f>
        <v>0</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45">
      <c r="A357" s="10"/>
      <c r="B357" s="72" t="s">
        <v>204</v>
      </c>
      <c r="C357" s="73" t="s">
        <v>185</v>
      </c>
      <c r="D357" s="199"/>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f>IF(AG213="-","-",AG213*INDEX('3c Mappings'!$C$8:$O$21,MATCH($C357,'3c Mappings'!$B$8:$B$21,0),MATCH($B357,'3c Mappings'!$C$7:$O$7,0)))</f>
        <v>0</v>
      </c>
      <c r="AH357" s="80">
        <f>IF(AH213="-","-",AH213*INDEX('3c Mappings'!$C$8:$O$21,MATCH($C357,'3c Mappings'!$B$8:$B$21,0),MATCH($B357,'3c Mappings'!$C$7:$O$7,0)))</f>
        <v>0</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45">
      <c r="A358" s="10"/>
      <c r="B358" s="72" t="s">
        <v>205</v>
      </c>
      <c r="C358" s="73" t="s">
        <v>185</v>
      </c>
      <c r="D358" s="199"/>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f>IF(AG214="-","-",AG214*INDEX('3c Mappings'!$C$8:$O$21,MATCH($C358,'3c Mappings'!$B$8:$B$21,0),MATCH($B358,'3c Mappings'!$C$7:$O$7,0)))</f>
        <v>0</v>
      </c>
      <c r="AH358" s="80">
        <f>IF(AH214="-","-",AH214*INDEX('3c Mappings'!$C$8:$O$21,MATCH($C358,'3c Mappings'!$B$8:$B$21,0),MATCH($B358,'3c Mappings'!$C$7:$O$7,0)))</f>
        <v>0</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45">
      <c r="A359" s="10"/>
      <c r="B359" s="72" t="s">
        <v>206</v>
      </c>
      <c r="C359" s="73" t="s">
        <v>185</v>
      </c>
      <c r="D359" s="199"/>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f>IF(AG215="-","-",AG215*INDEX('3c Mappings'!$C$8:$O$21,MATCH($C359,'3c Mappings'!$B$8:$B$21,0),MATCH($B359,'3c Mappings'!$C$7:$O$7,0)))</f>
        <v>0</v>
      </c>
      <c r="AH359" s="80">
        <f>IF(AH215="-","-",AH215*INDEX('3c Mappings'!$C$8:$O$21,MATCH($C359,'3c Mappings'!$B$8:$B$21,0),MATCH($B359,'3c Mappings'!$C$7:$O$7,0)))</f>
        <v>0</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45">
      <c r="A360" s="10"/>
      <c r="B360" s="72" t="s">
        <v>207</v>
      </c>
      <c r="C360" s="73" t="s">
        <v>185</v>
      </c>
      <c r="D360" s="199"/>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f>IF(AG216="-","-",AG216*INDEX('3c Mappings'!$C$8:$O$21,MATCH($C360,'3c Mappings'!$B$8:$B$21,0),MATCH($B360,'3c Mappings'!$C$7:$O$7,0)))</f>
        <v>0</v>
      </c>
      <c r="AH360" s="80">
        <f>IF(AH216="-","-",AH216*INDEX('3c Mappings'!$C$8:$O$21,MATCH($C360,'3c Mappings'!$B$8:$B$21,0),MATCH($B360,'3c Mappings'!$C$7:$O$7,0)))</f>
        <v>0</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45">
      <c r="A361" s="10"/>
      <c r="B361" s="72" t="s">
        <v>208</v>
      </c>
      <c r="C361" s="73" t="s">
        <v>185</v>
      </c>
      <c r="D361" s="199"/>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f>IF(AG217="-","-",AG217*INDEX('3c Mappings'!$C$8:$O$21,MATCH($C361,'3c Mappings'!$B$8:$B$21,0),MATCH($B361,'3c Mappings'!$C$7:$O$7,0)))</f>
        <v>0</v>
      </c>
      <c r="AH361" s="80">
        <f>IF(AH217="-","-",AH217*INDEX('3c Mappings'!$C$8:$O$21,MATCH($C361,'3c Mappings'!$B$8:$B$21,0),MATCH($B361,'3c Mappings'!$C$7:$O$7,0)))</f>
        <v>0</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45">
      <c r="A362" s="10"/>
      <c r="B362" s="72" t="s">
        <v>209</v>
      </c>
      <c r="C362" s="73" t="s">
        <v>185</v>
      </c>
      <c r="D362" s="199"/>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f>IF(AG218="-","-",AG218*INDEX('3c Mappings'!$C$8:$O$21,MATCH($C362,'3c Mappings'!$B$8:$B$21,0),MATCH($B362,'3c Mappings'!$C$7:$O$7,0)))</f>
        <v>0</v>
      </c>
      <c r="AH362" s="80">
        <f>IF(AH218="-","-",AH218*INDEX('3c Mappings'!$C$8:$O$21,MATCH($C362,'3c Mappings'!$B$8:$B$21,0),MATCH($B362,'3c Mappings'!$C$7:$O$7,0)))</f>
        <v>0</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45">
      <c r="A363" s="10"/>
      <c r="B363" s="72" t="s">
        <v>210</v>
      </c>
      <c r="C363" s="73" t="s">
        <v>185</v>
      </c>
      <c r="D363" s="199"/>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f>IF(AG219="-","-",AG219*INDEX('3c Mappings'!$C$8:$O$21,MATCH($C363,'3c Mappings'!$B$8:$B$21,0),MATCH($B363,'3c Mappings'!$C$7:$O$7,0)))</f>
        <v>2.51995198884992</v>
      </c>
      <c r="AH363" s="80">
        <f>IF(AH219="-","-",AH219*INDEX('3c Mappings'!$C$8:$O$21,MATCH($C363,'3c Mappings'!$B$8:$B$21,0),MATCH($B363,'3c Mappings'!$C$7:$O$7,0)))</f>
        <v>2.5471708563449216</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45">
      <c r="A364" s="10"/>
      <c r="B364" s="72" t="s">
        <v>211</v>
      </c>
      <c r="C364" s="73" t="s">
        <v>185</v>
      </c>
      <c r="D364" s="199"/>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f>IF(AG220="-","-",AG220*INDEX('3c Mappings'!$C$8:$O$21,MATCH($C364,'3c Mappings'!$B$8:$B$21,0),MATCH($B364,'3c Mappings'!$C$7:$O$7,0)))</f>
        <v>190.43602320890179</v>
      </c>
      <c r="AH364" s="80">
        <f>IF(AH220="-","-",AH220*INDEX('3c Mappings'!$C$8:$O$21,MATCH($C364,'3c Mappings'!$B$8:$B$21,0),MATCH($B364,'3c Mappings'!$C$7:$O$7,0)))</f>
        <v>194.42450777608494</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45">
      <c r="A365" s="10"/>
      <c r="B365" s="72" t="s">
        <v>212</v>
      </c>
      <c r="C365" s="73" t="s">
        <v>185</v>
      </c>
      <c r="D365" s="199"/>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f>IF(AG221="-","-",AG221*INDEX('3c Mappings'!$C$8:$O$21,MATCH($C365,'3c Mappings'!$B$8:$B$21,0),MATCH($B365,'3c Mappings'!$C$7:$O$7,0)))</f>
        <v>0</v>
      </c>
      <c r="AH365" s="80">
        <f>IF(AH221="-","-",AH221*INDEX('3c Mappings'!$C$8:$O$21,MATCH($C365,'3c Mappings'!$B$8:$B$21,0),MATCH($B365,'3c Mappings'!$C$7:$O$7,0)))</f>
        <v>0</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45">
      <c r="A366" s="10"/>
      <c r="B366" s="72" t="s">
        <v>213</v>
      </c>
      <c r="C366" s="73" t="s">
        <v>185</v>
      </c>
      <c r="D366" s="199"/>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f>IF(AG222="-","-",AG222*INDEX('3c Mappings'!$C$8:$O$21,MATCH($C366,'3c Mappings'!$B$8:$B$21,0),MATCH($B366,'3c Mappings'!$C$7:$O$7,0)))</f>
        <v>0</v>
      </c>
      <c r="AH366" s="80">
        <f>IF(AH222="-","-",AH222*INDEX('3c Mappings'!$C$8:$O$21,MATCH($C366,'3c Mappings'!$B$8:$B$21,0),MATCH($B366,'3c Mappings'!$C$7:$O$7,0)))</f>
        <v>0</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45">
      <c r="A367" s="10"/>
      <c r="B367" s="72" t="s">
        <v>214</v>
      </c>
      <c r="C367" s="73" t="s">
        <v>185</v>
      </c>
      <c r="D367" s="199"/>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f>IF(AG223="-","-",AG223*INDEX('3c Mappings'!$C$8:$O$21,MATCH($C367,'3c Mappings'!$B$8:$B$21,0),MATCH($B367,'3c Mappings'!$C$7:$O$7,0)))</f>
        <v>0</v>
      </c>
      <c r="AH367" s="80">
        <f>IF(AH223="-","-",AH223*INDEX('3c Mappings'!$C$8:$O$21,MATCH($C367,'3c Mappings'!$B$8:$B$21,0),MATCH($B367,'3c Mappings'!$C$7:$O$7,0)))</f>
        <v>0</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 customHeight="1">
      <c r="A368" s="10"/>
      <c r="B368" s="72" t="s">
        <v>202</v>
      </c>
      <c r="C368" s="73" t="s">
        <v>186</v>
      </c>
      <c r="D368" s="199"/>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f>IF(AG211="-","-",AG211*INDEX('3c Mappings'!$C$8:$O$21,MATCH($C368,'3c Mappings'!$B$8:$B$21,0),MATCH($B368,'3c Mappings'!$C$7:$O$7,0)))</f>
        <v>0</v>
      </c>
      <c r="AH368" s="80">
        <f>IF(AH211="-","-",AH211*INDEX('3c Mappings'!$C$8:$O$21,MATCH($C368,'3c Mappings'!$B$8:$B$21,0),MATCH($B368,'3c Mappings'!$C$7:$O$7,0)))</f>
        <v>0</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45">
      <c r="A369" s="10"/>
      <c r="B369" s="72" t="s">
        <v>203</v>
      </c>
      <c r="C369" s="73" t="s">
        <v>186</v>
      </c>
      <c r="D369" s="199"/>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f>IF(AG212="-","-",AG212*INDEX('3c Mappings'!$C$8:$O$21,MATCH($C369,'3c Mappings'!$B$8:$B$21,0),MATCH($B369,'3c Mappings'!$C$7:$O$7,0)))</f>
        <v>58.618726034124393</v>
      </c>
      <c r="AH369" s="80">
        <f>IF(AH212="-","-",AH212*INDEX('3c Mappings'!$C$8:$O$21,MATCH($C369,'3c Mappings'!$B$8:$B$21,0),MATCH($B369,'3c Mappings'!$C$7:$O$7,0)))</f>
        <v>61.362990268656588</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45">
      <c r="A370" s="10"/>
      <c r="B370" s="72" t="s">
        <v>204</v>
      </c>
      <c r="C370" s="73" t="s">
        <v>186</v>
      </c>
      <c r="D370" s="199"/>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f>IF(AG213="-","-",AG213*INDEX('3c Mappings'!$C$8:$O$21,MATCH($C370,'3c Mappings'!$B$8:$B$21,0),MATCH($B370,'3c Mappings'!$C$7:$O$7,0)))</f>
        <v>106.1095581989315</v>
      </c>
      <c r="AH370" s="80">
        <f>IF(AH213="-","-",AH213*INDEX('3c Mappings'!$C$8:$O$21,MATCH($C370,'3c Mappings'!$B$8:$B$21,0),MATCH($B370,'3c Mappings'!$C$7:$O$7,0)))</f>
        <v>109.8031541918706</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45">
      <c r="A371" s="10"/>
      <c r="B371" s="72" t="s">
        <v>205</v>
      </c>
      <c r="C371" s="73" t="s">
        <v>186</v>
      </c>
      <c r="D371" s="199"/>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f>IF(AG214="-","-",AG214*INDEX('3c Mappings'!$C$8:$O$21,MATCH($C371,'3c Mappings'!$B$8:$B$21,0),MATCH($B371,'3c Mappings'!$C$7:$O$7,0)))</f>
        <v>0</v>
      </c>
      <c r="AH371" s="80">
        <f>IF(AH214="-","-",AH214*INDEX('3c Mappings'!$C$8:$O$21,MATCH($C371,'3c Mappings'!$B$8:$B$21,0),MATCH($B371,'3c Mappings'!$C$7:$O$7,0)))</f>
        <v>0</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45">
      <c r="A372" s="10"/>
      <c r="B372" s="72" t="s">
        <v>206</v>
      </c>
      <c r="C372" s="73" t="s">
        <v>186</v>
      </c>
      <c r="D372" s="199"/>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f>IF(AG215="-","-",AG215*INDEX('3c Mappings'!$C$8:$O$21,MATCH($C372,'3c Mappings'!$B$8:$B$21,0),MATCH($B372,'3c Mappings'!$C$7:$O$7,0)))</f>
        <v>0</v>
      </c>
      <c r="AH372" s="80">
        <f>IF(AH215="-","-",AH215*INDEX('3c Mappings'!$C$8:$O$21,MATCH($C372,'3c Mappings'!$B$8:$B$21,0),MATCH($B372,'3c Mappings'!$C$7:$O$7,0)))</f>
        <v>0</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45">
      <c r="A373" s="10"/>
      <c r="B373" s="72" t="s">
        <v>207</v>
      </c>
      <c r="C373" s="73" t="s">
        <v>186</v>
      </c>
      <c r="D373" s="199"/>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f>IF(AG216="-","-",AG216*INDEX('3c Mappings'!$C$8:$O$21,MATCH($C373,'3c Mappings'!$B$8:$B$21,0),MATCH($B373,'3c Mappings'!$C$7:$O$7,0)))</f>
        <v>0.98021558552910304</v>
      </c>
      <c r="AH373" s="80">
        <f>IF(AH216="-","-",AH216*INDEX('3c Mappings'!$C$8:$O$21,MATCH($C373,'3c Mappings'!$B$8:$B$21,0),MATCH($B373,'3c Mappings'!$C$7:$O$7,0)))</f>
        <v>1.0122299880962113</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45">
      <c r="A374" s="10"/>
      <c r="B374" s="72" t="s">
        <v>208</v>
      </c>
      <c r="C374" s="73" t="s">
        <v>186</v>
      </c>
      <c r="D374" s="199"/>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f>IF(AG217="-","-",AG217*INDEX('3c Mappings'!$C$8:$O$21,MATCH($C374,'3c Mappings'!$B$8:$B$21,0),MATCH($B374,'3c Mappings'!$C$7:$O$7,0)))</f>
        <v>0</v>
      </c>
      <c r="AH374" s="80">
        <f>IF(AH217="-","-",AH217*INDEX('3c Mappings'!$C$8:$O$21,MATCH($C374,'3c Mappings'!$B$8:$B$21,0),MATCH($B374,'3c Mappings'!$C$7:$O$7,0)))</f>
        <v>0</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45">
      <c r="A375" s="10"/>
      <c r="B375" s="72" t="s">
        <v>209</v>
      </c>
      <c r="C375" s="73" t="s">
        <v>186</v>
      </c>
      <c r="D375" s="199"/>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f>IF(AG218="-","-",AG218*INDEX('3c Mappings'!$C$8:$O$21,MATCH($C375,'3c Mappings'!$B$8:$B$21,0),MATCH($B375,'3c Mappings'!$C$7:$O$7,0)))</f>
        <v>0</v>
      </c>
      <c r="AH375" s="80">
        <f>IF(AH218="-","-",AH218*INDEX('3c Mappings'!$C$8:$O$21,MATCH($C375,'3c Mappings'!$B$8:$B$21,0),MATCH($B375,'3c Mappings'!$C$7:$O$7,0)))</f>
        <v>0</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45">
      <c r="A376" s="10"/>
      <c r="B376" s="72" t="s">
        <v>210</v>
      </c>
      <c r="C376" s="73" t="s">
        <v>186</v>
      </c>
      <c r="D376" s="199"/>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f>IF(AG219="-","-",AG219*INDEX('3c Mappings'!$C$8:$O$21,MATCH($C376,'3c Mappings'!$B$8:$B$21,0),MATCH($B376,'3c Mappings'!$C$7:$O$7,0)))</f>
        <v>0</v>
      </c>
      <c r="AH376" s="80">
        <f>IF(AH219="-","-",AH219*INDEX('3c Mappings'!$C$8:$O$21,MATCH($C376,'3c Mappings'!$B$8:$B$21,0),MATCH($B376,'3c Mappings'!$C$7:$O$7,0)))</f>
        <v>0</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45">
      <c r="A377" s="10"/>
      <c r="B377" s="72" t="s">
        <v>211</v>
      </c>
      <c r="C377" s="73" t="s">
        <v>186</v>
      </c>
      <c r="D377" s="199"/>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f>IF(AG220="-","-",AG220*INDEX('3c Mappings'!$C$8:$O$21,MATCH($C377,'3c Mappings'!$B$8:$B$21,0),MATCH($B377,'3c Mappings'!$C$7:$O$7,0)))</f>
        <v>0</v>
      </c>
      <c r="AH377" s="80">
        <f>IF(AH220="-","-",AH220*INDEX('3c Mappings'!$C$8:$O$21,MATCH($C377,'3c Mappings'!$B$8:$B$21,0),MATCH($B377,'3c Mappings'!$C$7:$O$7,0)))</f>
        <v>0</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45">
      <c r="A378" s="10"/>
      <c r="B378" s="72" t="s">
        <v>212</v>
      </c>
      <c r="C378" s="73" t="s">
        <v>186</v>
      </c>
      <c r="D378" s="199"/>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f>IF(AG221="-","-",AG221*INDEX('3c Mappings'!$C$8:$O$21,MATCH($C378,'3c Mappings'!$B$8:$B$21,0),MATCH($B378,'3c Mappings'!$C$7:$O$7,0)))</f>
        <v>0</v>
      </c>
      <c r="AH378" s="80">
        <f>IF(AH221="-","-",AH221*INDEX('3c Mappings'!$C$8:$O$21,MATCH($C378,'3c Mappings'!$B$8:$B$21,0),MATCH($B378,'3c Mappings'!$C$7:$O$7,0)))</f>
        <v>0</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45">
      <c r="A379" s="10"/>
      <c r="B379" s="72" t="s">
        <v>213</v>
      </c>
      <c r="C379" s="73" t="s">
        <v>186</v>
      </c>
      <c r="D379" s="199"/>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f>IF(AG222="-","-",AG222*INDEX('3c Mappings'!$C$8:$O$21,MATCH($C379,'3c Mappings'!$B$8:$B$21,0),MATCH($B379,'3c Mappings'!$C$7:$O$7,0)))</f>
        <v>0</v>
      </c>
      <c r="AH379" s="80">
        <f>IF(AH222="-","-",AH222*INDEX('3c Mappings'!$C$8:$O$21,MATCH($C379,'3c Mappings'!$B$8:$B$21,0),MATCH($B379,'3c Mappings'!$C$7:$O$7,0)))</f>
        <v>0</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45">
      <c r="A380" s="10"/>
      <c r="B380" s="72" t="s">
        <v>214</v>
      </c>
      <c r="C380" s="73" t="s">
        <v>186</v>
      </c>
      <c r="D380" s="199"/>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f>IF(AG223="-","-",AG223*INDEX('3c Mappings'!$C$8:$O$21,MATCH($C380,'3c Mappings'!$B$8:$B$21,0),MATCH($B380,'3c Mappings'!$C$7:$O$7,0)))</f>
        <v>0</v>
      </c>
      <c r="AH380" s="80">
        <f>IF(AH223="-","-",AH223*INDEX('3c Mappings'!$C$8:$O$21,MATCH($C380,'3c Mappings'!$B$8:$B$21,0),MATCH($B380,'3c Mappings'!$C$7:$O$7,0)))</f>
        <v>0</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 customHeight="1">
      <c r="A381" s="10"/>
      <c r="B381" s="72" t="s">
        <v>202</v>
      </c>
      <c r="C381" s="73" t="s">
        <v>187</v>
      </c>
      <c r="D381" s="199"/>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f>IF(AG211="-","-",AG211*INDEX('3c Mappings'!$C$8:$O$21,MATCH($C381,'3c Mappings'!$B$8:$B$21,0),MATCH($B381,'3c Mappings'!$C$7:$O$7,0)))</f>
        <v>0</v>
      </c>
      <c r="AH381" s="80">
        <f>IF(AH211="-","-",AH211*INDEX('3c Mappings'!$C$8:$O$21,MATCH($C381,'3c Mappings'!$B$8:$B$21,0),MATCH($B381,'3c Mappings'!$C$7:$O$7,0)))</f>
        <v>0</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45">
      <c r="A382" s="10"/>
      <c r="B382" s="72" t="s">
        <v>203</v>
      </c>
      <c r="C382" s="73" t="s">
        <v>187</v>
      </c>
      <c r="D382" s="199"/>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f>IF(AG212="-","-",AG212*INDEX('3c Mappings'!$C$8:$O$21,MATCH($C382,'3c Mappings'!$B$8:$B$21,0),MATCH($B382,'3c Mappings'!$C$7:$O$7,0)))</f>
        <v>0</v>
      </c>
      <c r="AH382" s="80">
        <f>IF(AH212="-","-",AH212*INDEX('3c Mappings'!$C$8:$O$21,MATCH($C382,'3c Mappings'!$B$8:$B$21,0),MATCH($B382,'3c Mappings'!$C$7:$O$7,0)))</f>
        <v>0</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45">
      <c r="A383" s="10"/>
      <c r="B383" s="72" t="s">
        <v>204</v>
      </c>
      <c r="C383" s="73" t="s">
        <v>187</v>
      </c>
      <c r="D383" s="199"/>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f>IF(AG213="-","-",AG213*INDEX('3c Mappings'!$C$8:$O$21,MATCH($C383,'3c Mappings'!$B$8:$B$21,0),MATCH($B383,'3c Mappings'!$C$7:$O$7,0)))</f>
        <v>0</v>
      </c>
      <c r="AH383" s="80">
        <f>IF(AH213="-","-",AH213*INDEX('3c Mappings'!$C$8:$O$21,MATCH($C383,'3c Mappings'!$B$8:$B$21,0),MATCH($B383,'3c Mappings'!$C$7:$O$7,0)))</f>
        <v>0</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45">
      <c r="A384" s="10"/>
      <c r="B384" s="72" t="s">
        <v>205</v>
      </c>
      <c r="C384" s="73" t="s">
        <v>187</v>
      </c>
      <c r="D384" s="199"/>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f>IF(AG214="-","-",AG214*INDEX('3c Mappings'!$C$8:$O$21,MATCH($C384,'3c Mappings'!$B$8:$B$21,0),MATCH($B384,'3c Mappings'!$C$7:$O$7,0)))</f>
        <v>0.3451219526193649</v>
      </c>
      <c r="AH384" s="80">
        <f>IF(AH214="-","-",AH214*INDEX('3c Mappings'!$C$8:$O$21,MATCH($C384,'3c Mappings'!$B$8:$B$21,0),MATCH($B384,'3c Mappings'!$C$7:$O$7,0)))</f>
        <v>0.37360236519387996</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45">
      <c r="A385" s="10"/>
      <c r="B385" s="72" t="s">
        <v>206</v>
      </c>
      <c r="C385" s="73" t="s">
        <v>187</v>
      </c>
      <c r="D385" s="199"/>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f>IF(AG215="-","-",AG215*INDEX('3c Mappings'!$C$8:$O$21,MATCH($C385,'3c Mappings'!$B$8:$B$21,0),MATCH($B385,'3c Mappings'!$C$7:$O$7,0)))</f>
        <v>0</v>
      </c>
      <c r="AH385" s="80">
        <f>IF(AH215="-","-",AH215*INDEX('3c Mappings'!$C$8:$O$21,MATCH($C385,'3c Mappings'!$B$8:$B$21,0),MATCH($B385,'3c Mappings'!$C$7:$O$7,0)))</f>
        <v>0</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45">
      <c r="A386" s="10"/>
      <c r="B386" s="72" t="s">
        <v>207</v>
      </c>
      <c r="C386" s="73" t="s">
        <v>187</v>
      </c>
      <c r="D386" s="199"/>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f>IF(AG216="-","-",AG216*INDEX('3c Mappings'!$C$8:$O$21,MATCH($C386,'3c Mappings'!$B$8:$B$21,0),MATCH($B386,'3c Mappings'!$C$7:$O$7,0)))</f>
        <v>0</v>
      </c>
      <c r="AH386" s="80">
        <f>IF(AH216="-","-",AH216*INDEX('3c Mappings'!$C$8:$O$21,MATCH($C386,'3c Mappings'!$B$8:$B$21,0),MATCH($B386,'3c Mappings'!$C$7:$O$7,0)))</f>
        <v>0</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45">
      <c r="A387" s="10"/>
      <c r="B387" s="72" t="s">
        <v>208</v>
      </c>
      <c r="C387" s="73" t="s">
        <v>187</v>
      </c>
      <c r="D387" s="199"/>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f>IF(AG217="-","-",AG217*INDEX('3c Mappings'!$C$8:$O$21,MATCH($C387,'3c Mappings'!$B$8:$B$21,0),MATCH($B387,'3c Mappings'!$C$7:$O$7,0)))</f>
        <v>162.55227202710833</v>
      </c>
      <c r="AH387" s="80">
        <f>IF(AH217="-","-",AH217*INDEX('3c Mappings'!$C$8:$O$21,MATCH($C387,'3c Mappings'!$B$8:$B$21,0),MATCH($B387,'3c Mappings'!$C$7:$O$7,0)))</f>
        <v>171.45646757850503</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45">
      <c r="A388" s="10"/>
      <c r="B388" s="72" t="s">
        <v>209</v>
      </c>
      <c r="C388" s="73" t="s">
        <v>187</v>
      </c>
      <c r="D388" s="199"/>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f>IF(AG218="-","-",AG218*INDEX('3c Mappings'!$C$8:$O$21,MATCH($C388,'3c Mappings'!$B$8:$B$21,0),MATCH($B388,'3c Mappings'!$C$7:$O$7,0)))</f>
        <v>0</v>
      </c>
      <c r="AH388" s="80">
        <f>IF(AH218="-","-",AH218*INDEX('3c Mappings'!$C$8:$O$21,MATCH($C388,'3c Mappings'!$B$8:$B$21,0),MATCH($B388,'3c Mappings'!$C$7:$O$7,0)))</f>
        <v>0</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45">
      <c r="A389" s="10"/>
      <c r="B389" s="72" t="s">
        <v>210</v>
      </c>
      <c r="C389" s="73" t="s">
        <v>187</v>
      </c>
      <c r="D389" s="199"/>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f>IF(AG219="-","-",AG219*INDEX('3c Mappings'!$C$8:$O$21,MATCH($C389,'3c Mappings'!$B$8:$B$21,0),MATCH($B389,'3c Mappings'!$C$7:$O$7,0)))</f>
        <v>0</v>
      </c>
      <c r="AH389" s="80">
        <f>IF(AH219="-","-",AH219*INDEX('3c Mappings'!$C$8:$O$21,MATCH($C389,'3c Mappings'!$B$8:$B$21,0),MATCH($B389,'3c Mappings'!$C$7:$O$7,0)))</f>
        <v>0</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45">
      <c r="A390" s="10"/>
      <c r="B390" s="72" t="s">
        <v>211</v>
      </c>
      <c r="C390" s="73" t="s">
        <v>187</v>
      </c>
      <c r="D390" s="199"/>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f>IF(AG220="-","-",AG220*INDEX('3c Mappings'!$C$8:$O$21,MATCH($C390,'3c Mappings'!$B$8:$B$21,0),MATCH($B390,'3c Mappings'!$C$7:$O$7,0)))</f>
        <v>0</v>
      </c>
      <c r="AH390" s="80">
        <f>IF(AH220="-","-",AH220*INDEX('3c Mappings'!$C$8:$O$21,MATCH($C390,'3c Mappings'!$B$8:$B$21,0),MATCH($B390,'3c Mappings'!$C$7:$O$7,0)))</f>
        <v>0</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45">
      <c r="A391" s="10"/>
      <c r="B391" s="72" t="s">
        <v>212</v>
      </c>
      <c r="C391" s="73" t="s">
        <v>187</v>
      </c>
      <c r="D391" s="199"/>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f>IF(AG221="-","-",AG221*INDEX('3c Mappings'!$C$8:$O$21,MATCH($C391,'3c Mappings'!$B$8:$B$21,0),MATCH($B391,'3c Mappings'!$C$7:$O$7,0)))</f>
        <v>0</v>
      </c>
      <c r="AH391" s="80">
        <f>IF(AH221="-","-",AH221*INDEX('3c Mappings'!$C$8:$O$21,MATCH($C391,'3c Mappings'!$B$8:$B$21,0),MATCH($B391,'3c Mappings'!$C$7:$O$7,0)))</f>
        <v>0</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45">
      <c r="A392" s="10"/>
      <c r="B392" s="72" t="s">
        <v>213</v>
      </c>
      <c r="C392" s="73" t="s">
        <v>187</v>
      </c>
      <c r="D392" s="199"/>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f>IF(AG222="-","-",AG222*INDEX('3c Mappings'!$C$8:$O$21,MATCH($C392,'3c Mappings'!$B$8:$B$21,0),MATCH($B392,'3c Mappings'!$C$7:$O$7,0)))</f>
        <v>0</v>
      </c>
      <c r="AH392" s="80">
        <f>IF(AH222="-","-",AH222*INDEX('3c Mappings'!$C$8:$O$21,MATCH($C392,'3c Mappings'!$B$8:$B$21,0),MATCH($B392,'3c Mappings'!$C$7:$O$7,0)))</f>
        <v>0</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45">
      <c r="A393" s="10"/>
      <c r="B393" s="72" t="s">
        <v>214</v>
      </c>
      <c r="C393" s="73" t="s">
        <v>187</v>
      </c>
      <c r="D393" s="199"/>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f>IF(AG223="-","-",AG223*INDEX('3c Mappings'!$C$8:$O$21,MATCH($C393,'3c Mappings'!$B$8:$B$21,0),MATCH($B393,'3c Mappings'!$C$7:$O$7,0)))</f>
        <v>0</v>
      </c>
      <c r="AH393" s="80">
        <f>IF(AH223="-","-",AH223*INDEX('3c Mappings'!$C$8:$O$21,MATCH($C393,'3c Mappings'!$B$8:$B$21,0),MATCH($B393,'3c Mappings'!$C$7:$O$7,0)))</f>
        <v>0</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 customHeight="1">
      <c r="A394" s="10"/>
      <c r="B394" s="72" t="s">
        <v>202</v>
      </c>
      <c r="C394" s="73" t="s">
        <v>188</v>
      </c>
      <c r="D394" s="199"/>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f>IF(AG211="-","-",AG211*INDEX('3c Mappings'!$C$8:$O$21,MATCH($C394,'3c Mappings'!$B$8:$B$21,0),MATCH($B394,'3c Mappings'!$C$7:$O$7,0)))</f>
        <v>0</v>
      </c>
      <c r="AH394" s="80">
        <f>IF(AH211="-","-",AH211*INDEX('3c Mappings'!$C$8:$O$21,MATCH($C394,'3c Mappings'!$B$8:$B$21,0),MATCH($B394,'3c Mappings'!$C$7:$O$7,0)))</f>
        <v>0</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45">
      <c r="A395" s="10"/>
      <c r="B395" s="72" t="s">
        <v>203</v>
      </c>
      <c r="C395" s="73" t="s">
        <v>188</v>
      </c>
      <c r="D395" s="199"/>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f>IF(AG212="-","-",AG212*INDEX('3c Mappings'!$C$8:$O$21,MATCH($C395,'3c Mappings'!$B$8:$B$21,0),MATCH($B395,'3c Mappings'!$C$7:$O$7,0)))</f>
        <v>0</v>
      </c>
      <c r="AH395" s="80">
        <f>IF(AH212="-","-",AH212*INDEX('3c Mappings'!$C$8:$O$21,MATCH($C395,'3c Mappings'!$B$8:$B$21,0),MATCH($B395,'3c Mappings'!$C$7:$O$7,0)))</f>
        <v>0</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45">
      <c r="A396" s="10"/>
      <c r="B396" s="72" t="s">
        <v>204</v>
      </c>
      <c r="C396" s="73" t="s">
        <v>188</v>
      </c>
      <c r="D396" s="199"/>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f>IF(AG213="-","-",AG213*INDEX('3c Mappings'!$C$8:$O$21,MATCH($C396,'3c Mappings'!$B$8:$B$21,0),MATCH($B396,'3c Mappings'!$C$7:$O$7,0)))</f>
        <v>0</v>
      </c>
      <c r="AH396" s="80">
        <f>IF(AH213="-","-",AH213*INDEX('3c Mappings'!$C$8:$O$21,MATCH($C396,'3c Mappings'!$B$8:$B$21,0),MATCH($B396,'3c Mappings'!$C$7:$O$7,0)))</f>
        <v>0</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45">
      <c r="A397" s="10"/>
      <c r="B397" s="72" t="s">
        <v>205</v>
      </c>
      <c r="C397" s="73" t="s">
        <v>188</v>
      </c>
      <c r="D397" s="199"/>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f>IF(AG214="-","-",AG214*INDEX('3c Mappings'!$C$8:$O$21,MATCH($C397,'3c Mappings'!$B$8:$B$21,0),MATCH($B397,'3c Mappings'!$C$7:$O$7,0)))</f>
        <v>0</v>
      </c>
      <c r="AH397" s="80">
        <f>IF(AH214="-","-",AH214*INDEX('3c Mappings'!$C$8:$O$21,MATCH($C397,'3c Mappings'!$B$8:$B$21,0),MATCH($B397,'3c Mappings'!$C$7:$O$7,0)))</f>
        <v>0</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45">
      <c r="A398" s="10"/>
      <c r="B398" s="72" t="s">
        <v>206</v>
      </c>
      <c r="C398" s="73" t="s">
        <v>188</v>
      </c>
      <c r="D398" s="199"/>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f>IF(AG215="-","-",AG215*INDEX('3c Mappings'!$C$8:$O$21,MATCH($C398,'3c Mappings'!$B$8:$B$21,0),MATCH($B398,'3c Mappings'!$C$7:$O$7,0)))</f>
        <v>0</v>
      </c>
      <c r="AH398" s="80">
        <f>IF(AH215="-","-",AH215*INDEX('3c Mappings'!$C$8:$O$21,MATCH($C398,'3c Mappings'!$B$8:$B$21,0),MATCH($B398,'3c Mappings'!$C$7:$O$7,0)))</f>
        <v>0</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45">
      <c r="A399" s="10"/>
      <c r="B399" s="72" t="s">
        <v>207</v>
      </c>
      <c r="C399" s="73" t="s">
        <v>188</v>
      </c>
      <c r="D399" s="199"/>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f>IF(AG216="-","-",AG216*INDEX('3c Mappings'!$C$8:$O$21,MATCH($C399,'3c Mappings'!$B$8:$B$21,0),MATCH($B399,'3c Mappings'!$C$7:$O$7,0)))</f>
        <v>0</v>
      </c>
      <c r="AH399" s="80">
        <f>IF(AH216="-","-",AH216*INDEX('3c Mappings'!$C$8:$O$21,MATCH($C399,'3c Mappings'!$B$8:$B$21,0),MATCH($B399,'3c Mappings'!$C$7:$O$7,0)))</f>
        <v>0</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45">
      <c r="A400" s="10"/>
      <c r="B400" s="72" t="s">
        <v>208</v>
      </c>
      <c r="C400" s="73" t="s">
        <v>188</v>
      </c>
      <c r="D400" s="199"/>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f>IF(AG217="-","-",AG217*INDEX('3c Mappings'!$C$8:$O$21,MATCH($C400,'3c Mappings'!$B$8:$B$21,0),MATCH($B400,'3c Mappings'!$C$7:$O$7,0)))</f>
        <v>162.89885714285714</v>
      </c>
      <c r="AH400" s="80">
        <f>IF(AH217="-","-",AH217*INDEX('3c Mappings'!$C$8:$O$21,MATCH($C400,'3c Mappings'!$B$8:$B$21,0),MATCH($B400,'3c Mappings'!$C$7:$O$7,0)))</f>
        <v>171.82203773584905</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45">
      <c r="A401" s="10"/>
      <c r="B401" s="72" t="s">
        <v>209</v>
      </c>
      <c r="C401" s="73" t="s">
        <v>188</v>
      </c>
      <c r="D401" s="199"/>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f>IF(AG218="-","-",AG218*INDEX('3c Mappings'!$C$8:$O$21,MATCH($C401,'3c Mappings'!$B$8:$B$21,0),MATCH($B401,'3c Mappings'!$C$7:$O$7,0)))</f>
        <v>0</v>
      </c>
      <c r="AH401" s="80">
        <f>IF(AH218="-","-",AH218*INDEX('3c Mappings'!$C$8:$O$21,MATCH($C401,'3c Mappings'!$B$8:$B$21,0),MATCH($B401,'3c Mappings'!$C$7:$O$7,0)))</f>
        <v>0</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45">
      <c r="A402" s="10"/>
      <c r="B402" s="72" t="s">
        <v>210</v>
      </c>
      <c r="C402" s="73" t="s">
        <v>188</v>
      </c>
      <c r="D402" s="199"/>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f>IF(AG219="-","-",AG219*INDEX('3c Mappings'!$C$8:$O$21,MATCH($C402,'3c Mappings'!$B$8:$B$21,0),MATCH($B402,'3c Mappings'!$C$7:$O$7,0)))</f>
        <v>0</v>
      </c>
      <c r="AH402" s="80">
        <f>IF(AH219="-","-",AH219*INDEX('3c Mappings'!$C$8:$O$21,MATCH($C402,'3c Mappings'!$B$8:$B$21,0),MATCH($B402,'3c Mappings'!$C$7:$O$7,0)))</f>
        <v>0</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45">
      <c r="A403" s="10"/>
      <c r="B403" s="72" t="s">
        <v>211</v>
      </c>
      <c r="C403" s="73" t="s">
        <v>188</v>
      </c>
      <c r="D403" s="199"/>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f>IF(AG220="-","-",AG220*INDEX('3c Mappings'!$C$8:$O$21,MATCH($C403,'3c Mappings'!$B$8:$B$21,0),MATCH($B403,'3c Mappings'!$C$7:$O$7,0)))</f>
        <v>0</v>
      </c>
      <c r="AH403" s="80">
        <f>IF(AH220="-","-",AH220*INDEX('3c Mappings'!$C$8:$O$21,MATCH($C403,'3c Mappings'!$B$8:$B$21,0),MATCH($B403,'3c Mappings'!$C$7:$O$7,0)))</f>
        <v>0</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45">
      <c r="A404" s="10"/>
      <c r="B404" s="72" t="s">
        <v>212</v>
      </c>
      <c r="C404" s="73" t="s">
        <v>188</v>
      </c>
      <c r="D404" s="199"/>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f>IF(AG221="-","-",AG221*INDEX('3c Mappings'!$C$8:$O$21,MATCH($C404,'3c Mappings'!$B$8:$B$21,0),MATCH($B404,'3c Mappings'!$C$7:$O$7,0)))</f>
        <v>0</v>
      </c>
      <c r="AH404" s="80">
        <f>IF(AH221="-","-",AH221*INDEX('3c Mappings'!$C$8:$O$21,MATCH($C404,'3c Mappings'!$B$8:$B$21,0),MATCH($B404,'3c Mappings'!$C$7:$O$7,0)))</f>
        <v>0</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45">
      <c r="A405" s="10"/>
      <c r="B405" s="72" t="s">
        <v>213</v>
      </c>
      <c r="C405" s="73" t="s">
        <v>188</v>
      </c>
      <c r="D405" s="199"/>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f>IF(AG222="-","-",AG222*INDEX('3c Mappings'!$C$8:$O$21,MATCH($C405,'3c Mappings'!$B$8:$B$21,0),MATCH($B405,'3c Mappings'!$C$7:$O$7,0)))</f>
        <v>0</v>
      </c>
      <c r="AH405" s="80">
        <f>IF(AH222="-","-",AH222*INDEX('3c Mappings'!$C$8:$O$21,MATCH($C405,'3c Mappings'!$B$8:$B$21,0),MATCH($B405,'3c Mappings'!$C$7:$O$7,0)))</f>
        <v>0</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45">
      <c r="A406" s="10"/>
      <c r="B406" s="72" t="s">
        <v>214</v>
      </c>
      <c r="C406" s="73" t="s">
        <v>188</v>
      </c>
      <c r="D406" s="199"/>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f>IF(AG223="-","-",AG223*INDEX('3c Mappings'!$C$8:$O$21,MATCH($C406,'3c Mappings'!$B$8:$B$21,0),MATCH($B406,'3c Mappings'!$C$7:$O$7,0)))</f>
        <v>0</v>
      </c>
      <c r="AH406" s="80">
        <f>IF(AH223="-","-",AH223*INDEX('3c Mappings'!$C$8:$O$21,MATCH($C406,'3c Mappings'!$B$8:$B$21,0),MATCH($B406,'3c Mappings'!$C$7:$O$7,0)))</f>
        <v>0</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45"/>
    <row r="408" spans="1:54" s="10" customFormat="1" ht="11.45">
      <c r="A408" s="109"/>
      <c r="B408" s="109" t="s">
        <v>218</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45"/>
    <row r="410" spans="1:54" s="14" customFormat="1" ht="11.45">
      <c r="A410" s="10"/>
      <c r="B410" s="195" t="s">
        <v>195</v>
      </c>
      <c r="C410" s="196" t="s">
        <v>196</v>
      </c>
      <c r="D410" s="197"/>
      <c r="E410" s="29"/>
      <c r="F410" s="170" t="s">
        <v>90</v>
      </c>
      <c r="G410" s="171"/>
      <c r="H410" s="171"/>
      <c r="I410" s="171"/>
      <c r="J410" s="171"/>
      <c r="K410" s="171"/>
      <c r="L410" s="171"/>
      <c r="M410" s="172"/>
      <c r="N410" s="29"/>
      <c r="O410" s="170" t="s">
        <v>91</v>
      </c>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3"/>
    </row>
    <row r="411" spans="1:54" s="14" customFormat="1" ht="11.25" customHeight="1">
      <c r="A411" s="10"/>
      <c r="B411" s="195"/>
      <c r="C411" s="196"/>
      <c r="D411" s="198"/>
      <c r="E411" s="29"/>
      <c r="F411" s="181" t="s">
        <v>197</v>
      </c>
      <c r="G411" s="182"/>
      <c r="H411" s="182"/>
      <c r="I411" s="182"/>
      <c r="J411" s="182"/>
      <c r="K411" s="182"/>
      <c r="L411" s="182"/>
      <c r="M411" s="194"/>
      <c r="N411" s="29"/>
      <c r="O411" s="181" t="s">
        <v>93</v>
      </c>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94"/>
    </row>
    <row r="412" spans="1:54" s="14" customFormat="1" ht="25.5" customHeight="1">
      <c r="A412" s="10"/>
      <c r="B412" s="195"/>
      <c r="C412" s="196"/>
      <c r="D412" s="50" t="s">
        <v>94</v>
      </c>
      <c r="E412" s="29"/>
      <c r="F412" s="51" t="s">
        <v>198</v>
      </c>
      <c r="G412" s="51" t="s">
        <v>96</v>
      </c>
      <c r="H412" s="51" t="s">
        <v>199</v>
      </c>
      <c r="I412" s="51" t="s">
        <v>200</v>
      </c>
      <c r="J412" s="51" t="s">
        <v>99</v>
      </c>
      <c r="K412" s="52" t="s">
        <v>100</v>
      </c>
      <c r="L412" s="51" t="s">
        <v>101</v>
      </c>
      <c r="M412" s="51" t="s">
        <v>102</v>
      </c>
      <c r="N412" s="29"/>
      <c r="O412" s="42" t="s">
        <v>103</v>
      </c>
      <c r="P412" s="42" t="s">
        <v>104</v>
      </c>
      <c r="Q412" s="42" t="s">
        <v>105</v>
      </c>
      <c r="R412" s="53" t="s">
        <v>106</v>
      </c>
      <c r="S412" s="42" t="s">
        <v>107</v>
      </c>
      <c r="T412" s="42" t="s">
        <v>108</v>
      </c>
      <c r="U412" s="42" t="s">
        <v>109</v>
      </c>
      <c r="V412" s="42" t="s">
        <v>110</v>
      </c>
      <c r="W412" s="42" t="s">
        <v>111</v>
      </c>
      <c r="X412" s="42" t="s">
        <v>112</v>
      </c>
      <c r="Y412" s="155" t="s">
        <v>113</v>
      </c>
      <c r="Z412" s="155" t="s">
        <v>114</v>
      </c>
      <c r="AA412" s="155" t="s">
        <v>115</v>
      </c>
      <c r="AB412" s="155" t="s">
        <v>116</v>
      </c>
      <c r="AC412" s="155" t="s">
        <v>117</v>
      </c>
      <c r="AD412" s="155" t="s">
        <v>118</v>
      </c>
      <c r="AE412" s="155" t="s">
        <v>119</v>
      </c>
      <c r="AF412" s="155" t="s">
        <v>120</v>
      </c>
      <c r="AG412" s="155" t="s">
        <v>121</v>
      </c>
      <c r="AH412" s="155" t="s">
        <v>122</v>
      </c>
      <c r="AI412" s="155" t="s">
        <v>123</v>
      </c>
      <c r="AJ412" s="155" t="s">
        <v>124</v>
      </c>
      <c r="AK412" s="155" t="s">
        <v>125</v>
      </c>
      <c r="AL412" s="155" t="s">
        <v>126</v>
      </c>
      <c r="AM412" s="155" t="s">
        <v>127</v>
      </c>
      <c r="AN412" s="155" t="s">
        <v>128</v>
      </c>
      <c r="AO412" s="155" t="s">
        <v>129</v>
      </c>
      <c r="AP412" s="155" t="s">
        <v>130</v>
      </c>
      <c r="AQ412" s="155" t="s">
        <v>131</v>
      </c>
      <c r="AR412" s="155" t="s">
        <v>132</v>
      </c>
      <c r="AS412" s="155" t="s">
        <v>133</v>
      </c>
      <c r="AT412" s="155" t="s">
        <v>134</v>
      </c>
      <c r="AU412" s="155" t="s">
        <v>135</v>
      </c>
      <c r="AV412" s="155" t="s">
        <v>136</v>
      </c>
      <c r="AW412" s="155" t="s">
        <v>137</v>
      </c>
      <c r="AX412" s="155" t="s">
        <v>138</v>
      </c>
      <c r="AY412" s="155" t="s">
        <v>139</v>
      </c>
      <c r="AZ412" s="155" t="s">
        <v>140</v>
      </c>
      <c r="BA412" s="155" t="s">
        <v>141</v>
      </c>
      <c r="BB412" s="155" t="s">
        <v>142</v>
      </c>
    </row>
    <row r="413" spans="1:54" s="14" customFormat="1" ht="15" customHeight="1">
      <c r="A413" s="10"/>
      <c r="B413" s="195"/>
      <c r="C413" s="196"/>
      <c r="D413" s="50" t="s">
        <v>143</v>
      </c>
      <c r="E413" s="29"/>
      <c r="F413" s="54" t="s">
        <v>144</v>
      </c>
      <c r="G413" s="54" t="s">
        <v>145</v>
      </c>
      <c r="H413" s="54" t="s">
        <v>146</v>
      </c>
      <c r="I413" s="54" t="s">
        <v>147</v>
      </c>
      <c r="J413" s="54" t="s">
        <v>148</v>
      </c>
      <c r="K413" s="55" t="s">
        <v>149</v>
      </c>
      <c r="L413" s="54" t="s">
        <v>150</v>
      </c>
      <c r="M413" s="54" t="s">
        <v>151</v>
      </c>
      <c r="N413" s="29"/>
      <c r="O413" s="54" t="s">
        <v>152</v>
      </c>
      <c r="P413" s="54" t="s">
        <v>153</v>
      </c>
      <c r="Q413" s="54" t="s">
        <v>154</v>
      </c>
      <c r="R413" s="56" t="s">
        <v>155</v>
      </c>
      <c r="S413" s="54" t="s">
        <v>156</v>
      </c>
      <c r="T413" s="54" t="s">
        <v>157</v>
      </c>
      <c r="U413" s="54" t="s">
        <v>158</v>
      </c>
      <c r="V413" s="54" t="s">
        <v>159</v>
      </c>
      <c r="W413" s="54" t="s">
        <v>160</v>
      </c>
      <c r="X413" s="54" t="s">
        <v>161</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5"/>
      <c r="C414" s="196"/>
      <c r="D414" s="16" t="s">
        <v>162</v>
      </c>
      <c r="E414" s="29"/>
      <c r="F414" s="42" t="s">
        <v>163</v>
      </c>
      <c r="G414" s="42" t="s">
        <v>163</v>
      </c>
      <c r="H414" s="42" t="s">
        <v>164</v>
      </c>
      <c r="I414" s="42" t="s">
        <v>164</v>
      </c>
      <c r="J414" s="42" t="s">
        <v>165</v>
      </c>
      <c r="K414" s="57" t="s">
        <v>165</v>
      </c>
      <c r="L414" s="42" t="s">
        <v>166</v>
      </c>
      <c r="M414" s="42" t="s">
        <v>166</v>
      </c>
      <c r="N414" s="29"/>
      <c r="O414" s="42" t="s">
        <v>167</v>
      </c>
      <c r="P414" s="42" t="s">
        <v>168</v>
      </c>
      <c r="Q414" s="42" t="s">
        <v>168</v>
      </c>
      <c r="R414" s="53" t="s">
        <v>169</v>
      </c>
      <c r="S414" s="42" t="s">
        <v>169</v>
      </c>
      <c r="T414" s="42" t="s">
        <v>170</v>
      </c>
      <c r="U414" s="42" t="s">
        <v>170</v>
      </c>
      <c r="V414" s="42" t="s">
        <v>171</v>
      </c>
      <c r="W414" s="42" t="s">
        <v>171</v>
      </c>
      <c r="X414" s="42" t="s">
        <v>172</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45">
      <c r="A415" s="10"/>
      <c r="B415" s="70" t="s">
        <v>201</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 customHeight="1">
      <c r="A416" s="10"/>
      <c r="B416" s="72" t="s">
        <v>202</v>
      </c>
      <c r="C416" s="189" t="s">
        <v>50</v>
      </c>
      <c r="D416" s="188"/>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f>IF('2b Gas transmission'!AH103="-","-",'2b Gas transmission'!AH103)</f>
        <v>12.939215686274512</v>
      </c>
      <c r="AH416" s="80">
        <f>IF('2b Gas transmission'!AI103="-","-",'2b Gas transmission'!AI103)</f>
        <v>15.045378839590445</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45">
      <c r="A417" s="10"/>
      <c r="B417" s="72" t="s">
        <v>203</v>
      </c>
      <c r="C417" s="190"/>
      <c r="D417" s="188"/>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f>IF('2b Gas transmission'!AH104="-","-",'2b Gas transmission'!AH104)</f>
        <v>12.669968051118211</v>
      </c>
      <c r="AH417" s="80">
        <f>IF('2b Gas transmission'!AI104="-","-",'2b Gas transmission'!AI104)</f>
        <v>14.630415841584158</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45">
      <c r="A418" s="10"/>
      <c r="B418" s="72" t="s">
        <v>204</v>
      </c>
      <c r="C418" s="190"/>
      <c r="D418" s="188"/>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f>IF('2b Gas transmission'!AH105="-","-",'2b Gas transmission'!AH105)</f>
        <v>11.777714919230021</v>
      </c>
      <c r="AH418" s="80">
        <f>IF('2b Gas transmission'!AI105="-","-",'2b Gas transmission'!AI105)</f>
        <v>13.936766200585293</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45">
      <c r="A419" s="10"/>
      <c r="B419" s="72" t="s">
        <v>205</v>
      </c>
      <c r="C419" s="190"/>
      <c r="D419" s="188"/>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f>IF('2b Gas transmission'!AH106="-","-",'2b Gas transmission'!AH106)</f>
        <v>10.975776313505444</v>
      </c>
      <c r="AH419" s="80">
        <f>IF('2b Gas transmission'!AI106="-","-",'2b Gas transmission'!AI106)</f>
        <v>13.618327546815392</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45">
      <c r="A420" s="10"/>
      <c r="B420" s="72" t="s">
        <v>206</v>
      </c>
      <c r="C420" s="190"/>
      <c r="D420" s="188"/>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f>IF('2b Gas transmission'!AH107="-","-",'2b Gas transmission'!AH107)</f>
        <v>12.746079359951688</v>
      </c>
      <c r="AH420" s="80">
        <f>IF('2b Gas transmission'!AI107="-","-",'2b Gas transmission'!AI107)</f>
        <v>14.954110466526275</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45">
      <c r="A421" s="10"/>
      <c r="B421" s="72" t="s">
        <v>207</v>
      </c>
      <c r="C421" s="190"/>
      <c r="D421" s="188"/>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f>IF('2b Gas transmission'!AH108="-","-",'2b Gas transmission'!AH108)</f>
        <v>11.83577981651376</v>
      </c>
      <c r="AH421" s="80">
        <f>IF('2b Gas transmission'!AI108="-","-",'2b Gas transmission'!AI108)</f>
        <v>13.933538461538459</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45">
      <c r="A422" s="10"/>
      <c r="B422" s="72" t="s">
        <v>208</v>
      </c>
      <c r="C422" s="190"/>
      <c r="D422" s="188"/>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f>IF('2b Gas transmission'!AH109="-","-",'2b Gas transmission'!AH109)</f>
        <v>11.19207572216138</v>
      </c>
      <c r="AH422" s="80">
        <f>IF('2b Gas transmission'!AI109="-","-",'2b Gas transmission'!AI109)</f>
        <v>13.196775602372369</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45">
      <c r="A423" s="10"/>
      <c r="B423" s="72" t="s">
        <v>209</v>
      </c>
      <c r="C423" s="190"/>
      <c r="D423" s="188"/>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f>IF('2b Gas transmission'!AH110="-","-",'2b Gas transmission'!AH110)</f>
        <v>13.694701986754968</v>
      </c>
      <c r="AH423" s="80">
        <f>IF('2b Gas transmission'!AI110="-","-",'2b Gas transmission'!AI110)</f>
        <v>15.614857142857144</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45">
      <c r="A424" s="10"/>
      <c r="B424" s="72" t="s">
        <v>210</v>
      </c>
      <c r="C424" s="190"/>
      <c r="D424" s="188"/>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f>IF('2b Gas transmission'!AH111="-","-",'2b Gas transmission'!AH111)</f>
        <v>15.433629722068181</v>
      </c>
      <c r="AH424" s="80">
        <f>IF('2b Gas transmission'!AI111="-","-",'2b Gas transmission'!AI111)</f>
        <v>17.329799901742568</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45">
      <c r="A425" s="10"/>
      <c r="B425" s="72" t="s">
        <v>211</v>
      </c>
      <c r="C425" s="190"/>
      <c r="D425" s="188"/>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f>IF('2b Gas transmission'!AH112="-","-",'2b Gas transmission'!AH112)</f>
        <v>14.847142546975499</v>
      </c>
      <c r="AH425" s="80">
        <f>IF('2b Gas transmission'!AI112="-","-",'2b Gas transmission'!AI112)</f>
        <v>16.669990434511025</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45">
      <c r="A426" s="10"/>
      <c r="B426" s="72" t="s">
        <v>212</v>
      </c>
      <c r="C426" s="190"/>
      <c r="D426" s="188"/>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f>IF('2b Gas transmission'!AH113="-","-",'2b Gas transmission'!AH113)</f>
        <v>11.982802547770703</v>
      </c>
      <c r="AH426" s="80">
        <f>IF('2b Gas transmission'!AI113="-","-",'2b Gas transmission'!AI113)</f>
        <v>14.228756756756757</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45">
      <c r="A427" s="10"/>
      <c r="B427" s="72" t="s">
        <v>213</v>
      </c>
      <c r="C427" s="190"/>
      <c r="D427" s="188"/>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f>IF('2b Gas transmission'!AH114="-","-",'2b Gas transmission'!AH114)</f>
        <v>12.522641509433962</v>
      </c>
      <c r="AH427" s="80">
        <f>IF('2b Gas transmission'!AI114="-","-",'2b Gas transmission'!AI114)</f>
        <v>15.129534246575343</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45">
      <c r="A428" s="10"/>
      <c r="B428" s="72" t="s">
        <v>214</v>
      </c>
      <c r="C428" s="191"/>
      <c r="D428" s="188"/>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f>IF('2b Gas transmission'!AH115="-","-",'2b Gas transmission'!AH115)</f>
        <v>11.932258064516128</v>
      </c>
      <c r="AH428" s="80">
        <f>IF('2b Gas transmission'!AI115="-","-",'2b Gas transmission'!AI115)</f>
        <v>14.184328767123288</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45">
      <c r="A429" s="10"/>
      <c r="B429" s="70" t="s">
        <v>215</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 customHeight="1">
      <c r="A430" s="10"/>
      <c r="B430" s="72" t="s">
        <v>202</v>
      </c>
      <c r="C430" s="150" t="s">
        <v>174</v>
      </c>
      <c r="D430" s="188"/>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f>IF(AG416="-","-",AG416*INDEX('3c Mappings'!$C$8:$O$21,MATCH($C430,'3c Mappings'!$B$8:$B$21,0),MATCH($B430,'3c Mappings'!$C$7:$O$7,0)))</f>
        <v>9.0813161490945262</v>
      </c>
      <c r="AH430" s="80">
        <f>IF(AH416="-","-",AH416*INDEX('3c Mappings'!$C$8:$O$21,MATCH($C430,'3c Mappings'!$B$8:$B$21,0),MATCH($B430,'3c Mappings'!$C$7:$O$7,0)))</f>
        <v>10.559514976642076</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45">
      <c r="A431" s="10"/>
      <c r="B431" s="72" t="s">
        <v>203</v>
      </c>
      <c r="C431" s="150" t="s">
        <v>174</v>
      </c>
      <c r="D431" s="188"/>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f>IF(AG417="-","-",AG417*INDEX('3c Mappings'!$C$8:$O$21,MATCH($C431,'3c Mappings'!$B$8:$B$21,0),MATCH($B431,'3c Mappings'!$C$7:$O$7,0)))</f>
        <v>0</v>
      </c>
      <c r="AH431" s="80">
        <f>IF(AH417="-","-",AH417*INDEX('3c Mappings'!$C$8:$O$21,MATCH($C431,'3c Mappings'!$B$8:$B$21,0),MATCH($B431,'3c Mappings'!$C$7:$O$7,0)))</f>
        <v>0</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45">
      <c r="A432" s="10"/>
      <c r="B432" s="72" t="s">
        <v>204</v>
      </c>
      <c r="C432" s="150" t="s">
        <v>174</v>
      </c>
      <c r="D432" s="188"/>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f>IF(AG418="-","-",AG418*INDEX('3c Mappings'!$C$8:$O$21,MATCH($C432,'3c Mappings'!$B$8:$B$21,0),MATCH($B432,'3c Mappings'!$C$7:$O$7,0)))</f>
        <v>0</v>
      </c>
      <c r="AH432" s="80">
        <f>IF(AH418="-","-",AH418*INDEX('3c Mappings'!$C$8:$O$21,MATCH($C432,'3c Mappings'!$B$8:$B$21,0),MATCH($B432,'3c Mappings'!$C$7:$O$7,0)))</f>
        <v>0</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45">
      <c r="A433" s="10"/>
      <c r="B433" s="72" t="s">
        <v>205</v>
      </c>
      <c r="C433" s="150" t="s">
        <v>174</v>
      </c>
      <c r="D433" s="188"/>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f>IF(AG419="-","-",AG419*INDEX('3c Mappings'!$C$8:$O$21,MATCH($C433,'3c Mappings'!$B$8:$B$21,0),MATCH($B433,'3c Mappings'!$C$7:$O$7,0)))</f>
        <v>0</v>
      </c>
      <c r="AH433" s="80">
        <f>IF(AH419="-","-",AH419*INDEX('3c Mappings'!$C$8:$O$21,MATCH($C433,'3c Mappings'!$B$8:$B$21,0),MATCH($B433,'3c Mappings'!$C$7:$O$7,0)))</f>
        <v>0</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45">
      <c r="A434" s="10"/>
      <c r="B434" s="72" t="s">
        <v>206</v>
      </c>
      <c r="C434" s="150" t="s">
        <v>174</v>
      </c>
      <c r="D434" s="188"/>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f>IF(AG420="-","-",AG420*INDEX('3c Mappings'!$C$8:$O$21,MATCH($C434,'3c Mappings'!$B$8:$B$21,0),MATCH($B434,'3c Mappings'!$C$7:$O$7,0)))</f>
        <v>3.4878510542937375</v>
      </c>
      <c r="AH434" s="80">
        <f>IF(AH420="-","-",AH420*INDEX('3c Mappings'!$C$8:$O$21,MATCH($C434,'3c Mappings'!$B$8:$B$21,0),MATCH($B434,'3c Mappings'!$C$7:$O$7,0)))</f>
        <v>4.0920590939186168</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45">
      <c r="A435" s="10"/>
      <c r="B435" s="72" t="s">
        <v>207</v>
      </c>
      <c r="C435" s="150" t="s">
        <v>174</v>
      </c>
      <c r="D435" s="188"/>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f>IF(AG421="-","-",AG421*INDEX('3c Mappings'!$C$8:$O$21,MATCH($C435,'3c Mappings'!$B$8:$B$21,0),MATCH($B435,'3c Mappings'!$C$7:$O$7,0)))</f>
        <v>0</v>
      </c>
      <c r="AH435" s="80">
        <f>IF(AH421="-","-",AH421*INDEX('3c Mappings'!$C$8:$O$21,MATCH($C435,'3c Mappings'!$B$8:$B$21,0),MATCH($B435,'3c Mappings'!$C$7:$O$7,0)))</f>
        <v>0</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45">
      <c r="A436" s="10"/>
      <c r="B436" s="72" t="s">
        <v>208</v>
      </c>
      <c r="C436" s="150" t="s">
        <v>174</v>
      </c>
      <c r="D436" s="188"/>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f>IF(AG422="-","-",AG422*INDEX('3c Mappings'!$C$8:$O$21,MATCH($C436,'3c Mappings'!$B$8:$B$21,0),MATCH($B436,'3c Mappings'!$C$7:$O$7,0)))</f>
        <v>0</v>
      </c>
      <c r="AH436" s="80">
        <f>IF(AH422="-","-",AH422*INDEX('3c Mappings'!$C$8:$O$21,MATCH($C436,'3c Mappings'!$B$8:$B$21,0),MATCH($B436,'3c Mappings'!$C$7:$O$7,0)))</f>
        <v>0</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45">
      <c r="A437" s="10"/>
      <c r="B437" s="72" t="s">
        <v>209</v>
      </c>
      <c r="C437" s="150" t="s">
        <v>174</v>
      </c>
      <c r="D437" s="188"/>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f>IF(AG423="-","-",AG423*INDEX('3c Mappings'!$C$8:$O$21,MATCH($C437,'3c Mappings'!$B$8:$B$21,0),MATCH($B437,'3c Mappings'!$C$7:$O$7,0)))</f>
        <v>0</v>
      </c>
      <c r="AH437" s="80">
        <f>IF(AH423="-","-",AH423*INDEX('3c Mappings'!$C$8:$O$21,MATCH($C437,'3c Mappings'!$B$8:$B$21,0),MATCH($B437,'3c Mappings'!$C$7:$O$7,0)))</f>
        <v>0</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45">
      <c r="A438" s="10"/>
      <c r="B438" s="72" t="s">
        <v>210</v>
      </c>
      <c r="C438" s="150" t="s">
        <v>174</v>
      </c>
      <c r="D438" s="188"/>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f>IF(AG424="-","-",AG424*INDEX('3c Mappings'!$C$8:$O$21,MATCH($C438,'3c Mappings'!$B$8:$B$21,0),MATCH($B438,'3c Mappings'!$C$7:$O$7,0)))</f>
        <v>0.37834806388842401</v>
      </c>
      <c r="AH438" s="80">
        <f>IF(AH424="-","-",AH424*INDEX('3c Mappings'!$C$8:$O$21,MATCH($C438,'3c Mappings'!$B$8:$B$21,0),MATCH($B438,'3c Mappings'!$C$7:$O$7,0)))</f>
        <v>0.42483177052141124</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45">
      <c r="A439" s="10"/>
      <c r="B439" s="72" t="s">
        <v>211</v>
      </c>
      <c r="C439" s="150" t="s">
        <v>174</v>
      </c>
      <c r="D439" s="188"/>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f>IF(AG425="-","-",AG425*INDEX('3c Mappings'!$C$8:$O$21,MATCH($C439,'3c Mappings'!$B$8:$B$21,0),MATCH($B439,'3c Mappings'!$C$7:$O$7,0)))</f>
        <v>0</v>
      </c>
      <c r="AH439" s="80">
        <f>IF(AH425="-","-",AH425*INDEX('3c Mappings'!$C$8:$O$21,MATCH($C439,'3c Mappings'!$B$8:$B$21,0),MATCH($B439,'3c Mappings'!$C$7:$O$7,0)))</f>
        <v>0</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45">
      <c r="A440" s="10"/>
      <c r="B440" s="72" t="s">
        <v>212</v>
      </c>
      <c r="C440" s="150" t="s">
        <v>174</v>
      </c>
      <c r="D440" s="188"/>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f>IF(AG426="-","-",AG426*INDEX('3c Mappings'!$C$8:$O$21,MATCH($C440,'3c Mappings'!$B$8:$B$21,0),MATCH($B440,'3c Mappings'!$C$7:$O$7,0)))</f>
        <v>0</v>
      </c>
      <c r="AH440" s="80">
        <f>IF(AH426="-","-",AH426*INDEX('3c Mappings'!$C$8:$O$21,MATCH($C440,'3c Mappings'!$B$8:$B$21,0),MATCH($B440,'3c Mappings'!$C$7:$O$7,0)))</f>
        <v>0</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45">
      <c r="A441" s="10"/>
      <c r="B441" s="72" t="s">
        <v>213</v>
      </c>
      <c r="C441" s="150" t="s">
        <v>174</v>
      </c>
      <c r="D441" s="188"/>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f>IF(AG427="-","-",AG427*INDEX('3c Mappings'!$C$8:$O$21,MATCH($C441,'3c Mappings'!$B$8:$B$21,0),MATCH($B441,'3c Mappings'!$C$7:$O$7,0)))</f>
        <v>0</v>
      </c>
      <c r="AH441" s="80">
        <f>IF(AH427="-","-",AH427*INDEX('3c Mappings'!$C$8:$O$21,MATCH($C441,'3c Mappings'!$B$8:$B$21,0),MATCH($B441,'3c Mappings'!$C$7:$O$7,0)))</f>
        <v>0</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45">
      <c r="A442" s="10"/>
      <c r="B442" s="72" t="s">
        <v>214</v>
      </c>
      <c r="C442" s="150" t="s">
        <v>174</v>
      </c>
      <c r="D442" s="188"/>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f>IF(AG428="-","-",AG428*INDEX('3c Mappings'!$C$8:$O$21,MATCH($C442,'3c Mappings'!$B$8:$B$21,0),MATCH($B442,'3c Mappings'!$C$7:$O$7,0)))</f>
        <v>0</v>
      </c>
      <c r="AH442" s="80">
        <f>IF(AH428="-","-",AH428*INDEX('3c Mappings'!$C$8:$O$21,MATCH($C442,'3c Mappings'!$B$8:$B$21,0),MATCH($B442,'3c Mappings'!$C$7:$O$7,0)))</f>
        <v>0</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 customHeight="1">
      <c r="A443" s="10"/>
      <c r="B443" s="72" t="s">
        <v>202</v>
      </c>
      <c r="C443" s="150" t="s">
        <v>176</v>
      </c>
      <c r="D443" s="188"/>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f>IF(AG416="-","-",AG416*INDEX('3c Mappings'!$C$8:$O$21,MATCH($C443,'3c Mappings'!$B$8:$B$21,0),MATCH($B443,'3c Mappings'!$C$7:$O$7,0)))</f>
        <v>9.6538880056025955E-2</v>
      </c>
      <c r="AH443" s="80">
        <f>IF(AH416="-","-",AH416*INDEX('3c Mappings'!$C$8:$O$21,MATCH($C443,'3c Mappings'!$B$8:$B$21,0),MATCH($B443,'3c Mappings'!$C$7:$O$7,0)))</f>
        <v>0.11225286434736675</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45">
      <c r="A444" s="10"/>
      <c r="B444" s="72" t="s">
        <v>203</v>
      </c>
      <c r="C444" s="150" t="s">
        <v>176</v>
      </c>
      <c r="D444" s="188"/>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f>IF(AG417="-","-",AG417*INDEX('3c Mappings'!$C$8:$O$21,MATCH($C444,'3c Mappings'!$B$8:$B$21,0),MATCH($B444,'3c Mappings'!$C$7:$O$7,0)))</f>
        <v>9.7112339454626504</v>
      </c>
      <c r="AH444" s="80">
        <f>IF(AH417="-","-",AH417*INDEX('3c Mappings'!$C$8:$O$21,MATCH($C444,'3c Mappings'!$B$8:$B$21,0),MATCH($B444,'3c Mappings'!$C$7:$O$7,0)))</f>
        <v>11.213871288687828</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45">
      <c r="A445" s="10"/>
      <c r="B445" s="72" t="s">
        <v>204</v>
      </c>
      <c r="C445" s="150" t="s">
        <v>176</v>
      </c>
      <c r="D445" s="188"/>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f>IF(AG418="-","-",AG418*INDEX('3c Mappings'!$C$8:$O$21,MATCH($C445,'3c Mappings'!$B$8:$B$21,0),MATCH($B445,'3c Mappings'!$C$7:$O$7,0)))</f>
        <v>0</v>
      </c>
      <c r="AH445" s="80">
        <f>IF(AH418="-","-",AH418*INDEX('3c Mappings'!$C$8:$O$21,MATCH($C445,'3c Mappings'!$B$8:$B$21,0),MATCH($B445,'3c Mappings'!$C$7:$O$7,0)))</f>
        <v>0</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45">
      <c r="A446" s="10"/>
      <c r="B446" s="72" t="s">
        <v>205</v>
      </c>
      <c r="C446" s="150" t="s">
        <v>176</v>
      </c>
      <c r="D446" s="188"/>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f>IF(AG419="-","-",AG419*INDEX('3c Mappings'!$C$8:$O$21,MATCH($C446,'3c Mappings'!$B$8:$B$21,0),MATCH($B446,'3c Mappings'!$C$7:$O$7,0)))</f>
        <v>0</v>
      </c>
      <c r="AH446" s="80">
        <f>IF(AH419="-","-",AH419*INDEX('3c Mappings'!$C$8:$O$21,MATCH($C446,'3c Mappings'!$B$8:$B$21,0),MATCH($B446,'3c Mappings'!$C$7:$O$7,0)))</f>
        <v>0</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45">
      <c r="A447" s="10"/>
      <c r="B447" s="72" t="s">
        <v>206</v>
      </c>
      <c r="C447" s="150" t="s">
        <v>176</v>
      </c>
      <c r="D447" s="188"/>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f>IF(AG420="-","-",AG420*INDEX('3c Mappings'!$C$8:$O$21,MATCH($C447,'3c Mappings'!$B$8:$B$21,0),MATCH($B447,'3c Mappings'!$C$7:$O$7,0)))</f>
        <v>0</v>
      </c>
      <c r="AH447" s="80">
        <f>IF(AH420="-","-",AH420*INDEX('3c Mappings'!$C$8:$O$21,MATCH($C447,'3c Mappings'!$B$8:$B$21,0),MATCH($B447,'3c Mappings'!$C$7:$O$7,0)))</f>
        <v>0</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45">
      <c r="A448" s="10"/>
      <c r="B448" s="72" t="s">
        <v>207</v>
      </c>
      <c r="C448" s="150" t="s">
        <v>176</v>
      </c>
      <c r="D448" s="188"/>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f>IF(AG421="-","-",AG421*INDEX('3c Mappings'!$C$8:$O$21,MATCH($C448,'3c Mappings'!$B$8:$B$21,0),MATCH($B448,'3c Mappings'!$C$7:$O$7,0)))</f>
        <v>0</v>
      </c>
      <c r="AH448" s="80">
        <f>IF(AH421="-","-",AH421*INDEX('3c Mappings'!$C$8:$O$21,MATCH($C448,'3c Mappings'!$B$8:$B$21,0),MATCH($B448,'3c Mappings'!$C$7:$O$7,0)))</f>
        <v>0</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45">
      <c r="A449" s="10"/>
      <c r="B449" s="72" t="s">
        <v>208</v>
      </c>
      <c r="C449" s="150" t="s">
        <v>176</v>
      </c>
      <c r="D449" s="188"/>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f>IF(AG422="-","-",AG422*INDEX('3c Mappings'!$C$8:$O$21,MATCH($C449,'3c Mappings'!$B$8:$B$21,0),MATCH($B449,'3c Mappings'!$C$7:$O$7,0)))</f>
        <v>0</v>
      </c>
      <c r="AH449" s="80">
        <f>IF(AH422="-","-",AH422*INDEX('3c Mappings'!$C$8:$O$21,MATCH($C449,'3c Mappings'!$B$8:$B$21,0),MATCH($B449,'3c Mappings'!$C$7:$O$7,0)))</f>
        <v>0</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45">
      <c r="A450" s="10"/>
      <c r="B450" s="72" t="s">
        <v>209</v>
      </c>
      <c r="C450" s="150" t="s">
        <v>176</v>
      </c>
      <c r="D450" s="188"/>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f>IF(AG423="-","-",AG423*INDEX('3c Mappings'!$C$8:$O$21,MATCH($C450,'3c Mappings'!$B$8:$B$21,0),MATCH($B450,'3c Mappings'!$C$7:$O$7,0)))</f>
        <v>0</v>
      </c>
      <c r="AH450" s="80">
        <f>IF(AH423="-","-",AH423*INDEX('3c Mappings'!$C$8:$O$21,MATCH($C450,'3c Mappings'!$B$8:$B$21,0),MATCH($B450,'3c Mappings'!$C$7:$O$7,0)))</f>
        <v>0</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45">
      <c r="A451" s="10"/>
      <c r="B451" s="72" t="s">
        <v>210</v>
      </c>
      <c r="C451" s="150" t="s">
        <v>176</v>
      </c>
      <c r="D451" s="188"/>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f>IF(AG424="-","-",AG424*INDEX('3c Mappings'!$C$8:$O$21,MATCH($C451,'3c Mappings'!$B$8:$B$21,0),MATCH($B451,'3c Mappings'!$C$7:$O$7,0)))</f>
        <v>0.72986350223480756</v>
      </c>
      <c r="AH451" s="80">
        <f>IF(AH424="-","-",AH424*INDEX('3c Mappings'!$C$8:$O$21,MATCH($C451,'3c Mappings'!$B$8:$B$21,0),MATCH($B451,'3c Mappings'!$C$7:$O$7,0)))</f>
        <v>0.81953426880707292</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45">
      <c r="A452" s="10"/>
      <c r="B452" s="72" t="s">
        <v>211</v>
      </c>
      <c r="C452" s="150" t="s">
        <v>176</v>
      </c>
      <c r="D452" s="188"/>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f>IF(AG425="-","-",AG425*INDEX('3c Mappings'!$C$8:$O$21,MATCH($C452,'3c Mappings'!$B$8:$B$21,0),MATCH($B452,'3c Mappings'!$C$7:$O$7,0)))</f>
        <v>0</v>
      </c>
      <c r="AH452" s="80">
        <f>IF(AH425="-","-",AH425*INDEX('3c Mappings'!$C$8:$O$21,MATCH($C452,'3c Mappings'!$B$8:$B$21,0),MATCH($B452,'3c Mappings'!$C$7:$O$7,0)))</f>
        <v>0</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45">
      <c r="A453" s="10"/>
      <c r="B453" s="72" t="s">
        <v>212</v>
      </c>
      <c r="C453" s="150" t="s">
        <v>176</v>
      </c>
      <c r="D453" s="188"/>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f>IF(AG426="-","-",AG426*INDEX('3c Mappings'!$C$8:$O$21,MATCH($C453,'3c Mappings'!$B$8:$B$21,0),MATCH($B453,'3c Mappings'!$C$7:$O$7,0)))</f>
        <v>2.1421894779691275</v>
      </c>
      <c r="AH453" s="80">
        <f>IF(AH426="-","-",AH426*INDEX('3c Mappings'!$C$8:$O$21,MATCH($C453,'3c Mappings'!$B$8:$B$21,0),MATCH($B453,'3c Mappings'!$C$7:$O$7,0)))</f>
        <v>2.5437031852433489</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45">
      <c r="A454" s="10"/>
      <c r="B454" s="72" t="s">
        <v>213</v>
      </c>
      <c r="C454" s="150" t="s">
        <v>176</v>
      </c>
      <c r="D454" s="188"/>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f>IF(AG427="-","-",AG427*INDEX('3c Mappings'!$C$8:$O$21,MATCH($C454,'3c Mappings'!$B$8:$B$21,0),MATCH($B454,'3c Mappings'!$C$7:$O$7,0)))</f>
        <v>0</v>
      </c>
      <c r="AH454" s="80">
        <f>IF(AH427="-","-",AH427*INDEX('3c Mappings'!$C$8:$O$21,MATCH($C454,'3c Mappings'!$B$8:$B$21,0),MATCH($B454,'3c Mappings'!$C$7:$O$7,0)))</f>
        <v>0</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45">
      <c r="A455" s="10"/>
      <c r="B455" s="72" t="s">
        <v>214</v>
      </c>
      <c r="C455" s="150" t="s">
        <v>176</v>
      </c>
      <c r="D455" s="188"/>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f>IF(AG428="-","-",AG428*INDEX('3c Mappings'!$C$8:$O$21,MATCH($C455,'3c Mappings'!$B$8:$B$21,0),MATCH($B455,'3c Mappings'!$C$7:$O$7,0)))</f>
        <v>0</v>
      </c>
      <c r="AH455" s="80">
        <f>IF(AH428="-","-",AH428*INDEX('3c Mappings'!$C$8:$O$21,MATCH($C455,'3c Mappings'!$B$8:$B$21,0),MATCH($B455,'3c Mappings'!$C$7:$O$7,0)))</f>
        <v>0</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 customHeight="1">
      <c r="A456" s="10"/>
      <c r="B456" s="72" t="s">
        <v>202</v>
      </c>
      <c r="C456" s="150" t="s">
        <v>177</v>
      </c>
      <c r="D456" s="188"/>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f>IF(AG416="-","-",AG416*INDEX('3c Mappings'!$C$8:$O$21,MATCH($C456,'3c Mappings'!$B$8:$B$21,0),MATCH($B456,'3c Mappings'!$C$7:$O$7,0)))</f>
        <v>3.4736966202656407E-2</v>
      </c>
      <c r="AH456" s="80">
        <f>IF(AH416="-","-",AH416*INDEX('3c Mappings'!$C$8:$O$21,MATCH($C456,'3c Mappings'!$B$8:$B$21,0),MATCH($B456,'3c Mappings'!$C$7:$O$7,0)))</f>
        <v>4.03912284120439E-2</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45">
      <c r="A457" s="10"/>
      <c r="B457" s="72" t="s">
        <v>203</v>
      </c>
      <c r="C457" s="150" t="s">
        <v>177</v>
      </c>
      <c r="D457" s="188"/>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f>IF(AG417="-","-",AG417*INDEX('3c Mappings'!$C$8:$O$21,MATCH($C457,'3c Mappings'!$B$8:$B$21,0),MATCH($B457,'3c Mappings'!$C$7:$O$7,0)))</f>
        <v>0</v>
      </c>
      <c r="AH457" s="80">
        <f>IF(AH417="-","-",AH417*INDEX('3c Mappings'!$C$8:$O$21,MATCH($C457,'3c Mappings'!$B$8:$B$21,0),MATCH($B457,'3c Mappings'!$C$7:$O$7,0)))</f>
        <v>0</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45">
      <c r="A458" s="10"/>
      <c r="B458" s="72" t="s">
        <v>204</v>
      </c>
      <c r="C458" s="150" t="s">
        <v>177</v>
      </c>
      <c r="D458" s="188"/>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f>IF(AG418="-","-",AG418*INDEX('3c Mappings'!$C$8:$O$21,MATCH($C458,'3c Mappings'!$B$8:$B$21,0),MATCH($B458,'3c Mappings'!$C$7:$O$7,0)))</f>
        <v>0</v>
      </c>
      <c r="AH458" s="80">
        <f>IF(AH418="-","-",AH418*INDEX('3c Mappings'!$C$8:$O$21,MATCH($C458,'3c Mappings'!$B$8:$B$21,0),MATCH($B458,'3c Mappings'!$C$7:$O$7,0)))</f>
        <v>0</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45">
      <c r="A459" s="10"/>
      <c r="B459" s="72" t="s">
        <v>205</v>
      </c>
      <c r="C459" s="150" t="s">
        <v>177</v>
      </c>
      <c r="D459" s="188"/>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f>IF(AG419="-","-",AG419*INDEX('3c Mappings'!$C$8:$O$21,MATCH($C459,'3c Mappings'!$B$8:$B$21,0),MATCH($B459,'3c Mappings'!$C$7:$O$7,0)))</f>
        <v>0</v>
      </c>
      <c r="AH459" s="80">
        <f>IF(AH419="-","-",AH419*INDEX('3c Mappings'!$C$8:$O$21,MATCH($C459,'3c Mappings'!$B$8:$B$21,0),MATCH($B459,'3c Mappings'!$C$7:$O$7,0)))</f>
        <v>0</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45">
      <c r="A460" s="10"/>
      <c r="B460" s="72" t="s">
        <v>206</v>
      </c>
      <c r="C460" s="150" t="s">
        <v>177</v>
      </c>
      <c r="D460" s="188"/>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f>IF(AG420="-","-",AG420*INDEX('3c Mappings'!$C$8:$O$21,MATCH($C460,'3c Mappings'!$B$8:$B$21,0),MATCH($B460,'3c Mappings'!$C$7:$O$7,0)))</f>
        <v>8.6585284419549264</v>
      </c>
      <c r="AH460" s="80">
        <f>IF(AH420="-","-",AH420*INDEX('3c Mappings'!$C$8:$O$21,MATCH($C460,'3c Mappings'!$B$8:$B$21,0),MATCH($B460,'3c Mappings'!$C$7:$O$7,0)))</f>
        <v>10.158464194517958</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45">
      <c r="A461" s="10"/>
      <c r="B461" s="72" t="s">
        <v>207</v>
      </c>
      <c r="C461" s="150" t="s">
        <v>177</v>
      </c>
      <c r="D461" s="188"/>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f>IF(AG421="-","-",AG421*INDEX('3c Mappings'!$C$8:$O$21,MATCH($C461,'3c Mappings'!$B$8:$B$21,0),MATCH($B461,'3c Mappings'!$C$7:$O$7,0)))</f>
        <v>3.8613046677697686E-3</v>
      </c>
      <c r="AH461" s="80">
        <f>IF(AH421="-","-",AH421*INDEX('3c Mappings'!$C$8:$O$21,MATCH($C461,'3c Mappings'!$B$8:$B$21,0),MATCH($B461,'3c Mappings'!$C$7:$O$7,0)))</f>
        <v>4.5456774233854731E-3</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45">
      <c r="A462" s="10"/>
      <c r="B462" s="72" t="s">
        <v>208</v>
      </c>
      <c r="C462" s="150" t="s">
        <v>177</v>
      </c>
      <c r="D462" s="188"/>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f>IF(AG422="-","-",AG422*INDEX('3c Mappings'!$C$8:$O$21,MATCH($C462,'3c Mappings'!$B$8:$B$21,0),MATCH($B462,'3c Mappings'!$C$7:$O$7,0)))</f>
        <v>0</v>
      </c>
      <c r="AH462" s="80">
        <f>IF(AH422="-","-",AH422*INDEX('3c Mappings'!$C$8:$O$21,MATCH($C462,'3c Mappings'!$B$8:$B$21,0),MATCH($B462,'3c Mappings'!$C$7:$O$7,0)))</f>
        <v>0</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45">
      <c r="A463" s="10"/>
      <c r="B463" s="72" t="s">
        <v>209</v>
      </c>
      <c r="C463" s="150" t="s">
        <v>177</v>
      </c>
      <c r="D463" s="188"/>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f>IF(AG423="-","-",AG423*INDEX('3c Mappings'!$C$8:$O$21,MATCH($C463,'3c Mappings'!$B$8:$B$21,0),MATCH($B463,'3c Mappings'!$C$7:$O$7,0)))</f>
        <v>4.3505318342676222</v>
      </c>
      <c r="AH463" s="80">
        <f>IF(AH423="-","-",AH423*INDEX('3c Mappings'!$C$8:$O$21,MATCH($C463,'3c Mappings'!$B$8:$B$21,0),MATCH($B463,'3c Mappings'!$C$7:$O$7,0)))</f>
        <v>4.9605265710231237</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45">
      <c r="A464" s="10"/>
      <c r="B464" s="72" t="s">
        <v>210</v>
      </c>
      <c r="C464" s="150" t="s">
        <v>177</v>
      </c>
      <c r="D464" s="188"/>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f>IF(AG424="-","-",AG424*INDEX('3c Mappings'!$C$8:$O$21,MATCH($C464,'3c Mappings'!$B$8:$B$21,0),MATCH($B464,'3c Mappings'!$C$7:$O$7,0)))</f>
        <v>0</v>
      </c>
      <c r="AH464" s="80">
        <f>IF(AH424="-","-",AH424*INDEX('3c Mappings'!$C$8:$O$21,MATCH($C464,'3c Mappings'!$B$8:$B$21,0),MATCH($B464,'3c Mappings'!$C$7:$O$7,0)))</f>
        <v>0</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45">
      <c r="A465" s="10"/>
      <c r="B465" s="72" t="s">
        <v>211</v>
      </c>
      <c r="C465" s="150" t="s">
        <v>177</v>
      </c>
      <c r="D465" s="188"/>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f>IF(AG425="-","-",AG425*INDEX('3c Mappings'!$C$8:$O$21,MATCH($C465,'3c Mappings'!$B$8:$B$21,0),MATCH($B465,'3c Mappings'!$C$7:$O$7,0)))</f>
        <v>0</v>
      </c>
      <c r="AH465" s="80">
        <f>IF(AH425="-","-",AH425*INDEX('3c Mappings'!$C$8:$O$21,MATCH($C465,'3c Mappings'!$B$8:$B$21,0),MATCH($B465,'3c Mappings'!$C$7:$O$7,0)))</f>
        <v>0</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45">
      <c r="A466" s="10"/>
      <c r="B466" s="72" t="s">
        <v>212</v>
      </c>
      <c r="C466" s="150" t="s">
        <v>177</v>
      </c>
      <c r="D466" s="188"/>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f>IF(AG426="-","-",AG426*INDEX('3c Mappings'!$C$8:$O$21,MATCH($C466,'3c Mappings'!$B$8:$B$21,0),MATCH($B466,'3c Mappings'!$C$7:$O$7,0)))</f>
        <v>0</v>
      </c>
      <c r="AH466" s="80">
        <f>IF(AH426="-","-",AH426*INDEX('3c Mappings'!$C$8:$O$21,MATCH($C466,'3c Mappings'!$B$8:$B$21,0),MATCH($B466,'3c Mappings'!$C$7:$O$7,0)))</f>
        <v>0</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45">
      <c r="A467" s="10"/>
      <c r="B467" s="72" t="s">
        <v>213</v>
      </c>
      <c r="C467" s="150" t="s">
        <v>177</v>
      </c>
      <c r="D467" s="188"/>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f>IF(AG427="-","-",AG427*INDEX('3c Mappings'!$C$8:$O$21,MATCH($C467,'3c Mappings'!$B$8:$B$21,0),MATCH($B467,'3c Mappings'!$C$7:$O$7,0)))</f>
        <v>0</v>
      </c>
      <c r="AH467" s="80">
        <f>IF(AH427="-","-",AH427*INDEX('3c Mappings'!$C$8:$O$21,MATCH($C467,'3c Mappings'!$B$8:$B$21,0),MATCH($B467,'3c Mappings'!$C$7:$O$7,0)))</f>
        <v>0</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45">
      <c r="A468" s="10"/>
      <c r="B468" s="72" t="s">
        <v>214</v>
      </c>
      <c r="C468" s="150" t="s">
        <v>177</v>
      </c>
      <c r="D468" s="188"/>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f>IF(AG428="-","-",AG428*INDEX('3c Mappings'!$C$8:$O$21,MATCH($C468,'3c Mappings'!$B$8:$B$21,0),MATCH($B468,'3c Mappings'!$C$7:$O$7,0)))</f>
        <v>0</v>
      </c>
      <c r="AH468" s="80">
        <f>IF(AH428="-","-",AH428*INDEX('3c Mappings'!$C$8:$O$21,MATCH($C468,'3c Mappings'!$B$8:$B$21,0),MATCH($B468,'3c Mappings'!$C$7:$O$7,0)))</f>
        <v>0</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 customHeight="1">
      <c r="A469" s="10"/>
      <c r="B469" s="72" t="s">
        <v>202</v>
      </c>
      <c r="C469" s="150" t="s">
        <v>178</v>
      </c>
      <c r="D469" s="188"/>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f>IF(AG416="-","-",AG416*INDEX('3c Mappings'!$C$8:$O$21,MATCH($C469,'3c Mappings'!$B$8:$B$21,0),MATCH($B469,'3c Mappings'!$C$7:$O$7,0)))</f>
        <v>0</v>
      </c>
      <c r="AH469" s="80">
        <f>IF(AH416="-","-",AH416*INDEX('3c Mappings'!$C$8:$O$21,MATCH($C469,'3c Mappings'!$B$8:$B$21,0),MATCH($B469,'3c Mappings'!$C$7:$O$7,0)))</f>
        <v>0</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45">
      <c r="A470" s="10"/>
      <c r="B470" s="72" t="s">
        <v>203</v>
      </c>
      <c r="C470" s="150" t="s">
        <v>178</v>
      </c>
      <c r="D470" s="188"/>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f>IF(AG417="-","-",AG417*INDEX('3c Mappings'!$C$8:$O$21,MATCH($C470,'3c Mappings'!$B$8:$B$21,0),MATCH($B470,'3c Mappings'!$C$7:$O$7,0)))</f>
        <v>0</v>
      </c>
      <c r="AH470" s="80">
        <f>IF(AH417="-","-",AH417*INDEX('3c Mappings'!$C$8:$O$21,MATCH($C470,'3c Mappings'!$B$8:$B$21,0),MATCH($B470,'3c Mappings'!$C$7:$O$7,0)))</f>
        <v>0</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45">
      <c r="A471" s="10"/>
      <c r="B471" s="72" t="s">
        <v>204</v>
      </c>
      <c r="C471" s="150" t="s">
        <v>178</v>
      </c>
      <c r="D471" s="188"/>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f>IF(AG418="-","-",AG418*INDEX('3c Mappings'!$C$8:$O$21,MATCH($C471,'3c Mappings'!$B$8:$B$21,0),MATCH($B471,'3c Mappings'!$C$7:$O$7,0)))</f>
        <v>0</v>
      </c>
      <c r="AH471" s="80">
        <f>IF(AH418="-","-",AH418*INDEX('3c Mappings'!$C$8:$O$21,MATCH($C471,'3c Mappings'!$B$8:$B$21,0),MATCH($B471,'3c Mappings'!$C$7:$O$7,0)))</f>
        <v>0</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45">
      <c r="A472" s="10"/>
      <c r="B472" s="72" t="s">
        <v>205</v>
      </c>
      <c r="C472" s="150" t="s">
        <v>178</v>
      </c>
      <c r="D472" s="188"/>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f>IF(AG419="-","-",AG419*INDEX('3c Mappings'!$C$8:$O$21,MATCH($C472,'3c Mappings'!$B$8:$B$21,0),MATCH($B472,'3c Mappings'!$C$7:$O$7,0)))</f>
        <v>0</v>
      </c>
      <c r="AH472" s="80">
        <f>IF(AH419="-","-",AH419*INDEX('3c Mappings'!$C$8:$O$21,MATCH($C472,'3c Mappings'!$B$8:$B$21,0),MATCH($B472,'3c Mappings'!$C$7:$O$7,0)))</f>
        <v>0</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45">
      <c r="A473" s="10"/>
      <c r="B473" s="72" t="s">
        <v>206</v>
      </c>
      <c r="C473" s="150" t="s">
        <v>178</v>
      </c>
      <c r="D473" s="188"/>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f>IF(AG420="-","-",AG420*INDEX('3c Mappings'!$C$8:$O$21,MATCH($C473,'3c Mappings'!$B$8:$B$21,0),MATCH($B473,'3c Mappings'!$C$7:$O$7,0)))</f>
        <v>0</v>
      </c>
      <c r="AH473" s="80">
        <f>IF(AH420="-","-",AH420*INDEX('3c Mappings'!$C$8:$O$21,MATCH($C473,'3c Mappings'!$B$8:$B$21,0),MATCH($B473,'3c Mappings'!$C$7:$O$7,0)))</f>
        <v>0</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45">
      <c r="A474" s="10"/>
      <c r="B474" s="72" t="s">
        <v>207</v>
      </c>
      <c r="C474" s="150" t="s">
        <v>178</v>
      </c>
      <c r="D474" s="188"/>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f>IF(AG421="-","-",AG421*INDEX('3c Mappings'!$C$8:$O$21,MATCH($C474,'3c Mappings'!$B$8:$B$21,0),MATCH($B474,'3c Mappings'!$C$7:$O$7,0)))</f>
        <v>9.195503878882171</v>
      </c>
      <c r="AH474" s="80">
        <f>IF(AH421="-","-",AH421*INDEX('3c Mappings'!$C$8:$O$21,MATCH($C474,'3c Mappings'!$B$8:$B$21,0),MATCH($B474,'3c Mappings'!$C$7:$O$7,0)))</f>
        <v>10.82530335608849</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45">
      <c r="A475" s="10"/>
      <c r="B475" s="72" t="s">
        <v>208</v>
      </c>
      <c r="C475" s="150" t="s">
        <v>178</v>
      </c>
      <c r="D475" s="188"/>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f>IF(AG422="-","-",AG422*INDEX('3c Mappings'!$C$8:$O$21,MATCH($C475,'3c Mappings'!$B$8:$B$21,0),MATCH($B475,'3c Mappings'!$C$7:$O$7,0)))</f>
        <v>0</v>
      </c>
      <c r="AH475" s="80">
        <f>IF(AH422="-","-",AH422*INDEX('3c Mappings'!$C$8:$O$21,MATCH($C475,'3c Mappings'!$B$8:$B$21,0),MATCH($B475,'3c Mappings'!$C$7:$O$7,0)))</f>
        <v>0</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45">
      <c r="A476" s="10"/>
      <c r="B476" s="72" t="s">
        <v>209</v>
      </c>
      <c r="C476" s="150" t="s">
        <v>178</v>
      </c>
      <c r="D476" s="188"/>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f>IF(AG423="-","-",AG423*INDEX('3c Mappings'!$C$8:$O$21,MATCH($C476,'3c Mappings'!$B$8:$B$21,0),MATCH($B476,'3c Mappings'!$C$7:$O$7,0)))</f>
        <v>0</v>
      </c>
      <c r="AH476" s="80">
        <f>IF(AH423="-","-",AH423*INDEX('3c Mappings'!$C$8:$O$21,MATCH($C476,'3c Mappings'!$B$8:$B$21,0),MATCH($B476,'3c Mappings'!$C$7:$O$7,0)))</f>
        <v>0</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45">
      <c r="A477" s="10"/>
      <c r="B477" s="72" t="s">
        <v>210</v>
      </c>
      <c r="C477" s="150" t="s">
        <v>178</v>
      </c>
      <c r="D477" s="188"/>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f>IF(AG424="-","-",AG424*INDEX('3c Mappings'!$C$8:$O$21,MATCH($C477,'3c Mappings'!$B$8:$B$21,0),MATCH($B477,'3c Mappings'!$C$7:$O$7,0)))</f>
        <v>0</v>
      </c>
      <c r="AH477" s="80">
        <f>IF(AH424="-","-",AH424*INDEX('3c Mappings'!$C$8:$O$21,MATCH($C477,'3c Mappings'!$B$8:$B$21,0),MATCH($B477,'3c Mappings'!$C$7:$O$7,0)))</f>
        <v>0</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45">
      <c r="A478" s="10"/>
      <c r="B478" s="72" t="s">
        <v>211</v>
      </c>
      <c r="C478" s="150" t="s">
        <v>178</v>
      </c>
      <c r="D478" s="188"/>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f>IF(AG425="-","-",AG425*INDEX('3c Mappings'!$C$8:$O$21,MATCH($C478,'3c Mappings'!$B$8:$B$21,0),MATCH($B478,'3c Mappings'!$C$7:$O$7,0)))</f>
        <v>0</v>
      </c>
      <c r="AH478" s="80">
        <f>IF(AH425="-","-",AH425*INDEX('3c Mappings'!$C$8:$O$21,MATCH($C478,'3c Mappings'!$B$8:$B$21,0),MATCH($B478,'3c Mappings'!$C$7:$O$7,0)))</f>
        <v>0</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45">
      <c r="A479" s="10"/>
      <c r="B479" s="72" t="s">
        <v>212</v>
      </c>
      <c r="C479" s="150" t="s">
        <v>178</v>
      </c>
      <c r="D479" s="188"/>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f>IF(AG426="-","-",AG426*INDEX('3c Mappings'!$C$8:$O$21,MATCH($C479,'3c Mappings'!$B$8:$B$21,0),MATCH($B479,'3c Mappings'!$C$7:$O$7,0)))</f>
        <v>6.5374342069884031E-2</v>
      </c>
      <c r="AH479" s="80">
        <f>IF(AH426="-","-",AH426*INDEX('3c Mappings'!$C$8:$O$21,MATCH($C479,'3c Mappings'!$B$8:$B$21,0),MATCH($B479,'3c Mappings'!$C$7:$O$7,0)))</f>
        <v>7.762755062824972E-2</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45">
      <c r="A480" s="10"/>
      <c r="B480" s="72" t="s">
        <v>213</v>
      </c>
      <c r="C480" s="150" t="s">
        <v>178</v>
      </c>
      <c r="D480" s="188"/>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f>IF(AG427="-","-",AG427*INDEX('3c Mappings'!$C$8:$O$21,MATCH($C480,'3c Mappings'!$B$8:$B$21,0),MATCH($B480,'3c Mappings'!$C$7:$O$7,0)))</f>
        <v>2.7251788083202433</v>
      </c>
      <c r="AH480" s="80">
        <f>IF(AH427="-","-",AH427*INDEX('3c Mappings'!$C$8:$O$21,MATCH($C480,'3c Mappings'!$B$8:$B$21,0),MATCH($B480,'3c Mappings'!$C$7:$O$7,0)))</f>
        <v>3.2924911311612064</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45">
      <c r="A481" s="10"/>
      <c r="B481" s="72" t="s">
        <v>214</v>
      </c>
      <c r="C481" s="150" t="s">
        <v>178</v>
      </c>
      <c r="D481" s="188"/>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f>IF(AG428="-","-",AG428*INDEX('3c Mappings'!$C$8:$O$21,MATCH($C481,'3c Mappings'!$B$8:$B$21,0),MATCH($B481,'3c Mappings'!$C$7:$O$7,0)))</f>
        <v>0</v>
      </c>
      <c r="AH481" s="80">
        <f>IF(AH428="-","-",AH428*INDEX('3c Mappings'!$C$8:$O$21,MATCH($C481,'3c Mappings'!$B$8:$B$21,0),MATCH($B481,'3c Mappings'!$C$7:$O$7,0)))</f>
        <v>0</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 customHeight="1">
      <c r="A482" s="10"/>
      <c r="B482" s="72" t="s">
        <v>202</v>
      </c>
      <c r="C482" s="150" t="s">
        <v>179</v>
      </c>
      <c r="D482" s="188"/>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f>IF(AG416="-","-",AG416*INDEX('3c Mappings'!$C$8:$O$21,MATCH($C482,'3c Mappings'!$B$8:$B$21,0),MATCH($B482,'3c Mappings'!$C$7:$O$7,0)))</f>
        <v>0</v>
      </c>
      <c r="AH482" s="80">
        <f>IF(AH416="-","-",AH416*INDEX('3c Mappings'!$C$8:$O$21,MATCH($C482,'3c Mappings'!$B$8:$B$21,0),MATCH($B482,'3c Mappings'!$C$7:$O$7,0)))</f>
        <v>0</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45">
      <c r="A483" s="10"/>
      <c r="B483" s="72" t="s">
        <v>203</v>
      </c>
      <c r="C483" s="150" t="s">
        <v>179</v>
      </c>
      <c r="D483" s="188"/>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f>IF(AG417="-","-",AG417*INDEX('3c Mappings'!$C$8:$O$21,MATCH($C483,'3c Mappings'!$B$8:$B$21,0),MATCH($B483,'3c Mappings'!$C$7:$O$7,0)))</f>
        <v>1.3839419856643716E-2</v>
      </c>
      <c r="AH483" s="80">
        <f>IF(AH417="-","-",AH417*INDEX('3c Mappings'!$C$8:$O$21,MATCH($C483,'3c Mappings'!$B$8:$B$21,0),MATCH($B483,'3c Mappings'!$C$7:$O$7,0)))</f>
        <v>1.5980819106414766E-2</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45">
      <c r="A484" s="10"/>
      <c r="B484" s="72" t="s">
        <v>204</v>
      </c>
      <c r="C484" s="150" t="s">
        <v>179</v>
      </c>
      <c r="D484" s="188"/>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f>IF(AG418="-","-",AG418*INDEX('3c Mappings'!$C$8:$O$21,MATCH($C484,'3c Mappings'!$B$8:$B$21,0),MATCH($B484,'3c Mappings'!$C$7:$O$7,0)))</f>
        <v>0</v>
      </c>
      <c r="AH484" s="80">
        <f>IF(AH418="-","-",AH418*INDEX('3c Mappings'!$C$8:$O$21,MATCH($C484,'3c Mappings'!$B$8:$B$21,0),MATCH($B484,'3c Mappings'!$C$7:$O$7,0)))</f>
        <v>0</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45">
      <c r="A485" s="10"/>
      <c r="B485" s="72" t="s">
        <v>205</v>
      </c>
      <c r="C485" s="150" t="s">
        <v>179</v>
      </c>
      <c r="D485" s="188"/>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f>IF(AG419="-","-",AG419*INDEX('3c Mappings'!$C$8:$O$21,MATCH($C485,'3c Mappings'!$B$8:$B$21,0),MATCH($B485,'3c Mappings'!$C$7:$O$7,0)))</f>
        <v>0</v>
      </c>
      <c r="AH485" s="80">
        <f>IF(AH419="-","-",AH419*INDEX('3c Mappings'!$C$8:$O$21,MATCH($C485,'3c Mappings'!$B$8:$B$21,0),MATCH($B485,'3c Mappings'!$C$7:$O$7,0)))</f>
        <v>0</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45">
      <c r="A486" s="10"/>
      <c r="B486" s="72" t="s">
        <v>206</v>
      </c>
      <c r="C486" s="150" t="s">
        <v>179</v>
      </c>
      <c r="D486" s="188"/>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f>IF(AG420="-","-",AG420*INDEX('3c Mappings'!$C$8:$O$21,MATCH($C486,'3c Mappings'!$B$8:$B$21,0),MATCH($B486,'3c Mappings'!$C$7:$O$7,0)))</f>
        <v>0</v>
      </c>
      <c r="AH486" s="80">
        <f>IF(AH420="-","-",AH420*INDEX('3c Mappings'!$C$8:$O$21,MATCH($C486,'3c Mappings'!$B$8:$B$21,0),MATCH($B486,'3c Mappings'!$C$7:$O$7,0)))</f>
        <v>0</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45">
      <c r="A487" s="10"/>
      <c r="B487" s="72" t="s">
        <v>207</v>
      </c>
      <c r="C487" s="150" t="s">
        <v>179</v>
      </c>
      <c r="D487" s="188"/>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f>IF(AG421="-","-",AG421*INDEX('3c Mappings'!$C$8:$O$21,MATCH($C487,'3c Mappings'!$B$8:$B$21,0),MATCH($B487,'3c Mappings'!$C$7:$O$7,0)))</f>
        <v>2.3163805519393001E-3</v>
      </c>
      <c r="AH487" s="80">
        <f>IF(AH421="-","-",AH421*INDEX('3c Mappings'!$C$8:$O$21,MATCH($C487,'3c Mappings'!$B$8:$B$21,0),MATCH($B487,'3c Mappings'!$C$7:$O$7,0)))</f>
        <v>2.7269329112538918E-3</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45">
      <c r="A488" s="10"/>
      <c r="B488" s="72" t="s">
        <v>208</v>
      </c>
      <c r="C488" s="150" t="s">
        <v>179</v>
      </c>
      <c r="D488" s="188"/>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f>IF(AG422="-","-",AG422*INDEX('3c Mappings'!$C$8:$O$21,MATCH($C488,'3c Mappings'!$B$8:$B$21,0),MATCH($B488,'3c Mappings'!$C$7:$O$7,0)))</f>
        <v>0</v>
      </c>
      <c r="AH488" s="80">
        <f>IF(AH422="-","-",AH422*INDEX('3c Mappings'!$C$8:$O$21,MATCH($C488,'3c Mappings'!$B$8:$B$21,0),MATCH($B488,'3c Mappings'!$C$7:$O$7,0)))</f>
        <v>0</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45">
      <c r="A489" s="10"/>
      <c r="B489" s="72" t="s">
        <v>209</v>
      </c>
      <c r="C489" s="150" t="s">
        <v>179</v>
      </c>
      <c r="D489" s="188"/>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f>IF(AG423="-","-",AG423*INDEX('3c Mappings'!$C$8:$O$21,MATCH($C489,'3c Mappings'!$B$8:$B$21,0),MATCH($B489,'3c Mappings'!$C$7:$O$7,0)))</f>
        <v>0</v>
      </c>
      <c r="AH489" s="80">
        <f>IF(AH423="-","-",AH423*INDEX('3c Mappings'!$C$8:$O$21,MATCH($C489,'3c Mappings'!$B$8:$B$21,0),MATCH($B489,'3c Mappings'!$C$7:$O$7,0)))</f>
        <v>0</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45">
      <c r="A490" s="10"/>
      <c r="B490" s="72" t="s">
        <v>210</v>
      </c>
      <c r="C490" s="150" t="s">
        <v>179</v>
      </c>
      <c r="D490" s="188"/>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f>IF(AG424="-","-",AG424*INDEX('3c Mappings'!$C$8:$O$21,MATCH($C490,'3c Mappings'!$B$8:$B$21,0),MATCH($B490,'3c Mappings'!$C$7:$O$7,0)))</f>
        <v>5.847047724572005E-3</v>
      </c>
      <c r="AH490" s="80">
        <f>IF(AH424="-","-",AH424*INDEX('3c Mappings'!$C$8:$O$21,MATCH($C490,'3c Mappings'!$B$8:$B$21,0),MATCH($B490,'3c Mappings'!$C$7:$O$7,0)))</f>
        <v>6.5654138985779403E-3</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45">
      <c r="A491" s="10"/>
      <c r="B491" s="72" t="s">
        <v>211</v>
      </c>
      <c r="C491" s="150" t="s">
        <v>179</v>
      </c>
      <c r="D491" s="188"/>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f>IF(AG425="-","-",AG425*INDEX('3c Mappings'!$C$8:$O$21,MATCH($C491,'3c Mappings'!$B$8:$B$21,0),MATCH($B491,'3c Mappings'!$C$7:$O$7,0)))</f>
        <v>1.7979914601460476</v>
      </c>
      <c r="AH491" s="80">
        <f>IF(AH425="-","-",AH425*INDEX('3c Mappings'!$C$8:$O$21,MATCH($C491,'3c Mappings'!$B$8:$B$21,0),MATCH($B491,'3c Mappings'!$C$7:$O$7,0)))</f>
        <v>2.0187386459809264</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45">
      <c r="A492" s="10"/>
      <c r="B492" s="72" t="s">
        <v>212</v>
      </c>
      <c r="C492" s="150" t="s">
        <v>179</v>
      </c>
      <c r="D492" s="188"/>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f>IF(AG426="-","-",AG426*INDEX('3c Mappings'!$C$8:$O$21,MATCH($C492,'3c Mappings'!$B$8:$B$21,0),MATCH($B492,'3c Mappings'!$C$7:$O$7,0)))</f>
        <v>10.511709482180846</v>
      </c>
      <c r="AH492" s="80">
        <f>IF(AH426="-","-",AH426*INDEX('3c Mappings'!$C$8:$O$21,MATCH($C492,'3c Mappings'!$B$8:$B$21,0),MATCH($B492,'3c Mappings'!$C$7:$O$7,0)))</f>
        <v>12.481934566089526</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45">
      <c r="A493" s="10"/>
      <c r="B493" s="72" t="s">
        <v>213</v>
      </c>
      <c r="C493" s="150" t="s">
        <v>179</v>
      </c>
      <c r="D493" s="188"/>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f>IF(AG427="-","-",AG427*INDEX('3c Mappings'!$C$8:$O$21,MATCH($C493,'3c Mappings'!$B$8:$B$21,0),MATCH($B493,'3c Mappings'!$C$7:$O$7,0)))</f>
        <v>0</v>
      </c>
      <c r="AH493" s="80">
        <f>IF(AH427="-","-",AH427*INDEX('3c Mappings'!$C$8:$O$21,MATCH($C493,'3c Mappings'!$B$8:$B$21,0),MATCH($B493,'3c Mappings'!$C$7:$O$7,0)))</f>
        <v>0</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45">
      <c r="A494" s="10"/>
      <c r="B494" s="72" t="s">
        <v>214</v>
      </c>
      <c r="C494" s="150" t="s">
        <v>179</v>
      </c>
      <c r="D494" s="188"/>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f>IF(AG428="-","-",AG428*INDEX('3c Mappings'!$C$8:$O$21,MATCH($C494,'3c Mappings'!$B$8:$B$21,0),MATCH($B494,'3c Mappings'!$C$7:$O$7,0)))</f>
        <v>0</v>
      </c>
      <c r="AH494" s="80">
        <f>IF(AH428="-","-",AH428*INDEX('3c Mappings'!$C$8:$O$21,MATCH($C494,'3c Mappings'!$B$8:$B$21,0),MATCH($B494,'3c Mappings'!$C$7:$O$7,0)))</f>
        <v>0</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 customHeight="1">
      <c r="A495" s="10"/>
      <c r="B495" s="72" t="s">
        <v>202</v>
      </c>
      <c r="C495" s="150" t="s">
        <v>180</v>
      </c>
      <c r="D495" s="188"/>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f>IF(AG416="-","-",AG416*INDEX('3c Mappings'!$C$8:$O$21,MATCH($C495,'3c Mappings'!$B$8:$B$21,0),MATCH($B495,'3c Mappings'!$C$7:$O$7,0)))</f>
        <v>0</v>
      </c>
      <c r="AH495" s="80">
        <f>IF(AH416="-","-",AH416*INDEX('3c Mappings'!$C$8:$O$21,MATCH($C495,'3c Mappings'!$B$8:$B$21,0),MATCH($B495,'3c Mappings'!$C$7:$O$7,0)))</f>
        <v>0</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45">
      <c r="A496" s="10"/>
      <c r="B496" s="72" t="s">
        <v>203</v>
      </c>
      <c r="C496" s="150" t="s">
        <v>180</v>
      </c>
      <c r="D496" s="188"/>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f>IF(AG417="-","-",AG417*INDEX('3c Mappings'!$C$8:$O$21,MATCH($C496,'3c Mappings'!$B$8:$B$21,0),MATCH($B496,'3c Mappings'!$C$7:$O$7,0)))</f>
        <v>0</v>
      </c>
      <c r="AH496" s="80">
        <f>IF(AH417="-","-",AH417*INDEX('3c Mappings'!$C$8:$O$21,MATCH($C496,'3c Mappings'!$B$8:$B$21,0),MATCH($B496,'3c Mappings'!$C$7:$O$7,0)))</f>
        <v>0</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45">
      <c r="A497" s="10"/>
      <c r="B497" s="72" t="s">
        <v>204</v>
      </c>
      <c r="C497" s="150" t="s">
        <v>180</v>
      </c>
      <c r="D497" s="188"/>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f>IF(AG418="-","-",AG418*INDEX('3c Mappings'!$C$8:$O$21,MATCH($C497,'3c Mappings'!$B$8:$B$21,0),MATCH($B497,'3c Mappings'!$C$7:$O$7,0)))</f>
        <v>2.0965953573511107</v>
      </c>
      <c r="AH497" s="80">
        <f>IF(AH418="-","-",AH418*INDEX('3c Mappings'!$C$8:$O$21,MATCH($C497,'3c Mappings'!$B$8:$B$21,0),MATCH($B497,'3c Mappings'!$C$7:$O$7,0)))</f>
        <v>2.4809362013786345</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45">
      <c r="A498" s="10"/>
      <c r="B498" s="72" t="s">
        <v>205</v>
      </c>
      <c r="C498" s="150" t="s">
        <v>180</v>
      </c>
      <c r="D498" s="188"/>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f>IF(AG419="-","-",AG419*INDEX('3c Mappings'!$C$8:$O$21,MATCH($C498,'3c Mappings'!$B$8:$B$21,0),MATCH($B498,'3c Mappings'!$C$7:$O$7,0)))</f>
        <v>9.0219370653973563</v>
      </c>
      <c r="AH498" s="80">
        <f>IF(AH419="-","-",AH419*INDEX('3c Mappings'!$C$8:$O$21,MATCH($C498,'3c Mappings'!$B$8:$B$21,0),MATCH($B498,'3c Mappings'!$C$7:$O$7,0)))</f>
        <v>11.1940778086152</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45">
      <c r="A499" s="10"/>
      <c r="B499" s="72" t="s">
        <v>206</v>
      </c>
      <c r="C499" s="150" t="s">
        <v>180</v>
      </c>
      <c r="D499" s="188"/>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f>IF(AG420="-","-",AG420*INDEX('3c Mappings'!$C$8:$O$21,MATCH($C499,'3c Mappings'!$B$8:$B$21,0),MATCH($B499,'3c Mappings'!$C$7:$O$7,0)))</f>
        <v>0</v>
      </c>
      <c r="AH499" s="80">
        <f>IF(AH420="-","-",AH420*INDEX('3c Mappings'!$C$8:$O$21,MATCH($C499,'3c Mappings'!$B$8:$B$21,0),MATCH($B499,'3c Mappings'!$C$7:$O$7,0)))</f>
        <v>0</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45">
      <c r="A500" s="10"/>
      <c r="B500" s="72" t="s">
        <v>207</v>
      </c>
      <c r="C500" s="150" t="s">
        <v>180</v>
      </c>
      <c r="D500" s="188"/>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f>IF(AG421="-","-",AG421*INDEX('3c Mappings'!$C$8:$O$21,MATCH($C500,'3c Mappings'!$B$8:$B$21,0),MATCH($B500,'3c Mappings'!$C$7:$O$7,0)))</f>
        <v>0</v>
      </c>
      <c r="AH500" s="80">
        <f>IF(AH421="-","-",AH421*INDEX('3c Mappings'!$C$8:$O$21,MATCH($C500,'3c Mappings'!$B$8:$B$21,0),MATCH($B500,'3c Mappings'!$C$7:$O$7,0)))</f>
        <v>0</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45">
      <c r="A501" s="10"/>
      <c r="B501" s="72" t="s">
        <v>208</v>
      </c>
      <c r="C501" s="150" t="s">
        <v>180</v>
      </c>
      <c r="D501" s="188"/>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f>IF(AG422="-","-",AG422*INDEX('3c Mappings'!$C$8:$O$21,MATCH($C501,'3c Mappings'!$B$8:$B$21,0),MATCH($B501,'3c Mappings'!$C$7:$O$7,0)))</f>
        <v>0</v>
      </c>
      <c r="AH501" s="80">
        <f>IF(AH422="-","-",AH422*INDEX('3c Mappings'!$C$8:$O$21,MATCH($C501,'3c Mappings'!$B$8:$B$21,0),MATCH($B501,'3c Mappings'!$C$7:$O$7,0)))</f>
        <v>0</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45">
      <c r="A502" s="10"/>
      <c r="B502" s="72" t="s">
        <v>209</v>
      </c>
      <c r="C502" s="150" t="s">
        <v>180</v>
      </c>
      <c r="D502" s="188"/>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f>IF(AG423="-","-",AG423*INDEX('3c Mappings'!$C$8:$O$21,MATCH($C502,'3c Mappings'!$B$8:$B$21,0),MATCH($B502,'3c Mappings'!$C$7:$O$7,0)))</f>
        <v>0</v>
      </c>
      <c r="AH502" s="80">
        <f>IF(AH423="-","-",AH423*INDEX('3c Mappings'!$C$8:$O$21,MATCH($C502,'3c Mappings'!$B$8:$B$21,0),MATCH($B502,'3c Mappings'!$C$7:$O$7,0)))</f>
        <v>0</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45">
      <c r="A503" s="10"/>
      <c r="B503" s="72" t="s">
        <v>210</v>
      </c>
      <c r="C503" s="150" t="s">
        <v>180</v>
      </c>
      <c r="D503" s="188"/>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f>IF(AG424="-","-",AG424*INDEX('3c Mappings'!$C$8:$O$21,MATCH($C503,'3c Mappings'!$B$8:$B$21,0),MATCH($B503,'3c Mappings'!$C$7:$O$7,0)))</f>
        <v>0</v>
      </c>
      <c r="AH503" s="80">
        <f>IF(AH424="-","-",AH424*INDEX('3c Mappings'!$C$8:$O$21,MATCH($C503,'3c Mappings'!$B$8:$B$21,0),MATCH($B503,'3c Mappings'!$C$7:$O$7,0)))</f>
        <v>0</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45">
      <c r="A504" s="10"/>
      <c r="B504" s="72" t="s">
        <v>211</v>
      </c>
      <c r="C504" s="150" t="s">
        <v>180</v>
      </c>
      <c r="D504" s="188"/>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f>IF(AG425="-","-",AG425*INDEX('3c Mappings'!$C$8:$O$21,MATCH($C504,'3c Mappings'!$B$8:$B$21,0),MATCH($B504,'3c Mappings'!$C$7:$O$7,0)))</f>
        <v>0</v>
      </c>
      <c r="AH504" s="80">
        <f>IF(AH425="-","-",AH425*INDEX('3c Mappings'!$C$8:$O$21,MATCH($C504,'3c Mappings'!$B$8:$B$21,0),MATCH($B504,'3c Mappings'!$C$7:$O$7,0)))</f>
        <v>0</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45">
      <c r="A505" s="10"/>
      <c r="B505" s="72" t="s">
        <v>212</v>
      </c>
      <c r="C505" s="150" t="s">
        <v>180</v>
      </c>
      <c r="D505" s="188"/>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f>IF(AG426="-","-",AG426*INDEX('3c Mappings'!$C$8:$O$21,MATCH($C505,'3c Mappings'!$B$8:$B$21,0),MATCH($B505,'3c Mappings'!$C$7:$O$7,0)))</f>
        <v>0</v>
      </c>
      <c r="AH505" s="80">
        <f>IF(AH426="-","-",AH426*INDEX('3c Mappings'!$C$8:$O$21,MATCH($C505,'3c Mappings'!$B$8:$B$21,0),MATCH($B505,'3c Mappings'!$C$7:$O$7,0)))</f>
        <v>0</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45">
      <c r="A506" s="10"/>
      <c r="B506" s="72" t="s">
        <v>213</v>
      </c>
      <c r="C506" s="150" t="s">
        <v>180</v>
      </c>
      <c r="D506" s="188"/>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f>IF(AG427="-","-",AG427*INDEX('3c Mappings'!$C$8:$O$21,MATCH($C506,'3c Mappings'!$B$8:$B$21,0),MATCH($B506,'3c Mappings'!$C$7:$O$7,0)))</f>
        <v>0</v>
      </c>
      <c r="AH506" s="80">
        <f>IF(AH427="-","-",AH427*INDEX('3c Mappings'!$C$8:$O$21,MATCH($C506,'3c Mappings'!$B$8:$B$21,0),MATCH($B506,'3c Mappings'!$C$7:$O$7,0)))</f>
        <v>0</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45">
      <c r="A507" s="10"/>
      <c r="B507" s="72" t="s">
        <v>214</v>
      </c>
      <c r="C507" s="150" t="s">
        <v>180</v>
      </c>
      <c r="D507" s="188"/>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f>IF(AG428="-","-",AG428*INDEX('3c Mappings'!$C$8:$O$21,MATCH($C507,'3c Mappings'!$B$8:$B$21,0),MATCH($B507,'3c Mappings'!$C$7:$O$7,0)))</f>
        <v>0</v>
      </c>
      <c r="AH507" s="80">
        <f>IF(AH428="-","-",AH428*INDEX('3c Mappings'!$C$8:$O$21,MATCH($C507,'3c Mappings'!$B$8:$B$21,0),MATCH($B507,'3c Mappings'!$C$7:$O$7,0)))</f>
        <v>0</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 customHeight="1">
      <c r="A508" s="10"/>
      <c r="B508" s="72" t="s">
        <v>202</v>
      </c>
      <c r="C508" s="150" t="s">
        <v>181</v>
      </c>
      <c r="D508" s="188"/>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f>IF(AG416="-","-",AG416*INDEX('3c Mappings'!$C$8:$O$21,MATCH($C508,'3c Mappings'!$B$8:$B$21,0),MATCH($B508,'3c Mappings'!$C$7:$O$7,0)))</f>
        <v>0</v>
      </c>
      <c r="AH508" s="80">
        <f>IF(AH416="-","-",AH416*INDEX('3c Mappings'!$C$8:$O$21,MATCH($C508,'3c Mappings'!$B$8:$B$21,0),MATCH($B508,'3c Mappings'!$C$7:$O$7,0)))</f>
        <v>0</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45">
      <c r="A509" s="10"/>
      <c r="B509" s="72" t="s">
        <v>203</v>
      </c>
      <c r="C509" s="150" t="s">
        <v>181</v>
      </c>
      <c r="D509" s="188"/>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f>IF(AG417="-","-",AG417*INDEX('3c Mappings'!$C$8:$O$21,MATCH($C509,'3c Mappings'!$B$8:$B$21,0),MATCH($B509,'3c Mappings'!$C$7:$O$7,0)))</f>
        <v>3.5374289165777616E-3</v>
      </c>
      <c r="AH509" s="80">
        <f>IF(AH417="-","-",AH417*INDEX('3c Mappings'!$C$8:$O$21,MATCH($C509,'3c Mappings'!$B$8:$B$21,0),MATCH($B509,'3c Mappings'!$C$7:$O$7,0)))</f>
        <v>4.0847818913805015E-3</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45">
      <c r="A510" s="10"/>
      <c r="B510" s="72" t="s">
        <v>204</v>
      </c>
      <c r="C510" s="150" t="s">
        <v>181</v>
      </c>
      <c r="D510" s="188"/>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f>IF(AG418="-","-",AG418*INDEX('3c Mappings'!$C$8:$O$21,MATCH($C510,'3c Mappings'!$B$8:$B$21,0),MATCH($B510,'3c Mappings'!$C$7:$O$7,0)))</f>
        <v>2.1841651522047194E-2</v>
      </c>
      <c r="AH510" s="80">
        <f>IF(AH418="-","-",AH418*INDEX('3c Mappings'!$C$8:$O$21,MATCH($C510,'3c Mappings'!$B$8:$B$21,0),MATCH($B510,'3c Mappings'!$C$7:$O$7,0)))</f>
        <v>2.5845589979463537E-2</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45">
      <c r="A511" s="10"/>
      <c r="B511" s="72" t="s">
        <v>205</v>
      </c>
      <c r="C511" s="150" t="s">
        <v>181</v>
      </c>
      <c r="D511" s="188"/>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f>IF(AG419="-","-",AG419*INDEX('3c Mappings'!$C$8:$O$21,MATCH($C511,'3c Mappings'!$B$8:$B$21,0),MATCH($B511,'3c Mappings'!$C$7:$O$7,0)))</f>
        <v>0.65336295459427152</v>
      </c>
      <c r="AH511" s="80">
        <f>IF(AH419="-","-",AH419*INDEX('3c Mappings'!$C$8:$O$21,MATCH($C511,'3c Mappings'!$B$8:$B$21,0),MATCH($B511,'3c Mappings'!$C$7:$O$7,0)))</f>
        <v>0.81066800820926266</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45">
      <c r="A512" s="10"/>
      <c r="B512" s="72" t="s">
        <v>206</v>
      </c>
      <c r="C512" s="150" t="s">
        <v>181</v>
      </c>
      <c r="D512" s="188"/>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f>IF(AG420="-","-",AG420*INDEX('3c Mappings'!$C$8:$O$21,MATCH($C512,'3c Mappings'!$B$8:$B$21,0),MATCH($B512,'3c Mappings'!$C$7:$O$7,0)))</f>
        <v>0</v>
      </c>
      <c r="AH512" s="80">
        <f>IF(AH420="-","-",AH420*INDEX('3c Mappings'!$C$8:$O$21,MATCH($C512,'3c Mappings'!$B$8:$B$21,0),MATCH($B512,'3c Mappings'!$C$7:$O$7,0)))</f>
        <v>0</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45">
      <c r="A513" s="10"/>
      <c r="B513" s="72" t="s">
        <v>207</v>
      </c>
      <c r="C513" s="150" t="s">
        <v>181</v>
      </c>
      <c r="D513" s="188"/>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f>IF(AG421="-","-",AG421*INDEX('3c Mappings'!$C$8:$O$21,MATCH($C513,'3c Mappings'!$B$8:$B$21,0),MATCH($B513,'3c Mappings'!$C$7:$O$7,0)))</f>
        <v>11.105968432715178</v>
      </c>
      <c r="AH513" s="80">
        <f>IF(AH421="-","-",AH421*INDEX('3c Mappings'!$C$8:$O$21,MATCH($C513,'3c Mappings'!$B$8:$B$21,0),MATCH($B513,'3c Mappings'!$C$7:$O$7,0)))</f>
        <v>13.074376231126051</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45">
      <c r="A514" s="10"/>
      <c r="B514" s="72" t="s">
        <v>208</v>
      </c>
      <c r="C514" s="150" t="s">
        <v>181</v>
      </c>
      <c r="D514" s="188"/>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f>IF(AG422="-","-",AG422*INDEX('3c Mappings'!$C$8:$O$21,MATCH($C514,'3c Mappings'!$B$8:$B$21,0),MATCH($B514,'3c Mappings'!$C$7:$O$7,0)))</f>
        <v>0</v>
      </c>
      <c r="AH514" s="80">
        <f>IF(AH422="-","-",AH422*INDEX('3c Mappings'!$C$8:$O$21,MATCH($C514,'3c Mappings'!$B$8:$B$21,0),MATCH($B514,'3c Mappings'!$C$7:$O$7,0)))</f>
        <v>0</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45">
      <c r="A515" s="10"/>
      <c r="B515" s="72" t="s">
        <v>209</v>
      </c>
      <c r="C515" s="150" t="s">
        <v>181</v>
      </c>
      <c r="D515" s="188"/>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f>IF(AG423="-","-",AG423*INDEX('3c Mappings'!$C$8:$O$21,MATCH($C515,'3c Mappings'!$B$8:$B$21,0),MATCH($B515,'3c Mappings'!$C$7:$O$7,0)))</f>
        <v>0</v>
      </c>
      <c r="AH515" s="80">
        <f>IF(AH423="-","-",AH423*INDEX('3c Mappings'!$C$8:$O$21,MATCH($C515,'3c Mappings'!$B$8:$B$21,0),MATCH($B515,'3c Mappings'!$C$7:$O$7,0)))</f>
        <v>0</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45">
      <c r="A516" s="10"/>
      <c r="B516" s="72" t="s">
        <v>210</v>
      </c>
      <c r="C516" s="150" t="s">
        <v>181</v>
      </c>
      <c r="D516" s="188"/>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f>IF(AG424="-","-",AG424*INDEX('3c Mappings'!$C$8:$O$21,MATCH($C516,'3c Mappings'!$B$8:$B$21,0),MATCH($B516,'3c Mappings'!$C$7:$O$7,0)))</f>
        <v>0</v>
      </c>
      <c r="AH516" s="80">
        <f>IF(AH424="-","-",AH424*INDEX('3c Mappings'!$C$8:$O$21,MATCH($C516,'3c Mappings'!$B$8:$B$21,0),MATCH($B516,'3c Mappings'!$C$7:$O$7,0)))</f>
        <v>0</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45">
      <c r="A517" s="10"/>
      <c r="B517" s="72" t="s">
        <v>211</v>
      </c>
      <c r="C517" s="150" t="s">
        <v>181</v>
      </c>
      <c r="D517" s="188"/>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f>IF(AG425="-","-",AG425*INDEX('3c Mappings'!$C$8:$O$21,MATCH($C517,'3c Mappings'!$B$8:$B$21,0),MATCH($B517,'3c Mappings'!$C$7:$O$7,0)))</f>
        <v>0</v>
      </c>
      <c r="AH517" s="80">
        <f>IF(AH425="-","-",AH425*INDEX('3c Mappings'!$C$8:$O$21,MATCH($C517,'3c Mappings'!$B$8:$B$21,0),MATCH($B517,'3c Mappings'!$C$7:$O$7,0)))</f>
        <v>0</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45">
      <c r="A518" s="10"/>
      <c r="B518" s="72" t="s">
        <v>212</v>
      </c>
      <c r="C518" s="150" t="s">
        <v>181</v>
      </c>
      <c r="D518" s="188"/>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f>IF(AG426="-","-",AG426*INDEX('3c Mappings'!$C$8:$O$21,MATCH($C518,'3c Mappings'!$B$8:$B$21,0),MATCH($B518,'3c Mappings'!$C$7:$O$7,0)))</f>
        <v>0</v>
      </c>
      <c r="AH518" s="80">
        <f>IF(AH426="-","-",AH426*INDEX('3c Mappings'!$C$8:$O$21,MATCH($C518,'3c Mappings'!$B$8:$B$21,0),MATCH($B518,'3c Mappings'!$C$7:$O$7,0)))</f>
        <v>0</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45">
      <c r="A519" s="10"/>
      <c r="B519" s="72" t="s">
        <v>213</v>
      </c>
      <c r="C519" s="150" t="s">
        <v>181</v>
      </c>
      <c r="D519" s="188"/>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f>IF(AG427="-","-",AG427*INDEX('3c Mappings'!$C$8:$O$21,MATCH($C519,'3c Mappings'!$B$8:$B$21,0),MATCH($B519,'3c Mappings'!$C$7:$O$7,0)))</f>
        <v>0</v>
      </c>
      <c r="AH519" s="80">
        <f>IF(AH427="-","-",AH427*INDEX('3c Mappings'!$C$8:$O$21,MATCH($C519,'3c Mappings'!$B$8:$B$21,0),MATCH($B519,'3c Mappings'!$C$7:$O$7,0)))</f>
        <v>0</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45">
      <c r="A520" s="10"/>
      <c r="B520" s="72" t="s">
        <v>214</v>
      </c>
      <c r="C520" s="150" t="s">
        <v>181</v>
      </c>
      <c r="D520" s="188"/>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f>IF(AG428="-","-",AG428*INDEX('3c Mappings'!$C$8:$O$21,MATCH($C520,'3c Mappings'!$B$8:$B$21,0),MATCH($B520,'3c Mappings'!$C$7:$O$7,0)))</f>
        <v>0</v>
      </c>
      <c r="AH520" s="80">
        <f>IF(AH428="-","-",AH428*INDEX('3c Mappings'!$C$8:$O$21,MATCH($C520,'3c Mappings'!$B$8:$B$21,0),MATCH($B520,'3c Mappings'!$C$7:$O$7,0)))</f>
        <v>0</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 customHeight="1">
      <c r="A521" s="10"/>
      <c r="B521" s="72" t="s">
        <v>202</v>
      </c>
      <c r="C521" s="150" t="s">
        <v>182</v>
      </c>
      <c r="D521" s="188"/>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f>IF(AG416="-","-",AG416*INDEX('3c Mappings'!$C$8:$O$21,MATCH($C521,'3c Mappings'!$B$8:$B$21,0),MATCH($B521,'3c Mappings'!$C$7:$O$7,0)))</f>
        <v>0</v>
      </c>
      <c r="AH521" s="80">
        <f>IF(AH416="-","-",AH416*INDEX('3c Mappings'!$C$8:$O$21,MATCH($C521,'3c Mappings'!$B$8:$B$21,0),MATCH($B521,'3c Mappings'!$C$7:$O$7,0)))</f>
        <v>0</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45">
      <c r="A522" s="10"/>
      <c r="B522" s="72" t="s">
        <v>203</v>
      </c>
      <c r="C522" s="150" t="s">
        <v>182</v>
      </c>
      <c r="D522" s="188"/>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f>IF(AG417="-","-",AG417*INDEX('3c Mappings'!$C$8:$O$21,MATCH($C522,'3c Mappings'!$B$8:$B$21,0),MATCH($B522,'3c Mappings'!$C$7:$O$7,0)))</f>
        <v>0</v>
      </c>
      <c r="AH522" s="80">
        <f>IF(AH417="-","-",AH417*INDEX('3c Mappings'!$C$8:$O$21,MATCH($C522,'3c Mappings'!$B$8:$B$21,0),MATCH($B522,'3c Mappings'!$C$7:$O$7,0)))</f>
        <v>0</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45">
      <c r="A523" s="10"/>
      <c r="B523" s="72" t="s">
        <v>204</v>
      </c>
      <c r="C523" s="150" t="s">
        <v>182</v>
      </c>
      <c r="D523" s="188"/>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f>IF(AG418="-","-",AG418*INDEX('3c Mappings'!$C$8:$O$21,MATCH($C523,'3c Mappings'!$B$8:$B$21,0),MATCH($B523,'3c Mappings'!$C$7:$O$7,0)))</f>
        <v>0</v>
      </c>
      <c r="AH523" s="80">
        <f>IF(AH418="-","-",AH418*INDEX('3c Mappings'!$C$8:$O$21,MATCH($C523,'3c Mappings'!$B$8:$B$21,0),MATCH($B523,'3c Mappings'!$C$7:$O$7,0)))</f>
        <v>0</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45">
      <c r="A524" s="10"/>
      <c r="B524" s="72" t="s">
        <v>205</v>
      </c>
      <c r="C524" s="150" t="s">
        <v>182</v>
      </c>
      <c r="D524" s="188"/>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f>IF(AG419="-","-",AG419*INDEX('3c Mappings'!$C$8:$O$21,MATCH($C524,'3c Mappings'!$B$8:$B$21,0),MATCH($B524,'3c Mappings'!$C$7:$O$7,0)))</f>
        <v>0</v>
      </c>
      <c r="AH524" s="80">
        <f>IF(AH419="-","-",AH419*INDEX('3c Mappings'!$C$8:$O$21,MATCH($C524,'3c Mappings'!$B$8:$B$21,0),MATCH($B524,'3c Mappings'!$C$7:$O$7,0)))</f>
        <v>0</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45">
      <c r="A525" s="10"/>
      <c r="B525" s="72" t="s">
        <v>206</v>
      </c>
      <c r="C525" s="150" t="s">
        <v>182</v>
      </c>
      <c r="D525" s="188"/>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f>IF(AG420="-","-",AG420*INDEX('3c Mappings'!$C$8:$O$21,MATCH($C525,'3c Mappings'!$B$8:$B$21,0),MATCH($B525,'3c Mappings'!$C$7:$O$7,0)))</f>
        <v>3.6921425871076856</v>
      </c>
      <c r="AH525" s="80">
        <f>IF(AH420="-","-",AH420*INDEX('3c Mappings'!$C$8:$O$21,MATCH($C525,'3c Mappings'!$B$8:$B$21,0),MATCH($B525,'3c Mappings'!$C$7:$O$7,0)))</f>
        <v>4.3317404941988151</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45">
      <c r="A526" s="10"/>
      <c r="B526" s="72" t="s">
        <v>207</v>
      </c>
      <c r="C526" s="150" t="s">
        <v>182</v>
      </c>
      <c r="D526" s="188"/>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f>IF(AG421="-","-",AG421*INDEX('3c Mappings'!$C$8:$O$21,MATCH($C526,'3c Mappings'!$B$8:$B$21,0),MATCH($B526,'3c Mappings'!$C$7:$O$7,0)))</f>
        <v>0</v>
      </c>
      <c r="AH526" s="80">
        <f>IF(AH421="-","-",AH421*INDEX('3c Mappings'!$C$8:$O$21,MATCH($C526,'3c Mappings'!$B$8:$B$21,0),MATCH($B526,'3c Mappings'!$C$7:$O$7,0)))</f>
        <v>0</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45">
      <c r="A527" s="10"/>
      <c r="B527" s="72" t="s">
        <v>208</v>
      </c>
      <c r="C527" s="150" t="s">
        <v>182</v>
      </c>
      <c r="D527" s="188"/>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f>IF(AG422="-","-",AG422*INDEX('3c Mappings'!$C$8:$O$21,MATCH($C527,'3c Mappings'!$B$8:$B$21,0),MATCH($B527,'3c Mappings'!$C$7:$O$7,0)))</f>
        <v>0</v>
      </c>
      <c r="AH527" s="80">
        <f>IF(AH422="-","-",AH422*INDEX('3c Mappings'!$C$8:$O$21,MATCH($C527,'3c Mappings'!$B$8:$B$21,0),MATCH($B527,'3c Mappings'!$C$7:$O$7,0)))</f>
        <v>0</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45">
      <c r="A528" s="10"/>
      <c r="B528" s="72" t="s">
        <v>209</v>
      </c>
      <c r="C528" s="150" t="s">
        <v>182</v>
      </c>
      <c r="D528" s="188"/>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f>IF(AG423="-","-",AG423*INDEX('3c Mappings'!$C$8:$O$21,MATCH($C528,'3c Mappings'!$B$8:$B$21,0),MATCH($B528,'3c Mappings'!$C$7:$O$7,0)))</f>
        <v>0.14749258009013752</v>
      </c>
      <c r="AH528" s="80">
        <f>IF(AH423="-","-",AH423*INDEX('3c Mappings'!$C$8:$O$21,MATCH($C528,'3c Mappings'!$B$8:$B$21,0),MATCH($B528,'3c Mappings'!$C$7:$O$7,0)))</f>
        <v>0.16817274081366404</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45">
      <c r="A529" s="10"/>
      <c r="B529" s="72" t="s">
        <v>210</v>
      </c>
      <c r="C529" s="150" t="s">
        <v>182</v>
      </c>
      <c r="D529" s="188"/>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f>IF(AG424="-","-",AG424*INDEX('3c Mappings'!$C$8:$O$21,MATCH($C529,'3c Mappings'!$B$8:$B$21,0),MATCH($B529,'3c Mappings'!$C$7:$O$7,0)))</f>
        <v>9.294800822769389</v>
      </c>
      <c r="AH529" s="80">
        <f>IF(AH424="-","-",AH424*INDEX('3c Mappings'!$C$8:$O$21,MATCH($C529,'3c Mappings'!$B$8:$B$21,0),MATCH($B529,'3c Mappings'!$C$7:$O$7,0)))</f>
        <v>10.436756698576581</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45">
      <c r="A530" s="10"/>
      <c r="B530" s="72" t="s">
        <v>211</v>
      </c>
      <c r="C530" s="150" t="s">
        <v>182</v>
      </c>
      <c r="D530" s="188"/>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f>IF(AG425="-","-",AG425*INDEX('3c Mappings'!$C$8:$O$21,MATCH($C530,'3c Mappings'!$B$8:$B$21,0),MATCH($B530,'3c Mappings'!$C$7:$O$7,0)))</f>
        <v>1.4448901239589607</v>
      </c>
      <c r="AH530" s="80">
        <f>IF(AH425="-","-",AH425*INDEX('3c Mappings'!$C$8:$O$21,MATCH($C530,'3c Mappings'!$B$8:$B$21,0),MATCH($B530,'3c Mappings'!$C$7:$O$7,0)))</f>
        <v>1.6222855319875626</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45">
      <c r="A531" s="10"/>
      <c r="B531" s="72" t="s">
        <v>212</v>
      </c>
      <c r="C531" s="150" t="s">
        <v>182</v>
      </c>
      <c r="D531" s="188"/>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f>IF(AG426="-","-",AG426*INDEX('3c Mappings'!$C$8:$O$21,MATCH($C531,'3c Mappings'!$B$8:$B$21,0),MATCH($B531,'3c Mappings'!$C$7:$O$7,0)))</f>
        <v>0</v>
      </c>
      <c r="AH531" s="80">
        <f>IF(AH426="-","-",AH426*INDEX('3c Mappings'!$C$8:$O$21,MATCH($C531,'3c Mappings'!$B$8:$B$21,0),MATCH($B531,'3c Mappings'!$C$7:$O$7,0)))</f>
        <v>0</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45">
      <c r="A532" s="10"/>
      <c r="B532" s="72" t="s">
        <v>213</v>
      </c>
      <c r="C532" s="150" t="s">
        <v>182</v>
      </c>
      <c r="D532" s="188"/>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f>IF(AG427="-","-",AG427*INDEX('3c Mappings'!$C$8:$O$21,MATCH($C532,'3c Mappings'!$B$8:$B$21,0),MATCH($B532,'3c Mappings'!$C$7:$O$7,0)))</f>
        <v>0</v>
      </c>
      <c r="AH532" s="80">
        <f>IF(AH427="-","-",AH427*INDEX('3c Mappings'!$C$8:$O$21,MATCH($C532,'3c Mappings'!$B$8:$B$21,0),MATCH($B532,'3c Mappings'!$C$7:$O$7,0)))</f>
        <v>0</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45">
      <c r="A533" s="10"/>
      <c r="B533" s="72" t="s">
        <v>214</v>
      </c>
      <c r="C533" s="150" t="s">
        <v>182</v>
      </c>
      <c r="D533" s="188"/>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f>IF(AG428="-","-",AG428*INDEX('3c Mappings'!$C$8:$O$21,MATCH($C533,'3c Mappings'!$B$8:$B$21,0),MATCH($B533,'3c Mappings'!$C$7:$O$7,0)))</f>
        <v>0</v>
      </c>
      <c r="AH533" s="80">
        <f>IF(AH428="-","-",AH428*INDEX('3c Mappings'!$C$8:$O$21,MATCH($C533,'3c Mappings'!$B$8:$B$21,0),MATCH($B533,'3c Mappings'!$C$7:$O$7,0)))</f>
        <v>0</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 customHeight="1">
      <c r="A534" s="10"/>
      <c r="B534" s="72" t="s">
        <v>202</v>
      </c>
      <c r="C534" s="150" t="s">
        <v>183</v>
      </c>
      <c r="D534" s="188"/>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f>IF(AG416="-","-",AG416*INDEX('3c Mappings'!$C$8:$O$21,MATCH($C534,'3c Mappings'!$B$8:$B$21,0),MATCH($B534,'3c Mappings'!$C$7:$O$7,0)))</f>
        <v>0</v>
      </c>
      <c r="AH534" s="80">
        <f>IF(AH416="-","-",AH416*INDEX('3c Mappings'!$C$8:$O$21,MATCH($C534,'3c Mappings'!$B$8:$B$21,0),MATCH($B534,'3c Mappings'!$C$7:$O$7,0)))</f>
        <v>0</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45">
      <c r="A535" s="10"/>
      <c r="B535" s="72" t="s">
        <v>203</v>
      </c>
      <c r="C535" s="150" t="s">
        <v>183</v>
      </c>
      <c r="D535" s="188"/>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f>IF(AG417="-","-",AG417*INDEX('3c Mappings'!$C$8:$O$21,MATCH($C535,'3c Mappings'!$B$8:$B$21,0),MATCH($B535,'3c Mappings'!$C$7:$O$7,0)))</f>
        <v>0</v>
      </c>
      <c r="AH535" s="80">
        <f>IF(AH417="-","-",AH417*INDEX('3c Mappings'!$C$8:$O$21,MATCH($C535,'3c Mappings'!$B$8:$B$21,0),MATCH($B535,'3c Mappings'!$C$7:$O$7,0)))</f>
        <v>0</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45">
      <c r="A536" s="10"/>
      <c r="B536" s="72" t="s">
        <v>204</v>
      </c>
      <c r="C536" s="150" t="s">
        <v>183</v>
      </c>
      <c r="D536" s="188"/>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f>IF(AG418="-","-",AG418*INDEX('3c Mappings'!$C$8:$O$21,MATCH($C536,'3c Mappings'!$B$8:$B$21,0),MATCH($B536,'3c Mappings'!$C$7:$O$7,0)))</f>
        <v>0</v>
      </c>
      <c r="AH536" s="80">
        <f>IF(AH418="-","-",AH418*INDEX('3c Mappings'!$C$8:$O$21,MATCH($C536,'3c Mappings'!$B$8:$B$21,0),MATCH($B536,'3c Mappings'!$C$7:$O$7,0)))</f>
        <v>0</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45">
      <c r="A537" s="10"/>
      <c r="B537" s="72" t="s">
        <v>205</v>
      </c>
      <c r="C537" s="150" t="s">
        <v>183</v>
      </c>
      <c r="D537" s="188"/>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f>IF(AG419="-","-",AG419*INDEX('3c Mappings'!$C$8:$O$21,MATCH($C537,'3c Mappings'!$B$8:$B$21,0),MATCH($B537,'3c Mappings'!$C$7:$O$7,0)))</f>
        <v>0</v>
      </c>
      <c r="AH537" s="80">
        <f>IF(AH419="-","-",AH419*INDEX('3c Mappings'!$C$8:$O$21,MATCH($C537,'3c Mappings'!$B$8:$B$21,0),MATCH($B537,'3c Mappings'!$C$7:$O$7,0)))</f>
        <v>0</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45">
      <c r="A538" s="10"/>
      <c r="B538" s="72" t="s">
        <v>206</v>
      </c>
      <c r="C538" s="150" t="s">
        <v>183</v>
      </c>
      <c r="D538" s="188"/>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f>IF(AG420="-","-",AG420*INDEX('3c Mappings'!$C$8:$O$21,MATCH($C538,'3c Mappings'!$B$8:$B$21,0),MATCH($B538,'3c Mappings'!$C$7:$O$7,0)))</f>
        <v>0.41403236414957506</v>
      </c>
      <c r="AH538" s="80">
        <f>IF(AH420="-","-",AH420*INDEX('3c Mappings'!$C$8:$O$21,MATCH($C538,'3c Mappings'!$B$8:$B$21,0),MATCH($B538,'3c Mappings'!$C$7:$O$7,0)))</f>
        <v>0.48575609294129224</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45">
      <c r="A539" s="10"/>
      <c r="B539" s="72" t="s">
        <v>207</v>
      </c>
      <c r="C539" s="150" t="s">
        <v>183</v>
      </c>
      <c r="D539" s="188"/>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f>IF(AG421="-","-",AG421*INDEX('3c Mappings'!$C$8:$O$21,MATCH($C539,'3c Mappings'!$B$8:$B$21,0),MATCH($B539,'3c Mappings'!$C$7:$O$7,0)))</f>
        <v>0</v>
      </c>
      <c r="AH539" s="80">
        <f>IF(AH421="-","-",AH421*INDEX('3c Mappings'!$C$8:$O$21,MATCH($C539,'3c Mappings'!$B$8:$B$21,0),MATCH($B539,'3c Mappings'!$C$7:$O$7,0)))</f>
        <v>0</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45">
      <c r="A540" s="10"/>
      <c r="B540" s="72" t="s">
        <v>208</v>
      </c>
      <c r="C540" s="150" t="s">
        <v>183</v>
      </c>
      <c r="D540" s="188"/>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f>IF(AG422="-","-",AG422*INDEX('3c Mappings'!$C$8:$O$21,MATCH($C540,'3c Mappings'!$B$8:$B$21,0),MATCH($B540,'3c Mappings'!$C$7:$O$7,0)))</f>
        <v>0</v>
      </c>
      <c r="AH540" s="80">
        <f>IF(AH422="-","-",AH422*INDEX('3c Mappings'!$C$8:$O$21,MATCH($C540,'3c Mappings'!$B$8:$B$21,0),MATCH($B540,'3c Mappings'!$C$7:$O$7,0)))</f>
        <v>0</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45">
      <c r="A541" s="10"/>
      <c r="B541" s="72" t="s">
        <v>209</v>
      </c>
      <c r="C541" s="150" t="s">
        <v>183</v>
      </c>
      <c r="D541" s="188"/>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f>IF(AG423="-","-",AG423*INDEX('3c Mappings'!$C$8:$O$21,MATCH($C541,'3c Mappings'!$B$8:$B$21,0),MATCH($B541,'3c Mappings'!$C$7:$O$7,0)))</f>
        <v>13.239797613333394</v>
      </c>
      <c r="AH541" s="80">
        <f>IF(AH423="-","-",AH423*INDEX('3c Mappings'!$C$8:$O$21,MATCH($C541,'3c Mappings'!$B$8:$B$21,0),MATCH($B541,'3c Mappings'!$C$7:$O$7,0)))</f>
        <v>15.096169929983958</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45">
      <c r="A542" s="10"/>
      <c r="B542" s="72" t="s">
        <v>210</v>
      </c>
      <c r="C542" s="150" t="s">
        <v>183</v>
      </c>
      <c r="D542" s="188"/>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f>IF(AG424="-","-",AG424*INDEX('3c Mappings'!$C$8:$O$21,MATCH($C542,'3c Mappings'!$B$8:$B$21,0),MATCH($B542,'3c Mappings'!$C$7:$O$7,0)))</f>
        <v>1.13350292297387E-2</v>
      </c>
      <c r="AH542" s="80">
        <f>IF(AH424="-","-",AH424*INDEX('3c Mappings'!$C$8:$O$21,MATCH($C542,'3c Mappings'!$B$8:$B$21,0),MATCH($B542,'3c Mappings'!$C$7:$O$7,0)))</f>
        <v>1.2727646831574483E-2</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45">
      <c r="A543" s="10"/>
      <c r="B543" s="72" t="s">
        <v>211</v>
      </c>
      <c r="C543" s="150" t="s">
        <v>183</v>
      </c>
      <c r="D543" s="188"/>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f>IF(AG425="-","-",AG425*INDEX('3c Mappings'!$C$8:$O$21,MATCH($C543,'3c Mappings'!$B$8:$B$21,0),MATCH($B543,'3c Mappings'!$C$7:$O$7,0)))</f>
        <v>0</v>
      </c>
      <c r="AH543" s="80">
        <f>IF(AH425="-","-",AH425*INDEX('3c Mappings'!$C$8:$O$21,MATCH($C543,'3c Mappings'!$B$8:$B$21,0),MATCH($B543,'3c Mappings'!$C$7:$O$7,0)))</f>
        <v>0</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45">
      <c r="A544" s="10"/>
      <c r="B544" s="72" t="s">
        <v>212</v>
      </c>
      <c r="C544" s="150" t="s">
        <v>183</v>
      </c>
      <c r="D544" s="188"/>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f>IF(AG426="-","-",AG426*INDEX('3c Mappings'!$C$8:$O$21,MATCH($C544,'3c Mappings'!$B$8:$B$21,0),MATCH($B544,'3c Mappings'!$C$7:$O$7,0)))</f>
        <v>0</v>
      </c>
      <c r="AH544" s="80">
        <f>IF(AH426="-","-",AH426*INDEX('3c Mappings'!$C$8:$O$21,MATCH($C544,'3c Mappings'!$B$8:$B$21,0),MATCH($B544,'3c Mappings'!$C$7:$O$7,0)))</f>
        <v>0</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45">
      <c r="A545" s="10"/>
      <c r="B545" s="72" t="s">
        <v>213</v>
      </c>
      <c r="C545" s="150" t="s">
        <v>183</v>
      </c>
      <c r="D545" s="188"/>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f>IF(AG427="-","-",AG427*INDEX('3c Mappings'!$C$8:$O$21,MATCH($C545,'3c Mappings'!$B$8:$B$21,0),MATCH($B545,'3c Mappings'!$C$7:$O$7,0)))</f>
        <v>0</v>
      </c>
      <c r="AH545" s="80">
        <f>IF(AH427="-","-",AH427*INDEX('3c Mappings'!$C$8:$O$21,MATCH($C545,'3c Mappings'!$B$8:$B$21,0),MATCH($B545,'3c Mappings'!$C$7:$O$7,0)))</f>
        <v>0</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45">
      <c r="A546" s="10"/>
      <c r="B546" s="72" t="s">
        <v>214</v>
      </c>
      <c r="C546" s="150" t="s">
        <v>183</v>
      </c>
      <c r="D546" s="188"/>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f>IF(AG428="-","-",AG428*INDEX('3c Mappings'!$C$8:$O$21,MATCH($C546,'3c Mappings'!$B$8:$B$21,0),MATCH($B546,'3c Mappings'!$C$7:$O$7,0)))</f>
        <v>0</v>
      </c>
      <c r="AH546" s="80">
        <f>IF(AH428="-","-",AH428*INDEX('3c Mappings'!$C$8:$O$21,MATCH($C546,'3c Mappings'!$B$8:$B$21,0),MATCH($B546,'3c Mappings'!$C$7:$O$7,0)))</f>
        <v>0</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 customHeight="1">
      <c r="A547" s="10"/>
      <c r="B547" s="72" t="s">
        <v>202</v>
      </c>
      <c r="C547" s="150" t="s">
        <v>184</v>
      </c>
      <c r="D547" s="188"/>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f>IF(AG416="-","-",AG416*INDEX('3c Mappings'!$C$8:$O$21,MATCH($C547,'3c Mappings'!$B$8:$B$21,0),MATCH($B547,'3c Mappings'!$C$7:$O$7,0)))</f>
        <v>0</v>
      </c>
      <c r="AH547" s="80">
        <f>IF(AH416="-","-",AH416*INDEX('3c Mappings'!$C$8:$O$21,MATCH($C547,'3c Mappings'!$B$8:$B$21,0),MATCH($B547,'3c Mappings'!$C$7:$O$7,0)))</f>
        <v>0</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45">
      <c r="A548" s="10"/>
      <c r="B548" s="72" t="s">
        <v>203</v>
      </c>
      <c r="C548" s="150" t="s">
        <v>184</v>
      </c>
      <c r="D548" s="188"/>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f>IF(AG417="-","-",AG417*INDEX('3c Mappings'!$C$8:$O$21,MATCH($C548,'3c Mappings'!$B$8:$B$21,0),MATCH($B548,'3c Mappings'!$C$7:$O$7,0)))</f>
        <v>0</v>
      </c>
      <c r="AH548" s="80">
        <f>IF(AH417="-","-",AH417*INDEX('3c Mappings'!$C$8:$O$21,MATCH($C548,'3c Mappings'!$B$8:$B$21,0),MATCH($B548,'3c Mappings'!$C$7:$O$7,0)))</f>
        <v>0</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45">
      <c r="A549" s="10"/>
      <c r="B549" s="72" t="s">
        <v>204</v>
      </c>
      <c r="C549" s="150" t="s">
        <v>184</v>
      </c>
      <c r="D549" s="188"/>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f>IF(AG418="-","-",AG418*INDEX('3c Mappings'!$C$8:$O$21,MATCH($C549,'3c Mappings'!$B$8:$B$21,0),MATCH($B549,'3c Mappings'!$C$7:$O$7,0)))</f>
        <v>0</v>
      </c>
      <c r="AH549" s="80">
        <f>IF(AH418="-","-",AH418*INDEX('3c Mappings'!$C$8:$O$21,MATCH($C549,'3c Mappings'!$B$8:$B$21,0),MATCH($B549,'3c Mappings'!$C$7:$O$7,0)))</f>
        <v>0</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45">
      <c r="A550" s="10"/>
      <c r="B550" s="72" t="s">
        <v>205</v>
      </c>
      <c r="C550" s="150" t="s">
        <v>184</v>
      </c>
      <c r="D550" s="188"/>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f>IF(AG419="-","-",AG419*INDEX('3c Mappings'!$C$8:$O$21,MATCH($C550,'3c Mappings'!$B$8:$B$21,0),MATCH($B550,'3c Mappings'!$C$7:$O$7,0)))</f>
        <v>0</v>
      </c>
      <c r="AH550" s="80">
        <f>IF(AH419="-","-",AH419*INDEX('3c Mappings'!$C$8:$O$21,MATCH($C550,'3c Mappings'!$B$8:$B$21,0),MATCH($B550,'3c Mappings'!$C$7:$O$7,0)))</f>
        <v>0</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45">
      <c r="A551" s="10"/>
      <c r="B551" s="72" t="s">
        <v>206</v>
      </c>
      <c r="C551" s="150" t="s">
        <v>184</v>
      </c>
      <c r="D551" s="188"/>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f>IF(AG420="-","-",AG420*INDEX('3c Mappings'!$C$8:$O$21,MATCH($C551,'3c Mappings'!$B$8:$B$21,0),MATCH($B551,'3c Mappings'!$C$7:$O$7,0)))</f>
        <v>0</v>
      </c>
      <c r="AH551" s="80">
        <f>IF(AH420="-","-",AH420*INDEX('3c Mappings'!$C$8:$O$21,MATCH($C551,'3c Mappings'!$B$8:$B$21,0),MATCH($B551,'3c Mappings'!$C$7:$O$7,0)))</f>
        <v>0</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45">
      <c r="A552" s="10"/>
      <c r="B552" s="72" t="s">
        <v>207</v>
      </c>
      <c r="C552" s="150" t="s">
        <v>184</v>
      </c>
      <c r="D552" s="188"/>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f>IF(AG421="-","-",AG421*INDEX('3c Mappings'!$C$8:$O$21,MATCH($C552,'3c Mappings'!$B$8:$B$21,0),MATCH($B552,'3c Mappings'!$C$7:$O$7,0)))</f>
        <v>0</v>
      </c>
      <c r="AH552" s="80">
        <f>IF(AH421="-","-",AH421*INDEX('3c Mappings'!$C$8:$O$21,MATCH($C552,'3c Mappings'!$B$8:$B$21,0),MATCH($B552,'3c Mappings'!$C$7:$O$7,0)))</f>
        <v>0</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45">
      <c r="A553" s="10"/>
      <c r="B553" s="72" t="s">
        <v>208</v>
      </c>
      <c r="C553" s="150" t="s">
        <v>184</v>
      </c>
      <c r="D553" s="188"/>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f>IF(AG422="-","-",AG422*INDEX('3c Mappings'!$C$8:$O$21,MATCH($C553,'3c Mappings'!$B$8:$B$21,0),MATCH($B553,'3c Mappings'!$C$7:$O$7,0)))</f>
        <v>0</v>
      </c>
      <c r="AH553" s="80">
        <f>IF(AH422="-","-",AH422*INDEX('3c Mappings'!$C$8:$O$21,MATCH($C553,'3c Mappings'!$B$8:$B$21,0),MATCH($B553,'3c Mappings'!$C$7:$O$7,0)))</f>
        <v>0</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45">
      <c r="A554" s="10"/>
      <c r="B554" s="72" t="s">
        <v>209</v>
      </c>
      <c r="C554" s="150" t="s">
        <v>184</v>
      </c>
      <c r="D554" s="188"/>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f>IF(AG423="-","-",AG423*INDEX('3c Mappings'!$C$8:$O$21,MATCH($C554,'3c Mappings'!$B$8:$B$21,0),MATCH($B554,'3c Mappings'!$C$7:$O$7,0)))</f>
        <v>0</v>
      </c>
      <c r="AH554" s="80">
        <f>IF(AH423="-","-",AH423*INDEX('3c Mappings'!$C$8:$O$21,MATCH($C554,'3c Mappings'!$B$8:$B$21,0),MATCH($B554,'3c Mappings'!$C$7:$O$7,0)))</f>
        <v>0</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45">
      <c r="A555" s="10"/>
      <c r="B555" s="72" t="s">
        <v>210</v>
      </c>
      <c r="C555" s="150" t="s">
        <v>184</v>
      </c>
      <c r="D555" s="188"/>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f>IF(AG424="-","-",AG424*INDEX('3c Mappings'!$C$8:$O$21,MATCH($C555,'3c Mappings'!$B$8:$B$21,0),MATCH($B555,'3c Mappings'!$C$7:$O$7,0)))</f>
        <v>0</v>
      </c>
      <c r="AH555" s="80">
        <f>IF(AH424="-","-",AH424*INDEX('3c Mappings'!$C$8:$O$21,MATCH($C555,'3c Mappings'!$B$8:$B$21,0),MATCH($B555,'3c Mappings'!$C$7:$O$7,0)))</f>
        <v>0</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45">
      <c r="A556" s="10"/>
      <c r="B556" s="72" t="s">
        <v>211</v>
      </c>
      <c r="C556" s="150" t="s">
        <v>184</v>
      </c>
      <c r="D556" s="188"/>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f>IF(AG425="-","-",AG425*INDEX('3c Mappings'!$C$8:$O$21,MATCH($C556,'3c Mappings'!$B$8:$B$21,0),MATCH($B556,'3c Mappings'!$C$7:$O$7,0)))</f>
        <v>0</v>
      </c>
      <c r="AH556" s="80">
        <f>IF(AH425="-","-",AH425*INDEX('3c Mappings'!$C$8:$O$21,MATCH($C556,'3c Mappings'!$B$8:$B$21,0),MATCH($B556,'3c Mappings'!$C$7:$O$7,0)))</f>
        <v>0</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45">
      <c r="A557" s="10"/>
      <c r="B557" s="72" t="s">
        <v>212</v>
      </c>
      <c r="C557" s="150" t="s">
        <v>184</v>
      </c>
      <c r="D557" s="188"/>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f>IF(AG426="-","-",AG426*INDEX('3c Mappings'!$C$8:$O$21,MATCH($C557,'3c Mappings'!$B$8:$B$21,0),MATCH($B557,'3c Mappings'!$C$7:$O$7,0)))</f>
        <v>0</v>
      </c>
      <c r="AH557" s="80">
        <f>IF(AH426="-","-",AH426*INDEX('3c Mappings'!$C$8:$O$21,MATCH($C557,'3c Mappings'!$B$8:$B$21,0),MATCH($B557,'3c Mappings'!$C$7:$O$7,0)))</f>
        <v>0</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45">
      <c r="A558" s="10"/>
      <c r="B558" s="72" t="s">
        <v>213</v>
      </c>
      <c r="C558" s="150" t="s">
        <v>184</v>
      </c>
      <c r="D558" s="188"/>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f>IF(AG427="-","-",AG427*INDEX('3c Mappings'!$C$8:$O$21,MATCH($C558,'3c Mappings'!$B$8:$B$21,0),MATCH($B558,'3c Mappings'!$C$7:$O$7,0)))</f>
        <v>0.12429352502103122</v>
      </c>
      <c r="AH558" s="80">
        <f>IF(AH427="-","-",AH427*INDEX('3c Mappings'!$C$8:$O$21,MATCH($C558,'3c Mappings'!$B$8:$B$21,0),MATCH($B558,'3c Mappings'!$C$7:$O$7,0)))</f>
        <v>0.15016824860925546</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45">
      <c r="A559" s="10"/>
      <c r="B559" s="72" t="s">
        <v>214</v>
      </c>
      <c r="C559" s="150" t="s">
        <v>184</v>
      </c>
      <c r="D559" s="188"/>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f>IF(AG428="-","-",AG428*INDEX('3c Mappings'!$C$8:$O$21,MATCH($C559,'3c Mappings'!$B$8:$B$21,0),MATCH($B559,'3c Mappings'!$C$7:$O$7,0)))</f>
        <v>11.813823994298135</v>
      </c>
      <c r="AH559" s="80">
        <f>IF(AH428="-","-",AH428*INDEX('3c Mappings'!$C$8:$O$21,MATCH($C559,'3c Mappings'!$B$8:$B$21,0),MATCH($B559,'3c Mappings'!$C$7:$O$7,0)))</f>
        <v>14.043541685573629</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 customHeight="1">
      <c r="A560" s="10"/>
      <c r="B560" s="72" t="s">
        <v>202</v>
      </c>
      <c r="C560" s="150" t="s">
        <v>185</v>
      </c>
      <c r="D560" s="188"/>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f>IF(AG416="-","-",AG416*INDEX('3c Mappings'!$C$8:$O$21,MATCH($C560,'3c Mappings'!$B$8:$B$21,0),MATCH($B560,'3c Mappings'!$C$7:$O$7,0)))</f>
        <v>0</v>
      </c>
      <c r="AH560" s="80">
        <f>IF(AH416="-","-",AH416*INDEX('3c Mappings'!$C$8:$O$21,MATCH($C560,'3c Mappings'!$B$8:$B$21,0),MATCH($B560,'3c Mappings'!$C$7:$O$7,0)))</f>
        <v>0</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45">
      <c r="A561" s="10"/>
      <c r="B561" s="72" t="s">
        <v>203</v>
      </c>
      <c r="C561" s="150" t="s">
        <v>185</v>
      </c>
      <c r="D561" s="188"/>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f>IF(AG417="-","-",AG417*INDEX('3c Mappings'!$C$8:$O$21,MATCH($C561,'3c Mappings'!$B$8:$B$21,0),MATCH($B561,'3c Mappings'!$C$7:$O$7,0)))</f>
        <v>0</v>
      </c>
      <c r="AH561" s="80">
        <f>IF(AH417="-","-",AH417*INDEX('3c Mappings'!$C$8:$O$21,MATCH($C561,'3c Mappings'!$B$8:$B$21,0),MATCH($B561,'3c Mappings'!$C$7:$O$7,0)))</f>
        <v>0</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45">
      <c r="A562" s="10"/>
      <c r="B562" s="72" t="s">
        <v>204</v>
      </c>
      <c r="C562" s="150" t="s">
        <v>185</v>
      </c>
      <c r="D562" s="188"/>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f>IF(AG418="-","-",AG418*INDEX('3c Mappings'!$C$8:$O$21,MATCH($C562,'3c Mappings'!$B$8:$B$21,0),MATCH($B562,'3c Mappings'!$C$7:$O$7,0)))</f>
        <v>0</v>
      </c>
      <c r="AH562" s="80">
        <f>IF(AH418="-","-",AH418*INDEX('3c Mappings'!$C$8:$O$21,MATCH($C562,'3c Mappings'!$B$8:$B$21,0),MATCH($B562,'3c Mappings'!$C$7:$O$7,0)))</f>
        <v>0</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45">
      <c r="A563" s="10"/>
      <c r="B563" s="72" t="s">
        <v>205</v>
      </c>
      <c r="C563" s="150" t="s">
        <v>185</v>
      </c>
      <c r="D563" s="188"/>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f>IF(AG419="-","-",AG419*INDEX('3c Mappings'!$C$8:$O$21,MATCH($C563,'3c Mappings'!$B$8:$B$21,0),MATCH($B563,'3c Mappings'!$C$7:$O$7,0)))</f>
        <v>0</v>
      </c>
      <c r="AH563" s="80">
        <f>IF(AH419="-","-",AH419*INDEX('3c Mappings'!$C$8:$O$21,MATCH($C563,'3c Mappings'!$B$8:$B$21,0),MATCH($B563,'3c Mappings'!$C$7:$O$7,0)))</f>
        <v>0</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45">
      <c r="A564" s="10"/>
      <c r="B564" s="72" t="s">
        <v>206</v>
      </c>
      <c r="C564" s="150" t="s">
        <v>185</v>
      </c>
      <c r="D564" s="188"/>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f>IF(AG420="-","-",AG420*INDEX('3c Mappings'!$C$8:$O$21,MATCH($C564,'3c Mappings'!$B$8:$B$21,0),MATCH($B564,'3c Mappings'!$C$7:$O$7,0)))</f>
        <v>0</v>
      </c>
      <c r="AH564" s="80">
        <f>IF(AH420="-","-",AH420*INDEX('3c Mappings'!$C$8:$O$21,MATCH($C564,'3c Mappings'!$B$8:$B$21,0),MATCH($B564,'3c Mappings'!$C$7:$O$7,0)))</f>
        <v>0</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45">
      <c r="A565" s="10"/>
      <c r="B565" s="72" t="s">
        <v>207</v>
      </c>
      <c r="C565" s="150" t="s">
        <v>185</v>
      </c>
      <c r="D565" s="188"/>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f>IF(AG421="-","-",AG421*INDEX('3c Mappings'!$C$8:$O$21,MATCH($C565,'3c Mappings'!$B$8:$B$21,0),MATCH($B565,'3c Mappings'!$C$7:$O$7,0)))</f>
        <v>0</v>
      </c>
      <c r="AH565" s="80">
        <f>IF(AH421="-","-",AH421*INDEX('3c Mappings'!$C$8:$O$21,MATCH($C565,'3c Mappings'!$B$8:$B$21,0),MATCH($B565,'3c Mappings'!$C$7:$O$7,0)))</f>
        <v>0</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45">
      <c r="A566" s="10"/>
      <c r="B566" s="72" t="s">
        <v>208</v>
      </c>
      <c r="C566" s="150" t="s">
        <v>185</v>
      </c>
      <c r="D566" s="188"/>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f>IF(AG422="-","-",AG422*INDEX('3c Mappings'!$C$8:$O$21,MATCH($C566,'3c Mappings'!$B$8:$B$21,0),MATCH($B566,'3c Mappings'!$C$7:$O$7,0)))</f>
        <v>0</v>
      </c>
      <c r="AH566" s="80">
        <f>IF(AH422="-","-",AH422*INDEX('3c Mappings'!$C$8:$O$21,MATCH($C566,'3c Mappings'!$B$8:$B$21,0),MATCH($B566,'3c Mappings'!$C$7:$O$7,0)))</f>
        <v>0</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45">
      <c r="A567" s="10"/>
      <c r="B567" s="72" t="s">
        <v>209</v>
      </c>
      <c r="C567" s="150" t="s">
        <v>185</v>
      </c>
      <c r="D567" s="188"/>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f>IF(AG423="-","-",AG423*INDEX('3c Mappings'!$C$8:$O$21,MATCH($C567,'3c Mappings'!$B$8:$B$21,0),MATCH($B567,'3c Mappings'!$C$7:$O$7,0)))</f>
        <v>0</v>
      </c>
      <c r="AH567" s="80">
        <f>IF(AH423="-","-",AH423*INDEX('3c Mappings'!$C$8:$O$21,MATCH($C567,'3c Mappings'!$B$8:$B$21,0),MATCH($B567,'3c Mappings'!$C$7:$O$7,0)))</f>
        <v>0</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45">
      <c r="A568" s="10"/>
      <c r="B568" s="72" t="s">
        <v>210</v>
      </c>
      <c r="C568" s="150" t="s">
        <v>185</v>
      </c>
      <c r="D568" s="188"/>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f>IF(AG424="-","-",AG424*INDEX('3c Mappings'!$C$8:$O$21,MATCH($C568,'3c Mappings'!$B$8:$B$21,0),MATCH($B568,'3c Mappings'!$C$7:$O$7,0)))</f>
        <v>0.22926995142697509</v>
      </c>
      <c r="AH568" s="80">
        <f>IF(AH424="-","-",AH424*INDEX('3c Mappings'!$C$8:$O$21,MATCH($C568,'3c Mappings'!$B$8:$B$21,0),MATCH($B568,'3c Mappings'!$C$7:$O$7,0)))</f>
        <v>0.25743797494574649</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45">
      <c r="A569" s="10"/>
      <c r="B569" s="72" t="s">
        <v>211</v>
      </c>
      <c r="C569" s="150" t="s">
        <v>185</v>
      </c>
      <c r="D569" s="188"/>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f>IF(AG425="-","-",AG425*INDEX('3c Mappings'!$C$8:$O$21,MATCH($C569,'3c Mappings'!$B$8:$B$21,0),MATCH($B569,'3c Mappings'!$C$7:$O$7,0)))</f>
        <v>14.626584229984521</v>
      </c>
      <c r="AH569" s="80">
        <f>IF(AH425="-","-",AH425*INDEX('3c Mappings'!$C$8:$O$21,MATCH($C569,'3c Mappings'!$B$8:$B$21,0),MATCH($B569,'3c Mappings'!$C$7:$O$7,0)))</f>
        <v>16.422353219278627</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45">
      <c r="A570" s="10"/>
      <c r="B570" s="72" t="s">
        <v>212</v>
      </c>
      <c r="C570" s="150" t="s">
        <v>185</v>
      </c>
      <c r="D570" s="188"/>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f>IF(AG426="-","-",AG426*INDEX('3c Mappings'!$C$8:$O$21,MATCH($C570,'3c Mappings'!$B$8:$B$21,0),MATCH($B570,'3c Mappings'!$C$7:$O$7,0)))</f>
        <v>0</v>
      </c>
      <c r="AH570" s="80">
        <f>IF(AH426="-","-",AH426*INDEX('3c Mappings'!$C$8:$O$21,MATCH($C570,'3c Mappings'!$B$8:$B$21,0),MATCH($B570,'3c Mappings'!$C$7:$O$7,0)))</f>
        <v>0</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45">
      <c r="A571" s="10"/>
      <c r="B571" s="72" t="s">
        <v>213</v>
      </c>
      <c r="C571" s="150" t="s">
        <v>185</v>
      </c>
      <c r="D571" s="188"/>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f>IF(AG427="-","-",AG427*INDEX('3c Mappings'!$C$8:$O$21,MATCH($C571,'3c Mappings'!$B$8:$B$21,0),MATCH($B571,'3c Mappings'!$C$7:$O$7,0)))</f>
        <v>0</v>
      </c>
      <c r="AH571" s="80">
        <f>IF(AH427="-","-",AH427*INDEX('3c Mappings'!$C$8:$O$21,MATCH($C571,'3c Mappings'!$B$8:$B$21,0),MATCH($B571,'3c Mappings'!$C$7:$O$7,0)))</f>
        <v>0</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45">
      <c r="A572" s="10"/>
      <c r="B572" s="72" t="s">
        <v>214</v>
      </c>
      <c r="C572" s="150" t="s">
        <v>185</v>
      </c>
      <c r="D572" s="188"/>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f>IF(AG428="-","-",AG428*INDEX('3c Mappings'!$C$8:$O$21,MATCH($C572,'3c Mappings'!$B$8:$B$21,0),MATCH($B572,'3c Mappings'!$C$7:$O$7,0)))</f>
        <v>0</v>
      </c>
      <c r="AH572" s="80">
        <f>IF(AH428="-","-",AH428*INDEX('3c Mappings'!$C$8:$O$21,MATCH($C572,'3c Mappings'!$B$8:$B$21,0),MATCH($B572,'3c Mappings'!$C$7:$O$7,0)))</f>
        <v>0</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 customHeight="1">
      <c r="A573" s="10"/>
      <c r="B573" s="72" t="s">
        <v>202</v>
      </c>
      <c r="C573" s="150" t="s">
        <v>186</v>
      </c>
      <c r="D573" s="188"/>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f>IF(AG416="-","-",AG416*INDEX('3c Mappings'!$C$8:$O$21,MATCH($C573,'3c Mappings'!$B$8:$B$21,0),MATCH($B573,'3c Mappings'!$C$7:$O$7,0)))</f>
        <v>0</v>
      </c>
      <c r="AH573" s="80">
        <f>IF(AH416="-","-",AH416*INDEX('3c Mappings'!$C$8:$O$21,MATCH($C573,'3c Mappings'!$B$8:$B$21,0),MATCH($B573,'3c Mappings'!$C$7:$O$7,0)))</f>
        <v>0</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45">
      <c r="A574" s="10"/>
      <c r="B574" s="72" t="s">
        <v>203</v>
      </c>
      <c r="C574" s="150" t="s">
        <v>186</v>
      </c>
      <c r="D574" s="188"/>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f>IF(AG417="-","-",AG417*INDEX('3c Mappings'!$C$8:$O$21,MATCH($C574,'3c Mappings'!$B$8:$B$21,0),MATCH($B574,'3c Mappings'!$C$7:$O$7,0)))</f>
        <v>4.9154071543757532</v>
      </c>
      <c r="AH574" s="80">
        <f>IF(AH417="-","-",AH417*INDEX('3c Mappings'!$C$8:$O$21,MATCH($C574,'3c Mappings'!$B$8:$B$21,0),MATCH($B574,'3c Mappings'!$C$7:$O$7,0)))</f>
        <v>5.6759772723237596</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45">
      <c r="A575" s="10"/>
      <c r="B575" s="72" t="s">
        <v>204</v>
      </c>
      <c r="C575" s="150" t="s">
        <v>186</v>
      </c>
      <c r="D575" s="188"/>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f>IF(AG418="-","-",AG418*INDEX('3c Mappings'!$C$8:$O$21,MATCH($C575,'3c Mappings'!$B$8:$B$21,0),MATCH($B575,'3c Mappings'!$C$7:$O$7,0)))</f>
        <v>7.1389295571464642</v>
      </c>
      <c r="AH575" s="80">
        <f>IF(AH418="-","-",AH418*INDEX('3c Mappings'!$C$8:$O$21,MATCH($C575,'3c Mappings'!$B$8:$B$21,0),MATCH($B575,'3c Mappings'!$C$7:$O$7,0)))</f>
        <v>8.4476142310042146</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45">
      <c r="A576" s="10"/>
      <c r="B576" s="72" t="s">
        <v>205</v>
      </c>
      <c r="C576" s="150" t="s">
        <v>186</v>
      </c>
      <c r="D576" s="188"/>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f>IF(AG419="-","-",AG419*INDEX('3c Mappings'!$C$8:$O$21,MATCH($C576,'3c Mappings'!$B$8:$B$21,0),MATCH($B576,'3c Mappings'!$C$7:$O$7,0)))</f>
        <v>0</v>
      </c>
      <c r="AH576" s="80">
        <f>IF(AH419="-","-",AH419*INDEX('3c Mappings'!$C$8:$O$21,MATCH($C576,'3c Mappings'!$B$8:$B$21,0),MATCH($B576,'3c Mappings'!$C$7:$O$7,0)))</f>
        <v>0</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45">
      <c r="A577" s="10"/>
      <c r="B577" s="72" t="s">
        <v>206</v>
      </c>
      <c r="C577" s="150" t="s">
        <v>186</v>
      </c>
      <c r="D577" s="188"/>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f>IF(AG420="-","-",AG420*INDEX('3c Mappings'!$C$8:$O$21,MATCH($C577,'3c Mappings'!$B$8:$B$21,0),MATCH($B577,'3c Mappings'!$C$7:$O$7,0)))</f>
        <v>0</v>
      </c>
      <c r="AH577" s="80">
        <f>IF(AH420="-","-",AH420*INDEX('3c Mappings'!$C$8:$O$21,MATCH($C577,'3c Mappings'!$B$8:$B$21,0),MATCH($B577,'3c Mappings'!$C$7:$O$7,0)))</f>
        <v>0</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45">
      <c r="A578" s="10"/>
      <c r="B578" s="72" t="s">
        <v>207</v>
      </c>
      <c r="C578" s="150" t="s">
        <v>186</v>
      </c>
      <c r="D578" s="188"/>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f>IF(AG421="-","-",AG421*INDEX('3c Mappings'!$C$8:$O$21,MATCH($C578,'3c Mappings'!$B$8:$B$21,0),MATCH($B578,'3c Mappings'!$C$7:$O$7,0)))</f>
        <v>6.9876706284120529E-2</v>
      </c>
      <c r="AH578" s="80">
        <f>IF(AH421="-","-",AH421*INDEX('3c Mappings'!$C$8:$O$21,MATCH($C578,'3c Mappings'!$B$8:$B$21,0),MATCH($B578,'3c Mappings'!$C$7:$O$7,0)))</f>
        <v>8.2261565327277533E-2</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45">
      <c r="A579" s="10"/>
      <c r="B579" s="72" t="s">
        <v>208</v>
      </c>
      <c r="C579" s="150" t="s">
        <v>186</v>
      </c>
      <c r="D579" s="188"/>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f>IF(AG422="-","-",AG422*INDEX('3c Mappings'!$C$8:$O$21,MATCH($C579,'3c Mappings'!$B$8:$B$21,0),MATCH($B579,'3c Mappings'!$C$7:$O$7,0)))</f>
        <v>0</v>
      </c>
      <c r="AH579" s="80">
        <f>IF(AH422="-","-",AH422*INDEX('3c Mappings'!$C$8:$O$21,MATCH($C579,'3c Mappings'!$B$8:$B$21,0),MATCH($B579,'3c Mappings'!$C$7:$O$7,0)))</f>
        <v>0</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45">
      <c r="A580" s="10"/>
      <c r="B580" s="72" t="s">
        <v>209</v>
      </c>
      <c r="C580" s="150" t="s">
        <v>186</v>
      </c>
      <c r="D580" s="188"/>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f>IF(AG423="-","-",AG423*INDEX('3c Mappings'!$C$8:$O$21,MATCH($C580,'3c Mappings'!$B$8:$B$21,0),MATCH($B580,'3c Mappings'!$C$7:$O$7,0)))</f>
        <v>0</v>
      </c>
      <c r="AH580" s="80">
        <f>IF(AH423="-","-",AH423*INDEX('3c Mappings'!$C$8:$O$21,MATCH($C580,'3c Mappings'!$B$8:$B$21,0),MATCH($B580,'3c Mappings'!$C$7:$O$7,0)))</f>
        <v>0</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45">
      <c r="A581" s="10"/>
      <c r="B581" s="72" t="s">
        <v>210</v>
      </c>
      <c r="C581" s="150" t="s">
        <v>186</v>
      </c>
      <c r="D581" s="188"/>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f>IF(AG424="-","-",AG424*INDEX('3c Mappings'!$C$8:$O$21,MATCH($C581,'3c Mappings'!$B$8:$B$21,0),MATCH($B581,'3c Mappings'!$C$7:$O$7,0)))</f>
        <v>0</v>
      </c>
      <c r="AH581" s="80">
        <f>IF(AH424="-","-",AH424*INDEX('3c Mappings'!$C$8:$O$21,MATCH($C581,'3c Mappings'!$B$8:$B$21,0),MATCH($B581,'3c Mappings'!$C$7:$O$7,0)))</f>
        <v>0</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45">
      <c r="A582" s="10"/>
      <c r="B582" s="72" t="s">
        <v>211</v>
      </c>
      <c r="C582" s="150" t="s">
        <v>186</v>
      </c>
      <c r="D582" s="188"/>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f>IF(AG425="-","-",AG425*INDEX('3c Mappings'!$C$8:$O$21,MATCH($C582,'3c Mappings'!$B$8:$B$21,0),MATCH($B582,'3c Mappings'!$C$7:$O$7,0)))</f>
        <v>0</v>
      </c>
      <c r="AH582" s="80">
        <f>IF(AH425="-","-",AH425*INDEX('3c Mappings'!$C$8:$O$21,MATCH($C582,'3c Mappings'!$B$8:$B$21,0),MATCH($B582,'3c Mappings'!$C$7:$O$7,0)))</f>
        <v>0</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45">
      <c r="A583" s="10"/>
      <c r="B583" s="72" t="s">
        <v>212</v>
      </c>
      <c r="C583" s="150" t="s">
        <v>186</v>
      </c>
      <c r="D583" s="188"/>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f>IF(AG426="-","-",AG426*INDEX('3c Mappings'!$C$8:$O$21,MATCH($C583,'3c Mappings'!$B$8:$B$21,0),MATCH($B583,'3c Mappings'!$C$7:$O$7,0)))</f>
        <v>0</v>
      </c>
      <c r="AH583" s="80">
        <f>IF(AH426="-","-",AH426*INDEX('3c Mappings'!$C$8:$O$21,MATCH($C583,'3c Mappings'!$B$8:$B$21,0),MATCH($B583,'3c Mappings'!$C$7:$O$7,0)))</f>
        <v>0</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45">
      <c r="A584" s="10"/>
      <c r="B584" s="72" t="s">
        <v>213</v>
      </c>
      <c r="C584" s="150" t="s">
        <v>186</v>
      </c>
      <c r="D584" s="188"/>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f>IF(AG427="-","-",AG427*INDEX('3c Mappings'!$C$8:$O$21,MATCH($C584,'3c Mappings'!$B$8:$B$21,0),MATCH($B584,'3c Mappings'!$C$7:$O$7,0)))</f>
        <v>0</v>
      </c>
      <c r="AH584" s="80">
        <f>IF(AH427="-","-",AH427*INDEX('3c Mappings'!$C$8:$O$21,MATCH($C584,'3c Mappings'!$B$8:$B$21,0),MATCH($B584,'3c Mappings'!$C$7:$O$7,0)))</f>
        <v>0</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45">
      <c r="A585" s="10"/>
      <c r="B585" s="72" t="s">
        <v>214</v>
      </c>
      <c r="C585" s="150" t="s">
        <v>186</v>
      </c>
      <c r="D585" s="188"/>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f>IF(AG428="-","-",AG428*INDEX('3c Mappings'!$C$8:$O$21,MATCH($C585,'3c Mappings'!$B$8:$B$21,0),MATCH($B585,'3c Mappings'!$C$7:$O$7,0)))</f>
        <v>0</v>
      </c>
      <c r="AH585" s="80">
        <f>IF(AH428="-","-",AH428*INDEX('3c Mappings'!$C$8:$O$21,MATCH($C585,'3c Mappings'!$B$8:$B$21,0),MATCH($B585,'3c Mappings'!$C$7:$O$7,0)))</f>
        <v>0</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 customHeight="1">
      <c r="A586" s="10"/>
      <c r="B586" s="72" t="s">
        <v>202</v>
      </c>
      <c r="C586" s="150" t="s">
        <v>187</v>
      </c>
      <c r="D586" s="188"/>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f>IF(AG416="-","-",AG416*INDEX('3c Mappings'!$C$8:$O$21,MATCH($C586,'3c Mappings'!$B$8:$B$21,0),MATCH($B586,'3c Mappings'!$C$7:$O$7,0)))</f>
        <v>0</v>
      </c>
      <c r="AH586" s="80">
        <f>IF(AH416="-","-",AH416*INDEX('3c Mappings'!$C$8:$O$21,MATCH($C586,'3c Mappings'!$B$8:$B$21,0),MATCH($B586,'3c Mappings'!$C$7:$O$7,0)))</f>
        <v>0</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45">
      <c r="A587" s="10"/>
      <c r="B587" s="72" t="s">
        <v>203</v>
      </c>
      <c r="C587" s="150" t="s">
        <v>187</v>
      </c>
      <c r="D587" s="188"/>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f>IF(AG417="-","-",AG417*INDEX('3c Mappings'!$C$8:$O$21,MATCH($C587,'3c Mappings'!$B$8:$B$21,0),MATCH($B587,'3c Mappings'!$C$7:$O$7,0)))</f>
        <v>0</v>
      </c>
      <c r="AH587" s="80">
        <f>IF(AH417="-","-",AH417*INDEX('3c Mappings'!$C$8:$O$21,MATCH($C587,'3c Mappings'!$B$8:$B$21,0),MATCH($B587,'3c Mappings'!$C$7:$O$7,0)))</f>
        <v>0</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45">
      <c r="A588" s="10"/>
      <c r="B588" s="72" t="s">
        <v>204</v>
      </c>
      <c r="C588" s="150" t="s">
        <v>187</v>
      </c>
      <c r="D588" s="188"/>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f>IF(AG418="-","-",AG418*INDEX('3c Mappings'!$C$8:$O$21,MATCH($C588,'3c Mappings'!$B$8:$B$21,0),MATCH($B588,'3c Mappings'!$C$7:$O$7,0)))</f>
        <v>0</v>
      </c>
      <c r="AH588" s="80">
        <f>IF(AH418="-","-",AH418*INDEX('3c Mappings'!$C$8:$O$21,MATCH($C588,'3c Mappings'!$B$8:$B$21,0),MATCH($B588,'3c Mappings'!$C$7:$O$7,0)))</f>
        <v>0</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45">
      <c r="A589" s="10"/>
      <c r="B589" s="72" t="s">
        <v>205</v>
      </c>
      <c r="C589" s="150" t="s">
        <v>187</v>
      </c>
      <c r="D589" s="188"/>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f>IF(AG419="-","-",AG419*INDEX('3c Mappings'!$C$8:$O$21,MATCH($C589,'3c Mappings'!$B$8:$B$21,0),MATCH($B589,'3c Mappings'!$C$7:$O$7,0)))</f>
        <v>2.3352513243578517E-2</v>
      </c>
      <c r="AH589" s="80">
        <f>IF(AH419="-","-",AH419*INDEX('3c Mappings'!$C$8:$O$21,MATCH($C589,'3c Mappings'!$B$8:$B$21,0),MATCH($B589,'3c Mappings'!$C$7:$O$7,0)))</f>
        <v>2.8974913965864765E-2</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45">
      <c r="A590" s="10"/>
      <c r="B590" s="72" t="s">
        <v>206</v>
      </c>
      <c r="C590" s="150" t="s">
        <v>187</v>
      </c>
      <c r="D590" s="188"/>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f>IF(AG420="-","-",AG420*INDEX('3c Mappings'!$C$8:$O$21,MATCH($C590,'3c Mappings'!$B$8:$B$21,0),MATCH($B590,'3c Mappings'!$C$7:$O$7,0)))</f>
        <v>0</v>
      </c>
      <c r="AH590" s="80">
        <f>IF(AH420="-","-",AH420*INDEX('3c Mappings'!$C$8:$O$21,MATCH($C590,'3c Mappings'!$B$8:$B$21,0),MATCH($B590,'3c Mappings'!$C$7:$O$7,0)))</f>
        <v>0</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45">
      <c r="A591" s="10"/>
      <c r="B591" s="72" t="s">
        <v>207</v>
      </c>
      <c r="C591" s="150" t="s">
        <v>187</v>
      </c>
      <c r="D591" s="188"/>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f>IF(AG421="-","-",AG421*INDEX('3c Mappings'!$C$8:$O$21,MATCH($C591,'3c Mappings'!$B$8:$B$21,0),MATCH($B591,'3c Mappings'!$C$7:$O$7,0)))</f>
        <v>0</v>
      </c>
      <c r="AH591" s="80">
        <f>IF(AH421="-","-",AH421*INDEX('3c Mappings'!$C$8:$O$21,MATCH($C591,'3c Mappings'!$B$8:$B$21,0),MATCH($B591,'3c Mappings'!$C$7:$O$7,0)))</f>
        <v>0</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45">
      <c r="A592" s="10"/>
      <c r="B592" s="72" t="s">
        <v>208</v>
      </c>
      <c r="C592" s="150" t="s">
        <v>187</v>
      </c>
      <c r="D592" s="188"/>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f>IF(AG422="-","-",AG422*INDEX('3c Mappings'!$C$8:$O$21,MATCH($C592,'3c Mappings'!$B$8:$B$21,0),MATCH($B592,'3c Mappings'!$C$7:$O$7,0)))</f>
        <v>11.168263358295421</v>
      </c>
      <c r="AH592" s="80">
        <f>IF(AH422="-","-",AH422*INDEX('3c Mappings'!$C$8:$O$21,MATCH($C592,'3c Mappings'!$B$8:$B$21,0),MATCH($B592,'3c Mappings'!$C$7:$O$7,0)))</f>
        <v>13.168698020491926</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45">
      <c r="A593" s="10"/>
      <c r="B593" s="72" t="s">
        <v>209</v>
      </c>
      <c r="C593" s="150" t="s">
        <v>187</v>
      </c>
      <c r="D593" s="188"/>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f>IF(AG423="-","-",AG423*INDEX('3c Mappings'!$C$8:$O$21,MATCH($C593,'3c Mappings'!$B$8:$B$21,0),MATCH($B593,'3c Mappings'!$C$7:$O$7,0)))</f>
        <v>0</v>
      </c>
      <c r="AH593" s="80">
        <f>IF(AH423="-","-",AH423*INDEX('3c Mappings'!$C$8:$O$21,MATCH($C593,'3c Mappings'!$B$8:$B$21,0),MATCH($B593,'3c Mappings'!$C$7:$O$7,0)))</f>
        <v>0</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45">
      <c r="A594" s="10"/>
      <c r="B594" s="72" t="s">
        <v>210</v>
      </c>
      <c r="C594" s="150" t="s">
        <v>187</v>
      </c>
      <c r="D594" s="188"/>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f>IF(AG424="-","-",AG424*INDEX('3c Mappings'!$C$8:$O$21,MATCH($C594,'3c Mappings'!$B$8:$B$21,0),MATCH($B594,'3c Mappings'!$C$7:$O$7,0)))</f>
        <v>0</v>
      </c>
      <c r="AH594" s="80">
        <f>IF(AH424="-","-",AH424*INDEX('3c Mappings'!$C$8:$O$21,MATCH($C594,'3c Mappings'!$B$8:$B$21,0),MATCH($B594,'3c Mappings'!$C$7:$O$7,0)))</f>
        <v>0</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45">
      <c r="A595" s="10"/>
      <c r="B595" s="72" t="s">
        <v>211</v>
      </c>
      <c r="C595" s="150" t="s">
        <v>187</v>
      </c>
      <c r="D595" s="188"/>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f>IF(AG425="-","-",AG425*INDEX('3c Mappings'!$C$8:$O$21,MATCH($C595,'3c Mappings'!$B$8:$B$21,0),MATCH($B595,'3c Mappings'!$C$7:$O$7,0)))</f>
        <v>0</v>
      </c>
      <c r="AH595" s="80">
        <f>IF(AH425="-","-",AH425*INDEX('3c Mappings'!$C$8:$O$21,MATCH($C595,'3c Mappings'!$B$8:$B$21,0),MATCH($B595,'3c Mappings'!$C$7:$O$7,0)))</f>
        <v>0</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45">
      <c r="A596" s="10"/>
      <c r="B596" s="72" t="s">
        <v>212</v>
      </c>
      <c r="C596" s="150" t="s">
        <v>187</v>
      </c>
      <c r="D596" s="188"/>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f>IF(AG426="-","-",AG426*INDEX('3c Mappings'!$C$8:$O$21,MATCH($C596,'3c Mappings'!$B$8:$B$21,0),MATCH($B596,'3c Mappings'!$C$7:$O$7,0)))</f>
        <v>0</v>
      </c>
      <c r="AH596" s="80">
        <f>IF(AH426="-","-",AH426*INDEX('3c Mappings'!$C$8:$O$21,MATCH($C596,'3c Mappings'!$B$8:$B$21,0),MATCH($B596,'3c Mappings'!$C$7:$O$7,0)))</f>
        <v>0</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45">
      <c r="A597" s="10"/>
      <c r="B597" s="72" t="s">
        <v>213</v>
      </c>
      <c r="C597" s="150" t="s">
        <v>187</v>
      </c>
      <c r="D597" s="188"/>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f>IF(AG427="-","-",AG427*INDEX('3c Mappings'!$C$8:$O$21,MATCH($C597,'3c Mappings'!$B$8:$B$21,0),MATCH($B597,'3c Mappings'!$C$7:$O$7,0)))</f>
        <v>0</v>
      </c>
      <c r="AH597" s="80">
        <f>IF(AH427="-","-",AH427*INDEX('3c Mappings'!$C$8:$O$21,MATCH($C597,'3c Mappings'!$B$8:$B$21,0),MATCH($B597,'3c Mappings'!$C$7:$O$7,0)))</f>
        <v>0</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45">
      <c r="A598" s="10"/>
      <c r="B598" s="72" t="s">
        <v>214</v>
      </c>
      <c r="C598" s="150" t="s">
        <v>187</v>
      </c>
      <c r="D598" s="188"/>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f>IF(AG428="-","-",AG428*INDEX('3c Mappings'!$C$8:$O$21,MATCH($C598,'3c Mappings'!$B$8:$B$21,0),MATCH($B598,'3c Mappings'!$C$7:$O$7,0)))</f>
        <v>0</v>
      </c>
      <c r="AH598" s="80">
        <f>IF(AH428="-","-",AH428*INDEX('3c Mappings'!$C$8:$O$21,MATCH($C598,'3c Mappings'!$B$8:$B$21,0),MATCH($B598,'3c Mappings'!$C$7:$O$7,0)))</f>
        <v>0</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 customHeight="1">
      <c r="A599" s="10"/>
      <c r="B599" s="72" t="s">
        <v>202</v>
      </c>
      <c r="C599" s="150" t="s">
        <v>188</v>
      </c>
      <c r="D599" s="188"/>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f>IF(AG416="-","-",AG416*INDEX('3c Mappings'!$C$8:$O$21,MATCH($C599,'3c Mappings'!$B$8:$B$21,0),MATCH($B599,'3c Mappings'!$C$7:$O$7,0)))</f>
        <v>0</v>
      </c>
      <c r="AH599" s="80">
        <f>IF(AH416="-","-",AH416*INDEX('3c Mappings'!$C$8:$O$21,MATCH($C599,'3c Mappings'!$B$8:$B$21,0),MATCH($B599,'3c Mappings'!$C$7:$O$7,0)))</f>
        <v>0</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45">
      <c r="A600" s="10"/>
      <c r="B600" s="72" t="s">
        <v>203</v>
      </c>
      <c r="C600" s="150" t="s">
        <v>188</v>
      </c>
      <c r="D600" s="188"/>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f>IF(AG417="-","-",AG417*INDEX('3c Mappings'!$C$8:$O$21,MATCH($C600,'3c Mappings'!$B$8:$B$21,0),MATCH($B600,'3c Mappings'!$C$7:$O$7,0)))</f>
        <v>0</v>
      </c>
      <c r="AH600" s="80">
        <f>IF(AH417="-","-",AH417*INDEX('3c Mappings'!$C$8:$O$21,MATCH($C600,'3c Mappings'!$B$8:$B$21,0),MATCH($B600,'3c Mappings'!$C$7:$O$7,0)))</f>
        <v>0</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45">
      <c r="A601" s="10"/>
      <c r="B601" s="72" t="s">
        <v>204</v>
      </c>
      <c r="C601" s="150" t="s">
        <v>188</v>
      </c>
      <c r="D601" s="188"/>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f>IF(AG418="-","-",AG418*INDEX('3c Mappings'!$C$8:$O$21,MATCH($C601,'3c Mappings'!$B$8:$B$21,0),MATCH($B601,'3c Mappings'!$C$7:$O$7,0)))</f>
        <v>0</v>
      </c>
      <c r="AH601" s="80">
        <f>IF(AH418="-","-",AH418*INDEX('3c Mappings'!$C$8:$O$21,MATCH($C601,'3c Mappings'!$B$8:$B$21,0),MATCH($B601,'3c Mappings'!$C$7:$O$7,0)))</f>
        <v>0</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45">
      <c r="A602" s="10"/>
      <c r="B602" s="72" t="s">
        <v>205</v>
      </c>
      <c r="C602" s="150" t="s">
        <v>188</v>
      </c>
      <c r="D602" s="188"/>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f>IF(AG419="-","-",AG419*INDEX('3c Mappings'!$C$8:$O$21,MATCH($C602,'3c Mappings'!$B$8:$B$21,0),MATCH($B602,'3c Mappings'!$C$7:$O$7,0)))</f>
        <v>0</v>
      </c>
      <c r="AH602" s="80">
        <f>IF(AH419="-","-",AH419*INDEX('3c Mappings'!$C$8:$O$21,MATCH($C602,'3c Mappings'!$B$8:$B$21,0),MATCH($B602,'3c Mappings'!$C$7:$O$7,0)))</f>
        <v>0</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45">
      <c r="A603" s="10"/>
      <c r="B603" s="72" t="s">
        <v>206</v>
      </c>
      <c r="C603" s="150" t="s">
        <v>188</v>
      </c>
      <c r="D603" s="188"/>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f>IF(AG420="-","-",AG420*INDEX('3c Mappings'!$C$8:$O$21,MATCH($C603,'3c Mappings'!$B$8:$B$21,0),MATCH($B603,'3c Mappings'!$C$7:$O$7,0)))</f>
        <v>0</v>
      </c>
      <c r="AH603" s="80">
        <f>IF(AH420="-","-",AH420*INDEX('3c Mappings'!$C$8:$O$21,MATCH($C603,'3c Mappings'!$B$8:$B$21,0),MATCH($B603,'3c Mappings'!$C$7:$O$7,0)))</f>
        <v>0</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45">
      <c r="A604" s="10"/>
      <c r="B604" s="72" t="s">
        <v>207</v>
      </c>
      <c r="C604" s="150" t="s">
        <v>188</v>
      </c>
      <c r="D604" s="188"/>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f>IF(AG421="-","-",AG421*INDEX('3c Mappings'!$C$8:$O$21,MATCH($C604,'3c Mappings'!$B$8:$B$21,0),MATCH($B604,'3c Mappings'!$C$7:$O$7,0)))</f>
        <v>0</v>
      </c>
      <c r="AH604" s="80">
        <f>IF(AH421="-","-",AH421*INDEX('3c Mappings'!$C$8:$O$21,MATCH($C604,'3c Mappings'!$B$8:$B$21,0),MATCH($B604,'3c Mappings'!$C$7:$O$7,0)))</f>
        <v>0</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45">
      <c r="A605" s="10"/>
      <c r="B605" s="72" t="s">
        <v>208</v>
      </c>
      <c r="C605" s="150" t="s">
        <v>188</v>
      </c>
      <c r="D605" s="188"/>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f>IF(AG422="-","-",AG422*INDEX('3c Mappings'!$C$8:$O$21,MATCH($C605,'3c Mappings'!$B$8:$B$21,0),MATCH($B605,'3c Mappings'!$C$7:$O$7,0)))</f>
        <v>11.19207572216138</v>
      </c>
      <c r="AH605" s="80">
        <f>IF(AH422="-","-",AH422*INDEX('3c Mappings'!$C$8:$O$21,MATCH($C605,'3c Mappings'!$B$8:$B$21,0),MATCH($B605,'3c Mappings'!$C$7:$O$7,0)))</f>
        <v>13.196775602372369</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45">
      <c r="A606" s="10"/>
      <c r="B606" s="72" t="s">
        <v>209</v>
      </c>
      <c r="C606" s="150" t="s">
        <v>188</v>
      </c>
      <c r="D606" s="188"/>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f>IF(AG423="-","-",AG423*INDEX('3c Mappings'!$C$8:$O$21,MATCH($C606,'3c Mappings'!$B$8:$B$21,0),MATCH($B606,'3c Mappings'!$C$7:$O$7,0)))</f>
        <v>0</v>
      </c>
      <c r="AH606" s="80">
        <f>IF(AH423="-","-",AH423*INDEX('3c Mappings'!$C$8:$O$21,MATCH($C606,'3c Mappings'!$B$8:$B$21,0),MATCH($B606,'3c Mappings'!$C$7:$O$7,0)))</f>
        <v>0</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45">
      <c r="A607" s="10"/>
      <c r="B607" s="72" t="s">
        <v>210</v>
      </c>
      <c r="C607" s="150" t="s">
        <v>188</v>
      </c>
      <c r="D607" s="188"/>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f>IF(AG424="-","-",AG424*INDEX('3c Mappings'!$C$8:$O$21,MATCH($C607,'3c Mappings'!$B$8:$B$21,0),MATCH($B607,'3c Mappings'!$C$7:$O$7,0)))</f>
        <v>0</v>
      </c>
      <c r="AH607" s="80">
        <f>IF(AH424="-","-",AH424*INDEX('3c Mappings'!$C$8:$O$21,MATCH($C607,'3c Mappings'!$B$8:$B$21,0),MATCH($B607,'3c Mappings'!$C$7:$O$7,0)))</f>
        <v>0</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45">
      <c r="A608" s="10"/>
      <c r="B608" s="72" t="s">
        <v>211</v>
      </c>
      <c r="C608" s="150" t="s">
        <v>188</v>
      </c>
      <c r="D608" s="188"/>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f>IF(AG425="-","-",AG425*INDEX('3c Mappings'!$C$8:$O$21,MATCH($C608,'3c Mappings'!$B$8:$B$21,0),MATCH($B608,'3c Mappings'!$C$7:$O$7,0)))</f>
        <v>0</v>
      </c>
      <c r="AH608" s="80">
        <f>IF(AH425="-","-",AH425*INDEX('3c Mappings'!$C$8:$O$21,MATCH($C608,'3c Mappings'!$B$8:$B$21,0),MATCH($B608,'3c Mappings'!$C$7:$O$7,0)))</f>
        <v>0</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45">
      <c r="A609" s="10"/>
      <c r="B609" s="72" t="s">
        <v>212</v>
      </c>
      <c r="C609" s="150" t="s">
        <v>188</v>
      </c>
      <c r="D609" s="188"/>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f>IF(AG426="-","-",AG426*INDEX('3c Mappings'!$C$8:$O$21,MATCH($C609,'3c Mappings'!$B$8:$B$21,0),MATCH($B609,'3c Mappings'!$C$7:$O$7,0)))</f>
        <v>0</v>
      </c>
      <c r="AH609" s="80">
        <f>IF(AH426="-","-",AH426*INDEX('3c Mappings'!$C$8:$O$21,MATCH($C609,'3c Mappings'!$B$8:$B$21,0),MATCH($B609,'3c Mappings'!$C$7:$O$7,0)))</f>
        <v>0</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45">
      <c r="A610" s="10"/>
      <c r="B610" s="72" t="s">
        <v>213</v>
      </c>
      <c r="C610" s="150" t="s">
        <v>188</v>
      </c>
      <c r="D610" s="188"/>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f>IF(AG427="-","-",AG427*INDEX('3c Mappings'!$C$8:$O$21,MATCH($C610,'3c Mappings'!$B$8:$B$21,0),MATCH($B610,'3c Mappings'!$C$7:$O$7,0)))</f>
        <v>0</v>
      </c>
      <c r="AH610" s="80">
        <f>IF(AH427="-","-",AH427*INDEX('3c Mappings'!$C$8:$O$21,MATCH($C610,'3c Mappings'!$B$8:$B$21,0),MATCH($B610,'3c Mappings'!$C$7:$O$7,0)))</f>
        <v>0</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45">
      <c r="A611" s="10"/>
      <c r="B611" s="72" t="s">
        <v>214</v>
      </c>
      <c r="C611" s="150" t="s">
        <v>188</v>
      </c>
      <c r="D611" s="188"/>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f>IF(AG428="-","-",AG428*INDEX('3c Mappings'!$C$8:$O$21,MATCH($C611,'3c Mappings'!$B$8:$B$21,0),MATCH($B611,'3c Mappings'!$C$7:$O$7,0)))</f>
        <v>0</v>
      </c>
      <c r="AH611" s="80">
        <f>IF(AH428="-","-",AH428*INDEX('3c Mappings'!$C$8:$O$21,MATCH($C611,'3c Mappings'!$B$8:$B$21,0),MATCH($B611,'3c Mappings'!$C$7:$O$7,0)))</f>
        <v>0</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45">
      <c r="A612" s="10"/>
      <c r="B612" s="71" t="s">
        <v>216</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 customHeight="1">
      <c r="A613" s="10"/>
      <c r="B613" s="72" t="s">
        <v>202</v>
      </c>
      <c r="C613" s="189" t="s">
        <v>50</v>
      </c>
      <c r="D613" s="188"/>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f>IF('2d Gas distribution'!AH142="-","-",'2d Gas distribution'!AH142)</f>
        <v>149.66423529411765</v>
      </c>
      <c r="AH613" s="80">
        <f>IF('2d Gas distribution'!AI142="-","-",'2d Gas distribution'!AI142)</f>
        <v>156.07941296928328</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45">
      <c r="A614" s="10"/>
      <c r="B614" s="72" t="s">
        <v>203</v>
      </c>
      <c r="C614" s="190"/>
      <c r="D614" s="188"/>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f>IF('2d Gas distribution'!AH143="-","-",'2d Gas distribution'!AH143)</f>
        <v>146.43063258785938</v>
      </c>
      <c r="AH614" s="80">
        <f>IF('2d Gas distribution'!AI143="-","-",'2d Gas distribution'!AI143)</f>
        <v>151.09580198019802</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45">
      <c r="A615" s="10"/>
      <c r="B615" s="72" t="s">
        <v>204</v>
      </c>
      <c r="C615" s="190"/>
      <c r="D615" s="188"/>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f>IF('2d Gas distribution'!AH144="-","-",'2d Gas distribution'!AH144)</f>
        <v>167.39942168674696</v>
      </c>
      <c r="AH615" s="80">
        <f>IF('2d Gas distribution'!AI144="-","-",'2d Gas distribution'!AI144)</f>
        <v>176.13447619047619</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45">
      <c r="A616" s="10"/>
      <c r="B616" s="72" t="s">
        <v>205</v>
      </c>
      <c r="C616" s="190"/>
      <c r="D616" s="188"/>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f>IF('2d Gas distribution'!AH145="-","-",'2d Gas distribution'!AH145)</f>
        <v>157.34061016949155</v>
      </c>
      <c r="AH616" s="80">
        <f>IF('2d Gas distribution'!AI145="-","-",'2d Gas distribution'!AI145)</f>
        <v>173.46900000000002</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45">
      <c r="A617" s="10"/>
      <c r="B617" s="72" t="s">
        <v>206</v>
      </c>
      <c r="C617" s="190"/>
      <c r="D617" s="188"/>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f>IF('2d Gas distribution'!AH146="-","-",'2d Gas distribution'!AH146)</f>
        <v>185.15740127388534</v>
      </c>
      <c r="AH617" s="80">
        <f>IF('2d Gas distribution'!AI146="-","-",'2d Gas distribution'!AI146)</f>
        <v>194.79720805369126</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45">
      <c r="A618" s="10"/>
      <c r="B618" s="72" t="s">
        <v>207</v>
      </c>
      <c r="C618" s="190"/>
      <c r="D618" s="188"/>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f>IF('2d Gas distribution'!AH147="-","-",'2d Gas distribution'!AH147)</f>
        <v>155.72183486238532</v>
      </c>
      <c r="AH618" s="80">
        <f>IF('2d Gas distribution'!AI147="-","-",'2d Gas distribution'!AI147)</f>
        <v>162.94307692307692</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45">
      <c r="A619" s="10"/>
      <c r="B619" s="72" t="s">
        <v>208</v>
      </c>
      <c r="C619" s="190"/>
      <c r="D619" s="188"/>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f>IF('2d Gas distribution'!AH148="-","-",'2d Gas distribution'!AH148)</f>
        <v>157.90153314121036</v>
      </c>
      <c r="AH619" s="80">
        <f>IF('2d Gas distribution'!AI148="-","-",'2d Gas distribution'!AI148)</f>
        <v>164.31906306306306</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45">
      <c r="A620" s="10"/>
      <c r="B620" s="72" t="s">
        <v>209</v>
      </c>
      <c r="C620" s="190"/>
      <c r="D620" s="188"/>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f>IF('2d Gas distribution'!AH149="-","-",'2d Gas distribution'!AH149)</f>
        <v>153.31350993377484</v>
      </c>
      <c r="AH620" s="80">
        <f>IF('2d Gas distribution'!AI149="-","-",'2d Gas distribution'!AI149)</f>
        <v>157.34</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45">
      <c r="A621" s="10"/>
      <c r="B621" s="72" t="s">
        <v>210</v>
      </c>
      <c r="C621" s="190"/>
      <c r="D621" s="188"/>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f>IF('2d Gas distribution'!AH150="-","-",'2d Gas distribution'!AH150)</f>
        <v>167.84181818181816</v>
      </c>
      <c r="AH621" s="80">
        <f>IF('2d Gas distribution'!AI150="-","-",'2d Gas distribution'!AI150)</f>
        <v>171.46639405204462</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45">
      <c r="A622" s="10"/>
      <c r="B622" s="72" t="s">
        <v>211</v>
      </c>
      <c r="C622" s="190"/>
      <c r="D622" s="188"/>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f>IF('2d Gas distribution'!AH151="-","-",'2d Gas distribution'!AH151)</f>
        <v>193.30766077738517</v>
      </c>
      <c r="AH622" s="80">
        <f>IF('2d Gas distribution'!AI151="-","-",'2d Gas distribution'!AI151)</f>
        <v>196.66938129496398</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45">
      <c r="A623" s="10"/>
      <c r="B623" s="72" t="s">
        <v>212</v>
      </c>
      <c r="C623" s="190"/>
      <c r="D623" s="188"/>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f>IF('2d Gas distribution'!AH152="-","-",'2d Gas distribution'!AH152)</f>
        <v>146.91370700636941</v>
      </c>
      <c r="AH623" s="80">
        <f>IF('2d Gas distribution'!AI152="-","-",'2d Gas distribution'!AI152)</f>
        <v>155.51708108108107</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45">
      <c r="A624" s="10"/>
      <c r="B624" s="72" t="s">
        <v>213</v>
      </c>
      <c r="C624" s="190"/>
      <c r="D624" s="188"/>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f>IF('2d Gas distribution'!AH153="-","-",'2d Gas distribution'!AH153)</f>
        <v>172.73562264150942</v>
      </c>
      <c r="AH624" s="80">
        <f>IF('2d Gas distribution'!AI153="-","-",'2d Gas distribution'!AI153)</f>
        <v>187.54668493150686</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45">
      <c r="A625" s="10"/>
      <c r="B625" s="72" t="s">
        <v>214</v>
      </c>
      <c r="C625" s="191"/>
      <c r="D625" s="188"/>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f>IF('2d Gas distribution'!AH154="-","-",'2d Gas distribution'!AH154)</f>
        <v>177.02825806451614</v>
      </c>
      <c r="AH625" s="80">
        <f>IF('2d Gas distribution'!AI154="-","-",'2d Gas distribution'!AI154)</f>
        <v>187.54668493150686</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45">
      <c r="A626" s="10"/>
      <c r="B626" s="71" t="s">
        <v>217</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 customHeight="1">
      <c r="A627" s="10"/>
      <c r="B627" s="72" t="s">
        <v>202</v>
      </c>
      <c r="C627" s="150" t="s">
        <v>174</v>
      </c>
      <c r="D627" s="188"/>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f>IF(AG613="-","-",AG613*INDEX('3c Mappings'!$C$8:$O$21,MATCH($C627,'3c Mappings'!$B$8:$B$21,0),MATCH($B627,'3c Mappings'!$C$7:$O$7,0)))</f>
        <v>105.04100633859072</v>
      </c>
      <c r="AH627" s="80">
        <f>IF(AH613="-","-",AH613*INDEX('3c Mappings'!$C$8:$O$21,MATCH($C627,'3c Mappings'!$B$8:$B$21,0),MATCH($B627,'3c Mappings'!$C$7:$O$7,0)))</f>
        <v>109.54346290422251</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45">
      <c r="A628" s="10"/>
      <c r="B628" s="72" t="s">
        <v>203</v>
      </c>
      <c r="C628" s="150" t="s">
        <v>174</v>
      </c>
      <c r="D628" s="188"/>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f>IF(AG614="-","-",AG614*INDEX('3c Mappings'!$C$8:$O$21,MATCH($C628,'3c Mappings'!$B$8:$B$21,0),MATCH($B628,'3c Mappings'!$C$7:$O$7,0)))</f>
        <v>0</v>
      </c>
      <c r="AH628" s="80">
        <f>IF(AH614="-","-",AH614*INDEX('3c Mappings'!$C$8:$O$21,MATCH($C628,'3c Mappings'!$B$8:$B$21,0),MATCH($B628,'3c Mappings'!$C$7:$O$7,0)))</f>
        <v>0</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45">
      <c r="A629" s="10"/>
      <c r="B629" s="72" t="s">
        <v>204</v>
      </c>
      <c r="C629" s="150" t="s">
        <v>174</v>
      </c>
      <c r="D629" s="188"/>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f>IF(AG615="-","-",AG615*INDEX('3c Mappings'!$C$8:$O$21,MATCH($C629,'3c Mappings'!$B$8:$B$21,0),MATCH($B629,'3c Mappings'!$C$7:$O$7,0)))</f>
        <v>0</v>
      </c>
      <c r="AH629" s="80">
        <f>IF(AH615="-","-",AH615*INDEX('3c Mappings'!$C$8:$O$21,MATCH($C629,'3c Mappings'!$B$8:$B$21,0),MATCH($B629,'3c Mappings'!$C$7:$O$7,0)))</f>
        <v>0</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45">
      <c r="A630" s="10"/>
      <c r="B630" s="72" t="s">
        <v>205</v>
      </c>
      <c r="C630" s="150" t="s">
        <v>174</v>
      </c>
      <c r="D630" s="188"/>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f>IF(AG616="-","-",AG616*INDEX('3c Mappings'!$C$8:$O$21,MATCH($C630,'3c Mappings'!$B$8:$B$21,0),MATCH($B630,'3c Mappings'!$C$7:$O$7,0)))</f>
        <v>0</v>
      </c>
      <c r="AH630" s="80">
        <f>IF(AH616="-","-",AH616*INDEX('3c Mappings'!$C$8:$O$21,MATCH($C630,'3c Mappings'!$B$8:$B$21,0),MATCH($B630,'3c Mappings'!$C$7:$O$7,0)))</f>
        <v>0</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45">
      <c r="A631" s="10"/>
      <c r="B631" s="72" t="s">
        <v>206</v>
      </c>
      <c r="C631" s="150" t="s">
        <v>174</v>
      </c>
      <c r="D631" s="188"/>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f>IF(AG617="-","-",AG617*INDEX('3c Mappings'!$C$8:$O$21,MATCH($C631,'3c Mappings'!$B$8:$B$21,0),MATCH($B631,'3c Mappings'!$C$7:$O$7,0)))</f>
        <v>50.666673178932527</v>
      </c>
      <c r="AH631" s="80">
        <f>IF(AH617="-","-",AH617*INDEX('3c Mappings'!$C$8:$O$21,MATCH($C631,'3c Mappings'!$B$8:$B$21,0),MATCH($B631,'3c Mappings'!$C$7:$O$7,0)))</f>
        <v>53.304520417337088</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45">
      <c r="A632" s="10"/>
      <c r="B632" s="72" t="s">
        <v>207</v>
      </c>
      <c r="C632" s="150" t="s">
        <v>174</v>
      </c>
      <c r="D632" s="188"/>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f>IF(AG618="-","-",AG618*INDEX('3c Mappings'!$C$8:$O$21,MATCH($C632,'3c Mappings'!$B$8:$B$21,0),MATCH($B632,'3c Mappings'!$C$7:$O$7,0)))</f>
        <v>0</v>
      </c>
      <c r="AH632" s="80">
        <f>IF(AH618="-","-",AH618*INDEX('3c Mappings'!$C$8:$O$21,MATCH($C632,'3c Mappings'!$B$8:$B$21,0),MATCH($B632,'3c Mappings'!$C$7:$O$7,0)))</f>
        <v>0</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45">
      <c r="A633" s="10"/>
      <c r="B633" s="72" t="s">
        <v>208</v>
      </c>
      <c r="C633" s="150" t="s">
        <v>174</v>
      </c>
      <c r="D633" s="188"/>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f>IF(AG619="-","-",AG619*INDEX('3c Mappings'!$C$8:$O$21,MATCH($C633,'3c Mappings'!$B$8:$B$21,0),MATCH($B633,'3c Mappings'!$C$7:$O$7,0)))</f>
        <v>0</v>
      </c>
      <c r="AH633" s="80">
        <f>IF(AH619="-","-",AH619*INDEX('3c Mappings'!$C$8:$O$21,MATCH($C633,'3c Mappings'!$B$8:$B$21,0),MATCH($B633,'3c Mappings'!$C$7:$O$7,0)))</f>
        <v>0</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45">
      <c r="A634" s="10"/>
      <c r="B634" s="72" t="s">
        <v>209</v>
      </c>
      <c r="C634" s="150" t="s">
        <v>174</v>
      </c>
      <c r="D634" s="188"/>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f>IF(AG620="-","-",AG620*INDEX('3c Mappings'!$C$8:$O$21,MATCH($C634,'3c Mappings'!$B$8:$B$21,0),MATCH($B634,'3c Mappings'!$C$7:$O$7,0)))</f>
        <v>0</v>
      </c>
      <c r="AH634" s="80">
        <f>IF(AH620="-","-",AH620*INDEX('3c Mappings'!$C$8:$O$21,MATCH($C634,'3c Mappings'!$B$8:$B$21,0),MATCH($B634,'3c Mappings'!$C$7:$O$7,0)))</f>
        <v>0</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45">
      <c r="A635" s="10"/>
      <c r="B635" s="72" t="s">
        <v>210</v>
      </c>
      <c r="C635" s="150" t="s">
        <v>174</v>
      </c>
      <c r="D635" s="188"/>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f>IF(AG621="-","-",AG621*INDEX('3c Mappings'!$C$8:$O$21,MATCH($C635,'3c Mappings'!$B$8:$B$21,0),MATCH($B635,'3c Mappings'!$C$7:$O$7,0)))</f>
        <v>4.1145620370691462</v>
      </c>
      <c r="AH635" s="80">
        <f>IF(AH621="-","-",AH621*INDEX('3c Mappings'!$C$8:$O$21,MATCH($C635,'3c Mappings'!$B$8:$B$21,0),MATCH($B635,'3c Mappings'!$C$7:$O$7,0)))</f>
        <v>4.203416783983025</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45">
      <c r="A636" s="10"/>
      <c r="B636" s="72" t="s">
        <v>211</v>
      </c>
      <c r="C636" s="150" t="s">
        <v>174</v>
      </c>
      <c r="D636" s="188"/>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f>IF(AG622="-","-",AG622*INDEX('3c Mappings'!$C$8:$O$21,MATCH($C636,'3c Mappings'!$B$8:$B$21,0),MATCH($B636,'3c Mappings'!$C$7:$O$7,0)))</f>
        <v>0</v>
      </c>
      <c r="AH636" s="80">
        <f>IF(AH622="-","-",AH622*INDEX('3c Mappings'!$C$8:$O$21,MATCH($C636,'3c Mappings'!$B$8:$B$21,0),MATCH($B636,'3c Mappings'!$C$7:$O$7,0)))</f>
        <v>0</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45">
      <c r="A637" s="10"/>
      <c r="B637" s="72" t="s">
        <v>212</v>
      </c>
      <c r="C637" s="150" t="s">
        <v>174</v>
      </c>
      <c r="D637" s="188"/>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f>IF(AG623="-","-",AG623*INDEX('3c Mappings'!$C$8:$O$21,MATCH($C637,'3c Mappings'!$B$8:$B$21,0),MATCH($B637,'3c Mappings'!$C$7:$O$7,0)))</f>
        <v>0</v>
      </c>
      <c r="AH637" s="80">
        <f>IF(AH623="-","-",AH623*INDEX('3c Mappings'!$C$8:$O$21,MATCH($C637,'3c Mappings'!$B$8:$B$21,0),MATCH($B637,'3c Mappings'!$C$7:$O$7,0)))</f>
        <v>0</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45">
      <c r="A638" s="10"/>
      <c r="B638" s="72" t="s">
        <v>213</v>
      </c>
      <c r="C638" s="150" t="s">
        <v>174</v>
      </c>
      <c r="D638" s="188"/>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f>IF(AG624="-","-",AG624*INDEX('3c Mappings'!$C$8:$O$21,MATCH($C638,'3c Mappings'!$B$8:$B$21,0),MATCH($B638,'3c Mappings'!$C$7:$O$7,0)))</f>
        <v>0</v>
      </c>
      <c r="AH638" s="80">
        <f>IF(AH624="-","-",AH624*INDEX('3c Mappings'!$C$8:$O$21,MATCH($C638,'3c Mappings'!$B$8:$B$21,0),MATCH($B638,'3c Mappings'!$C$7:$O$7,0)))</f>
        <v>0</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45">
      <c r="A639" s="10"/>
      <c r="B639" s="72" t="s">
        <v>214</v>
      </c>
      <c r="C639" s="150" t="s">
        <v>174</v>
      </c>
      <c r="D639" s="188"/>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f>IF(AG625="-","-",AG625*INDEX('3c Mappings'!$C$8:$O$21,MATCH($C639,'3c Mappings'!$B$8:$B$21,0),MATCH($B639,'3c Mappings'!$C$7:$O$7,0)))</f>
        <v>0</v>
      </c>
      <c r="AH639" s="80">
        <f>IF(AH625="-","-",AH625*INDEX('3c Mappings'!$C$8:$O$21,MATCH($C639,'3c Mappings'!$B$8:$B$21,0),MATCH($B639,'3c Mappings'!$C$7:$O$7,0)))</f>
        <v>0</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 customHeight="1">
      <c r="A640" s="10"/>
      <c r="B640" s="72" t="s">
        <v>202</v>
      </c>
      <c r="C640" s="150" t="s">
        <v>176</v>
      </c>
      <c r="D640" s="188"/>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f>IF(AG613="-","-",AG613*INDEX('3c Mappings'!$C$8:$O$21,MATCH($C640,'3c Mappings'!$B$8:$B$21,0),MATCH($B640,'3c Mappings'!$C$7:$O$7,0)))</f>
        <v>1.1166378248924367</v>
      </c>
      <c r="AH640" s="80">
        <f>IF(AH613="-","-",AH613*INDEX('3c Mappings'!$C$8:$O$21,MATCH($C640,'3c Mappings'!$B$8:$B$21,0),MATCH($B640,'3c Mappings'!$C$7:$O$7,0)))</f>
        <v>1.1645011639955833</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45">
      <c r="A641" s="10"/>
      <c r="B641" s="72" t="s">
        <v>203</v>
      </c>
      <c r="C641" s="150" t="s">
        <v>176</v>
      </c>
      <c r="D641" s="188"/>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f>IF(AG614="-","-",AG614*INDEX('3c Mappings'!$C$8:$O$21,MATCH($C641,'3c Mappings'!$B$8:$B$21,0),MATCH($B641,'3c Mappings'!$C$7:$O$7,0)))</f>
        <v>112.23565237935119</v>
      </c>
      <c r="AH641" s="80">
        <f>IF(AH614="-","-",AH614*INDEX('3c Mappings'!$C$8:$O$21,MATCH($C641,'3c Mappings'!$B$8:$B$21,0),MATCH($B641,'3c Mappings'!$C$7:$O$7,0)))</f>
        <v>115.81139552104081</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45">
      <c r="A642" s="10"/>
      <c r="B642" s="72" t="s">
        <v>204</v>
      </c>
      <c r="C642" s="150" t="s">
        <v>176</v>
      </c>
      <c r="D642" s="188"/>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f>IF(AG615="-","-",AG615*INDEX('3c Mappings'!$C$8:$O$21,MATCH($C642,'3c Mappings'!$B$8:$B$21,0),MATCH($B642,'3c Mappings'!$C$7:$O$7,0)))</f>
        <v>0</v>
      </c>
      <c r="AH642" s="80">
        <f>IF(AH615="-","-",AH615*INDEX('3c Mappings'!$C$8:$O$21,MATCH($C642,'3c Mappings'!$B$8:$B$21,0),MATCH($B642,'3c Mappings'!$C$7:$O$7,0)))</f>
        <v>0</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45">
      <c r="A643" s="10"/>
      <c r="B643" s="72" t="s">
        <v>205</v>
      </c>
      <c r="C643" s="150" t="s">
        <v>176</v>
      </c>
      <c r="D643" s="188"/>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f>IF(AG616="-","-",AG616*INDEX('3c Mappings'!$C$8:$O$21,MATCH($C643,'3c Mappings'!$B$8:$B$21,0),MATCH($B643,'3c Mappings'!$C$7:$O$7,0)))</f>
        <v>0</v>
      </c>
      <c r="AH643" s="80">
        <f>IF(AH616="-","-",AH616*INDEX('3c Mappings'!$C$8:$O$21,MATCH($C643,'3c Mappings'!$B$8:$B$21,0),MATCH($B643,'3c Mappings'!$C$7:$O$7,0)))</f>
        <v>0</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45">
      <c r="A644" s="10"/>
      <c r="B644" s="72" t="s">
        <v>206</v>
      </c>
      <c r="C644" s="150" t="s">
        <v>176</v>
      </c>
      <c r="D644" s="188"/>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f>IF(AG617="-","-",AG617*INDEX('3c Mappings'!$C$8:$O$21,MATCH($C644,'3c Mappings'!$B$8:$B$21,0),MATCH($B644,'3c Mappings'!$C$7:$O$7,0)))</f>
        <v>0</v>
      </c>
      <c r="AH644" s="80">
        <f>IF(AH617="-","-",AH617*INDEX('3c Mappings'!$C$8:$O$21,MATCH($C644,'3c Mappings'!$B$8:$B$21,0),MATCH($B644,'3c Mappings'!$C$7:$O$7,0)))</f>
        <v>0</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45">
      <c r="A645" s="10"/>
      <c r="B645" s="72" t="s">
        <v>207</v>
      </c>
      <c r="C645" s="150" t="s">
        <v>176</v>
      </c>
      <c r="D645" s="188"/>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f>IF(AG618="-","-",AG618*INDEX('3c Mappings'!$C$8:$O$21,MATCH($C645,'3c Mappings'!$B$8:$B$21,0),MATCH($B645,'3c Mappings'!$C$7:$O$7,0)))</f>
        <v>0</v>
      </c>
      <c r="AH645" s="80">
        <f>IF(AH618="-","-",AH618*INDEX('3c Mappings'!$C$8:$O$21,MATCH($C645,'3c Mappings'!$B$8:$B$21,0),MATCH($B645,'3c Mappings'!$C$7:$O$7,0)))</f>
        <v>0</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45">
      <c r="A646" s="10"/>
      <c r="B646" s="72" t="s">
        <v>208</v>
      </c>
      <c r="C646" s="150" t="s">
        <v>176</v>
      </c>
      <c r="D646" s="188"/>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f>IF(AG619="-","-",AG619*INDEX('3c Mappings'!$C$8:$O$21,MATCH($C646,'3c Mappings'!$B$8:$B$21,0),MATCH($B646,'3c Mappings'!$C$7:$O$7,0)))</f>
        <v>0</v>
      </c>
      <c r="AH646" s="80">
        <f>IF(AH619="-","-",AH619*INDEX('3c Mappings'!$C$8:$O$21,MATCH($C646,'3c Mappings'!$B$8:$B$21,0),MATCH($B646,'3c Mappings'!$C$7:$O$7,0)))</f>
        <v>0</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45">
      <c r="A647" s="10"/>
      <c r="B647" s="72" t="s">
        <v>209</v>
      </c>
      <c r="C647" s="150" t="s">
        <v>176</v>
      </c>
      <c r="D647" s="188"/>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f>IF(AG620="-","-",AG620*INDEX('3c Mappings'!$C$8:$O$21,MATCH($C647,'3c Mappings'!$B$8:$B$21,0),MATCH($B647,'3c Mappings'!$C$7:$O$7,0)))</f>
        <v>0</v>
      </c>
      <c r="AH647" s="80">
        <f>IF(AH620="-","-",AH620*INDEX('3c Mappings'!$C$8:$O$21,MATCH($C647,'3c Mappings'!$B$8:$B$21,0),MATCH($B647,'3c Mappings'!$C$7:$O$7,0)))</f>
        <v>0</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45">
      <c r="A648" s="10"/>
      <c r="B648" s="72" t="s">
        <v>210</v>
      </c>
      <c r="C648" s="150" t="s">
        <v>176</v>
      </c>
      <c r="D648" s="188"/>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f>IF(AG621="-","-",AG621*INDEX('3c Mappings'!$C$8:$O$21,MATCH($C648,'3c Mappings'!$B$8:$B$21,0),MATCH($B648,'3c Mappings'!$C$7:$O$7,0)))</f>
        <v>7.9373173677010955</v>
      </c>
      <c r="AH648" s="80">
        <f>IF(AH621="-","-",AH621*INDEX('3c Mappings'!$C$8:$O$21,MATCH($C648,'3c Mappings'!$B$8:$B$21,0),MATCH($B648,'3c Mappings'!$C$7:$O$7,0)))</f>
        <v>8.1087252404049863</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45">
      <c r="A649" s="10"/>
      <c r="B649" s="72" t="s">
        <v>211</v>
      </c>
      <c r="C649" s="150" t="s">
        <v>176</v>
      </c>
      <c r="D649" s="188"/>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f>IF(AG622="-","-",AG622*INDEX('3c Mappings'!$C$8:$O$21,MATCH($C649,'3c Mappings'!$B$8:$B$21,0),MATCH($B649,'3c Mappings'!$C$7:$O$7,0)))</f>
        <v>0</v>
      </c>
      <c r="AH649" s="80">
        <f>IF(AH622="-","-",AH622*INDEX('3c Mappings'!$C$8:$O$21,MATCH($C649,'3c Mappings'!$B$8:$B$21,0),MATCH($B649,'3c Mappings'!$C$7:$O$7,0)))</f>
        <v>0</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45">
      <c r="A650" s="10"/>
      <c r="B650" s="72" t="s">
        <v>212</v>
      </c>
      <c r="C650" s="150" t="s">
        <v>176</v>
      </c>
      <c r="D650" s="188"/>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f>IF(AG623="-","-",AG623*INDEX('3c Mappings'!$C$8:$O$21,MATCH($C650,'3c Mappings'!$B$8:$B$21,0),MATCH($B650,'3c Mappings'!$C$7:$O$7,0)))</f>
        <v>26.264056013927576</v>
      </c>
      <c r="AH650" s="80">
        <f>IF(AH623="-","-",AH623*INDEX('3c Mappings'!$C$8:$O$21,MATCH($C650,'3c Mappings'!$B$8:$B$21,0),MATCH($B650,'3c Mappings'!$C$7:$O$7,0)))</f>
        <v>27.802098332859757</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45">
      <c r="A651" s="10"/>
      <c r="B651" s="72" t="s">
        <v>213</v>
      </c>
      <c r="C651" s="150" t="s">
        <v>176</v>
      </c>
      <c r="D651" s="188"/>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f>IF(AG624="-","-",AG624*INDEX('3c Mappings'!$C$8:$O$21,MATCH($C651,'3c Mappings'!$B$8:$B$21,0),MATCH($B651,'3c Mappings'!$C$7:$O$7,0)))</f>
        <v>0</v>
      </c>
      <c r="AH651" s="80">
        <f>IF(AH624="-","-",AH624*INDEX('3c Mappings'!$C$8:$O$21,MATCH($C651,'3c Mappings'!$B$8:$B$21,0),MATCH($B651,'3c Mappings'!$C$7:$O$7,0)))</f>
        <v>0</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45">
      <c r="A652" s="10"/>
      <c r="B652" s="72" t="s">
        <v>214</v>
      </c>
      <c r="C652" s="150" t="s">
        <v>176</v>
      </c>
      <c r="D652" s="188"/>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f>IF(AG625="-","-",AG625*INDEX('3c Mappings'!$C$8:$O$21,MATCH($C652,'3c Mappings'!$B$8:$B$21,0),MATCH($B652,'3c Mappings'!$C$7:$O$7,0)))</f>
        <v>0</v>
      </c>
      <c r="AH652" s="80">
        <f>IF(AH625="-","-",AH625*INDEX('3c Mappings'!$C$8:$O$21,MATCH($C652,'3c Mappings'!$B$8:$B$21,0),MATCH($B652,'3c Mappings'!$C$7:$O$7,0)))</f>
        <v>0</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 customHeight="1">
      <c r="A653" s="10"/>
      <c r="B653" s="72" t="s">
        <v>202</v>
      </c>
      <c r="C653" s="150" t="s">
        <v>177</v>
      </c>
      <c r="D653" s="188"/>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f>IF(AG613="-","-",AG613*INDEX('3c Mappings'!$C$8:$O$21,MATCH($C653,'3c Mappings'!$B$8:$B$21,0),MATCH($B653,'3c Mappings'!$C$7:$O$7,0)))</f>
        <v>0.40179262864232035</v>
      </c>
      <c r="AH653" s="80">
        <f>IF(AH613="-","-",AH613*INDEX('3c Mappings'!$C$8:$O$21,MATCH($C653,'3c Mappings'!$B$8:$B$21,0),MATCH($B653,'3c Mappings'!$C$7:$O$7,0)))</f>
        <v>0.41901498705177553</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45">
      <c r="A654" s="10"/>
      <c r="B654" s="72" t="s">
        <v>203</v>
      </c>
      <c r="C654" s="150" t="s">
        <v>177</v>
      </c>
      <c r="D654" s="188"/>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f>IF(AG614="-","-",AG614*INDEX('3c Mappings'!$C$8:$O$21,MATCH($C654,'3c Mappings'!$B$8:$B$21,0),MATCH($B654,'3c Mappings'!$C$7:$O$7,0)))</f>
        <v>0</v>
      </c>
      <c r="AH654" s="80">
        <f>IF(AH614="-","-",AH614*INDEX('3c Mappings'!$C$8:$O$21,MATCH($C654,'3c Mappings'!$B$8:$B$21,0),MATCH($B654,'3c Mappings'!$C$7:$O$7,0)))</f>
        <v>0</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45">
      <c r="A655" s="10"/>
      <c r="B655" s="72" t="s">
        <v>204</v>
      </c>
      <c r="C655" s="150" t="s">
        <v>177</v>
      </c>
      <c r="D655" s="188"/>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f>IF(AG615="-","-",AG615*INDEX('3c Mappings'!$C$8:$O$21,MATCH($C655,'3c Mappings'!$B$8:$B$21,0),MATCH($B655,'3c Mappings'!$C$7:$O$7,0)))</f>
        <v>0</v>
      </c>
      <c r="AH655" s="80">
        <f>IF(AH615="-","-",AH615*INDEX('3c Mappings'!$C$8:$O$21,MATCH($C655,'3c Mappings'!$B$8:$B$21,0),MATCH($B655,'3c Mappings'!$C$7:$O$7,0)))</f>
        <v>0</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45">
      <c r="A656" s="10"/>
      <c r="B656" s="72" t="s">
        <v>205</v>
      </c>
      <c r="C656" s="150" t="s">
        <v>177</v>
      </c>
      <c r="D656" s="188"/>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f>IF(AG616="-","-",AG616*INDEX('3c Mappings'!$C$8:$O$21,MATCH($C656,'3c Mappings'!$B$8:$B$21,0),MATCH($B656,'3c Mappings'!$C$7:$O$7,0)))</f>
        <v>0</v>
      </c>
      <c r="AH656" s="80">
        <f>IF(AH616="-","-",AH616*INDEX('3c Mappings'!$C$8:$O$21,MATCH($C656,'3c Mappings'!$B$8:$B$21,0),MATCH($B656,'3c Mappings'!$C$7:$O$7,0)))</f>
        <v>0</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45">
      <c r="A657" s="10"/>
      <c r="B657" s="72" t="s">
        <v>206</v>
      </c>
      <c r="C657" s="150" t="s">
        <v>177</v>
      </c>
      <c r="D657" s="188"/>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f>IF(AG617="-","-",AG617*INDEX('3c Mappings'!$C$8:$O$21,MATCH($C657,'3c Mappings'!$B$8:$B$21,0),MATCH($B657,'3c Mappings'!$C$7:$O$7,0)))</f>
        <v>125.77911841704351</v>
      </c>
      <c r="AH657" s="80">
        <f>IF(AH617="-","-",AH617*INDEX('3c Mappings'!$C$8:$O$21,MATCH($C657,'3c Mappings'!$B$8:$B$21,0),MATCH($B657,'3c Mappings'!$C$7:$O$7,0)))</f>
        <v>132.32752744705098</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45">
      <c r="A658" s="10"/>
      <c r="B658" s="72" t="s">
        <v>207</v>
      </c>
      <c r="C658" s="150" t="s">
        <v>177</v>
      </c>
      <c r="D658" s="188"/>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f>IF(AG618="-","-",AG618*INDEX('3c Mappings'!$C$8:$O$21,MATCH($C658,'3c Mappings'!$B$8:$B$21,0),MATCH($B658,'3c Mappings'!$C$7:$O$7,0)))</f>
        <v>5.080268956920423E-2</v>
      </c>
      <c r="AH658" s="80">
        <f>IF(AH618="-","-",AH618*INDEX('3c Mappings'!$C$8:$O$21,MATCH($C658,'3c Mappings'!$B$8:$B$21,0),MATCH($B658,'3c Mappings'!$C$7:$O$7,0)))</f>
        <v>5.315854749393005E-2</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45">
      <c r="A659" s="10"/>
      <c r="B659" s="72" t="s">
        <v>208</v>
      </c>
      <c r="C659" s="150" t="s">
        <v>177</v>
      </c>
      <c r="D659" s="188"/>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f>IF(AG619="-","-",AG619*INDEX('3c Mappings'!$C$8:$O$21,MATCH($C659,'3c Mappings'!$B$8:$B$21,0),MATCH($B659,'3c Mappings'!$C$7:$O$7,0)))</f>
        <v>0</v>
      </c>
      <c r="AH659" s="80">
        <f>IF(AH619="-","-",AH619*INDEX('3c Mappings'!$C$8:$O$21,MATCH($C659,'3c Mappings'!$B$8:$B$21,0),MATCH($B659,'3c Mappings'!$C$7:$O$7,0)))</f>
        <v>0</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45">
      <c r="A660" s="10"/>
      <c r="B660" s="72" t="s">
        <v>209</v>
      </c>
      <c r="C660" s="150" t="s">
        <v>177</v>
      </c>
      <c r="D660" s="188"/>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f>IF(AG620="-","-",AG620*INDEX('3c Mappings'!$C$8:$O$21,MATCH($C660,'3c Mappings'!$B$8:$B$21,0),MATCH($B660,'3c Mappings'!$C$7:$O$7,0)))</f>
        <v>48.704623600811985</v>
      </c>
      <c r="AH660" s="80">
        <f>IF(AH620="-","-",AH620*INDEX('3c Mappings'!$C$8:$O$21,MATCH($C660,'3c Mappings'!$B$8:$B$21,0),MATCH($B660,'3c Mappings'!$C$7:$O$7,0)))</f>
        <v>49.983758643722531</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45">
      <c r="A661" s="10"/>
      <c r="B661" s="72" t="s">
        <v>210</v>
      </c>
      <c r="C661" s="150" t="s">
        <v>177</v>
      </c>
      <c r="D661" s="188"/>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f>IF(AG621="-","-",AG621*INDEX('3c Mappings'!$C$8:$O$21,MATCH($C661,'3c Mappings'!$B$8:$B$21,0),MATCH($B661,'3c Mappings'!$C$7:$O$7,0)))</f>
        <v>0</v>
      </c>
      <c r="AH661" s="80">
        <f>IF(AH621="-","-",AH621*INDEX('3c Mappings'!$C$8:$O$21,MATCH($C661,'3c Mappings'!$B$8:$B$21,0),MATCH($B661,'3c Mappings'!$C$7:$O$7,0)))</f>
        <v>0</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45">
      <c r="A662" s="10"/>
      <c r="B662" s="72" t="s">
        <v>211</v>
      </c>
      <c r="C662" s="150" t="s">
        <v>177</v>
      </c>
      <c r="D662" s="188"/>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f>IF(AG622="-","-",AG622*INDEX('3c Mappings'!$C$8:$O$21,MATCH($C662,'3c Mappings'!$B$8:$B$21,0),MATCH($B662,'3c Mappings'!$C$7:$O$7,0)))</f>
        <v>0</v>
      </c>
      <c r="AH662" s="80">
        <f>IF(AH622="-","-",AH622*INDEX('3c Mappings'!$C$8:$O$21,MATCH($C662,'3c Mappings'!$B$8:$B$21,0),MATCH($B662,'3c Mappings'!$C$7:$O$7,0)))</f>
        <v>0</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45">
      <c r="A663" s="10"/>
      <c r="B663" s="72" t="s">
        <v>212</v>
      </c>
      <c r="C663" s="150" t="s">
        <v>177</v>
      </c>
      <c r="D663" s="188"/>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f>IF(AG623="-","-",AG623*INDEX('3c Mappings'!$C$8:$O$21,MATCH($C663,'3c Mappings'!$B$8:$B$21,0),MATCH($B663,'3c Mappings'!$C$7:$O$7,0)))</f>
        <v>0</v>
      </c>
      <c r="AH663" s="80">
        <f>IF(AH623="-","-",AH623*INDEX('3c Mappings'!$C$8:$O$21,MATCH($C663,'3c Mappings'!$B$8:$B$21,0),MATCH($B663,'3c Mappings'!$C$7:$O$7,0)))</f>
        <v>0</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45">
      <c r="A664" s="10"/>
      <c r="B664" s="72" t="s">
        <v>213</v>
      </c>
      <c r="C664" s="150" t="s">
        <v>177</v>
      </c>
      <c r="D664" s="188"/>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f>IF(AG624="-","-",AG624*INDEX('3c Mappings'!$C$8:$O$21,MATCH($C664,'3c Mappings'!$B$8:$B$21,0),MATCH($B664,'3c Mappings'!$C$7:$O$7,0)))</f>
        <v>0</v>
      </c>
      <c r="AH664" s="80">
        <f>IF(AH624="-","-",AH624*INDEX('3c Mappings'!$C$8:$O$21,MATCH($C664,'3c Mappings'!$B$8:$B$21,0),MATCH($B664,'3c Mappings'!$C$7:$O$7,0)))</f>
        <v>0</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45">
      <c r="A665" s="10"/>
      <c r="B665" s="72" t="s">
        <v>214</v>
      </c>
      <c r="C665" s="150" t="s">
        <v>177</v>
      </c>
      <c r="D665" s="188"/>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f>IF(AG625="-","-",AG625*INDEX('3c Mappings'!$C$8:$O$21,MATCH($C665,'3c Mappings'!$B$8:$B$21,0),MATCH($B665,'3c Mappings'!$C$7:$O$7,0)))</f>
        <v>0</v>
      </c>
      <c r="AH665" s="80">
        <f>IF(AH625="-","-",AH625*INDEX('3c Mappings'!$C$8:$O$21,MATCH($C665,'3c Mappings'!$B$8:$B$21,0),MATCH($B665,'3c Mappings'!$C$7:$O$7,0)))</f>
        <v>0</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 customHeight="1">
      <c r="A666" s="10"/>
      <c r="B666" s="72" t="s">
        <v>202</v>
      </c>
      <c r="C666" s="150" t="s">
        <v>178</v>
      </c>
      <c r="D666" s="188"/>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f>IF(AG613="-","-",AG613*INDEX('3c Mappings'!$C$8:$O$21,MATCH($C666,'3c Mappings'!$B$8:$B$21,0),MATCH($B666,'3c Mappings'!$C$7:$O$7,0)))</f>
        <v>0</v>
      </c>
      <c r="AH666" s="80">
        <f>IF(AH613="-","-",AH613*INDEX('3c Mappings'!$C$8:$O$21,MATCH($C666,'3c Mappings'!$B$8:$B$21,0),MATCH($B666,'3c Mappings'!$C$7:$O$7,0)))</f>
        <v>0</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45">
      <c r="A667" s="10"/>
      <c r="B667" s="72" t="s">
        <v>203</v>
      </c>
      <c r="C667" s="150" t="s">
        <v>178</v>
      </c>
      <c r="D667" s="188"/>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f>IF(AG614="-","-",AG614*INDEX('3c Mappings'!$C$8:$O$21,MATCH($C667,'3c Mappings'!$B$8:$B$21,0),MATCH($B667,'3c Mappings'!$C$7:$O$7,0)))</f>
        <v>0</v>
      </c>
      <c r="AH667" s="80">
        <f>IF(AH614="-","-",AH614*INDEX('3c Mappings'!$C$8:$O$21,MATCH($C667,'3c Mappings'!$B$8:$B$21,0),MATCH($B667,'3c Mappings'!$C$7:$O$7,0)))</f>
        <v>0</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45">
      <c r="A668" s="10"/>
      <c r="B668" s="72" t="s">
        <v>204</v>
      </c>
      <c r="C668" s="150" t="s">
        <v>178</v>
      </c>
      <c r="D668" s="188"/>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f>IF(AG615="-","-",AG615*INDEX('3c Mappings'!$C$8:$O$21,MATCH($C668,'3c Mappings'!$B$8:$B$21,0),MATCH($B668,'3c Mappings'!$C$7:$O$7,0)))</f>
        <v>0</v>
      </c>
      <c r="AH668" s="80">
        <f>IF(AH615="-","-",AH615*INDEX('3c Mappings'!$C$8:$O$21,MATCH($C668,'3c Mappings'!$B$8:$B$21,0),MATCH($B668,'3c Mappings'!$C$7:$O$7,0)))</f>
        <v>0</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45">
      <c r="A669" s="10"/>
      <c r="B669" s="72" t="s">
        <v>205</v>
      </c>
      <c r="C669" s="150" t="s">
        <v>178</v>
      </c>
      <c r="D669" s="188"/>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f>IF(AG616="-","-",AG616*INDEX('3c Mappings'!$C$8:$O$21,MATCH($C669,'3c Mappings'!$B$8:$B$21,0),MATCH($B669,'3c Mappings'!$C$7:$O$7,0)))</f>
        <v>0</v>
      </c>
      <c r="AH669" s="80">
        <f>IF(AH616="-","-",AH616*INDEX('3c Mappings'!$C$8:$O$21,MATCH($C669,'3c Mappings'!$B$8:$B$21,0),MATCH($B669,'3c Mappings'!$C$7:$O$7,0)))</f>
        <v>0</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45">
      <c r="A670" s="10"/>
      <c r="B670" s="72" t="s">
        <v>206</v>
      </c>
      <c r="C670" s="150" t="s">
        <v>178</v>
      </c>
      <c r="D670" s="188"/>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f>IF(AG617="-","-",AG617*INDEX('3c Mappings'!$C$8:$O$21,MATCH($C670,'3c Mappings'!$B$8:$B$21,0),MATCH($B670,'3c Mappings'!$C$7:$O$7,0)))</f>
        <v>0</v>
      </c>
      <c r="AH670" s="80">
        <f>IF(AH617="-","-",AH617*INDEX('3c Mappings'!$C$8:$O$21,MATCH($C670,'3c Mappings'!$B$8:$B$21,0),MATCH($B670,'3c Mappings'!$C$7:$O$7,0)))</f>
        <v>0</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45">
      <c r="A671" s="10"/>
      <c r="B671" s="72" t="s">
        <v>207</v>
      </c>
      <c r="C671" s="150" t="s">
        <v>178</v>
      </c>
      <c r="D671" s="188"/>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f>IF(AG618="-","-",AG618*INDEX('3c Mappings'!$C$8:$O$21,MATCH($C671,'3c Mappings'!$B$8:$B$21,0),MATCH($B671,'3c Mappings'!$C$7:$O$7,0)))</f>
        <v>120.98406346709925</v>
      </c>
      <c r="AH671" s="80">
        <f>IF(AH618="-","-",AH618*INDEX('3c Mappings'!$C$8:$O$21,MATCH($C671,'3c Mappings'!$B$8:$B$21,0),MATCH($B671,'3c Mappings'!$C$7:$O$7,0)))</f>
        <v>126.59442124739425</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45">
      <c r="A672" s="10"/>
      <c r="B672" s="72" t="s">
        <v>208</v>
      </c>
      <c r="C672" s="150" t="s">
        <v>178</v>
      </c>
      <c r="D672" s="188"/>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f>IF(AG619="-","-",AG619*INDEX('3c Mappings'!$C$8:$O$21,MATCH($C672,'3c Mappings'!$B$8:$B$21,0),MATCH($B672,'3c Mappings'!$C$7:$O$7,0)))</f>
        <v>0</v>
      </c>
      <c r="AH672" s="80">
        <f>IF(AH619="-","-",AH619*INDEX('3c Mappings'!$C$8:$O$21,MATCH($C672,'3c Mappings'!$B$8:$B$21,0),MATCH($B672,'3c Mappings'!$C$7:$O$7,0)))</f>
        <v>0</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45">
      <c r="A673" s="10"/>
      <c r="B673" s="72" t="s">
        <v>209</v>
      </c>
      <c r="C673" s="150" t="s">
        <v>178</v>
      </c>
      <c r="D673" s="188"/>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f>IF(AG620="-","-",AG620*INDEX('3c Mappings'!$C$8:$O$21,MATCH($C673,'3c Mappings'!$B$8:$B$21,0),MATCH($B673,'3c Mappings'!$C$7:$O$7,0)))</f>
        <v>0</v>
      </c>
      <c r="AH673" s="80">
        <f>IF(AH620="-","-",AH620*INDEX('3c Mappings'!$C$8:$O$21,MATCH($C673,'3c Mappings'!$B$8:$B$21,0),MATCH($B673,'3c Mappings'!$C$7:$O$7,0)))</f>
        <v>0</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45">
      <c r="A674" s="10"/>
      <c r="B674" s="72" t="s">
        <v>210</v>
      </c>
      <c r="C674" s="150" t="s">
        <v>178</v>
      </c>
      <c r="D674" s="188"/>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f>IF(AG621="-","-",AG621*INDEX('3c Mappings'!$C$8:$O$21,MATCH($C674,'3c Mappings'!$B$8:$B$21,0),MATCH($B674,'3c Mappings'!$C$7:$O$7,0)))</f>
        <v>0</v>
      </c>
      <c r="AH674" s="80">
        <f>IF(AH621="-","-",AH621*INDEX('3c Mappings'!$C$8:$O$21,MATCH($C674,'3c Mappings'!$B$8:$B$21,0),MATCH($B674,'3c Mappings'!$C$7:$O$7,0)))</f>
        <v>0</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45">
      <c r="A675" s="10"/>
      <c r="B675" s="72" t="s">
        <v>211</v>
      </c>
      <c r="C675" s="150" t="s">
        <v>178</v>
      </c>
      <c r="D675" s="188"/>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f>IF(AG622="-","-",AG622*INDEX('3c Mappings'!$C$8:$O$21,MATCH($C675,'3c Mappings'!$B$8:$B$21,0),MATCH($B675,'3c Mappings'!$C$7:$O$7,0)))</f>
        <v>0</v>
      </c>
      <c r="AH675" s="80">
        <f>IF(AH622="-","-",AH622*INDEX('3c Mappings'!$C$8:$O$21,MATCH($C675,'3c Mappings'!$B$8:$B$21,0),MATCH($B675,'3c Mappings'!$C$7:$O$7,0)))</f>
        <v>0</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45">
      <c r="A676" s="10"/>
      <c r="B676" s="72" t="s">
        <v>212</v>
      </c>
      <c r="C676" s="150" t="s">
        <v>178</v>
      </c>
      <c r="D676" s="188"/>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f>IF(AG623="-","-",AG623*INDEX('3c Mappings'!$C$8:$O$21,MATCH($C676,'3c Mappings'!$B$8:$B$21,0),MATCH($B676,'3c Mappings'!$C$7:$O$7,0)))</f>
        <v>0.80151424496066037</v>
      </c>
      <c r="AH676" s="80">
        <f>IF(AH623="-","-",AH623*INDEX('3c Mappings'!$C$8:$O$21,MATCH($C676,'3c Mappings'!$B$8:$B$21,0),MATCH($B676,'3c Mappings'!$C$7:$O$7,0)))</f>
        <v>0.84845150504427991</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45">
      <c r="A677" s="10"/>
      <c r="B677" s="72" t="s">
        <v>213</v>
      </c>
      <c r="C677" s="150" t="s">
        <v>178</v>
      </c>
      <c r="D677" s="188"/>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f>IF(AG624="-","-",AG624*INDEX('3c Mappings'!$C$8:$O$21,MATCH($C677,'3c Mappings'!$B$8:$B$21,0),MATCH($B677,'3c Mappings'!$C$7:$O$7,0)))</f>
        <v>37.590747759569275</v>
      </c>
      <c r="AH677" s="80">
        <f>IF(AH624="-","-",AH624*INDEX('3c Mappings'!$C$8:$O$21,MATCH($C677,'3c Mappings'!$B$8:$B$21,0),MATCH($B677,'3c Mappings'!$C$7:$O$7,0)))</f>
        <v>40.813932983789314</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45">
      <c r="A678" s="10"/>
      <c r="B678" s="72" t="s">
        <v>214</v>
      </c>
      <c r="C678" s="150" t="s">
        <v>178</v>
      </c>
      <c r="D678" s="188"/>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f>IF(AG625="-","-",AG625*INDEX('3c Mappings'!$C$8:$O$21,MATCH($C678,'3c Mappings'!$B$8:$B$21,0),MATCH($B678,'3c Mappings'!$C$7:$O$7,0)))</f>
        <v>0</v>
      </c>
      <c r="AH678" s="80">
        <f>IF(AH625="-","-",AH625*INDEX('3c Mappings'!$C$8:$O$21,MATCH($C678,'3c Mappings'!$B$8:$B$21,0),MATCH($B678,'3c Mappings'!$C$7:$O$7,0)))</f>
        <v>0</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 customHeight="1">
      <c r="A679" s="10"/>
      <c r="B679" s="72" t="s">
        <v>202</v>
      </c>
      <c r="C679" s="150" t="s">
        <v>179</v>
      </c>
      <c r="D679" s="188"/>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f>IF(AG613="-","-",AG613*INDEX('3c Mappings'!$C$8:$O$21,MATCH($C679,'3c Mappings'!$B$8:$B$21,0),MATCH($B679,'3c Mappings'!$C$7:$O$7,0)))</f>
        <v>0</v>
      </c>
      <c r="AH679" s="80">
        <f>IF(AH613="-","-",AH613*INDEX('3c Mappings'!$C$8:$O$21,MATCH($C679,'3c Mappings'!$B$8:$B$21,0),MATCH($B679,'3c Mappings'!$C$7:$O$7,0)))</f>
        <v>0</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45">
      <c r="A680" s="10"/>
      <c r="B680" s="72" t="s">
        <v>203</v>
      </c>
      <c r="C680" s="150" t="s">
        <v>179</v>
      </c>
      <c r="D680" s="188"/>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f>IF(AG614="-","-",AG614*INDEX('3c Mappings'!$C$8:$O$21,MATCH($C680,'3c Mappings'!$B$8:$B$21,0),MATCH($B680,'3c Mappings'!$C$7:$O$7,0)))</f>
        <v>0.15994633893954197</v>
      </c>
      <c r="AH680" s="80">
        <f>IF(AH614="-","-",AH614*INDEX('3c Mappings'!$C$8:$O$21,MATCH($C680,'3c Mappings'!$B$8:$B$21,0),MATCH($B680,'3c Mappings'!$C$7:$O$7,0)))</f>
        <v>0.16504210853126086</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45">
      <c r="A681" s="10"/>
      <c r="B681" s="72" t="s">
        <v>204</v>
      </c>
      <c r="C681" s="150" t="s">
        <v>179</v>
      </c>
      <c r="D681" s="188"/>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f>IF(AG615="-","-",AG615*INDEX('3c Mappings'!$C$8:$O$21,MATCH($C681,'3c Mappings'!$B$8:$B$21,0),MATCH($B681,'3c Mappings'!$C$7:$O$7,0)))</f>
        <v>0</v>
      </c>
      <c r="AH681" s="80">
        <f>IF(AH615="-","-",AH615*INDEX('3c Mappings'!$C$8:$O$21,MATCH($C681,'3c Mappings'!$B$8:$B$21,0),MATCH($B681,'3c Mappings'!$C$7:$O$7,0)))</f>
        <v>0</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45">
      <c r="A682" s="10"/>
      <c r="B682" s="72" t="s">
        <v>205</v>
      </c>
      <c r="C682" s="150" t="s">
        <v>179</v>
      </c>
      <c r="D682" s="188"/>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f>IF(AG616="-","-",AG616*INDEX('3c Mappings'!$C$8:$O$21,MATCH($C682,'3c Mappings'!$B$8:$B$21,0),MATCH($B682,'3c Mappings'!$C$7:$O$7,0)))</f>
        <v>0</v>
      </c>
      <c r="AH682" s="80">
        <f>IF(AH616="-","-",AH616*INDEX('3c Mappings'!$C$8:$O$21,MATCH($C682,'3c Mappings'!$B$8:$B$21,0),MATCH($B682,'3c Mappings'!$C$7:$O$7,0)))</f>
        <v>0</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45">
      <c r="A683" s="10"/>
      <c r="B683" s="72" t="s">
        <v>206</v>
      </c>
      <c r="C683" s="150" t="s">
        <v>179</v>
      </c>
      <c r="D683" s="188"/>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f>IF(AG617="-","-",AG617*INDEX('3c Mappings'!$C$8:$O$21,MATCH($C683,'3c Mappings'!$B$8:$B$21,0),MATCH($B683,'3c Mappings'!$C$7:$O$7,0)))</f>
        <v>0</v>
      </c>
      <c r="AH683" s="80">
        <f>IF(AH617="-","-",AH617*INDEX('3c Mappings'!$C$8:$O$21,MATCH($C683,'3c Mappings'!$B$8:$B$21,0),MATCH($B683,'3c Mappings'!$C$7:$O$7,0)))</f>
        <v>0</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45">
      <c r="A684" s="10"/>
      <c r="B684" s="72" t="s">
        <v>207</v>
      </c>
      <c r="C684" s="150" t="s">
        <v>179</v>
      </c>
      <c r="D684" s="188"/>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f>IF(AG618="-","-",AG618*INDEX('3c Mappings'!$C$8:$O$21,MATCH($C684,'3c Mappings'!$B$8:$B$21,0),MATCH($B684,'3c Mappings'!$C$7:$O$7,0)))</f>
        <v>3.0476321406744486E-2</v>
      </c>
      <c r="AH684" s="80">
        <f>IF(AH618="-","-",AH618*INDEX('3c Mappings'!$C$8:$O$21,MATCH($C684,'3c Mappings'!$B$8:$B$21,0),MATCH($B684,'3c Mappings'!$C$7:$O$7,0)))</f>
        <v>3.1889590741722623E-2</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45">
      <c r="A685" s="10"/>
      <c r="B685" s="72" t="s">
        <v>208</v>
      </c>
      <c r="C685" s="150" t="s">
        <v>179</v>
      </c>
      <c r="D685" s="188"/>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f>IF(AG619="-","-",AG619*INDEX('3c Mappings'!$C$8:$O$21,MATCH($C685,'3c Mappings'!$B$8:$B$21,0),MATCH($B685,'3c Mappings'!$C$7:$O$7,0)))</f>
        <v>0</v>
      </c>
      <c r="AH685" s="80">
        <f>IF(AH619="-","-",AH619*INDEX('3c Mappings'!$C$8:$O$21,MATCH($C685,'3c Mappings'!$B$8:$B$21,0),MATCH($B685,'3c Mappings'!$C$7:$O$7,0)))</f>
        <v>0</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45">
      <c r="A686" s="10"/>
      <c r="B686" s="72" t="s">
        <v>209</v>
      </c>
      <c r="C686" s="150" t="s">
        <v>179</v>
      </c>
      <c r="D686" s="188"/>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f>IF(AG620="-","-",AG620*INDEX('3c Mappings'!$C$8:$O$21,MATCH($C686,'3c Mappings'!$B$8:$B$21,0),MATCH($B686,'3c Mappings'!$C$7:$O$7,0)))</f>
        <v>0</v>
      </c>
      <c r="AH686" s="80">
        <f>IF(AH620="-","-",AH620*INDEX('3c Mappings'!$C$8:$O$21,MATCH($C686,'3c Mappings'!$B$8:$B$21,0),MATCH($B686,'3c Mappings'!$C$7:$O$7,0)))</f>
        <v>0</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45">
      <c r="A687" s="10"/>
      <c r="B687" s="72" t="s">
        <v>210</v>
      </c>
      <c r="C687" s="150" t="s">
        <v>179</v>
      </c>
      <c r="D687" s="188"/>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f>IF(AG621="-","-",AG621*INDEX('3c Mappings'!$C$8:$O$21,MATCH($C687,'3c Mappings'!$B$8:$B$21,0),MATCH($B687,'3c Mappings'!$C$7:$O$7,0)))</f>
        <v>6.3587058829380705E-2</v>
      </c>
      <c r="AH687" s="80">
        <f>IF(AH621="-","-",AH621*INDEX('3c Mappings'!$C$8:$O$21,MATCH($C687,'3c Mappings'!$B$8:$B$21,0),MATCH($B687,'3c Mappings'!$C$7:$O$7,0)))</f>
        <v>6.4960233414763091E-2</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45">
      <c r="A688" s="10"/>
      <c r="B688" s="72" t="s">
        <v>211</v>
      </c>
      <c r="C688" s="150" t="s">
        <v>179</v>
      </c>
      <c r="D688" s="188"/>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f>IF(AG622="-","-",AG622*INDEX('3c Mappings'!$C$8:$O$21,MATCH($C688,'3c Mappings'!$B$8:$B$21,0),MATCH($B688,'3c Mappings'!$C$7:$O$7,0)))</f>
        <v>23.409590239931383</v>
      </c>
      <c r="AH688" s="80">
        <f>IF(AH622="-","-",AH622*INDEX('3c Mappings'!$C$8:$O$21,MATCH($C688,'3c Mappings'!$B$8:$B$21,0),MATCH($B688,'3c Mappings'!$C$7:$O$7,0)))</f>
        <v>23.8166951601462</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45">
      <c r="A689" s="10"/>
      <c r="B689" s="72" t="s">
        <v>212</v>
      </c>
      <c r="C689" s="150" t="s">
        <v>179</v>
      </c>
      <c r="D689" s="188"/>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f>IF(AG623="-","-",AG623*INDEX('3c Mappings'!$C$8:$O$21,MATCH($C689,'3c Mappings'!$B$8:$B$21,0),MATCH($B689,'3c Mappings'!$C$7:$O$7,0)))</f>
        <v>128.87754770594114</v>
      </c>
      <c r="AH689" s="80">
        <f>IF(AH623="-","-",AH623*INDEX('3c Mappings'!$C$8:$O$21,MATCH($C689,'3c Mappings'!$B$8:$B$21,0),MATCH($B689,'3c Mappings'!$C$7:$O$7,0)))</f>
        <v>136.42471110777157</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45">
      <c r="A690" s="10"/>
      <c r="B690" s="72" t="s">
        <v>213</v>
      </c>
      <c r="C690" s="150" t="s">
        <v>179</v>
      </c>
      <c r="D690" s="188"/>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f>IF(AG624="-","-",AG624*INDEX('3c Mappings'!$C$8:$O$21,MATCH($C690,'3c Mappings'!$B$8:$B$21,0),MATCH($B690,'3c Mappings'!$C$7:$O$7,0)))</f>
        <v>0</v>
      </c>
      <c r="AH690" s="80">
        <f>IF(AH624="-","-",AH624*INDEX('3c Mappings'!$C$8:$O$21,MATCH($C690,'3c Mappings'!$B$8:$B$21,0),MATCH($B690,'3c Mappings'!$C$7:$O$7,0)))</f>
        <v>0</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45">
      <c r="A691" s="10"/>
      <c r="B691" s="72" t="s">
        <v>214</v>
      </c>
      <c r="C691" s="150" t="s">
        <v>179</v>
      </c>
      <c r="D691" s="188"/>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f>IF(AG625="-","-",AG625*INDEX('3c Mappings'!$C$8:$O$21,MATCH($C691,'3c Mappings'!$B$8:$B$21,0),MATCH($B691,'3c Mappings'!$C$7:$O$7,0)))</f>
        <v>0</v>
      </c>
      <c r="AH691" s="80">
        <f>IF(AH625="-","-",AH625*INDEX('3c Mappings'!$C$8:$O$21,MATCH($C691,'3c Mappings'!$B$8:$B$21,0),MATCH($B691,'3c Mappings'!$C$7:$O$7,0)))</f>
        <v>0</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 customHeight="1">
      <c r="A692" s="10"/>
      <c r="B692" s="72" t="s">
        <v>202</v>
      </c>
      <c r="C692" s="150" t="s">
        <v>180</v>
      </c>
      <c r="D692" s="188"/>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f>IF(AG613="-","-",AG613*INDEX('3c Mappings'!$C$8:$O$21,MATCH($C692,'3c Mappings'!$B$8:$B$21,0),MATCH($B692,'3c Mappings'!$C$7:$O$7,0)))</f>
        <v>0</v>
      </c>
      <c r="AH692" s="80">
        <f>IF(AH613="-","-",AH613*INDEX('3c Mappings'!$C$8:$O$21,MATCH($C692,'3c Mappings'!$B$8:$B$21,0),MATCH($B692,'3c Mappings'!$C$7:$O$7,0)))</f>
        <v>0</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45">
      <c r="A693" s="10"/>
      <c r="B693" s="72" t="s">
        <v>203</v>
      </c>
      <c r="C693" s="150" t="s">
        <v>180</v>
      </c>
      <c r="D693" s="188"/>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f>IF(AG614="-","-",AG614*INDEX('3c Mappings'!$C$8:$O$21,MATCH($C693,'3c Mappings'!$B$8:$B$21,0),MATCH($B693,'3c Mappings'!$C$7:$O$7,0)))</f>
        <v>0</v>
      </c>
      <c r="AH693" s="80">
        <f>IF(AH614="-","-",AH614*INDEX('3c Mappings'!$C$8:$O$21,MATCH($C693,'3c Mappings'!$B$8:$B$21,0),MATCH($B693,'3c Mappings'!$C$7:$O$7,0)))</f>
        <v>0</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45">
      <c r="A694" s="10"/>
      <c r="B694" s="72" t="s">
        <v>204</v>
      </c>
      <c r="C694" s="150" t="s">
        <v>180</v>
      </c>
      <c r="D694" s="188"/>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f>IF(AG615="-","-",AG615*INDEX('3c Mappings'!$C$8:$O$21,MATCH($C694,'3c Mappings'!$B$8:$B$21,0),MATCH($B694,'3c Mappings'!$C$7:$O$7,0)))</f>
        <v>29.799401050084121</v>
      </c>
      <c r="AH694" s="80">
        <f>IF(AH615="-","-",AH615*INDEX('3c Mappings'!$C$8:$O$21,MATCH($C694,'3c Mappings'!$B$8:$B$21,0),MATCH($B694,'3c Mappings'!$C$7:$O$7,0)))</f>
        <v>31.354360976039342</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45">
      <c r="A695" s="10"/>
      <c r="B695" s="72" t="s">
        <v>205</v>
      </c>
      <c r="C695" s="150" t="s">
        <v>180</v>
      </c>
      <c r="D695" s="188"/>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f>IF(AG616="-","-",AG616*INDEX('3c Mappings'!$C$8:$O$21,MATCH($C695,'3c Mappings'!$B$8:$B$21,0),MATCH($B695,'3c Mappings'!$C$7:$O$7,0)))</f>
        <v>129.3318160132043</v>
      </c>
      <c r="AH695" s="80">
        <f>IF(AH616="-","-",AH616*INDEX('3c Mappings'!$C$8:$O$21,MATCH($C695,'3c Mappings'!$B$8:$B$21,0),MATCH($B695,'3c Mappings'!$C$7:$O$7,0)))</f>
        <v>142.58913047195438</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45">
      <c r="A696" s="10"/>
      <c r="B696" s="72" t="s">
        <v>206</v>
      </c>
      <c r="C696" s="150" t="s">
        <v>180</v>
      </c>
      <c r="D696" s="188"/>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f>IF(AG617="-","-",AG617*INDEX('3c Mappings'!$C$8:$O$21,MATCH($C696,'3c Mappings'!$B$8:$B$21,0),MATCH($B696,'3c Mappings'!$C$7:$O$7,0)))</f>
        <v>0</v>
      </c>
      <c r="AH696" s="80">
        <f>IF(AH617="-","-",AH617*INDEX('3c Mappings'!$C$8:$O$21,MATCH($C696,'3c Mappings'!$B$8:$B$21,0),MATCH($B696,'3c Mappings'!$C$7:$O$7,0)))</f>
        <v>0</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45">
      <c r="A697" s="10"/>
      <c r="B697" s="72" t="s">
        <v>207</v>
      </c>
      <c r="C697" s="150" t="s">
        <v>180</v>
      </c>
      <c r="D697" s="188"/>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f>IF(AG618="-","-",AG618*INDEX('3c Mappings'!$C$8:$O$21,MATCH($C697,'3c Mappings'!$B$8:$B$21,0),MATCH($B697,'3c Mappings'!$C$7:$O$7,0)))</f>
        <v>0</v>
      </c>
      <c r="AH697" s="80">
        <f>IF(AH618="-","-",AH618*INDEX('3c Mappings'!$C$8:$O$21,MATCH($C697,'3c Mappings'!$B$8:$B$21,0),MATCH($B697,'3c Mappings'!$C$7:$O$7,0)))</f>
        <v>0</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45">
      <c r="A698" s="10"/>
      <c r="B698" s="72" t="s">
        <v>208</v>
      </c>
      <c r="C698" s="150" t="s">
        <v>180</v>
      </c>
      <c r="D698" s="188"/>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f>IF(AG619="-","-",AG619*INDEX('3c Mappings'!$C$8:$O$21,MATCH($C698,'3c Mappings'!$B$8:$B$21,0),MATCH($B698,'3c Mappings'!$C$7:$O$7,0)))</f>
        <v>0</v>
      </c>
      <c r="AH698" s="80">
        <f>IF(AH619="-","-",AH619*INDEX('3c Mappings'!$C$8:$O$21,MATCH($C698,'3c Mappings'!$B$8:$B$21,0),MATCH($B698,'3c Mappings'!$C$7:$O$7,0)))</f>
        <v>0</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45">
      <c r="A699" s="10"/>
      <c r="B699" s="72" t="s">
        <v>209</v>
      </c>
      <c r="C699" s="150" t="s">
        <v>180</v>
      </c>
      <c r="D699" s="188"/>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f>IF(AG620="-","-",AG620*INDEX('3c Mappings'!$C$8:$O$21,MATCH($C699,'3c Mappings'!$B$8:$B$21,0),MATCH($B699,'3c Mappings'!$C$7:$O$7,0)))</f>
        <v>0</v>
      </c>
      <c r="AH699" s="80">
        <f>IF(AH620="-","-",AH620*INDEX('3c Mappings'!$C$8:$O$21,MATCH($C699,'3c Mappings'!$B$8:$B$21,0),MATCH($B699,'3c Mappings'!$C$7:$O$7,0)))</f>
        <v>0</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45">
      <c r="A700" s="10"/>
      <c r="B700" s="72" t="s">
        <v>210</v>
      </c>
      <c r="C700" s="150" t="s">
        <v>180</v>
      </c>
      <c r="D700" s="188"/>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f>IF(AG621="-","-",AG621*INDEX('3c Mappings'!$C$8:$O$21,MATCH($C700,'3c Mappings'!$B$8:$B$21,0),MATCH($B700,'3c Mappings'!$C$7:$O$7,0)))</f>
        <v>0</v>
      </c>
      <c r="AH700" s="80">
        <f>IF(AH621="-","-",AH621*INDEX('3c Mappings'!$C$8:$O$21,MATCH($C700,'3c Mappings'!$B$8:$B$21,0),MATCH($B700,'3c Mappings'!$C$7:$O$7,0)))</f>
        <v>0</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45">
      <c r="A701" s="10"/>
      <c r="B701" s="72" t="s">
        <v>211</v>
      </c>
      <c r="C701" s="150" t="s">
        <v>180</v>
      </c>
      <c r="D701" s="188"/>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f>IF(AG622="-","-",AG622*INDEX('3c Mappings'!$C$8:$O$21,MATCH($C701,'3c Mappings'!$B$8:$B$21,0),MATCH($B701,'3c Mappings'!$C$7:$O$7,0)))</f>
        <v>0</v>
      </c>
      <c r="AH701" s="80">
        <f>IF(AH622="-","-",AH622*INDEX('3c Mappings'!$C$8:$O$21,MATCH($C701,'3c Mappings'!$B$8:$B$21,0),MATCH($B701,'3c Mappings'!$C$7:$O$7,0)))</f>
        <v>0</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45">
      <c r="A702" s="10"/>
      <c r="B702" s="72" t="s">
        <v>212</v>
      </c>
      <c r="C702" s="150" t="s">
        <v>180</v>
      </c>
      <c r="D702" s="188"/>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f>IF(AG623="-","-",AG623*INDEX('3c Mappings'!$C$8:$O$21,MATCH($C702,'3c Mappings'!$B$8:$B$21,0),MATCH($B702,'3c Mappings'!$C$7:$O$7,0)))</f>
        <v>0</v>
      </c>
      <c r="AH702" s="80">
        <f>IF(AH623="-","-",AH623*INDEX('3c Mappings'!$C$8:$O$21,MATCH($C702,'3c Mappings'!$B$8:$B$21,0),MATCH($B702,'3c Mappings'!$C$7:$O$7,0)))</f>
        <v>0</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45">
      <c r="A703" s="10"/>
      <c r="B703" s="72" t="s">
        <v>213</v>
      </c>
      <c r="C703" s="150" t="s">
        <v>180</v>
      </c>
      <c r="D703" s="188"/>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f>IF(AG624="-","-",AG624*INDEX('3c Mappings'!$C$8:$O$21,MATCH($C703,'3c Mappings'!$B$8:$B$21,0),MATCH($B703,'3c Mappings'!$C$7:$O$7,0)))</f>
        <v>0</v>
      </c>
      <c r="AH703" s="80">
        <f>IF(AH624="-","-",AH624*INDEX('3c Mappings'!$C$8:$O$21,MATCH($C703,'3c Mappings'!$B$8:$B$21,0),MATCH($B703,'3c Mappings'!$C$7:$O$7,0)))</f>
        <v>0</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45">
      <c r="A704" s="10"/>
      <c r="B704" s="72" t="s">
        <v>214</v>
      </c>
      <c r="C704" s="150" t="s">
        <v>180</v>
      </c>
      <c r="D704" s="188"/>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f>IF(AG625="-","-",AG625*INDEX('3c Mappings'!$C$8:$O$21,MATCH($C704,'3c Mappings'!$B$8:$B$21,0),MATCH($B704,'3c Mappings'!$C$7:$O$7,0)))</f>
        <v>0</v>
      </c>
      <c r="AH704" s="80">
        <f>IF(AH625="-","-",AH625*INDEX('3c Mappings'!$C$8:$O$21,MATCH($C704,'3c Mappings'!$B$8:$B$21,0),MATCH($B704,'3c Mappings'!$C$7:$O$7,0)))</f>
        <v>0</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 customHeight="1">
      <c r="A705" s="10"/>
      <c r="B705" s="72" t="s">
        <v>202</v>
      </c>
      <c r="C705" s="150" t="s">
        <v>181</v>
      </c>
      <c r="D705" s="188"/>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f>IF(AG613="-","-",AG613*INDEX('3c Mappings'!$C$8:$O$21,MATCH($C705,'3c Mappings'!$B$8:$B$21,0),MATCH($B705,'3c Mappings'!$C$7:$O$7,0)))</f>
        <v>0</v>
      </c>
      <c r="AH705" s="80">
        <f>IF(AH613="-","-",AH613*INDEX('3c Mappings'!$C$8:$O$21,MATCH($C705,'3c Mappings'!$B$8:$B$21,0),MATCH($B705,'3c Mappings'!$C$7:$O$7,0)))</f>
        <v>0</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45">
      <c r="A706" s="10"/>
      <c r="B706" s="72" t="s">
        <v>203</v>
      </c>
      <c r="C706" s="150" t="s">
        <v>181</v>
      </c>
      <c r="D706" s="188"/>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f>IF(AG614="-","-",AG614*INDEX('3c Mappings'!$C$8:$O$21,MATCH($C706,'3c Mappings'!$B$8:$B$21,0),MATCH($B706,'3c Mappings'!$C$7:$O$7,0)))</f>
        <v>4.0883130241465108E-2</v>
      </c>
      <c r="AH706" s="80">
        <f>IF(AH614="-","-",AH614*INDEX('3c Mappings'!$C$8:$O$21,MATCH($C706,'3c Mappings'!$B$8:$B$21,0),MATCH($B706,'3c Mappings'!$C$7:$O$7,0)))</f>
        <v>4.2185635902301066E-2</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45">
      <c r="A707" s="10"/>
      <c r="B707" s="72" t="s">
        <v>204</v>
      </c>
      <c r="C707" s="150" t="s">
        <v>181</v>
      </c>
      <c r="D707" s="188"/>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f>IF(AG615="-","-",AG615*INDEX('3c Mappings'!$C$8:$O$21,MATCH($C707,'3c Mappings'!$B$8:$B$21,0),MATCH($B707,'3c Mappings'!$C$7:$O$7,0)))</f>
        <v>0.31044051062098466</v>
      </c>
      <c r="AH707" s="80">
        <f>IF(AH615="-","-",AH615*INDEX('3c Mappings'!$C$8:$O$21,MATCH($C707,'3c Mappings'!$B$8:$B$21,0),MATCH($B707,'3c Mappings'!$C$7:$O$7,0)))</f>
        <v>0.3266395796088945</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45">
      <c r="A708" s="10"/>
      <c r="B708" s="72" t="s">
        <v>205</v>
      </c>
      <c r="C708" s="150" t="s">
        <v>181</v>
      </c>
      <c r="D708" s="188"/>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f>IF(AG616="-","-",AG616*INDEX('3c Mappings'!$C$8:$O$21,MATCH($C708,'3c Mappings'!$B$8:$B$21,0),MATCH($B708,'3c Mappings'!$C$7:$O$7,0)))</f>
        <v>9.3661280078668128</v>
      </c>
      <c r="AH708" s="80">
        <f>IF(AH616="-","-",AH616*INDEX('3c Mappings'!$C$8:$O$21,MATCH($C708,'3c Mappings'!$B$8:$B$21,0),MATCH($B708,'3c Mappings'!$C$7:$O$7,0)))</f>
        <v>10.326214304409028</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45">
      <c r="A709" s="10"/>
      <c r="B709" s="72" t="s">
        <v>206</v>
      </c>
      <c r="C709" s="150" t="s">
        <v>181</v>
      </c>
      <c r="D709" s="188"/>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f>IF(AG617="-","-",AG617*INDEX('3c Mappings'!$C$8:$O$21,MATCH($C709,'3c Mappings'!$B$8:$B$21,0),MATCH($B709,'3c Mappings'!$C$7:$O$7,0)))</f>
        <v>0</v>
      </c>
      <c r="AH709" s="80">
        <f>IF(AH617="-","-",AH617*INDEX('3c Mappings'!$C$8:$O$21,MATCH($C709,'3c Mappings'!$B$8:$B$21,0),MATCH($B709,'3c Mappings'!$C$7:$O$7,0)))</f>
        <v>0</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45">
      <c r="A710" s="10"/>
      <c r="B710" s="72" t="s">
        <v>207</v>
      </c>
      <c r="C710" s="150" t="s">
        <v>181</v>
      </c>
      <c r="D710" s="188"/>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f>IF(AG618="-","-",AG618*INDEX('3c Mappings'!$C$8:$O$21,MATCH($C710,'3c Mappings'!$B$8:$B$21,0),MATCH($B710,'3c Mappings'!$C$7:$O$7,0)))</f>
        <v>146.11980022247036</v>
      </c>
      <c r="AH710" s="80">
        <f>IF(AH618="-","-",AH618*INDEX('3c Mappings'!$C$8:$O$21,MATCH($C710,'3c Mappings'!$B$8:$B$21,0),MATCH($B710,'3c Mappings'!$C$7:$O$7,0)))</f>
        <v>152.89577000345082</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45">
      <c r="A711" s="10"/>
      <c r="B711" s="72" t="s">
        <v>208</v>
      </c>
      <c r="C711" s="150" t="s">
        <v>181</v>
      </c>
      <c r="D711" s="188"/>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f>IF(AG619="-","-",AG619*INDEX('3c Mappings'!$C$8:$O$21,MATCH($C711,'3c Mappings'!$B$8:$B$21,0),MATCH($B711,'3c Mappings'!$C$7:$O$7,0)))</f>
        <v>0</v>
      </c>
      <c r="AH711" s="80">
        <f>IF(AH619="-","-",AH619*INDEX('3c Mappings'!$C$8:$O$21,MATCH($C711,'3c Mappings'!$B$8:$B$21,0),MATCH($B711,'3c Mappings'!$C$7:$O$7,0)))</f>
        <v>0</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45">
      <c r="A712" s="10"/>
      <c r="B712" s="72" t="s">
        <v>209</v>
      </c>
      <c r="C712" s="150" t="s">
        <v>181</v>
      </c>
      <c r="D712" s="188"/>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f>IF(AG620="-","-",AG620*INDEX('3c Mappings'!$C$8:$O$21,MATCH($C712,'3c Mappings'!$B$8:$B$21,0),MATCH($B712,'3c Mappings'!$C$7:$O$7,0)))</f>
        <v>0</v>
      </c>
      <c r="AH712" s="80">
        <f>IF(AH620="-","-",AH620*INDEX('3c Mappings'!$C$8:$O$21,MATCH($C712,'3c Mappings'!$B$8:$B$21,0),MATCH($B712,'3c Mappings'!$C$7:$O$7,0)))</f>
        <v>0</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45">
      <c r="A713" s="10"/>
      <c r="B713" s="72" t="s">
        <v>210</v>
      </c>
      <c r="C713" s="150" t="s">
        <v>181</v>
      </c>
      <c r="D713" s="188"/>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f>IF(AG621="-","-",AG621*INDEX('3c Mappings'!$C$8:$O$21,MATCH($C713,'3c Mappings'!$B$8:$B$21,0),MATCH($B713,'3c Mappings'!$C$7:$O$7,0)))</f>
        <v>0</v>
      </c>
      <c r="AH713" s="80">
        <f>IF(AH621="-","-",AH621*INDEX('3c Mappings'!$C$8:$O$21,MATCH($C713,'3c Mappings'!$B$8:$B$21,0),MATCH($B713,'3c Mappings'!$C$7:$O$7,0)))</f>
        <v>0</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45">
      <c r="A714" s="10"/>
      <c r="B714" s="72" t="s">
        <v>211</v>
      </c>
      <c r="C714" s="150" t="s">
        <v>181</v>
      </c>
      <c r="D714" s="188"/>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f>IF(AG622="-","-",AG622*INDEX('3c Mappings'!$C$8:$O$21,MATCH($C714,'3c Mappings'!$B$8:$B$21,0),MATCH($B714,'3c Mappings'!$C$7:$O$7,0)))</f>
        <v>0</v>
      </c>
      <c r="AH714" s="80">
        <f>IF(AH622="-","-",AH622*INDEX('3c Mappings'!$C$8:$O$21,MATCH($C714,'3c Mappings'!$B$8:$B$21,0),MATCH($B714,'3c Mappings'!$C$7:$O$7,0)))</f>
        <v>0</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45">
      <c r="A715" s="10"/>
      <c r="B715" s="72" t="s">
        <v>212</v>
      </c>
      <c r="C715" s="150" t="s">
        <v>181</v>
      </c>
      <c r="D715" s="188"/>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f>IF(AG623="-","-",AG623*INDEX('3c Mappings'!$C$8:$O$21,MATCH($C715,'3c Mappings'!$B$8:$B$21,0),MATCH($B715,'3c Mappings'!$C$7:$O$7,0)))</f>
        <v>0</v>
      </c>
      <c r="AH715" s="80">
        <f>IF(AH623="-","-",AH623*INDEX('3c Mappings'!$C$8:$O$21,MATCH($C715,'3c Mappings'!$B$8:$B$21,0),MATCH($B715,'3c Mappings'!$C$7:$O$7,0)))</f>
        <v>0</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45">
      <c r="A716" s="10"/>
      <c r="B716" s="72" t="s">
        <v>213</v>
      </c>
      <c r="C716" s="150" t="s">
        <v>181</v>
      </c>
      <c r="D716" s="188"/>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f>IF(AG624="-","-",AG624*INDEX('3c Mappings'!$C$8:$O$21,MATCH($C716,'3c Mappings'!$B$8:$B$21,0),MATCH($B716,'3c Mappings'!$C$7:$O$7,0)))</f>
        <v>0</v>
      </c>
      <c r="AH716" s="80">
        <f>IF(AH624="-","-",AH624*INDEX('3c Mappings'!$C$8:$O$21,MATCH($C716,'3c Mappings'!$B$8:$B$21,0),MATCH($B716,'3c Mappings'!$C$7:$O$7,0)))</f>
        <v>0</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45">
      <c r="A717" s="10"/>
      <c r="B717" s="72" t="s">
        <v>214</v>
      </c>
      <c r="C717" s="150" t="s">
        <v>181</v>
      </c>
      <c r="D717" s="188"/>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f>IF(AG625="-","-",AG625*INDEX('3c Mappings'!$C$8:$O$21,MATCH($C717,'3c Mappings'!$B$8:$B$21,0),MATCH($B717,'3c Mappings'!$C$7:$O$7,0)))</f>
        <v>0</v>
      </c>
      <c r="AH717" s="80">
        <f>IF(AH625="-","-",AH625*INDEX('3c Mappings'!$C$8:$O$21,MATCH($C717,'3c Mappings'!$B$8:$B$21,0),MATCH($B717,'3c Mappings'!$C$7:$O$7,0)))</f>
        <v>0</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 customHeight="1">
      <c r="A718" s="10"/>
      <c r="B718" s="72" t="s">
        <v>202</v>
      </c>
      <c r="C718" s="150" t="s">
        <v>182</v>
      </c>
      <c r="D718" s="188"/>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f>IF(AG613="-","-",AG613*INDEX('3c Mappings'!$C$8:$O$21,MATCH($C718,'3c Mappings'!$B$8:$B$21,0),MATCH($B718,'3c Mappings'!$C$7:$O$7,0)))</f>
        <v>0</v>
      </c>
      <c r="AH718" s="80">
        <f>IF(AH613="-","-",AH613*INDEX('3c Mappings'!$C$8:$O$21,MATCH($C718,'3c Mappings'!$B$8:$B$21,0),MATCH($B718,'3c Mappings'!$C$7:$O$7,0)))</f>
        <v>0</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45">
      <c r="A719" s="10"/>
      <c r="B719" s="72" t="s">
        <v>203</v>
      </c>
      <c r="C719" s="150" t="s">
        <v>182</v>
      </c>
      <c r="D719" s="188"/>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f>IF(AG614="-","-",AG614*INDEX('3c Mappings'!$C$8:$O$21,MATCH($C719,'3c Mappings'!$B$8:$B$21,0),MATCH($B719,'3c Mappings'!$C$7:$O$7,0)))</f>
        <v>0</v>
      </c>
      <c r="AH719" s="80">
        <f>IF(AH614="-","-",AH614*INDEX('3c Mappings'!$C$8:$O$21,MATCH($C719,'3c Mappings'!$B$8:$B$21,0),MATCH($B719,'3c Mappings'!$C$7:$O$7,0)))</f>
        <v>0</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45">
      <c r="A720" s="10"/>
      <c r="B720" s="72" t="s">
        <v>204</v>
      </c>
      <c r="C720" s="150" t="s">
        <v>182</v>
      </c>
      <c r="D720" s="188"/>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f>IF(AG615="-","-",AG615*INDEX('3c Mappings'!$C$8:$O$21,MATCH($C720,'3c Mappings'!$B$8:$B$21,0),MATCH($B720,'3c Mappings'!$C$7:$O$7,0)))</f>
        <v>0</v>
      </c>
      <c r="AH720" s="80">
        <f>IF(AH615="-","-",AH615*INDEX('3c Mappings'!$C$8:$O$21,MATCH($C720,'3c Mappings'!$B$8:$B$21,0),MATCH($B720,'3c Mappings'!$C$7:$O$7,0)))</f>
        <v>0</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45">
      <c r="A721" s="10"/>
      <c r="B721" s="72" t="s">
        <v>205</v>
      </c>
      <c r="C721" s="150" t="s">
        <v>182</v>
      </c>
      <c r="D721" s="188"/>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f>IF(AG616="-","-",AG616*INDEX('3c Mappings'!$C$8:$O$21,MATCH($C721,'3c Mappings'!$B$8:$B$21,0),MATCH($B721,'3c Mappings'!$C$7:$O$7,0)))</f>
        <v>0</v>
      </c>
      <c r="AH721" s="80">
        <f>IF(AH616="-","-",AH616*INDEX('3c Mappings'!$C$8:$O$21,MATCH($C721,'3c Mappings'!$B$8:$B$21,0),MATCH($B721,'3c Mappings'!$C$7:$O$7,0)))</f>
        <v>0</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45">
      <c r="A722" s="10"/>
      <c r="B722" s="72" t="s">
        <v>206</v>
      </c>
      <c r="C722" s="150" t="s">
        <v>182</v>
      </c>
      <c r="D722" s="188"/>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f>IF(AG617="-","-",AG617*INDEX('3c Mappings'!$C$8:$O$21,MATCH($C722,'3c Mappings'!$B$8:$B$21,0),MATCH($B722,'3c Mappings'!$C$7:$O$7,0)))</f>
        <v>53.634337842698798</v>
      </c>
      <c r="AH722" s="80">
        <f>IF(AH617="-","-",AH617*INDEX('3c Mappings'!$C$8:$O$21,MATCH($C722,'3c Mappings'!$B$8:$B$21,0),MATCH($B722,'3c Mappings'!$C$7:$O$7,0)))</f>
        <v>56.42668991725435</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45">
      <c r="A723" s="10"/>
      <c r="B723" s="72" t="s">
        <v>207</v>
      </c>
      <c r="C723" s="150" t="s">
        <v>182</v>
      </c>
      <c r="D723" s="188"/>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f>IF(AG618="-","-",AG618*INDEX('3c Mappings'!$C$8:$O$21,MATCH($C723,'3c Mappings'!$B$8:$B$21,0),MATCH($B723,'3c Mappings'!$C$7:$O$7,0)))</f>
        <v>0</v>
      </c>
      <c r="AH723" s="80">
        <f>IF(AH618="-","-",AH618*INDEX('3c Mappings'!$C$8:$O$21,MATCH($C723,'3c Mappings'!$B$8:$B$21,0),MATCH($B723,'3c Mappings'!$C$7:$O$7,0)))</f>
        <v>0</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45">
      <c r="A724" s="10"/>
      <c r="B724" s="72" t="s">
        <v>208</v>
      </c>
      <c r="C724" s="150" t="s">
        <v>182</v>
      </c>
      <c r="D724" s="188"/>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f>IF(AG619="-","-",AG619*INDEX('3c Mappings'!$C$8:$O$21,MATCH($C724,'3c Mappings'!$B$8:$B$21,0),MATCH($B724,'3c Mappings'!$C$7:$O$7,0)))</f>
        <v>0</v>
      </c>
      <c r="AH724" s="80">
        <f>IF(AH619="-","-",AH619*INDEX('3c Mappings'!$C$8:$O$21,MATCH($C724,'3c Mappings'!$B$8:$B$21,0),MATCH($B724,'3c Mappings'!$C$7:$O$7,0)))</f>
        <v>0</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45">
      <c r="A725" s="10"/>
      <c r="B725" s="72" t="s">
        <v>209</v>
      </c>
      <c r="C725" s="150" t="s">
        <v>182</v>
      </c>
      <c r="D725" s="188"/>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f>IF(AG620="-","-",AG620*INDEX('3c Mappings'!$C$8:$O$21,MATCH($C725,'3c Mappings'!$B$8:$B$21,0),MATCH($B725,'3c Mappings'!$C$7:$O$7,0)))</f>
        <v>1.6511936634092141</v>
      </c>
      <c r="AH725" s="80">
        <f>IF(AH620="-","-",AH620*INDEX('3c Mappings'!$C$8:$O$21,MATCH($C725,'3c Mappings'!$B$8:$B$21,0),MATCH($B725,'3c Mappings'!$C$7:$O$7,0)))</f>
        <v>1.6945591495037078</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45">
      <c r="A726" s="10"/>
      <c r="B726" s="72" t="s">
        <v>210</v>
      </c>
      <c r="C726" s="150" t="s">
        <v>182</v>
      </c>
      <c r="D726" s="188"/>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f>IF(AG621="-","-",AG621*INDEX('3c Mappings'!$C$8:$O$21,MATCH($C726,'3c Mappings'!$B$8:$B$21,0),MATCH($B726,'3c Mappings'!$C$7:$O$7,0)))</f>
        <v>101.0816183765758</v>
      </c>
      <c r="AH726" s="80">
        <f>IF(AH621="-","-",AH621*INDEX('3c Mappings'!$C$8:$O$21,MATCH($C726,'3c Mappings'!$B$8:$B$21,0),MATCH($B726,'3c Mappings'!$C$7:$O$7,0)))</f>
        <v>103.26449508072525</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45">
      <c r="A727" s="10"/>
      <c r="B727" s="72" t="s">
        <v>211</v>
      </c>
      <c r="C727" s="150" t="s">
        <v>182</v>
      </c>
      <c r="D727" s="188"/>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f>IF(AG622="-","-",AG622*INDEX('3c Mappings'!$C$8:$O$21,MATCH($C727,'3c Mappings'!$B$8:$B$21,0),MATCH($B727,'3c Mappings'!$C$7:$O$7,0)))</f>
        <v>18.812261622675031</v>
      </c>
      <c r="AH727" s="80">
        <f>IF(AH622="-","-",AH622*INDEX('3c Mappings'!$C$8:$O$21,MATCH($C727,'3c Mappings'!$B$8:$B$21,0),MATCH($B727,'3c Mappings'!$C$7:$O$7,0)))</f>
        <v>19.139416612936056</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45">
      <c r="A728" s="10"/>
      <c r="B728" s="72" t="s">
        <v>212</v>
      </c>
      <c r="C728" s="150" t="s">
        <v>182</v>
      </c>
      <c r="D728" s="188"/>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f>IF(AG623="-","-",AG623*INDEX('3c Mappings'!$C$8:$O$21,MATCH($C728,'3c Mappings'!$B$8:$B$21,0),MATCH($B728,'3c Mappings'!$C$7:$O$7,0)))</f>
        <v>0</v>
      </c>
      <c r="AH728" s="80">
        <f>IF(AH623="-","-",AH623*INDEX('3c Mappings'!$C$8:$O$21,MATCH($C728,'3c Mappings'!$B$8:$B$21,0),MATCH($B728,'3c Mappings'!$C$7:$O$7,0)))</f>
        <v>0</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45">
      <c r="A729" s="10"/>
      <c r="B729" s="72" t="s">
        <v>213</v>
      </c>
      <c r="C729" s="150" t="s">
        <v>182</v>
      </c>
      <c r="D729" s="188"/>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f>IF(AG624="-","-",AG624*INDEX('3c Mappings'!$C$8:$O$21,MATCH($C729,'3c Mappings'!$B$8:$B$21,0),MATCH($B729,'3c Mappings'!$C$7:$O$7,0)))</f>
        <v>0</v>
      </c>
      <c r="AH729" s="80">
        <f>IF(AH624="-","-",AH624*INDEX('3c Mappings'!$C$8:$O$21,MATCH($C729,'3c Mappings'!$B$8:$B$21,0),MATCH($B729,'3c Mappings'!$C$7:$O$7,0)))</f>
        <v>0</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45">
      <c r="A730" s="10"/>
      <c r="B730" s="72" t="s">
        <v>214</v>
      </c>
      <c r="C730" s="150" t="s">
        <v>182</v>
      </c>
      <c r="D730" s="188"/>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f>IF(AG625="-","-",AG625*INDEX('3c Mappings'!$C$8:$O$21,MATCH($C730,'3c Mappings'!$B$8:$B$21,0),MATCH($B730,'3c Mappings'!$C$7:$O$7,0)))</f>
        <v>0</v>
      </c>
      <c r="AH730" s="80">
        <f>IF(AH625="-","-",AH625*INDEX('3c Mappings'!$C$8:$O$21,MATCH($C730,'3c Mappings'!$B$8:$B$21,0),MATCH($B730,'3c Mappings'!$C$7:$O$7,0)))</f>
        <v>0</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 customHeight="1">
      <c r="A731" s="10"/>
      <c r="B731" s="72" t="s">
        <v>202</v>
      </c>
      <c r="C731" s="150" t="s">
        <v>183</v>
      </c>
      <c r="D731" s="188"/>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f>IF(AG613="-","-",AG613*INDEX('3c Mappings'!$C$8:$O$21,MATCH($C731,'3c Mappings'!$B$8:$B$21,0),MATCH($B731,'3c Mappings'!$C$7:$O$7,0)))</f>
        <v>0</v>
      </c>
      <c r="AH731" s="80">
        <f>IF(AH613="-","-",AH613*INDEX('3c Mappings'!$C$8:$O$21,MATCH($C731,'3c Mappings'!$B$8:$B$21,0),MATCH($B731,'3c Mappings'!$C$7:$O$7,0)))</f>
        <v>0</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45">
      <c r="A732" s="10"/>
      <c r="B732" s="72" t="s">
        <v>203</v>
      </c>
      <c r="C732" s="150" t="s">
        <v>183</v>
      </c>
      <c r="D732" s="188"/>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f>IF(AG614="-","-",AG614*INDEX('3c Mappings'!$C$8:$O$21,MATCH($C732,'3c Mappings'!$B$8:$B$21,0),MATCH($B732,'3c Mappings'!$C$7:$O$7,0)))</f>
        <v>0</v>
      </c>
      <c r="AH732" s="80">
        <f>IF(AH614="-","-",AH614*INDEX('3c Mappings'!$C$8:$O$21,MATCH($C732,'3c Mappings'!$B$8:$B$21,0),MATCH($B732,'3c Mappings'!$C$7:$O$7,0)))</f>
        <v>0</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45">
      <c r="A733" s="10"/>
      <c r="B733" s="72" t="s">
        <v>204</v>
      </c>
      <c r="C733" s="150" t="s">
        <v>183</v>
      </c>
      <c r="D733" s="188"/>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f>IF(AG615="-","-",AG615*INDEX('3c Mappings'!$C$8:$O$21,MATCH($C733,'3c Mappings'!$B$8:$B$21,0),MATCH($B733,'3c Mappings'!$C$7:$O$7,0)))</f>
        <v>0</v>
      </c>
      <c r="AH733" s="80">
        <f>IF(AH615="-","-",AH615*INDEX('3c Mappings'!$C$8:$O$21,MATCH($C733,'3c Mappings'!$B$8:$B$21,0),MATCH($B733,'3c Mappings'!$C$7:$O$7,0)))</f>
        <v>0</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45">
      <c r="A734" s="10"/>
      <c r="B734" s="72" t="s">
        <v>205</v>
      </c>
      <c r="C734" s="150" t="s">
        <v>183</v>
      </c>
      <c r="D734" s="188"/>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f>IF(AG616="-","-",AG616*INDEX('3c Mappings'!$C$8:$O$21,MATCH($C734,'3c Mappings'!$B$8:$B$21,0),MATCH($B734,'3c Mappings'!$C$7:$O$7,0)))</f>
        <v>0</v>
      </c>
      <c r="AH734" s="80">
        <f>IF(AH616="-","-",AH616*INDEX('3c Mappings'!$C$8:$O$21,MATCH($C734,'3c Mappings'!$B$8:$B$21,0),MATCH($B734,'3c Mappings'!$C$7:$O$7,0)))</f>
        <v>0</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45">
      <c r="A735" s="10"/>
      <c r="B735" s="72" t="s">
        <v>206</v>
      </c>
      <c r="C735" s="150" t="s">
        <v>183</v>
      </c>
      <c r="D735" s="188"/>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f>IF(AG617="-","-",AG617*INDEX('3c Mappings'!$C$8:$O$21,MATCH($C735,'3c Mappings'!$B$8:$B$21,0),MATCH($B735,'3c Mappings'!$C$7:$O$7,0)))</f>
        <v>6.0144891950138355</v>
      </c>
      <c r="AH735" s="80">
        <f>IF(AH617="-","-",AH617*INDEX('3c Mappings'!$C$8:$O$21,MATCH($C735,'3c Mappings'!$B$8:$B$21,0),MATCH($B735,'3c Mappings'!$C$7:$O$7,0)))</f>
        <v>6.3276201491116515</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45">
      <c r="A736" s="10"/>
      <c r="B736" s="72" t="s">
        <v>207</v>
      </c>
      <c r="C736" s="150" t="s">
        <v>183</v>
      </c>
      <c r="D736" s="188"/>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f>IF(AG618="-","-",AG618*INDEX('3c Mappings'!$C$8:$O$21,MATCH($C736,'3c Mappings'!$B$8:$B$21,0),MATCH($B736,'3c Mappings'!$C$7:$O$7,0)))</f>
        <v>0</v>
      </c>
      <c r="AH736" s="80">
        <f>IF(AH618="-","-",AH618*INDEX('3c Mappings'!$C$8:$O$21,MATCH($C736,'3c Mappings'!$B$8:$B$21,0),MATCH($B736,'3c Mappings'!$C$7:$O$7,0)))</f>
        <v>0</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45">
      <c r="A737" s="10"/>
      <c r="B737" s="72" t="s">
        <v>208</v>
      </c>
      <c r="C737" s="150" t="s">
        <v>183</v>
      </c>
      <c r="D737" s="188"/>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f>IF(AG619="-","-",AG619*INDEX('3c Mappings'!$C$8:$O$21,MATCH($C737,'3c Mappings'!$B$8:$B$21,0),MATCH($B737,'3c Mappings'!$C$7:$O$7,0)))</f>
        <v>0</v>
      </c>
      <c r="AH737" s="80">
        <f>IF(AH619="-","-",AH619*INDEX('3c Mappings'!$C$8:$O$21,MATCH($C737,'3c Mappings'!$B$8:$B$21,0),MATCH($B737,'3c Mappings'!$C$7:$O$7,0)))</f>
        <v>0</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45">
      <c r="A738" s="10"/>
      <c r="B738" s="72" t="s">
        <v>209</v>
      </c>
      <c r="C738" s="150" t="s">
        <v>183</v>
      </c>
      <c r="D738" s="188"/>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f>IF(AG620="-","-",AG620*INDEX('3c Mappings'!$C$8:$O$21,MATCH($C738,'3c Mappings'!$B$8:$B$21,0),MATCH($B738,'3c Mappings'!$C$7:$O$7,0)))</f>
        <v>148.22081158656442</v>
      </c>
      <c r="AH738" s="80">
        <f>IF(AH620="-","-",AH620*INDEX('3c Mappings'!$C$8:$O$21,MATCH($C738,'3c Mappings'!$B$8:$B$21,0),MATCH($B738,'3c Mappings'!$C$7:$O$7,0)))</f>
        <v>152.11355153961182</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45">
      <c r="A739" s="10"/>
      <c r="B739" s="72" t="s">
        <v>210</v>
      </c>
      <c r="C739" s="150" t="s">
        <v>183</v>
      </c>
      <c r="D739" s="188"/>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f>IF(AG621="-","-",AG621*INDEX('3c Mappings'!$C$8:$O$21,MATCH($C739,'3c Mappings'!$B$8:$B$21,0),MATCH($B739,'3c Mappings'!$C$7:$O$7,0)))</f>
        <v>0.12326924704841591</v>
      </c>
      <c r="AH739" s="80">
        <f>IF(AH621="-","-",AH621*INDEX('3c Mappings'!$C$8:$O$21,MATCH($C739,'3c Mappings'!$B$8:$B$21,0),MATCH($B739,'3c Mappings'!$C$7:$O$7,0)))</f>
        <v>0.12593126979836414</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45">
      <c r="A740" s="10"/>
      <c r="B740" s="72" t="s">
        <v>211</v>
      </c>
      <c r="C740" s="150" t="s">
        <v>183</v>
      </c>
      <c r="D740" s="188"/>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f>IF(AG622="-","-",AG622*INDEX('3c Mappings'!$C$8:$O$21,MATCH($C740,'3c Mappings'!$B$8:$B$21,0),MATCH($B740,'3c Mappings'!$C$7:$O$7,0)))</f>
        <v>0</v>
      </c>
      <c r="AH740" s="80">
        <f>IF(AH622="-","-",AH622*INDEX('3c Mappings'!$C$8:$O$21,MATCH($C740,'3c Mappings'!$B$8:$B$21,0),MATCH($B740,'3c Mappings'!$C$7:$O$7,0)))</f>
        <v>0</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45">
      <c r="A741" s="10"/>
      <c r="B741" s="72" t="s">
        <v>212</v>
      </c>
      <c r="C741" s="150" t="s">
        <v>183</v>
      </c>
      <c r="D741" s="188"/>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f>IF(AG623="-","-",AG623*INDEX('3c Mappings'!$C$8:$O$21,MATCH($C741,'3c Mappings'!$B$8:$B$21,0),MATCH($B741,'3c Mappings'!$C$7:$O$7,0)))</f>
        <v>0</v>
      </c>
      <c r="AH741" s="80">
        <f>IF(AH623="-","-",AH623*INDEX('3c Mappings'!$C$8:$O$21,MATCH($C741,'3c Mappings'!$B$8:$B$21,0),MATCH($B741,'3c Mappings'!$C$7:$O$7,0)))</f>
        <v>0</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45">
      <c r="A742" s="10"/>
      <c r="B742" s="72" t="s">
        <v>213</v>
      </c>
      <c r="C742" s="150" t="s">
        <v>183</v>
      </c>
      <c r="D742" s="188"/>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f>IF(AG624="-","-",AG624*INDEX('3c Mappings'!$C$8:$O$21,MATCH($C742,'3c Mappings'!$B$8:$B$21,0),MATCH($B742,'3c Mappings'!$C$7:$O$7,0)))</f>
        <v>0</v>
      </c>
      <c r="AH742" s="80">
        <f>IF(AH624="-","-",AH624*INDEX('3c Mappings'!$C$8:$O$21,MATCH($C742,'3c Mappings'!$B$8:$B$21,0),MATCH($B742,'3c Mappings'!$C$7:$O$7,0)))</f>
        <v>0</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45">
      <c r="A743" s="10"/>
      <c r="B743" s="72" t="s">
        <v>214</v>
      </c>
      <c r="C743" s="150" t="s">
        <v>183</v>
      </c>
      <c r="D743" s="188"/>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f>IF(AG625="-","-",AG625*INDEX('3c Mappings'!$C$8:$O$21,MATCH($C743,'3c Mappings'!$B$8:$B$21,0),MATCH($B743,'3c Mappings'!$C$7:$O$7,0)))</f>
        <v>0</v>
      </c>
      <c r="AH743" s="80">
        <f>IF(AH625="-","-",AH625*INDEX('3c Mappings'!$C$8:$O$21,MATCH($C743,'3c Mappings'!$B$8:$B$21,0),MATCH($B743,'3c Mappings'!$C$7:$O$7,0)))</f>
        <v>0</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 customHeight="1">
      <c r="A744" s="10"/>
      <c r="B744" s="72" t="s">
        <v>202</v>
      </c>
      <c r="C744" s="150" t="s">
        <v>184</v>
      </c>
      <c r="D744" s="188"/>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f>IF(AG613="-","-",AG613*INDEX('3c Mappings'!$C$8:$O$21,MATCH($C744,'3c Mappings'!$B$8:$B$21,0),MATCH($B744,'3c Mappings'!$C$7:$O$7,0)))</f>
        <v>0</v>
      </c>
      <c r="AH744" s="80">
        <f>IF(AH613="-","-",AH613*INDEX('3c Mappings'!$C$8:$O$21,MATCH($C744,'3c Mappings'!$B$8:$B$21,0),MATCH($B744,'3c Mappings'!$C$7:$O$7,0)))</f>
        <v>0</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45">
      <c r="A745" s="10"/>
      <c r="B745" s="72" t="s">
        <v>203</v>
      </c>
      <c r="C745" s="150" t="s">
        <v>184</v>
      </c>
      <c r="D745" s="188"/>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f>IF(AG614="-","-",AG614*INDEX('3c Mappings'!$C$8:$O$21,MATCH($C745,'3c Mappings'!$B$8:$B$21,0),MATCH($B745,'3c Mappings'!$C$7:$O$7,0)))</f>
        <v>0</v>
      </c>
      <c r="AH745" s="80">
        <f>IF(AH614="-","-",AH614*INDEX('3c Mappings'!$C$8:$O$21,MATCH($C745,'3c Mappings'!$B$8:$B$21,0),MATCH($B745,'3c Mappings'!$C$7:$O$7,0)))</f>
        <v>0</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45">
      <c r="A746" s="10"/>
      <c r="B746" s="72" t="s">
        <v>204</v>
      </c>
      <c r="C746" s="150" t="s">
        <v>184</v>
      </c>
      <c r="D746" s="188"/>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f>IF(AG615="-","-",AG615*INDEX('3c Mappings'!$C$8:$O$21,MATCH($C746,'3c Mappings'!$B$8:$B$21,0),MATCH($B746,'3c Mappings'!$C$7:$O$7,0)))</f>
        <v>0</v>
      </c>
      <c r="AH746" s="80">
        <f>IF(AH615="-","-",AH615*INDEX('3c Mappings'!$C$8:$O$21,MATCH($C746,'3c Mappings'!$B$8:$B$21,0),MATCH($B746,'3c Mappings'!$C$7:$O$7,0)))</f>
        <v>0</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45">
      <c r="A747" s="10"/>
      <c r="B747" s="72" t="s">
        <v>205</v>
      </c>
      <c r="C747" s="150" t="s">
        <v>184</v>
      </c>
      <c r="D747" s="188"/>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f>IF(AG616="-","-",AG616*INDEX('3c Mappings'!$C$8:$O$21,MATCH($C747,'3c Mappings'!$B$8:$B$21,0),MATCH($B747,'3c Mappings'!$C$7:$O$7,0)))</f>
        <v>0</v>
      </c>
      <c r="AH747" s="80">
        <f>IF(AH616="-","-",AH616*INDEX('3c Mappings'!$C$8:$O$21,MATCH($C747,'3c Mappings'!$B$8:$B$21,0),MATCH($B747,'3c Mappings'!$C$7:$O$7,0)))</f>
        <v>0</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45">
      <c r="A748" s="10"/>
      <c r="B748" s="72" t="s">
        <v>206</v>
      </c>
      <c r="C748" s="150" t="s">
        <v>184</v>
      </c>
      <c r="D748" s="188"/>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f>IF(AG617="-","-",AG617*INDEX('3c Mappings'!$C$8:$O$21,MATCH($C748,'3c Mappings'!$B$8:$B$21,0),MATCH($B748,'3c Mappings'!$C$7:$O$7,0)))</f>
        <v>0</v>
      </c>
      <c r="AH748" s="80">
        <f>IF(AH617="-","-",AH617*INDEX('3c Mappings'!$C$8:$O$21,MATCH($C748,'3c Mappings'!$B$8:$B$21,0),MATCH($B748,'3c Mappings'!$C$7:$O$7,0)))</f>
        <v>0</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45">
      <c r="A749" s="10"/>
      <c r="B749" s="72" t="s">
        <v>207</v>
      </c>
      <c r="C749" s="150" t="s">
        <v>184</v>
      </c>
      <c r="D749" s="188"/>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f>IF(AG618="-","-",AG618*INDEX('3c Mappings'!$C$8:$O$21,MATCH($C749,'3c Mappings'!$B$8:$B$21,0),MATCH($B749,'3c Mappings'!$C$7:$O$7,0)))</f>
        <v>0</v>
      </c>
      <c r="AH749" s="80">
        <f>IF(AH618="-","-",AH618*INDEX('3c Mappings'!$C$8:$O$21,MATCH($C749,'3c Mappings'!$B$8:$B$21,0),MATCH($B749,'3c Mappings'!$C$7:$O$7,0)))</f>
        <v>0</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45">
      <c r="A750" s="10"/>
      <c r="B750" s="72" t="s">
        <v>208</v>
      </c>
      <c r="C750" s="150" t="s">
        <v>184</v>
      </c>
      <c r="D750" s="188"/>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f>IF(AG619="-","-",AG619*INDEX('3c Mappings'!$C$8:$O$21,MATCH($C750,'3c Mappings'!$B$8:$B$21,0),MATCH($B750,'3c Mappings'!$C$7:$O$7,0)))</f>
        <v>0</v>
      </c>
      <c r="AH750" s="80">
        <f>IF(AH619="-","-",AH619*INDEX('3c Mappings'!$C$8:$O$21,MATCH($C750,'3c Mappings'!$B$8:$B$21,0),MATCH($B750,'3c Mappings'!$C$7:$O$7,0)))</f>
        <v>0</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45">
      <c r="A751" s="10"/>
      <c r="B751" s="72" t="s">
        <v>209</v>
      </c>
      <c r="C751" s="150" t="s">
        <v>184</v>
      </c>
      <c r="D751" s="188"/>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f>IF(AG620="-","-",AG620*INDEX('3c Mappings'!$C$8:$O$21,MATCH($C751,'3c Mappings'!$B$8:$B$21,0),MATCH($B751,'3c Mappings'!$C$7:$O$7,0)))</f>
        <v>0</v>
      </c>
      <c r="AH751" s="80">
        <f>IF(AH620="-","-",AH620*INDEX('3c Mappings'!$C$8:$O$21,MATCH($C751,'3c Mappings'!$B$8:$B$21,0),MATCH($B751,'3c Mappings'!$C$7:$O$7,0)))</f>
        <v>0</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45">
      <c r="A752" s="10"/>
      <c r="B752" s="72" t="s">
        <v>210</v>
      </c>
      <c r="C752" s="150" t="s">
        <v>184</v>
      </c>
      <c r="D752" s="188"/>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f>IF(AG621="-","-",AG621*INDEX('3c Mappings'!$C$8:$O$21,MATCH($C752,'3c Mappings'!$B$8:$B$21,0),MATCH($B752,'3c Mappings'!$C$7:$O$7,0)))</f>
        <v>0</v>
      </c>
      <c r="AH752" s="80">
        <f>IF(AH621="-","-",AH621*INDEX('3c Mappings'!$C$8:$O$21,MATCH($C752,'3c Mappings'!$B$8:$B$21,0),MATCH($B752,'3c Mappings'!$C$7:$O$7,0)))</f>
        <v>0</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45">
      <c r="A753" s="10"/>
      <c r="B753" s="72" t="s">
        <v>211</v>
      </c>
      <c r="C753" s="150" t="s">
        <v>184</v>
      </c>
      <c r="D753" s="188"/>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f>IF(AG622="-","-",AG622*INDEX('3c Mappings'!$C$8:$O$21,MATCH($C753,'3c Mappings'!$B$8:$B$21,0),MATCH($B753,'3c Mappings'!$C$7:$O$7,0)))</f>
        <v>0</v>
      </c>
      <c r="AH753" s="80">
        <f>IF(AH622="-","-",AH622*INDEX('3c Mappings'!$C$8:$O$21,MATCH($C753,'3c Mappings'!$B$8:$B$21,0),MATCH($B753,'3c Mappings'!$C$7:$O$7,0)))</f>
        <v>0</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45">
      <c r="A754" s="10"/>
      <c r="B754" s="72" t="s">
        <v>212</v>
      </c>
      <c r="C754" s="150" t="s">
        <v>184</v>
      </c>
      <c r="D754" s="188"/>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f>IF(AG623="-","-",AG623*INDEX('3c Mappings'!$C$8:$O$21,MATCH($C754,'3c Mappings'!$B$8:$B$21,0),MATCH($B754,'3c Mappings'!$C$7:$O$7,0)))</f>
        <v>0</v>
      </c>
      <c r="AH754" s="80">
        <f>IF(AH623="-","-",AH623*INDEX('3c Mappings'!$C$8:$O$21,MATCH($C754,'3c Mappings'!$B$8:$B$21,0),MATCH($B754,'3c Mappings'!$C$7:$O$7,0)))</f>
        <v>0</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45">
      <c r="A755" s="10"/>
      <c r="B755" s="72" t="s">
        <v>213</v>
      </c>
      <c r="C755" s="150" t="s">
        <v>184</v>
      </c>
      <c r="D755" s="188"/>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f>IF(AG624="-","-",AG624*INDEX('3c Mappings'!$C$8:$O$21,MATCH($C755,'3c Mappings'!$B$8:$B$21,0),MATCH($B755,'3c Mappings'!$C$7:$O$7,0)))</f>
        <v>1.7144880669658589</v>
      </c>
      <c r="AH755" s="80">
        <f>IF(AH624="-","-",AH624*INDEX('3c Mappings'!$C$8:$O$21,MATCH($C755,'3c Mappings'!$B$8:$B$21,0),MATCH($B755,'3c Mappings'!$C$7:$O$7,0)))</f>
        <v>1.8614953209819534</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45">
      <c r="A756" s="10"/>
      <c r="B756" s="72" t="s">
        <v>214</v>
      </c>
      <c r="C756" s="150" t="s">
        <v>184</v>
      </c>
      <c r="D756" s="188"/>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f>IF(AG625="-","-",AG625*INDEX('3c Mappings'!$C$8:$O$21,MATCH($C756,'3c Mappings'!$B$8:$B$21,0),MATCH($B756,'3c Mappings'!$C$7:$O$7,0)))</f>
        <v>175.27115751968876</v>
      </c>
      <c r="AH756" s="80">
        <f>IF(AH625="-","-",AH625*INDEX('3c Mappings'!$C$8:$O$21,MATCH($C756,'3c Mappings'!$B$8:$B$21,0),MATCH($B756,'3c Mappings'!$C$7:$O$7,0)))</f>
        <v>185.68518335047892</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 customHeight="1">
      <c r="A757" s="10"/>
      <c r="B757" s="72" t="s">
        <v>202</v>
      </c>
      <c r="C757" s="150" t="s">
        <v>185</v>
      </c>
      <c r="D757" s="188"/>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f>IF(AG613="-","-",AG613*INDEX('3c Mappings'!$C$8:$O$21,MATCH($C757,'3c Mappings'!$B$8:$B$21,0),MATCH($B757,'3c Mappings'!$C$7:$O$7,0)))</f>
        <v>0</v>
      </c>
      <c r="AH757" s="80">
        <f>IF(AH613="-","-",AH613*INDEX('3c Mappings'!$C$8:$O$21,MATCH($C757,'3c Mappings'!$B$8:$B$21,0),MATCH($B757,'3c Mappings'!$C$7:$O$7,0)))</f>
        <v>0</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45">
      <c r="A758" s="10"/>
      <c r="B758" s="72" t="s">
        <v>203</v>
      </c>
      <c r="C758" s="150" t="s">
        <v>185</v>
      </c>
      <c r="D758" s="188"/>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f>IF(AG614="-","-",AG614*INDEX('3c Mappings'!$C$8:$O$21,MATCH($C758,'3c Mappings'!$B$8:$B$21,0),MATCH($B758,'3c Mappings'!$C$7:$O$7,0)))</f>
        <v>0</v>
      </c>
      <c r="AH758" s="80">
        <f>IF(AH614="-","-",AH614*INDEX('3c Mappings'!$C$8:$O$21,MATCH($C758,'3c Mappings'!$B$8:$B$21,0),MATCH($B758,'3c Mappings'!$C$7:$O$7,0)))</f>
        <v>0</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45">
      <c r="A759" s="10"/>
      <c r="B759" s="72" t="s">
        <v>204</v>
      </c>
      <c r="C759" s="150" t="s">
        <v>185</v>
      </c>
      <c r="D759" s="188"/>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f>IF(AG615="-","-",AG615*INDEX('3c Mappings'!$C$8:$O$21,MATCH($C759,'3c Mappings'!$B$8:$B$21,0),MATCH($B759,'3c Mappings'!$C$7:$O$7,0)))</f>
        <v>0</v>
      </c>
      <c r="AH759" s="80">
        <f>IF(AH615="-","-",AH615*INDEX('3c Mappings'!$C$8:$O$21,MATCH($C759,'3c Mappings'!$B$8:$B$21,0),MATCH($B759,'3c Mappings'!$C$7:$O$7,0)))</f>
        <v>0</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45">
      <c r="A760" s="10"/>
      <c r="B760" s="72" t="s">
        <v>205</v>
      </c>
      <c r="C760" s="150" t="s">
        <v>185</v>
      </c>
      <c r="D760" s="188"/>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f>IF(AG616="-","-",AG616*INDEX('3c Mappings'!$C$8:$O$21,MATCH($C760,'3c Mappings'!$B$8:$B$21,0),MATCH($B760,'3c Mappings'!$C$7:$O$7,0)))</f>
        <v>0</v>
      </c>
      <c r="AH760" s="80">
        <f>IF(AH616="-","-",AH616*INDEX('3c Mappings'!$C$8:$O$21,MATCH($C760,'3c Mappings'!$B$8:$B$21,0),MATCH($B760,'3c Mappings'!$C$7:$O$7,0)))</f>
        <v>0</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45">
      <c r="A761" s="10"/>
      <c r="B761" s="72" t="s">
        <v>206</v>
      </c>
      <c r="C761" s="150" t="s">
        <v>185</v>
      </c>
      <c r="D761" s="188"/>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f>IF(AG617="-","-",AG617*INDEX('3c Mappings'!$C$8:$O$21,MATCH($C761,'3c Mappings'!$B$8:$B$21,0),MATCH($B761,'3c Mappings'!$C$7:$O$7,0)))</f>
        <v>0</v>
      </c>
      <c r="AH761" s="80">
        <f>IF(AH617="-","-",AH617*INDEX('3c Mappings'!$C$8:$O$21,MATCH($C761,'3c Mappings'!$B$8:$B$21,0),MATCH($B761,'3c Mappings'!$C$7:$O$7,0)))</f>
        <v>0</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45">
      <c r="A762" s="10"/>
      <c r="B762" s="72" t="s">
        <v>207</v>
      </c>
      <c r="C762" s="150" t="s">
        <v>185</v>
      </c>
      <c r="D762" s="188"/>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f>IF(AG618="-","-",AG618*INDEX('3c Mappings'!$C$8:$O$21,MATCH($C762,'3c Mappings'!$B$8:$B$21,0),MATCH($B762,'3c Mappings'!$C$7:$O$7,0)))</f>
        <v>0</v>
      </c>
      <c r="AH762" s="80">
        <f>IF(AH618="-","-",AH618*INDEX('3c Mappings'!$C$8:$O$21,MATCH($C762,'3c Mappings'!$B$8:$B$21,0),MATCH($B762,'3c Mappings'!$C$7:$O$7,0)))</f>
        <v>0</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45">
      <c r="A763" s="10"/>
      <c r="B763" s="72" t="s">
        <v>208</v>
      </c>
      <c r="C763" s="150" t="s">
        <v>185</v>
      </c>
      <c r="D763" s="188"/>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f>IF(AG619="-","-",AG619*INDEX('3c Mappings'!$C$8:$O$21,MATCH($C763,'3c Mappings'!$B$8:$B$21,0),MATCH($B763,'3c Mappings'!$C$7:$O$7,0)))</f>
        <v>0</v>
      </c>
      <c r="AH763" s="80">
        <f>IF(AH619="-","-",AH619*INDEX('3c Mappings'!$C$8:$O$21,MATCH($C763,'3c Mappings'!$B$8:$B$21,0),MATCH($B763,'3c Mappings'!$C$7:$O$7,0)))</f>
        <v>0</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45">
      <c r="A764" s="10"/>
      <c r="B764" s="72" t="s">
        <v>209</v>
      </c>
      <c r="C764" s="150" t="s">
        <v>185</v>
      </c>
      <c r="D764" s="188"/>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f>IF(AG620="-","-",AG620*INDEX('3c Mappings'!$C$8:$O$21,MATCH($C764,'3c Mappings'!$B$8:$B$21,0),MATCH($B764,'3c Mappings'!$C$7:$O$7,0)))</f>
        <v>0</v>
      </c>
      <c r="AH764" s="80">
        <f>IF(AH620="-","-",AH620*INDEX('3c Mappings'!$C$8:$O$21,MATCH($C764,'3c Mappings'!$B$8:$B$21,0),MATCH($B764,'3c Mappings'!$C$7:$O$7,0)))</f>
        <v>0</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45">
      <c r="A765" s="10"/>
      <c r="B765" s="72" t="s">
        <v>210</v>
      </c>
      <c r="C765" s="150" t="s">
        <v>185</v>
      </c>
      <c r="D765" s="188"/>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f>IF(AG621="-","-",AG621*INDEX('3c Mappings'!$C$8:$O$21,MATCH($C765,'3c Mappings'!$B$8:$B$21,0),MATCH($B765,'3c Mappings'!$C$7:$O$7,0)))</f>
        <v>2.4933269875548101</v>
      </c>
      <c r="AH765" s="80">
        <f>IF(AH621="-","-",AH621*INDEX('3c Mappings'!$C$8:$O$21,MATCH($C765,'3c Mappings'!$B$8:$B$21,0),MATCH($B765,'3c Mappings'!$C$7:$O$7,0)))</f>
        <v>2.5471708563449216</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45">
      <c r="A766" s="10"/>
      <c r="B766" s="72" t="s">
        <v>211</v>
      </c>
      <c r="C766" s="150" t="s">
        <v>185</v>
      </c>
      <c r="D766" s="188"/>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f>IF(AG622="-","-",AG622*INDEX('3c Mappings'!$C$8:$O$21,MATCH($C766,'3c Mappings'!$B$8:$B$21,0),MATCH($B766,'3c Mappings'!$C$7:$O$7,0)))</f>
        <v>190.43602320890179</v>
      </c>
      <c r="AH766" s="80">
        <f>IF(AH622="-","-",AH622*INDEX('3c Mappings'!$C$8:$O$21,MATCH($C766,'3c Mappings'!$B$8:$B$21,0),MATCH($B766,'3c Mappings'!$C$7:$O$7,0)))</f>
        <v>193.74780445923068</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45">
      <c r="A767" s="10"/>
      <c r="B767" s="72" t="s">
        <v>212</v>
      </c>
      <c r="C767" s="150" t="s">
        <v>185</v>
      </c>
      <c r="D767" s="188"/>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f>IF(AG623="-","-",AG623*INDEX('3c Mappings'!$C$8:$O$21,MATCH($C767,'3c Mappings'!$B$8:$B$21,0),MATCH($B767,'3c Mappings'!$C$7:$O$7,0)))</f>
        <v>0</v>
      </c>
      <c r="AH767" s="80">
        <f>IF(AH623="-","-",AH623*INDEX('3c Mappings'!$C$8:$O$21,MATCH($C767,'3c Mappings'!$B$8:$B$21,0),MATCH($B767,'3c Mappings'!$C$7:$O$7,0)))</f>
        <v>0</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45">
      <c r="A768" s="10"/>
      <c r="B768" s="72" t="s">
        <v>213</v>
      </c>
      <c r="C768" s="150" t="s">
        <v>185</v>
      </c>
      <c r="D768" s="188"/>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f>IF(AG624="-","-",AG624*INDEX('3c Mappings'!$C$8:$O$21,MATCH($C768,'3c Mappings'!$B$8:$B$21,0),MATCH($B768,'3c Mappings'!$C$7:$O$7,0)))</f>
        <v>0</v>
      </c>
      <c r="AH768" s="80">
        <f>IF(AH624="-","-",AH624*INDEX('3c Mappings'!$C$8:$O$21,MATCH($C768,'3c Mappings'!$B$8:$B$21,0),MATCH($B768,'3c Mappings'!$C$7:$O$7,0)))</f>
        <v>0</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45">
      <c r="A769" s="10"/>
      <c r="B769" s="72" t="s">
        <v>214</v>
      </c>
      <c r="C769" s="150" t="s">
        <v>185</v>
      </c>
      <c r="D769" s="188"/>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f>IF(AG625="-","-",AG625*INDEX('3c Mappings'!$C$8:$O$21,MATCH($C769,'3c Mappings'!$B$8:$B$21,0),MATCH($B769,'3c Mappings'!$C$7:$O$7,0)))</f>
        <v>0</v>
      </c>
      <c r="AH769" s="80">
        <f>IF(AH625="-","-",AH625*INDEX('3c Mappings'!$C$8:$O$21,MATCH($C769,'3c Mappings'!$B$8:$B$21,0),MATCH($B769,'3c Mappings'!$C$7:$O$7,0)))</f>
        <v>0</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 customHeight="1">
      <c r="A770" s="10"/>
      <c r="B770" s="72" t="s">
        <v>202</v>
      </c>
      <c r="C770" s="150" t="s">
        <v>186</v>
      </c>
      <c r="D770" s="188"/>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f>IF(AG613="-","-",AG613*INDEX('3c Mappings'!$C$8:$O$21,MATCH($C770,'3c Mappings'!$B$8:$B$21,0),MATCH($B770,'3c Mappings'!$C$7:$O$7,0)))</f>
        <v>0</v>
      </c>
      <c r="AH770" s="80">
        <f>IF(AH613="-","-",AH613*INDEX('3c Mappings'!$C$8:$O$21,MATCH($C770,'3c Mappings'!$B$8:$B$21,0),MATCH($B770,'3c Mappings'!$C$7:$O$7,0)))</f>
        <v>0</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45">
      <c r="A771" s="10"/>
      <c r="B771" s="72" t="s">
        <v>203</v>
      </c>
      <c r="C771" s="150" t="s">
        <v>186</v>
      </c>
      <c r="D771" s="188"/>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f>IF(AG614="-","-",AG614*INDEX('3c Mappings'!$C$8:$O$21,MATCH($C771,'3c Mappings'!$B$8:$B$21,0),MATCH($B771,'3c Mappings'!$C$7:$O$7,0)))</f>
        <v>56.808839307105195</v>
      </c>
      <c r="AH771" s="80">
        <f>IF(AH614="-","-",AH614*INDEX('3c Mappings'!$C$8:$O$21,MATCH($C771,'3c Mappings'!$B$8:$B$21,0),MATCH($B771,'3c Mappings'!$C$7:$O$7,0)))</f>
        <v>58.618726034124393</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45">
      <c r="A772" s="10"/>
      <c r="B772" s="72" t="s">
        <v>204</v>
      </c>
      <c r="C772" s="150" t="s">
        <v>186</v>
      </c>
      <c r="D772" s="188"/>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f>IF(AG615="-","-",AG615*INDEX('3c Mappings'!$C$8:$O$21,MATCH($C772,'3c Mappings'!$B$8:$B$21,0),MATCH($B772,'3c Mappings'!$C$7:$O$7,0)))</f>
        <v>101.46727845972268</v>
      </c>
      <c r="AH772" s="80">
        <f>IF(AH615="-","-",AH615*INDEX('3c Mappings'!$C$8:$O$21,MATCH($C772,'3c Mappings'!$B$8:$B$21,0),MATCH($B772,'3c Mappings'!$C$7:$O$7,0)))</f>
        <v>106.76193359508697</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45">
      <c r="A773" s="10"/>
      <c r="B773" s="72" t="s">
        <v>205</v>
      </c>
      <c r="C773" s="150" t="s">
        <v>186</v>
      </c>
      <c r="D773" s="188"/>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f>IF(AG616="-","-",AG616*INDEX('3c Mappings'!$C$8:$O$21,MATCH($C773,'3c Mappings'!$B$8:$B$21,0),MATCH($B773,'3c Mappings'!$C$7:$O$7,0)))</f>
        <v>0</v>
      </c>
      <c r="AH773" s="80">
        <f>IF(AH616="-","-",AH616*INDEX('3c Mappings'!$C$8:$O$21,MATCH($C773,'3c Mappings'!$B$8:$B$21,0),MATCH($B773,'3c Mappings'!$C$7:$O$7,0)))</f>
        <v>0</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45">
      <c r="A774" s="10"/>
      <c r="B774" s="72" t="s">
        <v>206</v>
      </c>
      <c r="C774" s="150" t="s">
        <v>186</v>
      </c>
      <c r="D774" s="188"/>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f>IF(AG617="-","-",AG617*INDEX('3c Mappings'!$C$8:$O$21,MATCH($C774,'3c Mappings'!$B$8:$B$21,0),MATCH($B774,'3c Mappings'!$C$7:$O$7,0)))</f>
        <v>0</v>
      </c>
      <c r="AH774" s="80">
        <f>IF(AH617="-","-",AH617*INDEX('3c Mappings'!$C$8:$O$21,MATCH($C774,'3c Mappings'!$B$8:$B$21,0),MATCH($B774,'3c Mappings'!$C$7:$O$7,0)))</f>
        <v>0</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45">
      <c r="A775" s="10"/>
      <c r="B775" s="72" t="s">
        <v>207</v>
      </c>
      <c r="C775" s="150" t="s">
        <v>186</v>
      </c>
      <c r="D775" s="188"/>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f>IF(AG618="-","-",AG618*INDEX('3c Mappings'!$C$8:$O$21,MATCH($C775,'3c Mappings'!$B$8:$B$21,0),MATCH($B775,'3c Mappings'!$C$7:$O$7,0)))</f>
        <v>0.91935884964006753</v>
      </c>
      <c r="AH775" s="80">
        <f>IF(AH618="-","-",AH618*INDEX('3c Mappings'!$C$8:$O$21,MATCH($C775,'3c Mappings'!$B$8:$B$21,0),MATCH($B775,'3c Mappings'!$C$7:$O$7,0)))</f>
        <v>0.96199200252936434</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45">
      <c r="A776" s="10"/>
      <c r="B776" s="72" t="s">
        <v>208</v>
      </c>
      <c r="C776" s="150" t="s">
        <v>186</v>
      </c>
      <c r="D776" s="188"/>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f>IF(AG619="-","-",AG619*INDEX('3c Mappings'!$C$8:$O$21,MATCH($C776,'3c Mappings'!$B$8:$B$21,0),MATCH($B776,'3c Mappings'!$C$7:$O$7,0)))</f>
        <v>0</v>
      </c>
      <c r="AH776" s="80">
        <f>IF(AH619="-","-",AH619*INDEX('3c Mappings'!$C$8:$O$21,MATCH($C776,'3c Mappings'!$B$8:$B$21,0),MATCH($B776,'3c Mappings'!$C$7:$O$7,0)))</f>
        <v>0</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45">
      <c r="A777" s="10"/>
      <c r="B777" s="72" t="s">
        <v>209</v>
      </c>
      <c r="C777" s="150" t="s">
        <v>186</v>
      </c>
      <c r="D777" s="188"/>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f>IF(AG620="-","-",AG620*INDEX('3c Mappings'!$C$8:$O$21,MATCH($C777,'3c Mappings'!$B$8:$B$21,0),MATCH($B777,'3c Mappings'!$C$7:$O$7,0)))</f>
        <v>0</v>
      </c>
      <c r="AH777" s="80">
        <f>IF(AH620="-","-",AH620*INDEX('3c Mappings'!$C$8:$O$21,MATCH($C777,'3c Mappings'!$B$8:$B$21,0),MATCH($B777,'3c Mappings'!$C$7:$O$7,0)))</f>
        <v>0</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45">
      <c r="A778" s="10"/>
      <c r="B778" s="72" t="s">
        <v>210</v>
      </c>
      <c r="C778" s="150" t="s">
        <v>186</v>
      </c>
      <c r="D778" s="188"/>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f>IF(AG621="-","-",AG621*INDEX('3c Mappings'!$C$8:$O$21,MATCH($C778,'3c Mappings'!$B$8:$B$21,0),MATCH($B778,'3c Mappings'!$C$7:$O$7,0)))</f>
        <v>0</v>
      </c>
      <c r="AH778" s="80">
        <f>IF(AH621="-","-",AH621*INDEX('3c Mappings'!$C$8:$O$21,MATCH($C778,'3c Mappings'!$B$8:$B$21,0),MATCH($B778,'3c Mappings'!$C$7:$O$7,0)))</f>
        <v>0</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45">
      <c r="A779" s="10"/>
      <c r="B779" s="72" t="s">
        <v>211</v>
      </c>
      <c r="C779" s="150" t="s">
        <v>186</v>
      </c>
      <c r="D779" s="188"/>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f>IF(AG622="-","-",AG622*INDEX('3c Mappings'!$C$8:$O$21,MATCH($C779,'3c Mappings'!$B$8:$B$21,0),MATCH($B779,'3c Mappings'!$C$7:$O$7,0)))</f>
        <v>0</v>
      </c>
      <c r="AH779" s="80">
        <f>IF(AH622="-","-",AH622*INDEX('3c Mappings'!$C$8:$O$21,MATCH($C779,'3c Mappings'!$B$8:$B$21,0),MATCH($B779,'3c Mappings'!$C$7:$O$7,0)))</f>
        <v>0</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45">
      <c r="A780" s="10"/>
      <c r="B780" s="72" t="s">
        <v>212</v>
      </c>
      <c r="C780" s="150" t="s">
        <v>186</v>
      </c>
      <c r="D780" s="188"/>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f>IF(AG623="-","-",AG623*INDEX('3c Mappings'!$C$8:$O$21,MATCH($C780,'3c Mappings'!$B$8:$B$21,0),MATCH($B780,'3c Mappings'!$C$7:$O$7,0)))</f>
        <v>0</v>
      </c>
      <c r="AH780" s="80">
        <f>IF(AH623="-","-",AH623*INDEX('3c Mappings'!$C$8:$O$21,MATCH($C780,'3c Mappings'!$B$8:$B$21,0),MATCH($B780,'3c Mappings'!$C$7:$O$7,0)))</f>
        <v>0</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45">
      <c r="A781" s="10"/>
      <c r="B781" s="72" t="s">
        <v>213</v>
      </c>
      <c r="C781" s="150" t="s">
        <v>186</v>
      </c>
      <c r="D781" s="188"/>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f>IF(AG624="-","-",AG624*INDEX('3c Mappings'!$C$8:$O$21,MATCH($C781,'3c Mappings'!$B$8:$B$21,0),MATCH($B781,'3c Mappings'!$C$7:$O$7,0)))</f>
        <v>0</v>
      </c>
      <c r="AH781" s="80">
        <f>IF(AH624="-","-",AH624*INDEX('3c Mappings'!$C$8:$O$21,MATCH($C781,'3c Mappings'!$B$8:$B$21,0),MATCH($B781,'3c Mappings'!$C$7:$O$7,0)))</f>
        <v>0</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45">
      <c r="A782" s="10"/>
      <c r="B782" s="72" t="s">
        <v>214</v>
      </c>
      <c r="C782" s="150" t="s">
        <v>186</v>
      </c>
      <c r="D782" s="188"/>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f>IF(AG625="-","-",AG625*INDEX('3c Mappings'!$C$8:$O$21,MATCH($C782,'3c Mappings'!$B$8:$B$21,0),MATCH($B782,'3c Mappings'!$C$7:$O$7,0)))</f>
        <v>0</v>
      </c>
      <c r="AH782" s="80">
        <f>IF(AH625="-","-",AH625*INDEX('3c Mappings'!$C$8:$O$21,MATCH($C782,'3c Mappings'!$B$8:$B$21,0),MATCH($B782,'3c Mappings'!$C$7:$O$7,0)))</f>
        <v>0</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 customHeight="1">
      <c r="A783" s="10"/>
      <c r="B783" s="72" t="s">
        <v>202</v>
      </c>
      <c r="C783" s="150" t="s">
        <v>187</v>
      </c>
      <c r="D783" s="188"/>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f>IF(AG613="-","-",AG613*INDEX('3c Mappings'!$C$8:$O$21,MATCH($C783,'3c Mappings'!$B$8:$B$21,0),MATCH($B783,'3c Mappings'!$C$7:$O$7,0)))</f>
        <v>0</v>
      </c>
      <c r="AH783" s="80">
        <f>IF(AH613="-","-",AH613*INDEX('3c Mappings'!$C$8:$O$21,MATCH($C783,'3c Mappings'!$B$8:$B$21,0),MATCH($B783,'3c Mappings'!$C$7:$O$7,0)))</f>
        <v>0</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45">
      <c r="A784" s="10"/>
      <c r="B784" s="72" t="s">
        <v>203</v>
      </c>
      <c r="C784" s="150" t="s">
        <v>187</v>
      </c>
      <c r="D784" s="188"/>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f>IF(AG614="-","-",AG614*INDEX('3c Mappings'!$C$8:$O$21,MATCH($C784,'3c Mappings'!$B$8:$B$21,0),MATCH($B784,'3c Mappings'!$C$7:$O$7,0)))</f>
        <v>0</v>
      </c>
      <c r="AH784" s="80">
        <f>IF(AH614="-","-",AH614*INDEX('3c Mappings'!$C$8:$O$21,MATCH($C784,'3c Mappings'!$B$8:$B$21,0),MATCH($B784,'3c Mappings'!$C$7:$O$7,0)))</f>
        <v>0</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45">
      <c r="A785" s="10"/>
      <c r="B785" s="72" t="s">
        <v>204</v>
      </c>
      <c r="C785" s="150" t="s">
        <v>187</v>
      </c>
      <c r="D785" s="188"/>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f>IF(AG615="-","-",AG615*INDEX('3c Mappings'!$C$8:$O$21,MATCH($C785,'3c Mappings'!$B$8:$B$21,0),MATCH($B785,'3c Mappings'!$C$7:$O$7,0)))</f>
        <v>0</v>
      </c>
      <c r="AH785" s="80">
        <f>IF(AH615="-","-",AH615*INDEX('3c Mappings'!$C$8:$O$21,MATCH($C785,'3c Mappings'!$B$8:$B$21,0),MATCH($B785,'3c Mappings'!$C$7:$O$7,0)))</f>
        <v>0</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45">
      <c r="A786" s="10"/>
      <c r="B786" s="72" t="s">
        <v>205</v>
      </c>
      <c r="C786" s="150" t="s">
        <v>187</v>
      </c>
      <c r="D786" s="188"/>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f>IF(AG616="-","-",AG616*INDEX('3c Mappings'!$C$8:$O$21,MATCH($C786,'3c Mappings'!$B$8:$B$21,0),MATCH($B786,'3c Mappings'!$C$7:$O$7,0)))</f>
        <v>0.33476435541189326</v>
      </c>
      <c r="AH786" s="80">
        <f>IF(AH616="-","-",AH616*INDEX('3c Mappings'!$C$8:$O$21,MATCH($C786,'3c Mappings'!$B$8:$B$21,0),MATCH($B786,'3c Mappings'!$C$7:$O$7,0)))</f>
        <v>0.36907978116005663</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45">
      <c r="A787" s="10"/>
      <c r="B787" s="72" t="s">
        <v>206</v>
      </c>
      <c r="C787" s="150" t="s">
        <v>187</v>
      </c>
      <c r="D787" s="188"/>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f>IF(AG617="-","-",AG617*INDEX('3c Mappings'!$C$8:$O$21,MATCH($C787,'3c Mappings'!$B$8:$B$21,0),MATCH($B787,'3c Mappings'!$C$7:$O$7,0)))</f>
        <v>0</v>
      </c>
      <c r="AH787" s="80">
        <f>IF(AH617="-","-",AH617*INDEX('3c Mappings'!$C$8:$O$21,MATCH($C787,'3c Mappings'!$B$8:$B$21,0),MATCH($B787,'3c Mappings'!$C$7:$O$7,0)))</f>
        <v>0</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45">
      <c r="A788" s="10"/>
      <c r="B788" s="72" t="s">
        <v>207</v>
      </c>
      <c r="C788" s="150" t="s">
        <v>187</v>
      </c>
      <c r="D788" s="188"/>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f>IF(AG618="-","-",AG618*INDEX('3c Mappings'!$C$8:$O$21,MATCH($C788,'3c Mappings'!$B$8:$B$21,0),MATCH($B788,'3c Mappings'!$C$7:$O$7,0)))</f>
        <v>0</v>
      </c>
      <c r="AH788" s="80">
        <f>IF(AH618="-","-",AH618*INDEX('3c Mappings'!$C$8:$O$21,MATCH($C788,'3c Mappings'!$B$8:$B$21,0),MATCH($B788,'3c Mappings'!$C$7:$O$7,0)))</f>
        <v>0</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45">
      <c r="A789" s="10"/>
      <c r="B789" s="72" t="s">
        <v>208</v>
      </c>
      <c r="C789" s="150" t="s">
        <v>187</v>
      </c>
      <c r="D789" s="188"/>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f>IF(AG619="-","-",AG619*INDEX('3c Mappings'!$C$8:$O$21,MATCH($C789,'3c Mappings'!$B$8:$B$21,0),MATCH($B789,'3c Mappings'!$C$7:$O$7,0)))</f>
        <v>157.56558037824735</v>
      </c>
      <c r="AH789" s="80">
        <f>IF(AH619="-","-",AH619*INDEX('3c Mappings'!$C$8:$O$21,MATCH($C789,'3c Mappings'!$B$8:$B$21,0),MATCH($B789,'3c Mappings'!$C$7:$O$7,0)))</f>
        <v>163.96945630405736</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45">
      <c r="A790" s="10"/>
      <c r="B790" s="72" t="s">
        <v>209</v>
      </c>
      <c r="C790" s="150" t="s">
        <v>187</v>
      </c>
      <c r="D790" s="188"/>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f>IF(AG620="-","-",AG620*INDEX('3c Mappings'!$C$8:$O$21,MATCH($C790,'3c Mappings'!$B$8:$B$21,0),MATCH($B790,'3c Mappings'!$C$7:$O$7,0)))</f>
        <v>0</v>
      </c>
      <c r="AH790" s="80">
        <f>IF(AH620="-","-",AH620*INDEX('3c Mappings'!$C$8:$O$21,MATCH($C790,'3c Mappings'!$B$8:$B$21,0),MATCH($B790,'3c Mappings'!$C$7:$O$7,0)))</f>
        <v>0</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45">
      <c r="A791" s="10"/>
      <c r="B791" s="72" t="s">
        <v>210</v>
      </c>
      <c r="C791" s="150" t="s">
        <v>187</v>
      </c>
      <c r="D791" s="188"/>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f>IF(AG621="-","-",AG621*INDEX('3c Mappings'!$C$8:$O$21,MATCH($C791,'3c Mappings'!$B$8:$B$21,0),MATCH($B791,'3c Mappings'!$C$7:$O$7,0)))</f>
        <v>0</v>
      </c>
      <c r="AH791" s="80">
        <f>IF(AH621="-","-",AH621*INDEX('3c Mappings'!$C$8:$O$21,MATCH($C791,'3c Mappings'!$B$8:$B$21,0),MATCH($B791,'3c Mappings'!$C$7:$O$7,0)))</f>
        <v>0</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45">
      <c r="A792" s="10"/>
      <c r="B792" s="72" t="s">
        <v>211</v>
      </c>
      <c r="C792" s="150" t="s">
        <v>187</v>
      </c>
      <c r="D792" s="188"/>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f>IF(AG622="-","-",AG622*INDEX('3c Mappings'!$C$8:$O$21,MATCH($C792,'3c Mappings'!$B$8:$B$21,0),MATCH($B792,'3c Mappings'!$C$7:$O$7,0)))</f>
        <v>0</v>
      </c>
      <c r="AH792" s="80">
        <f>IF(AH622="-","-",AH622*INDEX('3c Mappings'!$C$8:$O$21,MATCH($C792,'3c Mappings'!$B$8:$B$21,0),MATCH($B792,'3c Mappings'!$C$7:$O$7,0)))</f>
        <v>0</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45">
      <c r="A793" s="10"/>
      <c r="B793" s="72" t="s">
        <v>212</v>
      </c>
      <c r="C793" s="150" t="s">
        <v>187</v>
      </c>
      <c r="D793" s="188"/>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f>IF(AG623="-","-",AG623*INDEX('3c Mappings'!$C$8:$O$21,MATCH($C793,'3c Mappings'!$B$8:$B$21,0),MATCH($B793,'3c Mappings'!$C$7:$O$7,0)))</f>
        <v>0</v>
      </c>
      <c r="AH793" s="80">
        <f>IF(AH623="-","-",AH623*INDEX('3c Mappings'!$C$8:$O$21,MATCH($C793,'3c Mappings'!$B$8:$B$21,0),MATCH($B793,'3c Mappings'!$C$7:$O$7,0)))</f>
        <v>0</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45">
      <c r="A794" s="10"/>
      <c r="B794" s="72" t="s">
        <v>213</v>
      </c>
      <c r="C794" s="150" t="s">
        <v>187</v>
      </c>
      <c r="D794" s="188"/>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f>IF(AG624="-","-",AG624*INDEX('3c Mappings'!$C$8:$O$21,MATCH($C794,'3c Mappings'!$B$8:$B$21,0),MATCH($B794,'3c Mappings'!$C$7:$O$7,0)))</f>
        <v>0</v>
      </c>
      <c r="AH794" s="80">
        <f>IF(AH624="-","-",AH624*INDEX('3c Mappings'!$C$8:$O$21,MATCH($C794,'3c Mappings'!$B$8:$B$21,0),MATCH($B794,'3c Mappings'!$C$7:$O$7,0)))</f>
        <v>0</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45">
      <c r="A795" s="10"/>
      <c r="B795" s="72" t="s">
        <v>214</v>
      </c>
      <c r="C795" s="150" t="s">
        <v>187</v>
      </c>
      <c r="D795" s="188"/>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f>IF(AG625="-","-",AG625*INDEX('3c Mappings'!$C$8:$O$21,MATCH($C795,'3c Mappings'!$B$8:$B$21,0),MATCH($B795,'3c Mappings'!$C$7:$O$7,0)))</f>
        <v>0</v>
      </c>
      <c r="AH795" s="80">
        <f>IF(AH625="-","-",AH625*INDEX('3c Mappings'!$C$8:$O$21,MATCH($C795,'3c Mappings'!$B$8:$B$21,0),MATCH($B795,'3c Mappings'!$C$7:$O$7,0)))</f>
        <v>0</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 customHeight="1">
      <c r="A796" s="10"/>
      <c r="B796" s="72" t="s">
        <v>202</v>
      </c>
      <c r="C796" s="150" t="s">
        <v>188</v>
      </c>
      <c r="D796" s="188"/>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f>IF(AG613="-","-",AG613*INDEX('3c Mappings'!$C$8:$O$21,MATCH($C796,'3c Mappings'!$B$8:$B$21,0),MATCH($B796,'3c Mappings'!$C$7:$O$7,0)))</f>
        <v>0</v>
      </c>
      <c r="AH796" s="80">
        <f>IF(AH613="-","-",AH613*INDEX('3c Mappings'!$C$8:$O$21,MATCH($C796,'3c Mappings'!$B$8:$B$21,0),MATCH($B796,'3c Mappings'!$C$7:$O$7,0)))</f>
        <v>0</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45">
      <c r="A797" s="10"/>
      <c r="B797" s="72" t="s">
        <v>203</v>
      </c>
      <c r="C797" s="150" t="s">
        <v>188</v>
      </c>
      <c r="D797" s="188"/>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f>IF(AG614="-","-",AG614*INDEX('3c Mappings'!$C$8:$O$21,MATCH($C797,'3c Mappings'!$B$8:$B$21,0),MATCH($B797,'3c Mappings'!$C$7:$O$7,0)))</f>
        <v>0</v>
      </c>
      <c r="AH797" s="80">
        <f>IF(AH614="-","-",AH614*INDEX('3c Mappings'!$C$8:$O$21,MATCH($C797,'3c Mappings'!$B$8:$B$21,0),MATCH($B797,'3c Mappings'!$C$7:$O$7,0)))</f>
        <v>0</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45">
      <c r="A798" s="10"/>
      <c r="B798" s="72" t="s">
        <v>204</v>
      </c>
      <c r="C798" s="150" t="s">
        <v>188</v>
      </c>
      <c r="D798" s="188"/>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f>IF(AG615="-","-",AG615*INDEX('3c Mappings'!$C$8:$O$21,MATCH($C798,'3c Mappings'!$B$8:$B$21,0),MATCH($B798,'3c Mappings'!$C$7:$O$7,0)))</f>
        <v>0</v>
      </c>
      <c r="AH798" s="80">
        <f>IF(AH615="-","-",AH615*INDEX('3c Mappings'!$C$8:$O$21,MATCH($C798,'3c Mappings'!$B$8:$B$21,0),MATCH($B798,'3c Mappings'!$C$7:$O$7,0)))</f>
        <v>0</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45">
      <c r="A799" s="10"/>
      <c r="B799" s="72" t="s">
        <v>205</v>
      </c>
      <c r="C799" s="150" t="s">
        <v>188</v>
      </c>
      <c r="D799" s="188"/>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f>IF(AG616="-","-",AG616*INDEX('3c Mappings'!$C$8:$O$21,MATCH($C799,'3c Mappings'!$B$8:$B$21,0),MATCH($B799,'3c Mappings'!$C$7:$O$7,0)))</f>
        <v>0</v>
      </c>
      <c r="AH799" s="80">
        <f>IF(AH616="-","-",AH616*INDEX('3c Mappings'!$C$8:$O$21,MATCH($C799,'3c Mappings'!$B$8:$B$21,0),MATCH($B799,'3c Mappings'!$C$7:$O$7,0)))</f>
        <v>0</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45">
      <c r="A800" s="10"/>
      <c r="B800" s="72" t="s">
        <v>206</v>
      </c>
      <c r="C800" s="150" t="s">
        <v>188</v>
      </c>
      <c r="D800" s="188"/>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f>IF(AG617="-","-",AG617*INDEX('3c Mappings'!$C$8:$O$21,MATCH($C800,'3c Mappings'!$B$8:$B$21,0),MATCH($B800,'3c Mappings'!$C$7:$O$7,0)))</f>
        <v>0</v>
      </c>
      <c r="AH800" s="80">
        <f>IF(AH617="-","-",AH617*INDEX('3c Mappings'!$C$8:$O$21,MATCH($C800,'3c Mappings'!$B$8:$B$21,0),MATCH($B800,'3c Mappings'!$C$7:$O$7,0)))</f>
        <v>0</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45">
      <c r="A801" s="10"/>
      <c r="B801" s="72" t="s">
        <v>207</v>
      </c>
      <c r="C801" s="150" t="s">
        <v>188</v>
      </c>
      <c r="D801" s="188"/>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f>IF(AG618="-","-",AG618*INDEX('3c Mappings'!$C$8:$O$21,MATCH($C801,'3c Mappings'!$B$8:$B$21,0),MATCH($B801,'3c Mappings'!$C$7:$O$7,0)))</f>
        <v>0</v>
      </c>
      <c r="AH801" s="80">
        <f>IF(AH618="-","-",AH618*INDEX('3c Mappings'!$C$8:$O$21,MATCH($C801,'3c Mappings'!$B$8:$B$21,0),MATCH($B801,'3c Mappings'!$C$7:$O$7,0)))</f>
        <v>0</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45">
      <c r="A802" s="10"/>
      <c r="B802" s="72" t="s">
        <v>208</v>
      </c>
      <c r="C802" s="150" t="s">
        <v>188</v>
      </c>
      <c r="D802" s="188"/>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f>IF(AG619="-","-",AG619*INDEX('3c Mappings'!$C$8:$O$21,MATCH($C802,'3c Mappings'!$B$8:$B$21,0),MATCH($B802,'3c Mappings'!$C$7:$O$7,0)))</f>
        <v>157.90153314121036</v>
      </c>
      <c r="AH802" s="80">
        <f>IF(AH619="-","-",AH619*INDEX('3c Mappings'!$C$8:$O$21,MATCH($C802,'3c Mappings'!$B$8:$B$21,0),MATCH($B802,'3c Mappings'!$C$7:$O$7,0)))</f>
        <v>164.31906306306306</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45">
      <c r="A803" s="10"/>
      <c r="B803" s="72" t="s">
        <v>209</v>
      </c>
      <c r="C803" s="150" t="s">
        <v>188</v>
      </c>
      <c r="D803" s="188"/>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f>IF(AG620="-","-",AG620*INDEX('3c Mappings'!$C$8:$O$21,MATCH($C803,'3c Mappings'!$B$8:$B$21,0),MATCH($B803,'3c Mappings'!$C$7:$O$7,0)))</f>
        <v>0</v>
      </c>
      <c r="AH803" s="80">
        <f>IF(AH620="-","-",AH620*INDEX('3c Mappings'!$C$8:$O$21,MATCH($C803,'3c Mappings'!$B$8:$B$21,0),MATCH($B803,'3c Mappings'!$C$7:$O$7,0)))</f>
        <v>0</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45">
      <c r="A804" s="10"/>
      <c r="B804" s="72" t="s">
        <v>210</v>
      </c>
      <c r="C804" s="150" t="s">
        <v>188</v>
      </c>
      <c r="D804" s="188"/>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f>IF(AG621="-","-",AG621*INDEX('3c Mappings'!$C$8:$O$21,MATCH($C804,'3c Mappings'!$B$8:$B$21,0),MATCH($B804,'3c Mappings'!$C$7:$O$7,0)))</f>
        <v>0</v>
      </c>
      <c r="AH804" s="80">
        <f>IF(AH621="-","-",AH621*INDEX('3c Mappings'!$C$8:$O$21,MATCH($C804,'3c Mappings'!$B$8:$B$21,0),MATCH($B804,'3c Mappings'!$C$7:$O$7,0)))</f>
        <v>0</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45">
      <c r="A805" s="10"/>
      <c r="B805" s="72" t="s">
        <v>211</v>
      </c>
      <c r="C805" s="150" t="s">
        <v>188</v>
      </c>
      <c r="D805" s="188"/>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f>IF(AG622="-","-",AG622*INDEX('3c Mappings'!$C$8:$O$21,MATCH($C805,'3c Mappings'!$B$8:$B$21,0),MATCH($B805,'3c Mappings'!$C$7:$O$7,0)))</f>
        <v>0</v>
      </c>
      <c r="AH805" s="80">
        <f>IF(AH622="-","-",AH622*INDEX('3c Mappings'!$C$8:$O$21,MATCH($C805,'3c Mappings'!$B$8:$B$21,0),MATCH($B805,'3c Mappings'!$C$7:$O$7,0)))</f>
        <v>0</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45">
      <c r="A806" s="10"/>
      <c r="B806" s="72" t="s">
        <v>212</v>
      </c>
      <c r="C806" s="150" t="s">
        <v>188</v>
      </c>
      <c r="D806" s="188"/>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f>IF(AG623="-","-",AG623*INDEX('3c Mappings'!$C$8:$O$21,MATCH($C806,'3c Mappings'!$B$8:$B$21,0),MATCH($B806,'3c Mappings'!$C$7:$O$7,0)))</f>
        <v>0</v>
      </c>
      <c r="AH806" s="80">
        <f>IF(AH623="-","-",AH623*INDEX('3c Mappings'!$C$8:$O$21,MATCH($C806,'3c Mappings'!$B$8:$B$21,0),MATCH($B806,'3c Mappings'!$C$7:$O$7,0)))</f>
        <v>0</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45">
      <c r="A807" s="10"/>
      <c r="B807" s="72" t="s">
        <v>213</v>
      </c>
      <c r="C807" s="150" t="s">
        <v>188</v>
      </c>
      <c r="D807" s="188"/>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f>IF(AG624="-","-",AG624*INDEX('3c Mappings'!$C$8:$O$21,MATCH($C807,'3c Mappings'!$B$8:$B$21,0),MATCH($B807,'3c Mappings'!$C$7:$O$7,0)))</f>
        <v>0</v>
      </c>
      <c r="AH807" s="80">
        <f>IF(AH624="-","-",AH624*INDEX('3c Mappings'!$C$8:$O$21,MATCH($C807,'3c Mappings'!$B$8:$B$21,0),MATCH($B807,'3c Mappings'!$C$7:$O$7,0)))</f>
        <v>0</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45">
      <c r="A808" s="10"/>
      <c r="B808" s="72" t="s">
        <v>214</v>
      </c>
      <c r="C808" s="150" t="s">
        <v>188</v>
      </c>
      <c r="D808" s="188"/>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f>IF(AG625="-","-",AG625*INDEX('3c Mappings'!$C$8:$O$21,MATCH($C808,'3c Mappings'!$B$8:$B$21,0),MATCH($B808,'3c Mappings'!$C$7:$O$7,0)))</f>
        <v>0</v>
      </c>
      <c r="AH808" s="80">
        <f>IF(AH625="-","-",AH625*INDEX('3c Mappings'!$C$8:$O$21,MATCH($C808,'3c Mappings'!$B$8:$B$21,0),MATCH($B808,'3c Mappings'!$C$7:$O$7,0)))</f>
        <v>0</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O8:BB8"/>
    <mergeCell ref="O9:BB9"/>
    <mergeCell ref="C14:C26"/>
    <mergeCell ref="D14:D26"/>
    <mergeCell ref="C8:C12"/>
    <mergeCell ref="B3:G3"/>
    <mergeCell ref="B8:B12"/>
    <mergeCell ref="D8:D9"/>
    <mergeCell ref="F8:M8"/>
    <mergeCell ref="D28:D40"/>
    <mergeCell ref="D41:D53"/>
    <mergeCell ref="F9:M9"/>
    <mergeCell ref="D93:D105"/>
    <mergeCell ref="D106:D118"/>
    <mergeCell ref="D67:D79"/>
    <mergeCell ref="D80:D92"/>
    <mergeCell ref="D54:D66"/>
    <mergeCell ref="D171:D183"/>
    <mergeCell ref="D184:D196"/>
    <mergeCell ref="D145:D157"/>
    <mergeCell ref="D158:D170"/>
    <mergeCell ref="D119:D131"/>
    <mergeCell ref="D132:D144"/>
    <mergeCell ref="D238:D250"/>
    <mergeCell ref="D251:D263"/>
    <mergeCell ref="D225:D237"/>
    <mergeCell ref="D197:D209"/>
    <mergeCell ref="C211:C223"/>
    <mergeCell ref="D211:D223"/>
    <mergeCell ref="D316:D328"/>
    <mergeCell ref="D329:D341"/>
    <mergeCell ref="D290:D302"/>
    <mergeCell ref="D303:D315"/>
    <mergeCell ref="D264:D276"/>
    <mergeCell ref="D277:D289"/>
    <mergeCell ref="D394:D406"/>
    <mergeCell ref="D368:D380"/>
    <mergeCell ref="D381:D393"/>
    <mergeCell ref="D342:D354"/>
    <mergeCell ref="D355:D367"/>
    <mergeCell ref="B410:B414"/>
    <mergeCell ref="C410:C414"/>
    <mergeCell ref="D410:D411"/>
    <mergeCell ref="F410:M410"/>
    <mergeCell ref="F411:M411"/>
    <mergeCell ref="O410:BB410"/>
    <mergeCell ref="O411:BB411"/>
    <mergeCell ref="C416:C428"/>
    <mergeCell ref="D416:D428"/>
    <mergeCell ref="D430:D442"/>
    <mergeCell ref="D443:D455"/>
    <mergeCell ref="D456:D468"/>
    <mergeCell ref="D469:D481"/>
    <mergeCell ref="D482:D494"/>
    <mergeCell ref="D495:D507"/>
    <mergeCell ref="D508:D520"/>
    <mergeCell ref="D521:D533"/>
    <mergeCell ref="D534:D546"/>
    <mergeCell ref="D547:D559"/>
    <mergeCell ref="D560:D572"/>
    <mergeCell ref="D573:D585"/>
    <mergeCell ref="D586:D598"/>
    <mergeCell ref="D599:D611"/>
    <mergeCell ref="C613:C625"/>
    <mergeCell ref="D613:D625"/>
    <mergeCell ref="D627:D639"/>
    <mergeCell ref="D640:D652"/>
    <mergeCell ref="D653:D665"/>
    <mergeCell ref="D666:D678"/>
    <mergeCell ref="D679:D691"/>
    <mergeCell ref="D692:D704"/>
    <mergeCell ref="D705:D717"/>
    <mergeCell ref="D783:D795"/>
    <mergeCell ref="D796:D808"/>
    <mergeCell ref="D718:D730"/>
    <mergeCell ref="D731:D743"/>
    <mergeCell ref="D744:D756"/>
    <mergeCell ref="D757:D769"/>
    <mergeCell ref="D770:D78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40625" defaultRowHeight="13.5"/>
  <cols>
    <col min="1" max="1" width="6.42578125" style="62" customWidth="1"/>
    <col min="2" max="2" width="22.5703125" style="62" customWidth="1"/>
    <col min="3" max="3" width="13" style="78" customWidth="1"/>
    <col min="4" max="4" width="9.5703125" style="62" customWidth="1"/>
    <col min="5" max="5" width="28.5703125" style="62" customWidth="1"/>
    <col min="6" max="6" width="2.85546875" style="62" customWidth="1"/>
    <col min="7" max="14" width="17.5703125" style="62" customWidth="1"/>
    <col min="15" max="15" width="2.85546875" style="62" customWidth="1"/>
    <col min="16" max="26" width="17.5703125" style="62" customWidth="1"/>
    <col min="27" max="55" width="17.5703125" style="63" customWidth="1"/>
    <col min="56" max="16384" width="9.140625" style="63"/>
  </cols>
  <sheetData>
    <row r="1" spans="2:55" s="60" customFormat="1" ht="12.6" customHeight="1">
      <c r="C1" s="61"/>
    </row>
    <row r="2" spans="2:55" s="60" customFormat="1" ht="18.600000000000001" customHeight="1">
      <c r="B2" s="27" t="s">
        <v>173</v>
      </c>
      <c r="C2" s="77"/>
      <c r="D2" s="27"/>
      <c r="E2" s="27"/>
    </row>
    <row r="3" spans="2:55" s="60" customFormat="1" ht="48.75" customHeight="1">
      <c r="B3" s="178" t="s">
        <v>219</v>
      </c>
      <c r="C3" s="178"/>
      <c r="D3" s="178"/>
      <c r="E3" s="178"/>
      <c r="F3" s="178"/>
      <c r="G3" s="178"/>
      <c r="H3" s="178"/>
      <c r="I3" s="178"/>
      <c r="J3" s="178"/>
      <c r="K3" s="178"/>
      <c r="L3" s="178"/>
      <c r="M3" s="61"/>
      <c r="N3" s="61"/>
      <c r="O3" s="61"/>
      <c r="P3" s="61"/>
      <c r="Q3" s="61"/>
    </row>
    <row r="4" spans="2:55" s="60" customFormat="1" ht="12.6" customHeight="1">
      <c r="C4" s="61"/>
    </row>
    <row r="5" spans="2:55" s="62" customFormat="1">
      <c r="C5" s="78"/>
      <c r="G5" s="10"/>
      <c r="P5" s="10"/>
    </row>
    <row r="6" spans="2:55" s="62" customFormat="1">
      <c r="C6" s="78"/>
    </row>
    <row r="7" spans="2:55">
      <c r="B7" s="204" t="s">
        <v>38</v>
      </c>
      <c r="C7" s="205" t="s">
        <v>89</v>
      </c>
      <c r="D7" s="195" t="s">
        <v>195</v>
      </c>
      <c r="E7" s="197"/>
      <c r="F7" s="29"/>
      <c r="G7" s="170" t="s">
        <v>90</v>
      </c>
      <c r="H7" s="171"/>
      <c r="I7" s="171"/>
      <c r="J7" s="171"/>
      <c r="K7" s="171"/>
      <c r="L7" s="171"/>
      <c r="M7" s="171"/>
      <c r="N7" s="172"/>
      <c r="O7" s="29"/>
      <c r="P7" s="170" t="s">
        <v>91</v>
      </c>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3"/>
    </row>
    <row r="8" spans="2:55" ht="13.5" customHeight="1">
      <c r="B8" s="204"/>
      <c r="C8" s="205"/>
      <c r="D8" s="195"/>
      <c r="E8" s="198"/>
      <c r="F8" s="29"/>
      <c r="G8" s="181" t="s">
        <v>197</v>
      </c>
      <c r="H8" s="182"/>
      <c r="I8" s="182"/>
      <c r="J8" s="182"/>
      <c r="K8" s="182"/>
      <c r="L8" s="182"/>
      <c r="M8" s="182"/>
      <c r="N8" s="194"/>
      <c r="O8" s="29"/>
      <c r="P8" s="181" t="s">
        <v>93</v>
      </c>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94"/>
    </row>
    <row r="9" spans="2:55" ht="25.5" customHeight="1">
      <c r="B9" s="204"/>
      <c r="C9" s="205"/>
      <c r="D9" s="195"/>
      <c r="E9" s="50" t="s">
        <v>94</v>
      </c>
      <c r="F9" s="29"/>
      <c r="G9" s="51" t="s">
        <v>198</v>
      </c>
      <c r="H9" s="51" t="s">
        <v>96</v>
      </c>
      <c r="I9" s="51" t="s">
        <v>199</v>
      </c>
      <c r="J9" s="51" t="s">
        <v>200</v>
      </c>
      <c r="K9" s="51" t="s">
        <v>99</v>
      </c>
      <c r="L9" s="52" t="s">
        <v>100</v>
      </c>
      <c r="M9" s="51" t="s">
        <v>101</v>
      </c>
      <c r="N9" s="51" t="s">
        <v>102</v>
      </c>
      <c r="O9" s="29"/>
      <c r="P9" s="42" t="s">
        <v>103</v>
      </c>
      <c r="Q9" s="42" t="s">
        <v>104</v>
      </c>
      <c r="R9" s="42" t="s">
        <v>105</v>
      </c>
      <c r="S9" s="53" t="s">
        <v>106</v>
      </c>
      <c r="T9" s="42" t="s">
        <v>107</v>
      </c>
      <c r="U9" s="42" t="s">
        <v>108</v>
      </c>
      <c r="V9" s="42" t="s">
        <v>109</v>
      </c>
      <c r="W9" s="42" t="s">
        <v>110</v>
      </c>
      <c r="X9" s="42" t="s">
        <v>111</v>
      </c>
      <c r="Y9" s="42" t="s">
        <v>112</v>
      </c>
      <c r="Z9" s="155" t="s">
        <v>113</v>
      </c>
      <c r="AA9" s="155" t="s">
        <v>114</v>
      </c>
      <c r="AB9" s="155" t="s">
        <v>115</v>
      </c>
      <c r="AC9" s="155" t="s">
        <v>116</v>
      </c>
      <c r="AD9" s="155" t="s">
        <v>117</v>
      </c>
      <c r="AE9" s="155" t="s">
        <v>118</v>
      </c>
      <c r="AF9" s="155" t="s">
        <v>119</v>
      </c>
      <c r="AG9" s="155" t="s">
        <v>120</v>
      </c>
      <c r="AH9" s="155" t="s">
        <v>121</v>
      </c>
      <c r="AI9" s="155" t="s">
        <v>122</v>
      </c>
      <c r="AJ9" s="155" t="s">
        <v>123</v>
      </c>
      <c r="AK9" s="155" t="s">
        <v>124</v>
      </c>
      <c r="AL9" s="155" t="s">
        <v>125</v>
      </c>
      <c r="AM9" s="155" t="s">
        <v>126</v>
      </c>
      <c r="AN9" s="155" t="s">
        <v>127</v>
      </c>
      <c r="AO9" s="155" t="s">
        <v>128</v>
      </c>
      <c r="AP9" s="155" t="s">
        <v>129</v>
      </c>
      <c r="AQ9" s="155" t="s">
        <v>130</v>
      </c>
      <c r="AR9" s="155" t="s">
        <v>131</v>
      </c>
      <c r="AS9" s="155" t="s">
        <v>132</v>
      </c>
      <c r="AT9" s="155" t="s">
        <v>133</v>
      </c>
      <c r="AU9" s="155" t="s">
        <v>134</v>
      </c>
      <c r="AV9" s="155" t="s">
        <v>135</v>
      </c>
      <c r="AW9" s="155" t="s">
        <v>136</v>
      </c>
      <c r="AX9" s="155" t="s">
        <v>137</v>
      </c>
      <c r="AY9" s="155" t="s">
        <v>138</v>
      </c>
      <c r="AZ9" s="155" t="s">
        <v>139</v>
      </c>
      <c r="BA9" s="155" t="s">
        <v>140</v>
      </c>
      <c r="BB9" s="155" t="s">
        <v>141</v>
      </c>
      <c r="BC9" s="155" t="s">
        <v>142</v>
      </c>
    </row>
    <row r="10" spans="2:55" ht="15" customHeight="1">
      <c r="B10" s="204"/>
      <c r="C10" s="205"/>
      <c r="D10" s="195"/>
      <c r="E10" s="50" t="s">
        <v>143</v>
      </c>
      <c r="F10" s="29"/>
      <c r="G10" s="54" t="s">
        <v>144</v>
      </c>
      <c r="H10" s="54" t="s">
        <v>145</v>
      </c>
      <c r="I10" s="54" t="s">
        <v>146</v>
      </c>
      <c r="J10" s="54" t="s">
        <v>147</v>
      </c>
      <c r="K10" s="54" t="s">
        <v>148</v>
      </c>
      <c r="L10" s="55" t="s">
        <v>149</v>
      </c>
      <c r="M10" s="54" t="s">
        <v>150</v>
      </c>
      <c r="N10" s="54" t="s">
        <v>151</v>
      </c>
      <c r="O10" s="29"/>
      <c r="P10" s="54" t="s">
        <v>152</v>
      </c>
      <c r="Q10" s="54" t="s">
        <v>153</v>
      </c>
      <c r="R10" s="54" t="s">
        <v>154</v>
      </c>
      <c r="S10" s="56" t="s">
        <v>155</v>
      </c>
      <c r="T10" s="54" t="s">
        <v>156</v>
      </c>
      <c r="U10" s="54" t="s">
        <v>157</v>
      </c>
      <c r="V10" s="54" t="s">
        <v>158</v>
      </c>
      <c r="W10" s="54" t="s">
        <v>159</v>
      </c>
      <c r="X10" s="54" t="s">
        <v>160</v>
      </c>
      <c r="Y10" s="54" t="s">
        <v>161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4"/>
      <c r="C11" s="205"/>
      <c r="D11" s="195"/>
      <c r="E11" s="16" t="s">
        <v>162</v>
      </c>
      <c r="F11" s="29"/>
      <c r="G11" s="42" t="s">
        <v>163</v>
      </c>
      <c r="H11" s="42" t="s">
        <v>163</v>
      </c>
      <c r="I11" s="42" t="s">
        <v>164</v>
      </c>
      <c r="J11" s="42" t="s">
        <v>164</v>
      </c>
      <c r="K11" s="42" t="s">
        <v>165</v>
      </c>
      <c r="L11" s="57" t="s">
        <v>165</v>
      </c>
      <c r="M11" s="42" t="s">
        <v>166</v>
      </c>
      <c r="N11" s="42" t="s">
        <v>166</v>
      </c>
      <c r="O11" s="29"/>
      <c r="P11" s="42" t="s">
        <v>166</v>
      </c>
      <c r="Q11" s="42" t="s">
        <v>220</v>
      </c>
      <c r="R11" s="42" t="s">
        <v>220</v>
      </c>
      <c r="S11" s="53" t="s">
        <v>221</v>
      </c>
      <c r="T11" s="42" t="s">
        <v>221</v>
      </c>
      <c r="U11" s="42" t="s">
        <v>222</v>
      </c>
      <c r="V11" s="42" t="s">
        <v>222</v>
      </c>
      <c r="W11" s="42" t="s">
        <v>223</v>
      </c>
      <c r="X11" s="42" t="s">
        <v>223</v>
      </c>
      <c r="Y11" s="42" t="s">
        <v>224</v>
      </c>
      <c r="Z11" s="42" t="s">
        <v>224</v>
      </c>
      <c r="AA11" s="42" t="s">
        <v>224</v>
      </c>
      <c r="AB11" s="42" t="s">
        <v>224</v>
      </c>
      <c r="AC11" s="155" t="s">
        <v>225</v>
      </c>
      <c r="AD11" s="155" t="s">
        <v>225</v>
      </c>
      <c r="AE11" s="155" t="s">
        <v>225</v>
      </c>
      <c r="AF11" s="155" t="s">
        <v>225</v>
      </c>
      <c r="AG11" s="155" t="s">
        <v>226</v>
      </c>
      <c r="AH11" s="155" t="s">
        <v>226</v>
      </c>
      <c r="AI11" s="155" t="s">
        <v>226</v>
      </c>
      <c r="AJ11" s="155" t="s">
        <v>226</v>
      </c>
      <c r="AK11" s="155" t="s">
        <v>227</v>
      </c>
      <c r="AL11" s="155" t="s">
        <v>227</v>
      </c>
      <c r="AM11" s="155" t="s">
        <v>227</v>
      </c>
      <c r="AN11" s="155" t="s">
        <v>227</v>
      </c>
      <c r="AO11" s="155" t="s">
        <v>228</v>
      </c>
      <c r="AP11" s="155" t="s">
        <v>228</v>
      </c>
      <c r="AQ11" s="155" t="s">
        <v>228</v>
      </c>
      <c r="AR11" s="155" t="s">
        <v>228</v>
      </c>
      <c r="AS11" s="155" t="s">
        <v>229</v>
      </c>
      <c r="AT11" s="155" t="s">
        <v>229</v>
      </c>
      <c r="AU11" s="155" t="s">
        <v>229</v>
      </c>
      <c r="AV11" s="155" t="s">
        <v>229</v>
      </c>
      <c r="AW11" s="155" t="s">
        <v>230</v>
      </c>
      <c r="AX11" s="155" t="s">
        <v>230</v>
      </c>
      <c r="AY11" s="155" t="s">
        <v>230</v>
      </c>
      <c r="AZ11" s="155" t="s">
        <v>230</v>
      </c>
      <c r="BA11" s="155" t="s">
        <v>231</v>
      </c>
      <c r="BB11" s="155" t="s">
        <v>231</v>
      </c>
      <c r="BC11" s="155" t="s">
        <v>231</v>
      </c>
    </row>
    <row r="12" spans="2:55" ht="12.6" customHeight="1">
      <c r="B12" s="203" t="s">
        <v>232</v>
      </c>
      <c r="C12" s="203" t="s">
        <v>233</v>
      </c>
      <c r="D12" s="72" t="s">
        <v>202</v>
      </c>
      <c r="E12" s="18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3"/>
      <c r="C13" s="203"/>
      <c r="D13" s="72" t="s">
        <v>203</v>
      </c>
      <c r="E13" s="18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3"/>
      <c r="C14" s="203"/>
      <c r="D14" s="72" t="s">
        <v>204</v>
      </c>
      <c r="E14" s="18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3"/>
      <c r="C15" s="203"/>
      <c r="D15" s="72" t="s">
        <v>205</v>
      </c>
      <c r="E15" s="18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3"/>
      <c r="C16" s="203"/>
      <c r="D16" s="72" t="s">
        <v>206</v>
      </c>
      <c r="E16" s="18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3"/>
      <c r="C17" s="203"/>
      <c r="D17" s="72" t="s">
        <v>207</v>
      </c>
      <c r="E17" s="18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3"/>
      <c r="C18" s="203"/>
      <c r="D18" s="72" t="s">
        <v>208</v>
      </c>
      <c r="E18" s="18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3"/>
      <c r="C19" s="203"/>
      <c r="D19" s="72" t="s">
        <v>209</v>
      </c>
      <c r="E19" s="18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3"/>
      <c r="C20" s="203"/>
      <c r="D20" s="72" t="s">
        <v>210</v>
      </c>
      <c r="E20" s="18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3"/>
      <c r="C21" s="203"/>
      <c r="D21" s="72" t="s">
        <v>211</v>
      </c>
      <c r="E21" s="18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3"/>
      <c r="C22" s="203"/>
      <c r="D22" s="72" t="s">
        <v>212</v>
      </c>
      <c r="E22" s="18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3"/>
      <c r="C23" s="203"/>
      <c r="D23" s="72" t="s">
        <v>213</v>
      </c>
      <c r="E23" s="18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3"/>
      <c r="C24" s="203"/>
      <c r="D24" s="72" t="s">
        <v>214</v>
      </c>
      <c r="E24" s="188"/>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 customHeight="1">
      <c r="B25" s="203" t="s">
        <v>234</v>
      </c>
      <c r="C25" s="203" t="s">
        <v>233</v>
      </c>
      <c r="D25" s="72" t="s">
        <v>202</v>
      </c>
      <c r="E25" s="188"/>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3"/>
      <c r="C26" s="203"/>
      <c r="D26" s="72" t="s">
        <v>203</v>
      </c>
      <c r="E26" s="188"/>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3"/>
      <c r="C27" s="203"/>
      <c r="D27" s="72" t="s">
        <v>204</v>
      </c>
      <c r="E27" s="188"/>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3"/>
      <c r="C28" s="203"/>
      <c r="D28" s="72" t="s">
        <v>205</v>
      </c>
      <c r="E28" s="188"/>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3"/>
      <c r="C29" s="203"/>
      <c r="D29" s="72" t="s">
        <v>206</v>
      </c>
      <c r="E29" s="188"/>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3"/>
      <c r="C30" s="203"/>
      <c r="D30" s="72" t="s">
        <v>207</v>
      </c>
      <c r="E30" s="188"/>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3"/>
      <c r="C31" s="203"/>
      <c r="D31" s="72" t="s">
        <v>208</v>
      </c>
      <c r="E31" s="188"/>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3"/>
      <c r="C32" s="203"/>
      <c r="D32" s="72" t="s">
        <v>209</v>
      </c>
      <c r="E32" s="188"/>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3"/>
      <c r="C33" s="203"/>
      <c r="D33" s="72" t="s">
        <v>210</v>
      </c>
      <c r="E33" s="188"/>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3"/>
      <c r="C34" s="203"/>
      <c r="D34" s="72" t="s">
        <v>211</v>
      </c>
      <c r="E34" s="188"/>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3"/>
      <c r="C35" s="203"/>
      <c r="D35" s="72" t="s">
        <v>212</v>
      </c>
      <c r="E35" s="188"/>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3"/>
      <c r="C36" s="203"/>
      <c r="D36" s="72" t="s">
        <v>213</v>
      </c>
      <c r="E36" s="188"/>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3"/>
      <c r="C37" s="203"/>
      <c r="D37" s="72" t="s">
        <v>214</v>
      </c>
      <c r="E37" s="188"/>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 customHeight="1">
      <c r="B38" s="203" t="s">
        <v>235</v>
      </c>
      <c r="C38" s="203" t="s">
        <v>175</v>
      </c>
      <c r="D38" s="72" t="s">
        <v>202</v>
      </c>
      <c r="E38" s="188"/>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3"/>
      <c r="C39" s="203"/>
      <c r="D39" s="72" t="s">
        <v>203</v>
      </c>
      <c r="E39" s="188"/>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3"/>
      <c r="C40" s="203"/>
      <c r="D40" s="72" t="s">
        <v>204</v>
      </c>
      <c r="E40" s="188"/>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3"/>
      <c r="C41" s="203"/>
      <c r="D41" s="72" t="s">
        <v>205</v>
      </c>
      <c r="E41" s="188"/>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3"/>
      <c r="C42" s="203"/>
      <c r="D42" s="72" t="s">
        <v>206</v>
      </c>
      <c r="E42" s="188"/>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3"/>
      <c r="C43" s="203"/>
      <c r="D43" s="72" t="s">
        <v>207</v>
      </c>
      <c r="E43" s="188"/>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3"/>
      <c r="C44" s="203"/>
      <c r="D44" s="72" t="s">
        <v>208</v>
      </c>
      <c r="E44" s="188"/>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3"/>
      <c r="C45" s="203"/>
      <c r="D45" s="72" t="s">
        <v>209</v>
      </c>
      <c r="E45" s="188"/>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3"/>
      <c r="C46" s="203"/>
      <c r="D46" s="72" t="s">
        <v>210</v>
      </c>
      <c r="E46" s="188"/>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3"/>
      <c r="C47" s="203"/>
      <c r="D47" s="72" t="s">
        <v>211</v>
      </c>
      <c r="E47" s="188"/>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3"/>
      <c r="C48" s="203"/>
      <c r="D48" s="72" t="s">
        <v>212</v>
      </c>
      <c r="E48" s="188"/>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3"/>
      <c r="C49" s="203"/>
      <c r="D49" s="72" t="s">
        <v>213</v>
      </c>
      <c r="E49" s="188"/>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3"/>
      <c r="C50" s="203"/>
      <c r="D50" s="72" t="s">
        <v>214</v>
      </c>
      <c r="E50" s="188"/>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3" t="s">
        <v>236</v>
      </c>
      <c r="C51" s="203" t="s">
        <v>175</v>
      </c>
      <c r="D51" s="72" t="s">
        <v>202</v>
      </c>
      <c r="E51" s="188"/>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f>IF('3f NTS exit commodity charges'!AH$13="","-",('3f NTS exit commodity charges'!AH$13)*'3a Demand'!$C$10*10)</f>
        <v>0.89999999999999991</v>
      </c>
      <c r="AI51" s="80">
        <f>IF('3f NTS exit commodity charges'!AI$13="","-",('3f NTS exit commodity charges'!AI$13)*'3a Demand'!$C$10*10)</f>
        <v>2.472</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3"/>
      <c r="C52" s="203"/>
      <c r="D52" s="72" t="s">
        <v>203</v>
      </c>
      <c r="E52" s="188"/>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f>IF('3f NTS exit commodity charges'!AH$13="","-",('3f NTS exit commodity charges'!AH$13)*'3a Demand'!$C$10*10)</f>
        <v>0.89999999999999991</v>
      </c>
      <c r="AI52" s="80">
        <f>IF('3f NTS exit commodity charges'!AI$13="","-",('3f NTS exit commodity charges'!AI$13)*'3a Demand'!$C$10*10)</f>
        <v>2.472</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3"/>
      <c r="C53" s="203"/>
      <c r="D53" s="72" t="s">
        <v>204</v>
      </c>
      <c r="E53" s="188"/>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f>IF('3f NTS exit commodity charges'!AH$13="","-",('3f NTS exit commodity charges'!AH$13)*'3a Demand'!$C$10*10)</f>
        <v>0.89999999999999991</v>
      </c>
      <c r="AI53" s="80">
        <f>IF('3f NTS exit commodity charges'!AI$13="","-",('3f NTS exit commodity charges'!AI$13)*'3a Demand'!$C$10*10)</f>
        <v>2.472</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3"/>
      <c r="C54" s="203"/>
      <c r="D54" s="72" t="s">
        <v>205</v>
      </c>
      <c r="E54" s="188"/>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f>IF('3f NTS exit commodity charges'!AH$13="","-",('3f NTS exit commodity charges'!AH$13)*'3a Demand'!$C$10*10)</f>
        <v>0.89999999999999991</v>
      </c>
      <c r="AI54" s="80">
        <f>IF('3f NTS exit commodity charges'!AI$13="","-",('3f NTS exit commodity charges'!AI$13)*'3a Demand'!$C$10*10)</f>
        <v>2.472</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3"/>
      <c r="C55" s="203"/>
      <c r="D55" s="72" t="s">
        <v>206</v>
      </c>
      <c r="E55" s="188"/>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f>IF('3f NTS exit commodity charges'!AH$13="","-",('3f NTS exit commodity charges'!AH$13)*'3a Demand'!$C$10*10)</f>
        <v>0.89999999999999991</v>
      </c>
      <c r="AI55" s="80">
        <f>IF('3f NTS exit commodity charges'!AI$13="","-",('3f NTS exit commodity charges'!AI$13)*'3a Demand'!$C$10*10)</f>
        <v>2.472</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3"/>
      <c r="C56" s="203"/>
      <c r="D56" s="72" t="s">
        <v>207</v>
      </c>
      <c r="E56" s="188"/>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f>IF('3f NTS exit commodity charges'!AH$13="","-",('3f NTS exit commodity charges'!AH$13)*'3a Demand'!$C$10*10)</f>
        <v>0.89999999999999991</v>
      </c>
      <c r="AI56" s="80">
        <f>IF('3f NTS exit commodity charges'!AI$13="","-",('3f NTS exit commodity charges'!AI$13)*'3a Demand'!$C$10*10)</f>
        <v>2.472</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3"/>
      <c r="C57" s="203"/>
      <c r="D57" s="72" t="s">
        <v>208</v>
      </c>
      <c r="E57" s="188"/>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f>IF('3f NTS exit commodity charges'!AH$13="","-",('3f NTS exit commodity charges'!AH$13)*'3a Demand'!$C$10*10)</f>
        <v>0.89999999999999991</v>
      </c>
      <c r="AI57" s="80">
        <f>IF('3f NTS exit commodity charges'!AI$13="","-",('3f NTS exit commodity charges'!AI$13)*'3a Demand'!$C$10*10)</f>
        <v>2.472</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3"/>
      <c r="C58" s="203"/>
      <c r="D58" s="72" t="s">
        <v>209</v>
      </c>
      <c r="E58" s="188"/>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f>IF('3f NTS exit commodity charges'!AH$13="","-",('3f NTS exit commodity charges'!AH$13)*'3a Demand'!$C$10*10)</f>
        <v>0.89999999999999991</v>
      </c>
      <c r="AI58" s="80">
        <f>IF('3f NTS exit commodity charges'!AI$13="","-",('3f NTS exit commodity charges'!AI$13)*'3a Demand'!$C$10*10)</f>
        <v>2.472</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3"/>
      <c r="C59" s="203"/>
      <c r="D59" s="72" t="s">
        <v>210</v>
      </c>
      <c r="E59" s="188"/>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f>IF('3f NTS exit commodity charges'!AH$13="","-",('3f NTS exit commodity charges'!AH$13)*'3a Demand'!$C$10*10)</f>
        <v>0.89999999999999991</v>
      </c>
      <c r="AI59" s="80">
        <f>IF('3f NTS exit commodity charges'!AI$13="","-",('3f NTS exit commodity charges'!AI$13)*'3a Demand'!$C$10*10)</f>
        <v>2.472</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3"/>
      <c r="C60" s="203"/>
      <c r="D60" s="72" t="s">
        <v>211</v>
      </c>
      <c r="E60" s="188"/>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f>IF('3f NTS exit commodity charges'!AH$13="","-",('3f NTS exit commodity charges'!AH$13)*'3a Demand'!$C$10*10)</f>
        <v>0.89999999999999991</v>
      </c>
      <c r="AI60" s="80">
        <f>IF('3f NTS exit commodity charges'!AI$13="","-",('3f NTS exit commodity charges'!AI$13)*'3a Demand'!$C$10*10)</f>
        <v>2.472</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3"/>
      <c r="C61" s="203"/>
      <c r="D61" s="72" t="s">
        <v>212</v>
      </c>
      <c r="E61" s="188"/>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f>IF('3f NTS exit commodity charges'!AH$13="","-",('3f NTS exit commodity charges'!AH$13)*'3a Demand'!$C$10*10)</f>
        <v>0.89999999999999991</v>
      </c>
      <c r="AI61" s="80">
        <f>IF('3f NTS exit commodity charges'!AI$13="","-",('3f NTS exit commodity charges'!AI$13)*'3a Demand'!$C$10*10)</f>
        <v>2.472</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3"/>
      <c r="C62" s="203"/>
      <c r="D62" s="72" t="s">
        <v>213</v>
      </c>
      <c r="E62" s="188"/>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f>IF('3f NTS exit commodity charges'!AH$13="","-",('3f NTS exit commodity charges'!AH$13)*'3a Demand'!$C$10*10)</f>
        <v>0.89999999999999991</v>
      </c>
      <c r="AI62" s="80">
        <f>IF('3f NTS exit commodity charges'!AI$13="","-",('3f NTS exit commodity charges'!AI$13)*'3a Demand'!$C$10*10)</f>
        <v>2.472</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3"/>
      <c r="C63" s="203"/>
      <c r="D63" s="72" t="s">
        <v>214</v>
      </c>
      <c r="E63" s="188"/>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f>IF('3f NTS exit commodity charges'!AH$13="","-",('3f NTS exit commodity charges'!AH$13)*'3a Demand'!$C$10*10)</f>
        <v>0.89999999999999991</v>
      </c>
      <c r="AI63" s="80">
        <f>IF('3f NTS exit commodity charges'!AI$13="","-",('3f NTS exit commodity charges'!AI$13)*'3a Demand'!$C$10*10)</f>
        <v>2.472</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 customHeight="1">
      <c r="B64" s="203" t="s">
        <v>237</v>
      </c>
      <c r="C64" s="203" t="s">
        <v>175</v>
      </c>
      <c r="D64" s="72" t="s">
        <v>202</v>
      </c>
      <c r="E64" s="188"/>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f>IF(AH12="-","-",AH12*3.65*INDEX('2c ECN charge by LDZ'!$C$8:$R$20,MATCH($D64,'2c ECN charge by LDZ'!$B$8:$B$20,0),MATCH(AH$11,'2c ECN charge by LDZ'!$C$7:$R$7,0)))</f>
        <v>12.118421052631581</v>
      </c>
      <c r="AI64" s="81">
        <f>IF(AI12="-","-",AI12*3.65*INDEX('2c ECN charge by LDZ'!$C$8:$R$20,MATCH($D64,'2c ECN charge by LDZ'!$B$8:$B$20,0),MATCH(AI$11,'2c ECN charge by LDZ'!$C$7:$R$7,0)))</f>
        <v>12.616438356164386</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3"/>
      <c r="C65" s="203"/>
      <c r="D65" s="72" t="s">
        <v>203</v>
      </c>
      <c r="E65" s="188"/>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f>IF(AH13="-","-",AH13*3.65*INDEX('2c ECN charge by LDZ'!$C$8:$R$20,MATCH($D65,'2c ECN charge by LDZ'!$B$8:$B$20,0),MATCH(AH$11,'2c ECN charge by LDZ'!$C$7:$R$7,0)))</f>
        <v>12.158415841584159</v>
      </c>
      <c r="AI65" s="81">
        <f>IF(AI13="-","-",AI13*3.65*INDEX('2c ECN charge by LDZ'!$C$8:$R$20,MATCH($D65,'2c ECN charge by LDZ'!$B$8:$B$20,0),MATCH(AI$11,'2c ECN charge by LDZ'!$C$7:$R$7,0)))</f>
        <v>12.747404844290658</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3"/>
      <c r="C66" s="203"/>
      <c r="D66" s="72" t="s">
        <v>204</v>
      </c>
      <c r="E66" s="188"/>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f>IF(AH14="-","-",AH14*3.65*INDEX('2c ECN charge by LDZ'!$C$8:$R$20,MATCH($D66,'2c ECN charge by LDZ'!$B$8:$B$20,0),MATCH(AH$11,'2c ECN charge by LDZ'!$C$7:$R$7,0)))</f>
        <v>11.392433290802421</v>
      </c>
      <c r="AI66" s="81">
        <f>IF(AI14="-","-",AI14*3.65*INDEX('2c ECN charge by LDZ'!$C$8:$R$20,MATCH($D66,'2c ECN charge by LDZ'!$B$8:$B$20,0),MATCH(AI$11,'2c ECN charge by LDZ'!$C$7:$R$7,0)))</f>
        <v>11.801965206484862</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3"/>
      <c r="C67" s="203"/>
      <c r="D67" s="72" t="s">
        <v>205</v>
      </c>
      <c r="E67" s="188"/>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f>IF(AH15="-","-",AH15*3.65*INDEX('2c ECN charge by LDZ'!$C$8:$R$20,MATCH($D67,'2c ECN charge by LDZ'!$B$8:$B$20,0),MATCH(AH$11,'2c ECN charge by LDZ'!$C$7:$R$7,0)))</f>
        <v>10.398906166125148</v>
      </c>
      <c r="AI67" s="81">
        <f>IF(AI15="-","-",AI15*3.65*INDEX('2c ECN charge by LDZ'!$C$8:$R$20,MATCH($D67,'2c ECN charge by LDZ'!$B$8:$B$20,0),MATCH(AI$11,'2c ECN charge by LDZ'!$C$7:$R$7,0)))</f>
        <v>11.287420300572547</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3"/>
      <c r="C68" s="203"/>
      <c r="D68" s="72" t="s">
        <v>206</v>
      </c>
      <c r="E68" s="188"/>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f>IF(AH16="-","-",AH16*3.65*INDEX('2c ECN charge by LDZ'!$C$8:$R$20,MATCH($D68,'2c ECN charge by LDZ'!$B$8:$B$20,0),MATCH(AH$11,'2c ECN charge by LDZ'!$C$7:$R$7,0)))</f>
        <v>11.960350221944791</v>
      </c>
      <c r="AI68" s="81">
        <f>IF(AI16="-","-",AI16*3.65*INDEX('2c ECN charge by LDZ'!$C$8:$R$20,MATCH($D68,'2c ECN charge by LDZ'!$B$8:$B$20,0),MATCH(AI$11,'2c ECN charge by LDZ'!$C$7:$R$7,0)))</f>
        <v>12.609047183135017</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3"/>
      <c r="C69" s="203"/>
      <c r="D69" s="72" t="s">
        <v>207</v>
      </c>
      <c r="E69" s="188"/>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f>IF(AH17="-","-",AH17*3.65*INDEX('2c ECN charge by LDZ'!$C$8:$R$20,MATCH($D69,'2c ECN charge by LDZ'!$B$8:$B$20,0),MATCH(AH$11,'2c ECN charge by LDZ'!$C$7:$R$7,0)))</f>
        <v>11.686274509803923</v>
      </c>
      <c r="AI69" s="81">
        <f>IF(AI17="-","-",AI17*3.65*INDEX('2c ECN charge by LDZ'!$C$8:$R$20,MATCH($D69,'2c ECN charge by LDZ'!$B$8:$B$20,0),MATCH(AI$11,'2c ECN charge by LDZ'!$C$7:$R$7,0)))</f>
        <v>12.081081081081081</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3"/>
      <c r="C70" s="203"/>
      <c r="D70" s="72" t="s">
        <v>208</v>
      </c>
      <c r="E70" s="188"/>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f>IF(AH18="-","-",AH18*3.65*INDEX('2c ECN charge by LDZ'!$C$8:$R$20,MATCH($D70,'2c ECN charge by LDZ'!$B$8:$B$20,0),MATCH(AH$11,'2c ECN charge by LDZ'!$C$7:$R$7,0)))</f>
        <v>10.629018677351189</v>
      </c>
      <c r="AI70" s="81">
        <f>IF(AI18="-","-",AI18*3.65*INDEX('2c ECN charge by LDZ'!$C$8:$R$20,MATCH($D70,'2c ECN charge by LDZ'!$B$8:$B$20,0),MATCH(AI$11,'2c ECN charge by LDZ'!$C$7:$R$7,0)))</f>
        <v>11.230661243993707</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3"/>
      <c r="C71" s="203"/>
      <c r="D71" s="72" t="s">
        <v>209</v>
      </c>
      <c r="E71" s="188"/>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f>IF(AH19="-","-",AH19*3.65*INDEX('2c ECN charge by LDZ'!$C$8:$R$20,MATCH($D71,'2c ECN charge by LDZ'!$B$8:$B$20,0),MATCH(AH$11,'2c ECN charge by LDZ'!$C$7:$R$7,0)))</f>
        <v>13.232876712328768</v>
      </c>
      <c r="AI71" s="81">
        <f>IF(AI19="-","-",AI19*3.65*INDEX('2c ECN charge by LDZ'!$C$8:$R$20,MATCH($D71,'2c ECN charge by LDZ'!$B$8:$B$20,0),MATCH(AI$11,'2c ECN charge by LDZ'!$C$7:$R$7,0)))</f>
        <v>13.510489510489512</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3"/>
      <c r="C72" s="203"/>
      <c r="D72" s="72" t="s">
        <v>210</v>
      </c>
      <c r="E72" s="188"/>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f>IF(AH20="-","-",AH20*3.65*INDEX('2c ECN charge by LDZ'!$C$8:$R$20,MATCH($D72,'2c ECN charge by LDZ'!$B$8:$B$20,0),MATCH(AH$11,'2c ECN charge by LDZ'!$C$7:$R$7,0)))</f>
        <v>14.693927108708641</v>
      </c>
      <c r="AI72" s="81">
        <f>IF(AI20="-","-",AI20*3.65*INDEX('2c ECN charge by LDZ'!$C$8:$R$20,MATCH($D72,'2c ECN charge by LDZ'!$B$8:$B$20,0),MATCH(AI$11,'2c ECN charge by LDZ'!$C$7:$R$7,0)))</f>
        <v>14.857799901742567</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3"/>
      <c r="C73" s="203"/>
      <c r="D73" s="72" t="s">
        <v>211</v>
      </c>
      <c r="E73" s="188"/>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f>IF(AH21="-","-",AH21*3.65*INDEX('2c ECN charge by LDZ'!$C$8:$R$20,MATCH($D73,'2c ECN charge by LDZ'!$B$8:$B$20,0),MATCH(AH$11,'2c ECN charge by LDZ'!$C$7:$R$7,0)))</f>
        <v>13.947142546975499</v>
      </c>
      <c r="AI73" s="81">
        <f>IF(AI21="-","-",AI21*3.65*INDEX('2c ECN charge by LDZ'!$C$8:$R$20,MATCH($D73,'2c ECN charge by LDZ'!$B$8:$B$20,0),MATCH(AI$11,'2c ECN charge by LDZ'!$C$7:$R$7,0)))</f>
        <v>14.249246717668107</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3"/>
      <c r="C74" s="203"/>
      <c r="D74" s="72" t="s">
        <v>212</v>
      </c>
      <c r="E74" s="188"/>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f>IF(AH22="-","-",AH22*3.65*INDEX('2c ECN charge by LDZ'!$C$8:$R$20,MATCH($D74,'2c ECN charge by LDZ'!$B$8:$B$20,0),MATCH(AH$11,'2c ECN charge by LDZ'!$C$7:$R$7,0)))</f>
        <v>11.95876288659794</v>
      </c>
      <c r="AI74" s="81">
        <f>IF(AI22="-","-",AI22*3.65*INDEX('2c ECN charge by LDZ'!$C$8:$R$20,MATCH($D74,'2c ECN charge by LDZ'!$B$8:$B$20,0),MATCH(AI$11,'2c ECN charge by LDZ'!$C$7:$R$7,0)))</f>
        <v>12.296819787985868</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3"/>
      <c r="C75" s="203"/>
      <c r="D75" s="72" t="s">
        <v>213</v>
      </c>
      <c r="E75" s="188"/>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f>IF(AH23="-","-",AH23*3.65*INDEX('2c ECN charge by LDZ'!$C$8:$R$20,MATCH($D75,'2c ECN charge by LDZ'!$B$8:$B$20,0),MATCH(AH$11,'2c ECN charge by LDZ'!$C$7:$R$7,0)))</f>
        <v>12.198019801980198</v>
      </c>
      <c r="AI75" s="81">
        <f>IF(AI23="-","-",AI23*3.65*INDEX('2c ECN charge by LDZ'!$C$8:$R$20,MATCH($D75,'2c ECN charge by LDZ'!$B$8:$B$20,0),MATCH(AI$11,'2c ECN charge by LDZ'!$C$7:$R$7,0)))</f>
        <v>13.153024911032029</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3"/>
      <c r="C76" s="203"/>
      <c r="D76" s="72" t="s">
        <v>214</v>
      </c>
      <c r="E76" s="188"/>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f>IF(AH24="-","-",AH24*3.65*INDEX('2c ECN charge by LDZ'!$C$8:$R$20,MATCH($D76,'2c ECN charge by LDZ'!$B$8:$B$20,0),MATCH(AH$11,'2c ECN charge by LDZ'!$C$7:$R$7,0)))</f>
        <v>11.515151515151516</v>
      </c>
      <c r="AI76" s="81">
        <f>IF(AI24="-","-",AI24*3.65*INDEX('2c ECN charge by LDZ'!$C$8:$R$20,MATCH($D76,'2c ECN charge by LDZ'!$B$8:$B$20,0),MATCH(AI$11,'2c ECN charge by LDZ'!$C$7:$R$7,0)))</f>
        <v>12.170818505338078</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 customHeight="1">
      <c r="B77" s="203" t="s">
        <v>238</v>
      </c>
      <c r="C77" s="203" t="s">
        <v>175</v>
      </c>
      <c r="D77" s="72" t="s">
        <v>202</v>
      </c>
      <c r="E77" s="188"/>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f>IF(AH25="-","-",AH25*3.65*INDEX('2c ECN charge by LDZ'!$C$8:$R$20,MATCH($D77,'2c ECN charge by LDZ'!$B$8:$B$20,0),MATCH(AH$11,'2c ECN charge by LDZ'!$C$7:$R$7,0)))</f>
        <v>12.039215686274511</v>
      </c>
      <c r="AI77" s="81">
        <f>IF(AI25="-","-",AI25*3.65*INDEX('2c ECN charge by LDZ'!$C$8:$R$20,MATCH($D77,'2c ECN charge by LDZ'!$B$8:$B$20,0),MATCH(AI$11,'2c ECN charge by LDZ'!$C$7:$R$7,0)))</f>
        <v>12.573378839590445</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3"/>
      <c r="C78" s="203"/>
      <c r="D78" s="72" t="s">
        <v>203</v>
      </c>
      <c r="E78" s="188"/>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f>IF(AH26="-","-",AH26*3.65*INDEX('2c ECN charge by LDZ'!$C$8:$R$20,MATCH($D78,'2c ECN charge by LDZ'!$B$8:$B$20,0),MATCH(AH$11,'2c ECN charge by LDZ'!$C$7:$R$7,0)))</f>
        <v>11.769968051118211</v>
      </c>
      <c r="AI78" s="81">
        <f>IF(AI26="-","-",AI26*3.65*INDEX('2c ECN charge by LDZ'!$C$8:$R$20,MATCH($D78,'2c ECN charge by LDZ'!$B$8:$B$20,0),MATCH(AI$11,'2c ECN charge by LDZ'!$C$7:$R$7,0)))</f>
        <v>12.158415841584159</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3"/>
      <c r="C79" s="203"/>
      <c r="D79" s="72" t="s">
        <v>204</v>
      </c>
      <c r="E79" s="188"/>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f>IF(AH27="-","-",AH27*3.65*INDEX('2c ECN charge by LDZ'!$C$8:$R$20,MATCH($D79,'2c ECN charge by LDZ'!$B$8:$B$20,0),MATCH(AH$11,'2c ECN charge by LDZ'!$C$7:$R$7,0)))</f>
        <v>10.877714919230021</v>
      </c>
      <c r="AI79" s="81">
        <f>IF(AI27="-","-",AI27*3.65*INDEX('2c ECN charge by LDZ'!$C$8:$R$20,MATCH($D79,'2c ECN charge by LDZ'!$B$8:$B$20,0),MATCH(AI$11,'2c ECN charge by LDZ'!$C$7:$R$7,0)))</f>
        <v>11.464766200585293</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3"/>
      <c r="C80" s="203"/>
      <c r="D80" s="72" t="s">
        <v>205</v>
      </c>
      <c r="E80" s="188"/>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f>IF(AH28="-","-",AH28*3.65*INDEX('2c ECN charge by LDZ'!$C$8:$R$20,MATCH($D80,'2c ECN charge by LDZ'!$B$8:$B$20,0),MATCH(AH$11,'2c ECN charge by LDZ'!$C$7:$R$7,0)))</f>
        <v>10.075776313505443</v>
      </c>
      <c r="AI80" s="81">
        <f>IF(AI28="-","-",AI28*3.65*INDEX('2c ECN charge by LDZ'!$C$8:$R$20,MATCH($D80,'2c ECN charge by LDZ'!$B$8:$B$20,0),MATCH(AI$11,'2c ECN charge by LDZ'!$C$7:$R$7,0)))</f>
        <v>11.146327546815392</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3"/>
      <c r="C81" s="203"/>
      <c r="D81" s="72" t="s">
        <v>206</v>
      </c>
      <c r="E81" s="188"/>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f>IF(AH29="-","-",AH29*3.65*INDEX('2c ECN charge by LDZ'!$C$8:$R$20,MATCH($D81,'2c ECN charge by LDZ'!$B$8:$B$20,0),MATCH(AH$11,'2c ECN charge by LDZ'!$C$7:$R$7,0)))</f>
        <v>11.846079359951688</v>
      </c>
      <c r="AI81" s="81">
        <f>IF(AI29="-","-",AI29*3.65*INDEX('2c ECN charge by LDZ'!$C$8:$R$20,MATCH($D81,'2c ECN charge by LDZ'!$B$8:$B$20,0),MATCH(AI$11,'2c ECN charge by LDZ'!$C$7:$R$7,0)))</f>
        <v>12.482110466526276</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3"/>
      <c r="C82" s="203"/>
      <c r="D82" s="72" t="s">
        <v>207</v>
      </c>
      <c r="E82" s="188"/>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f>IF(AH30="-","-",AH30*3.65*INDEX('2c ECN charge by LDZ'!$C$8:$R$20,MATCH($D82,'2c ECN charge by LDZ'!$B$8:$B$20,0),MATCH(AH$11,'2c ECN charge by LDZ'!$C$7:$R$7,0)))</f>
        <v>10.93577981651376</v>
      </c>
      <c r="AI82" s="81">
        <f>IF(AI30="-","-",AI30*3.65*INDEX('2c ECN charge by LDZ'!$C$8:$R$20,MATCH($D82,'2c ECN charge by LDZ'!$B$8:$B$20,0),MATCH(AI$11,'2c ECN charge by LDZ'!$C$7:$R$7,0)))</f>
        <v>11.46153846153846</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3"/>
      <c r="C83" s="203"/>
      <c r="D83" s="72" t="s">
        <v>208</v>
      </c>
      <c r="E83" s="188"/>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f>IF(AH31="-","-",AH31*3.65*INDEX('2c ECN charge by LDZ'!$C$8:$R$20,MATCH($D83,'2c ECN charge by LDZ'!$B$8:$B$20,0),MATCH(AH$11,'2c ECN charge by LDZ'!$C$7:$R$7,0)))</f>
        <v>10.29207572216138</v>
      </c>
      <c r="AI83" s="81">
        <f>IF(AI31="-","-",AI31*3.65*INDEX('2c ECN charge by LDZ'!$C$8:$R$20,MATCH($D83,'2c ECN charge by LDZ'!$B$8:$B$20,0),MATCH(AI$11,'2c ECN charge by LDZ'!$C$7:$R$7,0)))</f>
        <v>10.72477560237237</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3"/>
      <c r="C84" s="203"/>
      <c r="D84" s="72" t="s">
        <v>209</v>
      </c>
      <c r="E84" s="188"/>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f>IF(AH32="-","-",AH32*3.65*INDEX('2c ECN charge by LDZ'!$C$8:$R$20,MATCH($D84,'2c ECN charge by LDZ'!$B$8:$B$20,0),MATCH(AH$11,'2c ECN charge by LDZ'!$C$7:$R$7,0)))</f>
        <v>12.794701986754967</v>
      </c>
      <c r="AI84" s="81">
        <f>IF(AI32="-","-",AI32*3.65*INDEX('2c ECN charge by LDZ'!$C$8:$R$20,MATCH($D84,'2c ECN charge by LDZ'!$B$8:$B$20,0),MATCH(AI$11,'2c ECN charge by LDZ'!$C$7:$R$7,0)))</f>
        <v>13.142857142857144</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3"/>
      <c r="C85" s="203"/>
      <c r="D85" s="72" t="s">
        <v>210</v>
      </c>
      <c r="E85" s="188"/>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f>IF(AH33="-","-",AH33*3.65*INDEX('2c ECN charge by LDZ'!$C$8:$R$20,MATCH($D85,'2c ECN charge by LDZ'!$B$8:$B$20,0),MATCH(AH$11,'2c ECN charge by LDZ'!$C$7:$R$7,0)))</f>
        <v>14.533629722068181</v>
      </c>
      <c r="AI85" s="81">
        <f>IF(AI33="-","-",AI33*3.65*INDEX('2c ECN charge by LDZ'!$C$8:$R$20,MATCH($D85,'2c ECN charge by LDZ'!$B$8:$B$20,0),MATCH(AI$11,'2c ECN charge by LDZ'!$C$7:$R$7,0)))</f>
        <v>14.857799901742567</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3"/>
      <c r="C86" s="203"/>
      <c r="D86" s="72" t="s">
        <v>211</v>
      </c>
      <c r="E86" s="188"/>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f>IF(AH34="-","-",AH34*3.65*INDEX('2c ECN charge by LDZ'!$C$8:$R$20,MATCH($D86,'2c ECN charge by LDZ'!$B$8:$B$20,0),MATCH(AH$11,'2c ECN charge by LDZ'!$C$7:$R$7,0)))</f>
        <v>13.947142546975499</v>
      </c>
      <c r="AI86" s="81">
        <f>IF(AI34="-","-",AI34*3.65*INDEX('2c ECN charge by LDZ'!$C$8:$R$20,MATCH($D86,'2c ECN charge by LDZ'!$B$8:$B$20,0),MATCH(AI$11,'2c ECN charge by LDZ'!$C$7:$R$7,0)))</f>
        <v>14.197990434511023</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3"/>
      <c r="C87" s="203"/>
      <c r="D87" s="72" t="s">
        <v>212</v>
      </c>
      <c r="E87" s="188"/>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f>IF(AH35="-","-",AH35*3.65*INDEX('2c ECN charge by LDZ'!$C$8:$R$20,MATCH($D87,'2c ECN charge by LDZ'!$B$8:$B$20,0),MATCH(AH$11,'2c ECN charge by LDZ'!$C$7:$R$7,0)))</f>
        <v>11.082802547770703</v>
      </c>
      <c r="AI87" s="81">
        <f>IF(AI35="-","-",AI35*3.65*INDEX('2c ECN charge by LDZ'!$C$8:$R$20,MATCH($D87,'2c ECN charge by LDZ'!$B$8:$B$20,0),MATCH(AI$11,'2c ECN charge by LDZ'!$C$7:$R$7,0)))</f>
        <v>11.756756756756758</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3"/>
      <c r="C88" s="203"/>
      <c r="D88" s="72" t="s">
        <v>213</v>
      </c>
      <c r="E88" s="188"/>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f>IF(AH36="-","-",AH36*3.65*INDEX('2c ECN charge by LDZ'!$C$8:$R$20,MATCH($D88,'2c ECN charge by LDZ'!$B$8:$B$20,0),MATCH(AH$11,'2c ECN charge by LDZ'!$C$7:$R$7,0)))</f>
        <v>11.622641509433961</v>
      </c>
      <c r="AI88" s="81">
        <f>IF(AI36="-","-",AI36*3.65*INDEX('2c ECN charge by LDZ'!$C$8:$R$20,MATCH($D88,'2c ECN charge by LDZ'!$B$8:$B$20,0),MATCH(AI$11,'2c ECN charge by LDZ'!$C$7:$R$7,0)))</f>
        <v>12.657534246575343</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3"/>
      <c r="C89" s="203"/>
      <c r="D89" s="72" t="s">
        <v>214</v>
      </c>
      <c r="E89" s="188"/>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f>IF(AH37="-","-",AH37*3.65*INDEX('2c ECN charge by LDZ'!$C$8:$R$20,MATCH($D89,'2c ECN charge by LDZ'!$B$8:$B$20,0),MATCH(AH$11,'2c ECN charge by LDZ'!$C$7:$R$7,0)))</f>
        <v>11.032258064516128</v>
      </c>
      <c r="AI89" s="81">
        <f>IF(AI37="-","-",AI37*3.65*INDEX('2c ECN charge by LDZ'!$C$8:$R$20,MATCH($D89,'2c ECN charge by LDZ'!$B$8:$B$20,0),MATCH(AI$11,'2c ECN charge by LDZ'!$C$7:$R$7,0)))</f>
        <v>11.712328767123289</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 customHeight="1">
      <c r="B90" s="203" t="s">
        <v>239</v>
      </c>
      <c r="C90" s="203" t="s">
        <v>175</v>
      </c>
      <c r="D90" s="72" t="s">
        <v>202</v>
      </c>
      <c r="E90" s="188"/>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BC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f t="shared" si="4"/>
        <v>13.018421052631581</v>
      </c>
      <c r="AI90" s="81">
        <f t="shared" si="4"/>
        <v>15.088438356164385</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3"/>
      <c r="C91" s="203"/>
      <c r="D91" s="72" t="s">
        <v>203</v>
      </c>
      <c r="E91" s="188"/>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f t="shared" ref="Z91:BC91" si="7">IF(Z52="-","-",Z52+Z65)</f>
        <v>11.708648272590414</v>
      </c>
      <c r="AA91" s="81">
        <f t="shared" si="7"/>
        <v>13.988648272590414</v>
      </c>
      <c r="AB91" s="81">
        <f t="shared" si="7"/>
        <v>13.988648272590414</v>
      </c>
      <c r="AC91" s="81">
        <f t="shared" si="7"/>
        <v>12.626769230769227</v>
      </c>
      <c r="AD91" s="81">
        <f t="shared" si="7"/>
        <v>12.626769230769227</v>
      </c>
      <c r="AE91" s="81">
        <f t="shared" si="7"/>
        <v>7.1307692307692285</v>
      </c>
      <c r="AF91" s="81">
        <f t="shared" si="7"/>
        <v>7.1307692307692285</v>
      </c>
      <c r="AG91" s="81">
        <f t="shared" si="7"/>
        <v>13.058415841584159</v>
      </c>
      <c r="AH91" s="81">
        <f t="shared" si="7"/>
        <v>13.058415841584159</v>
      </c>
      <c r="AI91" s="81">
        <f t="shared" si="7"/>
        <v>15.219404844290658</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3"/>
      <c r="C92" s="203"/>
      <c r="D92" s="72" t="s">
        <v>204</v>
      </c>
      <c r="E92" s="188"/>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f t="shared" ref="Z92:BC92" si="9">IF(Z53="-","-",Z53+Z66)</f>
        <v>11.871407582170752</v>
      </c>
      <c r="AA92" s="81">
        <f t="shared" si="9"/>
        <v>14.151407582170751</v>
      </c>
      <c r="AB92" s="81">
        <f t="shared" si="9"/>
        <v>14.151407582170751</v>
      </c>
      <c r="AC92" s="81">
        <f t="shared" si="9"/>
        <v>12.258159496625602</v>
      </c>
      <c r="AD92" s="81">
        <f t="shared" si="9"/>
        <v>12.258159496625602</v>
      </c>
      <c r="AE92" s="81">
        <f t="shared" si="9"/>
        <v>6.7621594966256033</v>
      </c>
      <c r="AF92" s="81">
        <f t="shared" si="9"/>
        <v>6.7621594966256033</v>
      </c>
      <c r="AG92" s="81">
        <f t="shared" si="9"/>
        <v>12.292433290802421</v>
      </c>
      <c r="AH92" s="81">
        <f t="shared" si="9"/>
        <v>12.292433290802421</v>
      </c>
      <c r="AI92" s="81">
        <f t="shared" si="9"/>
        <v>14.273965206484862</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3"/>
      <c r="C93" s="203"/>
      <c r="D93" s="72" t="s">
        <v>205</v>
      </c>
      <c r="E93" s="188"/>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f t="shared" ref="Z93:BC93" si="11">IF(Z54="-","-",Z54+Z67)</f>
        <v>11.219344294470613</v>
      </c>
      <c r="AA93" s="81">
        <f t="shared" si="11"/>
        <v>13.499344294470614</v>
      </c>
      <c r="AB93" s="81">
        <f t="shared" si="11"/>
        <v>13.499344294470614</v>
      </c>
      <c r="AC93" s="81">
        <f t="shared" si="11"/>
        <v>11.814617948882233</v>
      </c>
      <c r="AD93" s="81">
        <f t="shared" si="11"/>
        <v>11.814617948882233</v>
      </c>
      <c r="AE93" s="81">
        <f t="shared" si="11"/>
        <v>6.3186179488822347</v>
      </c>
      <c r="AF93" s="81">
        <f t="shared" si="11"/>
        <v>6.3186179488822347</v>
      </c>
      <c r="AG93" s="81">
        <f t="shared" si="11"/>
        <v>11.298906166125148</v>
      </c>
      <c r="AH93" s="81">
        <f t="shared" si="11"/>
        <v>11.298906166125148</v>
      </c>
      <c r="AI93" s="81">
        <f t="shared" si="11"/>
        <v>13.759420300572547</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3"/>
      <c r="C94" s="203"/>
      <c r="D94" s="72" t="s">
        <v>206</v>
      </c>
      <c r="E94" s="188"/>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f t="shared" ref="Z94:BC94" si="13">IF(Z55="-","-",Z55+Z68)</f>
        <v>11.39113942547565</v>
      </c>
      <c r="AA94" s="81">
        <f t="shared" si="13"/>
        <v>13.671139425475651</v>
      </c>
      <c r="AB94" s="81">
        <f t="shared" si="13"/>
        <v>13.671139425475651</v>
      </c>
      <c r="AC94" s="81">
        <f t="shared" si="13"/>
        <v>12.584825693116548</v>
      </c>
      <c r="AD94" s="81">
        <f t="shared" si="13"/>
        <v>12.584825693116548</v>
      </c>
      <c r="AE94" s="81">
        <f t="shared" si="13"/>
        <v>7.088825693116549</v>
      </c>
      <c r="AF94" s="81">
        <f t="shared" si="13"/>
        <v>7.088825693116549</v>
      </c>
      <c r="AG94" s="81">
        <f t="shared" si="13"/>
        <v>12.860350221944792</v>
      </c>
      <c r="AH94" s="81">
        <f t="shared" si="13"/>
        <v>12.860350221944792</v>
      </c>
      <c r="AI94" s="81">
        <f t="shared" si="13"/>
        <v>15.081047183135016</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3"/>
      <c r="C95" s="203"/>
      <c r="D95" s="72" t="s">
        <v>207</v>
      </c>
      <c r="E95" s="188"/>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f t="shared" ref="Z95:BC95" si="15">IF(Z56="-","-",Z56+Z69)</f>
        <v>11.862835443037975</v>
      </c>
      <c r="AA95" s="81">
        <f t="shared" si="15"/>
        <v>14.142835443037974</v>
      </c>
      <c r="AB95" s="81">
        <f t="shared" si="15"/>
        <v>14.142835443037974</v>
      </c>
      <c r="AC95" s="81">
        <f t="shared" si="15"/>
        <v>12.357783439490445</v>
      </c>
      <c r="AD95" s="81">
        <f t="shared" si="15"/>
        <v>12.357783439490445</v>
      </c>
      <c r="AE95" s="81">
        <f t="shared" si="15"/>
        <v>6.8617834394904467</v>
      </c>
      <c r="AF95" s="81">
        <f t="shared" si="15"/>
        <v>6.8617834394904467</v>
      </c>
      <c r="AG95" s="81">
        <f t="shared" si="15"/>
        <v>12.586274509803923</v>
      </c>
      <c r="AH95" s="81">
        <f t="shared" si="15"/>
        <v>12.586274509803923</v>
      </c>
      <c r="AI95" s="81">
        <f t="shared" si="15"/>
        <v>14.55308108108108</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3"/>
      <c r="C96" s="203"/>
      <c r="D96" s="72" t="s">
        <v>208</v>
      </c>
      <c r="E96" s="188"/>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f t="shared" ref="Z96:BC96" si="17">IF(Z57="-","-",Z57+Z70)</f>
        <v>11.186537044204179</v>
      </c>
      <c r="AA96" s="81">
        <f t="shared" si="17"/>
        <v>13.466537044204177</v>
      </c>
      <c r="AB96" s="81">
        <f t="shared" si="17"/>
        <v>13.466537044204177</v>
      </c>
      <c r="AC96" s="81">
        <f t="shared" si="17"/>
        <v>12.035629100232324</v>
      </c>
      <c r="AD96" s="81">
        <f t="shared" si="17"/>
        <v>12.035629100232324</v>
      </c>
      <c r="AE96" s="81">
        <f t="shared" si="17"/>
        <v>6.5396291002323235</v>
      </c>
      <c r="AF96" s="81">
        <f t="shared" si="17"/>
        <v>6.5396291002323235</v>
      </c>
      <c r="AG96" s="81">
        <f t="shared" si="17"/>
        <v>11.529018677351189</v>
      </c>
      <c r="AH96" s="81">
        <f t="shared" si="17"/>
        <v>11.529018677351189</v>
      </c>
      <c r="AI96" s="81">
        <f t="shared" si="17"/>
        <v>13.702661243993706</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3"/>
      <c r="C97" s="203"/>
      <c r="D97" s="72" t="s">
        <v>209</v>
      </c>
      <c r="E97" s="188"/>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f t="shared" ref="Z97:BC97" si="19">IF(Z58="-","-",Z58+Z71)</f>
        <v>12.780406779661018</v>
      </c>
      <c r="AA97" s="81">
        <f t="shared" si="19"/>
        <v>15.060406779661017</v>
      </c>
      <c r="AB97" s="81">
        <f t="shared" si="19"/>
        <v>15.060406779661017</v>
      </c>
      <c r="AC97" s="81">
        <f t="shared" si="19"/>
        <v>13.396000000000001</v>
      </c>
      <c r="AD97" s="81">
        <f t="shared" si="19"/>
        <v>13.396000000000001</v>
      </c>
      <c r="AE97" s="81">
        <f t="shared" si="19"/>
        <v>7.9</v>
      </c>
      <c r="AF97" s="81">
        <f t="shared" si="19"/>
        <v>7.9</v>
      </c>
      <c r="AG97" s="81">
        <f t="shared" si="19"/>
        <v>14.132876712328768</v>
      </c>
      <c r="AH97" s="81">
        <f t="shared" si="19"/>
        <v>14.132876712328768</v>
      </c>
      <c r="AI97" s="81">
        <f t="shared" si="19"/>
        <v>15.982489510489511</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3"/>
      <c r="C98" s="203"/>
      <c r="D98" s="72" t="s">
        <v>210</v>
      </c>
      <c r="E98" s="188"/>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f t="shared" ref="Z98:BC98" si="21">IF(Z59="-","-",Z59+Z72)</f>
        <v>13.645886577558876</v>
      </c>
      <c r="AA98" s="81">
        <f t="shared" si="21"/>
        <v>15.925886577558876</v>
      </c>
      <c r="AB98" s="81">
        <f t="shared" si="21"/>
        <v>15.925886577558876</v>
      </c>
      <c r="AC98" s="81">
        <f t="shared" si="21"/>
        <v>14.062960247686012</v>
      </c>
      <c r="AD98" s="81">
        <f t="shared" si="21"/>
        <v>14.062960247686012</v>
      </c>
      <c r="AE98" s="81">
        <f t="shared" si="21"/>
        <v>8.5669602476860138</v>
      </c>
      <c r="AF98" s="81">
        <f t="shared" si="21"/>
        <v>8.5669602476860138</v>
      </c>
      <c r="AG98" s="81">
        <f t="shared" si="21"/>
        <v>15.593927108708641</v>
      </c>
      <c r="AH98" s="81">
        <f t="shared" si="21"/>
        <v>15.593927108708641</v>
      </c>
      <c r="AI98" s="81">
        <f t="shared" si="21"/>
        <v>17.329799901742568</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3"/>
      <c r="C99" s="203"/>
      <c r="D99" s="72" t="s">
        <v>211</v>
      </c>
      <c r="E99" s="188"/>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f t="shared" ref="Z99:BC99" si="23">IF(Z60="-","-",Z60+Z73)</f>
        <v>12.457107509164148</v>
      </c>
      <c r="AA99" s="81">
        <f t="shared" si="23"/>
        <v>14.737107509164147</v>
      </c>
      <c r="AB99" s="81">
        <f t="shared" si="23"/>
        <v>14.737107509164147</v>
      </c>
      <c r="AC99" s="81">
        <f t="shared" si="23"/>
        <v>15.755738975417678</v>
      </c>
      <c r="AD99" s="81">
        <f t="shared" si="23"/>
        <v>15.755738975417678</v>
      </c>
      <c r="AE99" s="81">
        <f t="shared" si="23"/>
        <v>10.25973897541768</v>
      </c>
      <c r="AF99" s="81">
        <f t="shared" si="23"/>
        <v>10.25973897541768</v>
      </c>
      <c r="AG99" s="81">
        <f t="shared" si="23"/>
        <v>14.847142546975499</v>
      </c>
      <c r="AH99" s="81">
        <f t="shared" si="23"/>
        <v>14.847142546975499</v>
      </c>
      <c r="AI99" s="81">
        <f t="shared" si="23"/>
        <v>16.721246717668109</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3"/>
      <c r="C100" s="203"/>
      <c r="D100" s="72" t="s">
        <v>212</v>
      </c>
      <c r="E100" s="188"/>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f t="shared" ref="Z100:BC100" si="25">IF(Z61="-","-",Z61+Z74)</f>
        <v>10.742262626262626</v>
      </c>
      <c r="AA100" s="81">
        <f t="shared" si="25"/>
        <v>13.022262626262624</v>
      </c>
      <c r="AB100" s="81">
        <f t="shared" si="25"/>
        <v>13.022262626262624</v>
      </c>
      <c r="AC100" s="81">
        <f t="shared" si="25"/>
        <v>12.475999999999999</v>
      </c>
      <c r="AD100" s="81">
        <f t="shared" si="25"/>
        <v>12.475999999999999</v>
      </c>
      <c r="AE100" s="81">
        <f t="shared" si="25"/>
        <v>6.98</v>
      </c>
      <c r="AF100" s="81">
        <f t="shared" si="25"/>
        <v>6.98</v>
      </c>
      <c r="AG100" s="81">
        <f t="shared" si="25"/>
        <v>12.85876288659794</v>
      </c>
      <c r="AH100" s="81">
        <f t="shared" si="25"/>
        <v>12.85876288659794</v>
      </c>
      <c r="AI100" s="81">
        <f t="shared" si="25"/>
        <v>14.768819787985867</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3"/>
      <c r="C101" s="203"/>
      <c r="D101" s="72" t="s">
        <v>213</v>
      </c>
      <c r="E101" s="188"/>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f t="shared" ref="Z101:BC101" si="27">IF(Z62="-","-",Z62+Z75)</f>
        <v>11.524360128617364</v>
      </c>
      <c r="AA101" s="81">
        <f t="shared" si="27"/>
        <v>13.804360128617361</v>
      </c>
      <c r="AB101" s="81">
        <f t="shared" si="27"/>
        <v>13.804360128617361</v>
      </c>
      <c r="AC101" s="81">
        <f t="shared" si="27"/>
        <v>14.665230769230767</v>
      </c>
      <c r="AD101" s="81">
        <f t="shared" si="27"/>
        <v>14.665230769230767</v>
      </c>
      <c r="AE101" s="81">
        <f t="shared" si="27"/>
        <v>9.1692307692307686</v>
      </c>
      <c r="AF101" s="81">
        <f t="shared" si="27"/>
        <v>9.1692307692307686</v>
      </c>
      <c r="AG101" s="81">
        <f t="shared" si="27"/>
        <v>13.098019801980199</v>
      </c>
      <c r="AH101" s="81">
        <f t="shared" si="27"/>
        <v>13.098019801980199</v>
      </c>
      <c r="AI101" s="81">
        <f t="shared" si="27"/>
        <v>15.625024911032028</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3"/>
      <c r="C102" s="203"/>
      <c r="D102" s="72" t="s">
        <v>214</v>
      </c>
      <c r="E102" s="188"/>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f t="shared" ref="Z102:BC102" si="30">IF(Z63="-","-",Z63+Z76)</f>
        <v>11.434032786885245</v>
      </c>
      <c r="AA102" s="81">
        <f t="shared" si="30"/>
        <v>13.714032786885245</v>
      </c>
      <c r="AB102" s="81">
        <f t="shared" si="30"/>
        <v>13.714032786885245</v>
      </c>
      <c r="AC102" s="81">
        <f t="shared" si="30"/>
        <v>14.343540983606555</v>
      </c>
      <c r="AD102" s="81">
        <f t="shared" si="30"/>
        <v>14.343540983606555</v>
      </c>
      <c r="AE102" s="81">
        <f t="shared" si="30"/>
        <v>8.8475409836065566</v>
      </c>
      <c r="AF102" s="81">
        <f t="shared" si="30"/>
        <v>8.8475409836065566</v>
      </c>
      <c r="AG102" s="81">
        <f t="shared" si="30"/>
        <v>12.415151515151516</v>
      </c>
      <c r="AH102" s="81">
        <f t="shared" si="30"/>
        <v>12.415151515151516</v>
      </c>
      <c r="AI102" s="81">
        <f t="shared" si="30"/>
        <v>14.642818505338077</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 customHeight="1">
      <c r="B103" s="203" t="s">
        <v>240</v>
      </c>
      <c r="C103" s="203" t="s">
        <v>175</v>
      </c>
      <c r="D103" s="72" t="s">
        <v>202</v>
      </c>
      <c r="E103" s="188"/>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f t="shared" ref="Z103:BC103" si="32">IF(Z77="-","-",Z51+Z77)</f>
        <v>11.330723926380367</v>
      </c>
      <c r="AA103" s="81">
        <f t="shared" si="32"/>
        <v>13.610723926380366</v>
      </c>
      <c r="AB103" s="81">
        <f t="shared" si="32"/>
        <v>13.610723926380366</v>
      </c>
      <c r="AC103" s="81">
        <f t="shared" si="32"/>
        <v>12.509207547169808</v>
      </c>
      <c r="AD103" s="81">
        <f t="shared" si="32"/>
        <v>12.509207547169808</v>
      </c>
      <c r="AE103" s="81">
        <f t="shared" si="32"/>
        <v>7.0132075471698094</v>
      </c>
      <c r="AF103" s="81">
        <f t="shared" si="32"/>
        <v>7.0132075471698094</v>
      </c>
      <c r="AG103" s="81">
        <f t="shared" si="32"/>
        <v>12.939215686274512</v>
      </c>
      <c r="AH103" s="81">
        <f t="shared" si="32"/>
        <v>12.939215686274512</v>
      </c>
      <c r="AI103" s="81">
        <f t="shared" si="32"/>
        <v>15.045378839590445</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3"/>
      <c r="C104" s="203"/>
      <c r="D104" s="72" t="s">
        <v>203</v>
      </c>
      <c r="E104" s="188"/>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f t="shared" ref="Z104:BC104" si="34">IF(Z78="-","-",Z52+Z78)</f>
        <v>11.185801235855145</v>
      </c>
      <c r="AA104" s="81">
        <f t="shared" si="34"/>
        <v>13.465801235855146</v>
      </c>
      <c r="AB104" s="81">
        <f t="shared" si="34"/>
        <v>13.465801235855146</v>
      </c>
      <c r="AC104" s="81">
        <f t="shared" si="34"/>
        <v>12.377538461538458</v>
      </c>
      <c r="AD104" s="81">
        <f t="shared" si="34"/>
        <v>12.377538461538458</v>
      </c>
      <c r="AE104" s="81">
        <f t="shared" si="34"/>
        <v>6.8815384615384598</v>
      </c>
      <c r="AF104" s="81">
        <f t="shared" si="34"/>
        <v>6.8815384615384598</v>
      </c>
      <c r="AG104" s="81">
        <f t="shared" si="34"/>
        <v>12.669968051118211</v>
      </c>
      <c r="AH104" s="81">
        <f t="shared" si="34"/>
        <v>12.669968051118211</v>
      </c>
      <c r="AI104" s="81">
        <f t="shared" si="34"/>
        <v>14.630415841584158</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3"/>
      <c r="C105" s="203"/>
      <c r="D105" s="72" t="s">
        <v>204</v>
      </c>
      <c r="E105" s="188"/>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f t="shared" ref="Z105:BC105" si="35">IF(Z79="-","-",Z53+Z79)</f>
        <v>11.407408837938316</v>
      </c>
      <c r="AA105" s="81">
        <f t="shared" si="35"/>
        <v>13.687408837938314</v>
      </c>
      <c r="AB105" s="81">
        <f t="shared" si="35"/>
        <v>13.687408837938314</v>
      </c>
      <c r="AC105" s="81">
        <f t="shared" si="35"/>
        <v>11.969299463458544</v>
      </c>
      <c r="AD105" s="81">
        <f t="shared" si="35"/>
        <v>11.969299463458544</v>
      </c>
      <c r="AE105" s="81">
        <f t="shared" si="35"/>
        <v>6.4732994634585452</v>
      </c>
      <c r="AF105" s="81">
        <f t="shared" si="35"/>
        <v>6.4732994634585452</v>
      </c>
      <c r="AG105" s="81">
        <f t="shared" si="35"/>
        <v>11.777714919230021</v>
      </c>
      <c r="AH105" s="81">
        <f t="shared" si="35"/>
        <v>11.777714919230021</v>
      </c>
      <c r="AI105" s="81">
        <f t="shared" si="35"/>
        <v>13.936766200585293</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3"/>
      <c r="C106" s="203"/>
      <c r="D106" s="72" t="s">
        <v>205</v>
      </c>
      <c r="E106" s="188"/>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f t="shared" ref="Z106:BC106" si="36">IF(Z80="-","-",Z54+Z80)</f>
        <v>10.759828760596502</v>
      </c>
      <c r="AA106" s="81">
        <f t="shared" si="36"/>
        <v>13.039828760596503</v>
      </c>
      <c r="AB106" s="81">
        <f t="shared" si="36"/>
        <v>13.039828760596503</v>
      </c>
      <c r="AC106" s="81">
        <f t="shared" si="36"/>
        <v>11.606209566232916</v>
      </c>
      <c r="AD106" s="81">
        <f t="shared" si="36"/>
        <v>11.606209566232916</v>
      </c>
      <c r="AE106" s="81">
        <f t="shared" si="36"/>
        <v>6.1102095662329177</v>
      </c>
      <c r="AF106" s="81">
        <f t="shared" si="36"/>
        <v>6.1102095662329177</v>
      </c>
      <c r="AG106" s="81">
        <f t="shared" si="36"/>
        <v>10.975776313505444</v>
      </c>
      <c r="AH106" s="81">
        <f t="shared" si="36"/>
        <v>10.975776313505444</v>
      </c>
      <c r="AI106" s="81">
        <f t="shared" si="36"/>
        <v>13.618327546815392</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3"/>
      <c r="C107" s="203"/>
      <c r="D107" s="72" t="s">
        <v>206</v>
      </c>
      <c r="E107" s="188"/>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f t="shared" ref="Z107:BC107" si="37">IF(Z81="-","-",Z55+Z81)</f>
        <v>10.896085559245059</v>
      </c>
      <c r="AA107" s="81">
        <f t="shared" si="37"/>
        <v>13.176085559245058</v>
      </c>
      <c r="AB107" s="81">
        <f t="shared" si="37"/>
        <v>13.176085559245058</v>
      </c>
      <c r="AC107" s="81">
        <f t="shared" si="37"/>
        <v>12.358405240929358</v>
      </c>
      <c r="AD107" s="81">
        <f t="shared" si="37"/>
        <v>12.358405240929358</v>
      </c>
      <c r="AE107" s="81">
        <f t="shared" si="37"/>
        <v>6.862405240929359</v>
      </c>
      <c r="AF107" s="81">
        <f t="shared" si="37"/>
        <v>6.862405240929359</v>
      </c>
      <c r="AG107" s="81">
        <f t="shared" si="37"/>
        <v>12.746079359951688</v>
      </c>
      <c r="AH107" s="81">
        <f t="shared" si="37"/>
        <v>12.746079359951688</v>
      </c>
      <c r="AI107" s="81">
        <f t="shared" si="37"/>
        <v>14.954110466526275</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3"/>
      <c r="C108" s="203"/>
      <c r="D108" s="72" t="s">
        <v>207</v>
      </c>
      <c r="E108" s="188"/>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f t="shared" ref="Z108:BC108" si="38">IF(Z82="-","-",Z56+Z82)</f>
        <v>11.211652173913045</v>
      </c>
      <c r="AA108" s="81">
        <f t="shared" si="38"/>
        <v>13.491652173913044</v>
      </c>
      <c r="AB108" s="81">
        <f t="shared" si="38"/>
        <v>13.491652173913044</v>
      </c>
      <c r="AC108" s="81">
        <f t="shared" si="38"/>
        <v>11.901882352941175</v>
      </c>
      <c r="AD108" s="81">
        <f t="shared" si="38"/>
        <v>11.901882352941175</v>
      </c>
      <c r="AE108" s="81">
        <f t="shared" si="38"/>
        <v>6.405882352941175</v>
      </c>
      <c r="AF108" s="81">
        <f t="shared" si="38"/>
        <v>6.405882352941175</v>
      </c>
      <c r="AG108" s="81">
        <f t="shared" si="38"/>
        <v>11.83577981651376</v>
      </c>
      <c r="AH108" s="81">
        <f t="shared" si="38"/>
        <v>11.83577981651376</v>
      </c>
      <c r="AI108" s="81">
        <f t="shared" si="38"/>
        <v>13.933538461538459</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3"/>
      <c r="C109" s="203"/>
      <c r="D109" s="72" t="s">
        <v>208</v>
      </c>
      <c r="E109" s="188"/>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f t="shared" ref="Z109:BC109" si="39">IF(Z83="-","-",Z57+Z83)</f>
        <v>10.673352903899037</v>
      </c>
      <c r="AA109" s="81">
        <f t="shared" si="39"/>
        <v>12.953352903899034</v>
      </c>
      <c r="AB109" s="81">
        <f t="shared" si="39"/>
        <v>12.953352903899034</v>
      </c>
      <c r="AC109" s="81">
        <f t="shared" si="39"/>
        <v>11.682191854168718</v>
      </c>
      <c r="AD109" s="81">
        <f t="shared" si="39"/>
        <v>11.682191854168718</v>
      </c>
      <c r="AE109" s="81">
        <f t="shared" si="39"/>
        <v>6.1861918541687189</v>
      </c>
      <c r="AF109" s="81">
        <f t="shared" si="39"/>
        <v>6.1861918541687189</v>
      </c>
      <c r="AG109" s="81">
        <f t="shared" si="39"/>
        <v>11.19207572216138</v>
      </c>
      <c r="AH109" s="81">
        <f t="shared" si="39"/>
        <v>11.19207572216138</v>
      </c>
      <c r="AI109" s="81">
        <f t="shared" si="39"/>
        <v>13.196775602372369</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3"/>
      <c r="C110" s="203"/>
      <c r="D110" s="72" t="s">
        <v>209</v>
      </c>
      <c r="E110" s="188"/>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f t="shared" ref="Z110:BC110" si="40">IF(Z84="-","-",Z58+Z84)</f>
        <v>12.1035</v>
      </c>
      <c r="AA110" s="81">
        <f t="shared" si="40"/>
        <v>14.3835</v>
      </c>
      <c r="AB110" s="81">
        <f t="shared" si="40"/>
        <v>14.3835</v>
      </c>
      <c r="AC110" s="81">
        <f t="shared" si="40"/>
        <v>12.979072100313481</v>
      </c>
      <c r="AD110" s="81">
        <f t="shared" si="40"/>
        <v>12.979072100313481</v>
      </c>
      <c r="AE110" s="81">
        <f t="shared" si="40"/>
        <v>7.4830721003134801</v>
      </c>
      <c r="AF110" s="81">
        <f t="shared" si="40"/>
        <v>7.4830721003134801</v>
      </c>
      <c r="AG110" s="81">
        <f t="shared" si="40"/>
        <v>13.694701986754968</v>
      </c>
      <c r="AH110" s="81">
        <f t="shared" si="40"/>
        <v>13.694701986754968</v>
      </c>
      <c r="AI110" s="81">
        <f t="shared" si="40"/>
        <v>15.614857142857144</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3"/>
      <c r="C111" s="203"/>
      <c r="D111" s="72" t="s">
        <v>210</v>
      </c>
      <c r="E111" s="188"/>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f t="shared" ref="Z111:BC111" si="41">IF(Z85="-","-",Z59+Z85)</f>
        <v>12.912818379285119</v>
      </c>
      <c r="AA111" s="81">
        <f t="shared" si="41"/>
        <v>15.192818379285118</v>
      </c>
      <c r="AB111" s="81">
        <f t="shared" si="41"/>
        <v>15.192818379285118</v>
      </c>
      <c r="AC111" s="81">
        <f t="shared" si="41"/>
        <v>13.824196779764996</v>
      </c>
      <c r="AD111" s="81">
        <f t="shared" si="41"/>
        <v>13.824196779764996</v>
      </c>
      <c r="AE111" s="81">
        <f t="shared" si="41"/>
        <v>8.3281967797649958</v>
      </c>
      <c r="AF111" s="81">
        <f t="shared" si="41"/>
        <v>8.3281967797649958</v>
      </c>
      <c r="AG111" s="81">
        <f t="shared" si="41"/>
        <v>15.433629722068181</v>
      </c>
      <c r="AH111" s="81">
        <f t="shared" si="41"/>
        <v>15.433629722068181</v>
      </c>
      <c r="AI111" s="81">
        <f t="shared" si="41"/>
        <v>17.329799901742568</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3"/>
      <c r="C112" s="203"/>
      <c r="D112" s="72" t="s">
        <v>211</v>
      </c>
      <c r="E112" s="188"/>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f t="shared" ref="Z112:BC112" si="42">IF(Z86="-","-",Z60+Z86)</f>
        <v>12.211780817718145</v>
      </c>
      <c r="AA112" s="81">
        <f t="shared" si="42"/>
        <v>14.491780817718144</v>
      </c>
      <c r="AB112" s="81">
        <f t="shared" si="42"/>
        <v>14.491780817718144</v>
      </c>
      <c r="AC112" s="81">
        <f t="shared" si="42"/>
        <v>15.755738975417678</v>
      </c>
      <c r="AD112" s="81">
        <f t="shared" si="42"/>
        <v>15.755738975417678</v>
      </c>
      <c r="AE112" s="81">
        <f t="shared" si="42"/>
        <v>10.25973897541768</v>
      </c>
      <c r="AF112" s="81">
        <f t="shared" si="42"/>
        <v>10.25973897541768</v>
      </c>
      <c r="AG112" s="81">
        <f t="shared" si="42"/>
        <v>14.847142546975499</v>
      </c>
      <c r="AH112" s="81">
        <f t="shared" si="42"/>
        <v>14.847142546975499</v>
      </c>
      <c r="AI112" s="81">
        <f t="shared" si="42"/>
        <v>16.669990434511025</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3"/>
      <c r="C113" s="203"/>
      <c r="D113" s="72" t="s">
        <v>212</v>
      </c>
      <c r="E113" s="188"/>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f t="shared" ref="Z113:BC113" si="43">IF(Z87="-","-",Z61+Z87)</f>
        <v>10.097762917933128</v>
      </c>
      <c r="AA113" s="81">
        <f t="shared" si="43"/>
        <v>12.377762917933129</v>
      </c>
      <c r="AB113" s="81">
        <f t="shared" si="43"/>
        <v>12.377762917933129</v>
      </c>
      <c r="AC113" s="81">
        <f t="shared" si="43"/>
        <v>12.025629629629627</v>
      </c>
      <c r="AD113" s="81">
        <f t="shared" si="43"/>
        <v>12.025629629629627</v>
      </c>
      <c r="AE113" s="81">
        <f t="shared" si="43"/>
        <v>6.5296296296296283</v>
      </c>
      <c r="AF113" s="81">
        <f t="shared" si="43"/>
        <v>6.5296296296296283</v>
      </c>
      <c r="AG113" s="81">
        <f t="shared" si="43"/>
        <v>11.982802547770703</v>
      </c>
      <c r="AH113" s="81">
        <f t="shared" si="43"/>
        <v>11.982802547770703</v>
      </c>
      <c r="AI113" s="81">
        <f t="shared" si="43"/>
        <v>14.228756756756757</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3"/>
      <c r="C114" s="203"/>
      <c r="D114" s="72" t="s">
        <v>213</v>
      </c>
      <c r="E114" s="188"/>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f t="shared" ref="Z114:BC114" si="44">IF(Z88="-","-",Z62+Z88)</f>
        <v>10.736689655172412</v>
      </c>
      <c r="AA114" s="81">
        <f t="shared" si="44"/>
        <v>13.016689655172412</v>
      </c>
      <c r="AB114" s="81">
        <f t="shared" si="44"/>
        <v>13.016689655172412</v>
      </c>
      <c r="AC114" s="81">
        <f t="shared" si="44"/>
        <v>14.006619469026546</v>
      </c>
      <c r="AD114" s="81">
        <f t="shared" si="44"/>
        <v>14.006619469026546</v>
      </c>
      <c r="AE114" s="81">
        <f t="shared" si="44"/>
        <v>8.5106194690265475</v>
      </c>
      <c r="AF114" s="81">
        <f t="shared" si="44"/>
        <v>8.5106194690265475</v>
      </c>
      <c r="AG114" s="81">
        <f t="shared" si="44"/>
        <v>12.522641509433962</v>
      </c>
      <c r="AH114" s="81">
        <f t="shared" si="44"/>
        <v>12.522641509433962</v>
      </c>
      <c r="AI114" s="81">
        <f t="shared" si="44"/>
        <v>15.129534246575343</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3"/>
      <c r="C115" s="203"/>
      <c r="D115" s="72" t="s">
        <v>214</v>
      </c>
      <c r="E115" s="188"/>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f t="shared" ref="Z115:BC115" si="45">IF(Z89="-","-",Z63+Z89)</f>
        <v>10.818702702702701</v>
      </c>
      <c r="AA115" s="81">
        <f t="shared" si="45"/>
        <v>13.098702702702701</v>
      </c>
      <c r="AB115" s="81">
        <f t="shared" si="45"/>
        <v>13.098702702702701</v>
      </c>
      <c r="AC115" s="81">
        <f t="shared" si="45"/>
        <v>13.877481481481478</v>
      </c>
      <c r="AD115" s="81">
        <f t="shared" si="45"/>
        <v>13.877481481481478</v>
      </c>
      <c r="AE115" s="81">
        <f t="shared" si="45"/>
        <v>8.3814814814814795</v>
      </c>
      <c r="AF115" s="81">
        <f t="shared" si="45"/>
        <v>8.3814814814814795</v>
      </c>
      <c r="AG115" s="81">
        <f t="shared" si="45"/>
        <v>11.932258064516128</v>
      </c>
      <c r="AH115" s="81">
        <f t="shared" si="45"/>
        <v>11.932258064516128</v>
      </c>
      <c r="AI115" s="81">
        <f t="shared" si="45"/>
        <v>14.184328767123288</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3:L3"/>
    <mergeCell ref="G8:N8"/>
    <mergeCell ref="B12:B24"/>
    <mergeCell ref="C12:C24"/>
    <mergeCell ref="E12:E24"/>
    <mergeCell ref="B7:B11"/>
    <mergeCell ref="C7:C11"/>
    <mergeCell ref="D7:D11"/>
    <mergeCell ref="E7:E8"/>
    <mergeCell ref="G7:N7"/>
    <mergeCell ref="P7:BC7"/>
    <mergeCell ref="P8:BC8"/>
    <mergeCell ref="C64:C76"/>
    <mergeCell ref="E64:E76"/>
    <mergeCell ref="B51:B63"/>
    <mergeCell ref="C51:C63"/>
    <mergeCell ref="E51:E6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40625" defaultRowHeight="13.5"/>
  <cols>
    <col min="1" max="1" width="6.42578125" style="63" customWidth="1"/>
    <col min="2" max="2" width="10.42578125" style="63" customWidth="1"/>
    <col min="3" max="13" width="9.140625" style="63" customWidth="1"/>
    <col min="14" max="17" width="9.140625" style="63"/>
    <col min="18" max="18" width="10.140625" style="63" bestFit="1" customWidth="1"/>
    <col min="19" max="16384" width="9.140625" style="63"/>
  </cols>
  <sheetData>
    <row r="1" spans="2:26" s="60" customFormat="1" ht="12.6" customHeight="1"/>
    <row r="2" spans="2:26" s="60" customFormat="1" ht="18.600000000000001" customHeight="1">
      <c r="B2" s="27" t="s">
        <v>241</v>
      </c>
      <c r="D2" s="27"/>
      <c r="E2" s="27"/>
      <c r="F2" s="27"/>
      <c r="G2" s="27"/>
      <c r="H2" s="27"/>
      <c r="I2" s="27"/>
      <c r="J2" s="27"/>
    </row>
    <row r="3" spans="2:26" s="60" customFormat="1" ht="33.75" customHeight="1">
      <c r="B3" s="178" t="s">
        <v>242</v>
      </c>
      <c r="C3" s="178"/>
      <c r="D3" s="178"/>
      <c r="E3" s="178"/>
      <c r="F3" s="178"/>
      <c r="G3" s="178"/>
      <c r="H3" s="178"/>
      <c r="I3" s="178"/>
      <c r="J3" s="178"/>
      <c r="K3" s="178"/>
      <c r="L3" s="61"/>
      <c r="M3" s="61"/>
      <c r="N3" s="61"/>
      <c r="O3" s="61"/>
      <c r="P3" s="61"/>
      <c r="Q3" s="61"/>
      <c r="R3" s="61"/>
      <c r="S3" s="61"/>
      <c r="T3" s="61"/>
      <c r="U3" s="61"/>
      <c r="V3" s="61"/>
      <c r="W3" s="61"/>
      <c r="X3" s="61"/>
      <c r="Y3" s="61"/>
      <c r="Z3" s="61"/>
    </row>
    <row r="4" spans="2:26" s="60" customFormat="1" ht="12.6" customHeight="1"/>
    <row r="5" spans="2:26" hidden="1">
      <c r="B5" s="62"/>
      <c r="C5" s="62"/>
      <c r="D5" s="62"/>
      <c r="E5" s="62"/>
      <c r="F5" s="62"/>
      <c r="G5" s="62"/>
      <c r="H5" s="62"/>
      <c r="I5" s="62"/>
      <c r="J5" s="62"/>
      <c r="K5" s="62"/>
      <c r="L5" s="62"/>
    </row>
    <row r="6" spans="2:26" ht="14.25" customHeight="1">
      <c r="B6" s="206" t="s">
        <v>195</v>
      </c>
      <c r="C6" s="207" t="s">
        <v>243</v>
      </c>
      <c r="D6" s="208"/>
      <c r="E6" s="208"/>
      <c r="F6" s="208"/>
      <c r="G6" s="208"/>
      <c r="H6" s="208"/>
      <c r="I6" s="208"/>
      <c r="J6" s="208"/>
      <c r="K6" s="208"/>
      <c r="L6" s="208"/>
      <c r="M6" s="208"/>
      <c r="N6" s="208"/>
      <c r="O6" s="208"/>
      <c r="P6" s="208"/>
      <c r="Q6" s="208"/>
      <c r="R6" s="208"/>
    </row>
    <row r="7" spans="2:26">
      <c r="B7" s="206"/>
      <c r="C7" s="19" t="s">
        <v>163</v>
      </c>
      <c r="D7" s="19" t="s">
        <v>164</v>
      </c>
      <c r="E7" s="19" t="s">
        <v>165</v>
      </c>
      <c r="F7" s="19" t="s">
        <v>166</v>
      </c>
      <c r="G7" s="19" t="s">
        <v>220</v>
      </c>
      <c r="H7" s="19" t="s">
        <v>221</v>
      </c>
      <c r="I7" s="13" t="s">
        <v>222</v>
      </c>
      <c r="J7" s="13" t="s">
        <v>223</v>
      </c>
      <c r="K7" s="13" t="s">
        <v>224</v>
      </c>
      <c r="L7" s="13" t="s">
        <v>225</v>
      </c>
      <c r="M7" s="13" t="s">
        <v>226</v>
      </c>
      <c r="N7" s="13" t="s">
        <v>227</v>
      </c>
      <c r="O7" s="13" t="s">
        <v>228</v>
      </c>
      <c r="P7" s="13" t="s">
        <v>229</v>
      </c>
      <c r="Q7" s="13" t="s">
        <v>230</v>
      </c>
      <c r="R7" s="13" t="s">
        <v>231</v>
      </c>
    </row>
    <row r="8" spans="2:26">
      <c r="B8" s="84" t="s">
        <v>202</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203</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204</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205</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206</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207</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208</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209</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210</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211</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212</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213</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214</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40625" defaultRowHeight="13.5"/>
  <cols>
    <col min="1" max="1" width="6.42578125" style="63" customWidth="1"/>
    <col min="2" max="2" width="21.140625" style="63" customWidth="1"/>
    <col min="3" max="3" width="19.5703125" style="63" customWidth="1"/>
    <col min="4" max="4" width="22.42578125" style="63" customWidth="1"/>
    <col min="5" max="5" width="28.5703125" style="63" customWidth="1"/>
    <col min="6" max="6" width="2.85546875" style="63" customWidth="1"/>
    <col min="7" max="14" width="17.5703125" style="63" customWidth="1"/>
    <col min="15" max="15" width="2.85546875" style="63" customWidth="1"/>
    <col min="16" max="55" width="17.5703125" style="63" customWidth="1"/>
    <col min="56" max="16384" width="9.140625" style="63"/>
  </cols>
  <sheetData>
    <row r="1" spans="1:55" s="60" customFormat="1" ht="12.6" customHeight="1"/>
    <row r="2" spans="1:55" s="60" customFormat="1" ht="18.600000000000001" customHeight="1">
      <c r="B2" s="27" t="s">
        <v>189</v>
      </c>
      <c r="C2" s="27"/>
      <c r="D2" s="27"/>
      <c r="E2" s="27"/>
    </row>
    <row r="3" spans="1:55" s="60" customFormat="1" ht="33.6" customHeight="1">
      <c r="B3" s="178" t="s">
        <v>244</v>
      </c>
      <c r="C3" s="178"/>
      <c r="D3" s="178"/>
      <c r="E3" s="178"/>
      <c r="F3" s="178"/>
      <c r="G3" s="178"/>
      <c r="H3" s="178"/>
      <c r="I3" s="178"/>
      <c r="J3" s="178"/>
      <c r="K3" s="178"/>
      <c r="L3" s="178"/>
      <c r="M3" s="61"/>
      <c r="N3" s="61"/>
      <c r="O3" s="61"/>
      <c r="P3" s="61"/>
      <c r="Q3" s="61"/>
    </row>
    <row r="4" spans="1:55" s="60" customFormat="1" ht="12.6" customHeight="1"/>
    <row r="5" spans="1:55" s="62" customFormat="1">
      <c r="G5" s="10"/>
      <c r="P5" s="10"/>
    </row>
    <row r="6" spans="1:55" s="10" customFormat="1" ht="11.45"/>
    <row r="7" spans="1:55" s="14" customFormat="1" ht="11.45">
      <c r="A7" s="10"/>
      <c r="B7" s="204" t="s">
        <v>38</v>
      </c>
      <c r="C7" s="204" t="s">
        <v>89</v>
      </c>
      <c r="D7" s="195" t="s">
        <v>195</v>
      </c>
      <c r="E7" s="197"/>
      <c r="F7" s="29"/>
      <c r="G7" s="170" t="s">
        <v>90</v>
      </c>
      <c r="H7" s="171"/>
      <c r="I7" s="171"/>
      <c r="J7" s="171"/>
      <c r="K7" s="171"/>
      <c r="L7" s="171"/>
      <c r="M7" s="171"/>
      <c r="N7" s="172"/>
      <c r="O7" s="29"/>
      <c r="P7" s="170" t="s">
        <v>91</v>
      </c>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3"/>
    </row>
    <row r="8" spans="1:55" s="14" customFormat="1" ht="11.25" customHeight="1">
      <c r="A8" s="10"/>
      <c r="B8" s="204"/>
      <c r="C8" s="204"/>
      <c r="D8" s="195"/>
      <c r="E8" s="198"/>
      <c r="F8" s="29"/>
      <c r="G8" s="181" t="s">
        <v>197</v>
      </c>
      <c r="H8" s="182"/>
      <c r="I8" s="182"/>
      <c r="J8" s="182"/>
      <c r="K8" s="182"/>
      <c r="L8" s="182"/>
      <c r="M8" s="182"/>
      <c r="N8" s="194"/>
      <c r="O8" s="29"/>
      <c r="P8" s="181" t="s">
        <v>93</v>
      </c>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94"/>
    </row>
    <row r="9" spans="1:55" s="14" customFormat="1" ht="25.5" customHeight="1">
      <c r="A9" s="10"/>
      <c r="B9" s="204"/>
      <c r="C9" s="204"/>
      <c r="D9" s="195"/>
      <c r="E9" s="50" t="s">
        <v>94</v>
      </c>
      <c r="F9" s="29"/>
      <c r="G9" s="51" t="s">
        <v>198</v>
      </c>
      <c r="H9" s="51" t="s">
        <v>96</v>
      </c>
      <c r="I9" s="51" t="s">
        <v>199</v>
      </c>
      <c r="J9" s="51" t="s">
        <v>200</v>
      </c>
      <c r="K9" s="51" t="s">
        <v>99</v>
      </c>
      <c r="L9" s="52" t="s">
        <v>100</v>
      </c>
      <c r="M9" s="51" t="s">
        <v>101</v>
      </c>
      <c r="N9" s="51" t="s">
        <v>102</v>
      </c>
      <c r="O9" s="29"/>
      <c r="P9" s="42" t="s">
        <v>103</v>
      </c>
      <c r="Q9" s="42" t="s">
        <v>104</v>
      </c>
      <c r="R9" s="42" t="s">
        <v>105</v>
      </c>
      <c r="S9" s="53" t="s">
        <v>106</v>
      </c>
      <c r="T9" s="42" t="s">
        <v>107</v>
      </c>
      <c r="U9" s="42" t="s">
        <v>108</v>
      </c>
      <c r="V9" s="42" t="s">
        <v>109</v>
      </c>
      <c r="W9" s="42" t="s">
        <v>110</v>
      </c>
      <c r="X9" s="42" t="s">
        <v>111</v>
      </c>
      <c r="Y9" s="42" t="s">
        <v>112</v>
      </c>
      <c r="Z9" s="155" t="s">
        <v>113</v>
      </c>
      <c r="AA9" s="155" t="s">
        <v>114</v>
      </c>
      <c r="AB9" s="155" t="s">
        <v>115</v>
      </c>
      <c r="AC9" s="155" t="s">
        <v>116</v>
      </c>
      <c r="AD9" s="155" t="s">
        <v>117</v>
      </c>
      <c r="AE9" s="155" t="s">
        <v>118</v>
      </c>
      <c r="AF9" s="155" t="s">
        <v>119</v>
      </c>
      <c r="AG9" s="155" t="s">
        <v>120</v>
      </c>
      <c r="AH9" s="155" t="s">
        <v>121</v>
      </c>
      <c r="AI9" s="155" t="s">
        <v>122</v>
      </c>
      <c r="AJ9" s="155" t="s">
        <v>123</v>
      </c>
      <c r="AK9" s="155" t="s">
        <v>124</v>
      </c>
      <c r="AL9" s="155" t="s">
        <v>125</v>
      </c>
      <c r="AM9" s="155" t="s">
        <v>126</v>
      </c>
      <c r="AN9" s="155" t="s">
        <v>127</v>
      </c>
      <c r="AO9" s="155" t="s">
        <v>128</v>
      </c>
      <c r="AP9" s="155" t="s">
        <v>129</v>
      </c>
      <c r="AQ9" s="155" t="s">
        <v>130</v>
      </c>
      <c r="AR9" s="155" t="s">
        <v>131</v>
      </c>
      <c r="AS9" s="155" t="s">
        <v>132</v>
      </c>
      <c r="AT9" s="155" t="s">
        <v>133</v>
      </c>
      <c r="AU9" s="155" t="s">
        <v>134</v>
      </c>
      <c r="AV9" s="155" t="s">
        <v>135</v>
      </c>
      <c r="AW9" s="155" t="s">
        <v>136</v>
      </c>
      <c r="AX9" s="155" t="s">
        <v>137</v>
      </c>
      <c r="AY9" s="155" t="s">
        <v>138</v>
      </c>
      <c r="AZ9" s="155" t="s">
        <v>139</v>
      </c>
      <c r="BA9" s="155" t="s">
        <v>140</v>
      </c>
      <c r="BB9" s="155" t="s">
        <v>141</v>
      </c>
      <c r="BC9" s="155" t="s">
        <v>142</v>
      </c>
    </row>
    <row r="10" spans="1:55" s="14" customFormat="1" ht="15" customHeight="1">
      <c r="A10" s="10"/>
      <c r="B10" s="204"/>
      <c r="C10" s="204"/>
      <c r="D10" s="195"/>
      <c r="E10" s="50" t="s">
        <v>143</v>
      </c>
      <c r="F10" s="29"/>
      <c r="G10" s="54" t="s">
        <v>144</v>
      </c>
      <c r="H10" s="54" t="s">
        <v>145</v>
      </c>
      <c r="I10" s="54" t="s">
        <v>146</v>
      </c>
      <c r="J10" s="54" t="s">
        <v>147</v>
      </c>
      <c r="K10" s="54" t="s">
        <v>148</v>
      </c>
      <c r="L10" s="55" t="s">
        <v>149</v>
      </c>
      <c r="M10" s="54" t="s">
        <v>150</v>
      </c>
      <c r="N10" s="54" t="s">
        <v>151</v>
      </c>
      <c r="O10" s="29"/>
      <c r="P10" s="54" t="s">
        <v>152</v>
      </c>
      <c r="Q10" s="54" t="s">
        <v>153</v>
      </c>
      <c r="R10" s="54" t="s">
        <v>154</v>
      </c>
      <c r="S10" s="56" t="s">
        <v>155</v>
      </c>
      <c r="T10" s="54" t="s">
        <v>156</v>
      </c>
      <c r="U10" s="54" t="s">
        <v>157</v>
      </c>
      <c r="V10" s="54" t="s">
        <v>158</v>
      </c>
      <c r="W10" s="54" t="s">
        <v>159</v>
      </c>
      <c r="X10" s="54" t="s">
        <v>160</v>
      </c>
      <c r="Y10" s="54" t="s">
        <v>161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4"/>
      <c r="C11" s="204"/>
      <c r="D11" s="195"/>
      <c r="E11" s="16" t="s">
        <v>162</v>
      </c>
      <c r="F11" s="29"/>
      <c r="G11" s="42" t="s">
        <v>163</v>
      </c>
      <c r="H11" s="42" t="s">
        <v>163</v>
      </c>
      <c r="I11" s="42" t="s">
        <v>164</v>
      </c>
      <c r="J11" s="42" t="s">
        <v>164</v>
      </c>
      <c r="K11" s="42" t="s">
        <v>165</v>
      </c>
      <c r="L11" s="57" t="s">
        <v>165</v>
      </c>
      <c r="M11" s="42" t="s">
        <v>166</v>
      </c>
      <c r="N11" s="42" t="s">
        <v>166</v>
      </c>
      <c r="O11" s="29"/>
      <c r="P11" s="42" t="s">
        <v>167</v>
      </c>
      <c r="Q11" s="42" t="s">
        <v>168</v>
      </c>
      <c r="R11" s="42" t="s">
        <v>168</v>
      </c>
      <c r="S11" s="53" t="s">
        <v>169</v>
      </c>
      <c r="T11" s="42" t="s">
        <v>169</v>
      </c>
      <c r="U11" s="42" t="s">
        <v>170</v>
      </c>
      <c r="V11" s="42" t="s">
        <v>170</v>
      </c>
      <c r="W11" s="42" t="s">
        <v>171</v>
      </c>
      <c r="X11" s="42" t="s">
        <v>171</v>
      </c>
      <c r="Y11" s="42" t="s">
        <v>172</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 customHeight="1">
      <c r="A12" s="10"/>
      <c r="B12" s="203" t="s">
        <v>232</v>
      </c>
      <c r="C12" s="203" t="s">
        <v>233</v>
      </c>
      <c r="D12" s="72" t="s">
        <v>202</v>
      </c>
      <c r="E12" s="18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45">
      <c r="A13" s="10"/>
      <c r="B13" s="203"/>
      <c r="C13" s="203"/>
      <c r="D13" s="72" t="s">
        <v>203</v>
      </c>
      <c r="E13" s="18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45">
      <c r="A14" s="10"/>
      <c r="B14" s="203"/>
      <c r="C14" s="203"/>
      <c r="D14" s="72" t="s">
        <v>204</v>
      </c>
      <c r="E14" s="18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45">
      <c r="A15" s="10"/>
      <c r="B15" s="203"/>
      <c r="C15" s="203"/>
      <c r="D15" s="72" t="s">
        <v>205</v>
      </c>
      <c r="E15" s="18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45">
      <c r="A16" s="10"/>
      <c r="B16" s="203"/>
      <c r="C16" s="203"/>
      <c r="D16" s="72" t="s">
        <v>206</v>
      </c>
      <c r="E16" s="18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45">
      <c r="A17" s="10"/>
      <c r="B17" s="203"/>
      <c r="C17" s="203"/>
      <c r="D17" s="72" t="s">
        <v>207</v>
      </c>
      <c r="E17" s="18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45">
      <c r="A18" s="10"/>
      <c r="B18" s="203"/>
      <c r="C18" s="203"/>
      <c r="D18" s="72" t="s">
        <v>208</v>
      </c>
      <c r="E18" s="18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45">
      <c r="A19" s="10"/>
      <c r="B19" s="203"/>
      <c r="C19" s="203"/>
      <c r="D19" s="72" t="s">
        <v>209</v>
      </c>
      <c r="E19" s="18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45">
      <c r="A20" s="10"/>
      <c r="B20" s="203"/>
      <c r="C20" s="203"/>
      <c r="D20" s="72" t="s">
        <v>210</v>
      </c>
      <c r="E20" s="18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45">
      <c r="A21" s="10"/>
      <c r="B21" s="203"/>
      <c r="C21" s="203"/>
      <c r="D21" s="72" t="s">
        <v>211</v>
      </c>
      <c r="E21" s="18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45">
      <c r="A22" s="10"/>
      <c r="B22" s="203"/>
      <c r="C22" s="203"/>
      <c r="D22" s="72" t="s">
        <v>212</v>
      </c>
      <c r="E22" s="18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45">
      <c r="A23" s="10"/>
      <c r="B23" s="203"/>
      <c r="C23" s="203"/>
      <c r="D23" s="72" t="s">
        <v>213</v>
      </c>
      <c r="E23" s="18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45">
      <c r="A24" s="10"/>
      <c r="B24" s="203"/>
      <c r="C24" s="203"/>
      <c r="D24" s="72" t="s">
        <v>214</v>
      </c>
      <c r="E24" s="188"/>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 customHeight="1">
      <c r="A25" s="10"/>
      <c r="B25" s="203" t="s">
        <v>234</v>
      </c>
      <c r="C25" s="203" t="s">
        <v>233</v>
      </c>
      <c r="D25" s="72" t="s">
        <v>202</v>
      </c>
      <c r="E25" s="188"/>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45">
      <c r="A26" s="10"/>
      <c r="B26" s="203"/>
      <c r="C26" s="203"/>
      <c r="D26" s="72" t="s">
        <v>203</v>
      </c>
      <c r="E26" s="188"/>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45">
      <c r="A27" s="10"/>
      <c r="B27" s="203"/>
      <c r="C27" s="203"/>
      <c r="D27" s="72" t="s">
        <v>204</v>
      </c>
      <c r="E27" s="188"/>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45">
      <c r="A28" s="10"/>
      <c r="B28" s="203"/>
      <c r="C28" s="203"/>
      <c r="D28" s="72" t="s">
        <v>205</v>
      </c>
      <c r="E28" s="188"/>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45">
      <c r="A29" s="10"/>
      <c r="B29" s="203"/>
      <c r="C29" s="203"/>
      <c r="D29" s="72" t="s">
        <v>206</v>
      </c>
      <c r="E29" s="188"/>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45">
      <c r="A30" s="10"/>
      <c r="B30" s="203"/>
      <c r="C30" s="203"/>
      <c r="D30" s="72" t="s">
        <v>207</v>
      </c>
      <c r="E30" s="188"/>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45">
      <c r="A31" s="10"/>
      <c r="B31" s="203"/>
      <c r="C31" s="203"/>
      <c r="D31" s="72" t="s">
        <v>208</v>
      </c>
      <c r="E31" s="188"/>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45">
      <c r="A32" s="10"/>
      <c r="B32" s="203"/>
      <c r="C32" s="203"/>
      <c r="D32" s="72" t="s">
        <v>209</v>
      </c>
      <c r="E32" s="188"/>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45">
      <c r="A33" s="10"/>
      <c r="B33" s="203"/>
      <c r="C33" s="203"/>
      <c r="D33" s="72" t="s">
        <v>210</v>
      </c>
      <c r="E33" s="188"/>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45">
      <c r="A34" s="10"/>
      <c r="B34" s="203"/>
      <c r="C34" s="203"/>
      <c r="D34" s="72" t="s">
        <v>211</v>
      </c>
      <c r="E34" s="188"/>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45">
      <c r="A35" s="10"/>
      <c r="B35" s="203"/>
      <c r="C35" s="203"/>
      <c r="D35" s="72" t="s">
        <v>212</v>
      </c>
      <c r="E35" s="188"/>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45">
      <c r="A36" s="10"/>
      <c r="B36" s="203"/>
      <c r="C36" s="203"/>
      <c r="D36" s="72" t="s">
        <v>213</v>
      </c>
      <c r="E36" s="188"/>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45">
      <c r="A37" s="10"/>
      <c r="B37" s="203"/>
      <c r="C37" s="203"/>
      <c r="D37" s="72" t="s">
        <v>214</v>
      </c>
      <c r="E37" s="188"/>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 customHeight="1">
      <c r="A38" s="10"/>
      <c r="B38" s="203" t="s">
        <v>245</v>
      </c>
      <c r="C38" s="203" t="s">
        <v>175</v>
      </c>
      <c r="D38" s="72" t="s">
        <v>202</v>
      </c>
      <c r="E38" s="188"/>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f>IF('3g Gas distribution charges'!AI12="","-",('3g Gas distribution charges'!AI12*'3a Demand'!$C$10*1000)/100)</f>
        <v>5.0759999999999996</v>
      </c>
      <c r="AI38" s="80">
        <f>IF('3g Gas distribution charges'!AJ12="","-",('3g Gas distribution charges'!AJ12*'3a Demand'!$C$10*1000)/100)</f>
        <v>5.0759999999999996</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45">
      <c r="A39" s="10"/>
      <c r="B39" s="203"/>
      <c r="C39" s="203"/>
      <c r="D39" s="72" t="s">
        <v>203</v>
      </c>
      <c r="E39" s="188"/>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f>IF('3g Gas distribution charges'!AI13="","-",('3g Gas distribution charges'!AI13*'3a Demand'!$C$10*1000)/100)</f>
        <v>5.0759999999999996</v>
      </c>
      <c r="AI39" s="80">
        <f>IF('3g Gas distribution charges'!AJ13="","-",('3g Gas distribution charges'!AJ13*'3a Demand'!$C$10*1000)/100)</f>
        <v>5.0759999999999996</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45">
      <c r="A40" s="10"/>
      <c r="B40" s="203"/>
      <c r="C40" s="203"/>
      <c r="D40" s="72" t="s">
        <v>204</v>
      </c>
      <c r="E40" s="188"/>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f>IF('3g Gas distribution charges'!AI14="","-",('3g Gas distribution charges'!AI14*'3a Demand'!$C$10*1000)/100)</f>
        <v>5.5439999999999996</v>
      </c>
      <c r="AI40" s="80">
        <f>IF('3g Gas distribution charges'!AJ14="","-",('3g Gas distribution charges'!AJ14*'3a Demand'!$C$10*1000)/100)</f>
        <v>5.5439999999999996</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45">
      <c r="A41" s="10"/>
      <c r="B41" s="203"/>
      <c r="C41" s="203"/>
      <c r="D41" s="72" t="s">
        <v>205</v>
      </c>
      <c r="E41" s="188"/>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f>IF('3g Gas distribution charges'!AI15="","-",('3g Gas distribution charges'!AI15*'3a Demand'!$C$10*1000)/100)</f>
        <v>5.5439999999999996</v>
      </c>
      <c r="AI41" s="80">
        <f>IF('3g Gas distribution charges'!AJ15="","-",('3g Gas distribution charges'!AJ15*'3a Demand'!$C$10*1000)/100)</f>
        <v>5.5439999999999996</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45">
      <c r="A42" s="10"/>
      <c r="B42" s="203"/>
      <c r="C42" s="203"/>
      <c r="D42" s="72" t="s">
        <v>206</v>
      </c>
      <c r="E42" s="188"/>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f>IF('3g Gas distribution charges'!AI16="","-",('3g Gas distribution charges'!AI16*'3a Demand'!$C$10*1000)/100)</f>
        <v>5.6160000000000005</v>
      </c>
      <c r="AI42" s="80">
        <f>IF('3g Gas distribution charges'!AJ16="","-",('3g Gas distribution charges'!AJ16*'3a Demand'!$C$10*1000)/100)</f>
        <v>5.6160000000000005</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45">
      <c r="A43" s="10"/>
      <c r="B43" s="203"/>
      <c r="C43" s="203"/>
      <c r="D43" s="72" t="s">
        <v>207</v>
      </c>
      <c r="E43" s="188"/>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f>IF('3g Gas distribution charges'!AI17="","-",('3g Gas distribution charges'!AI17*'3a Demand'!$C$10*1000)/100)</f>
        <v>5.52</v>
      </c>
      <c r="AI43" s="80">
        <f>IF('3g Gas distribution charges'!AJ17="","-",('3g Gas distribution charges'!AJ17*'3a Demand'!$C$10*1000)/100)</f>
        <v>5.52</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45">
      <c r="A44" s="10"/>
      <c r="B44" s="203"/>
      <c r="C44" s="203"/>
      <c r="D44" s="72" t="s">
        <v>208</v>
      </c>
      <c r="E44" s="188"/>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f>IF('3g Gas distribution charges'!AI18="","-",('3g Gas distribution charges'!AI18*'3a Demand'!$C$10*1000)/100)</f>
        <v>5.2559999999999993</v>
      </c>
      <c r="AI44" s="80">
        <f>IF('3g Gas distribution charges'!AJ18="","-",('3g Gas distribution charges'!AJ18*'3a Demand'!$C$10*1000)/100)</f>
        <v>5.2559999999999993</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45">
      <c r="A45" s="10"/>
      <c r="B45" s="203"/>
      <c r="C45" s="203"/>
      <c r="D45" s="72" t="s">
        <v>209</v>
      </c>
      <c r="E45" s="188"/>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f>IF('3g Gas distribution charges'!AI19="","-",('3g Gas distribution charges'!AI19*'3a Demand'!$C$10*1000)/100)</f>
        <v>5.34</v>
      </c>
      <c r="AI45" s="80">
        <f>IF('3g Gas distribution charges'!AJ19="","-",('3g Gas distribution charges'!AJ19*'3a Demand'!$C$10*1000)/100)</f>
        <v>5.34</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45">
      <c r="A46" s="10"/>
      <c r="B46" s="203"/>
      <c r="C46" s="203"/>
      <c r="D46" s="72" t="s">
        <v>210</v>
      </c>
      <c r="E46" s="188"/>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f>IF('3g Gas distribution charges'!AI20="","-",('3g Gas distribution charges'!AI20*'3a Demand'!$C$10*1000)/100)</f>
        <v>5.34</v>
      </c>
      <c r="AI46" s="80">
        <f>IF('3g Gas distribution charges'!AJ20="","-",('3g Gas distribution charges'!AJ20*'3a Demand'!$C$10*1000)/100)</f>
        <v>5.34</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45">
      <c r="A47" s="10"/>
      <c r="B47" s="203"/>
      <c r="C47" s="203"/>
      <c r="D47" s="72" t="s">
        <v>211</v>
      </c>
      <c r="E47" s="188"/>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f>IF('3g Gas distribution charges'!AI21="","-",('3g Gas distribution charges'!AI21*'3a Demand'!$C$10*1000)/100)</f>
        <v>6.395999999999999</v>
      </c>
      <c r="AI47" s="80">
        <f>IF('3g Gas distribution charges'!AJ21="","-",('3g Gas distribution charges'!AJ21*'3a Demand'!$C$10*1000)/100)</f>
        <v>6.395999999999999</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45">
      <c r="A48" s="10"/>
      <c r="B48" s="203"/>
      <c r="C48" s="203"/>
      <c r="D48" s="72" t="s">
        <v>212</v>
      </c>
      <c r="E48" s="188"/>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f>IF('3g Gas distribution charges'!AI22="","-",('3g Gas distribution charges'!AI22*'3a Demand'!$C$10*1000)/100)</f>
        <v>5.4359999999999999</v>
      </c>
      <c r="AI48" s="80">
        <f>IF('3g Gas distribution charges'!AJ22="","-",('3g Gas distribution charges'!AJ22*'3a Demand'!$C$10*1000)/100)</f>
        <v>5.4359999999999999</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45">
      <c r="A49" s="10"/>
      <c r="B49" s="203"/>
      <c r="C49" s="203"/>
      <c r="D49" s="72" t="s">
        <v>213</v>
      </c>
      <c r="E49" s="188"/>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f>IF('3g Gas distribution charges'!AI23="","-",('3g Gas distribution charges'!AI23*'3a Demand'!$C$10*1000)/100)</f>
        <v>6.395999999999999</v>
      </c>
      <c r="AI49" s="80">
        <f>IF('3g Gas distribution charges'!AJ23="","-",('3g Gas distribution charges'!AJ23*'3a Demand'!$C$10*1000)/100)</f>
        <v>6.395999999999999</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45">
      <c r="A50" s="10"/>
      <c r="B50" s="203"/>
      <c r="C50" s="203"/>
      <c r="D50" s="72" t="s">
        <v>214</v>
      </c>
      <c r="E50" s="188"/>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f>IF('3g Gas distribution charges'!AI24="","-",('3g Gas distribution charges'!AI24*'3a Demand'!$C$10*1000)/100)</f>
        <v>6.395999999999999</v>
      </c>
      <c r="AI50" s="80">
        <f>IF('3g Gas distribution charges'!AJ24="","-",('3g Gas distribution charges'!AJ24*'3a Demand'!$C$10*1000)/100)</f>
        <v>6.395999999999999</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 customHeight="1">
      <c r="A51" s="10"/>
      <c r="B51" s="203" t="s">
        <v>246</v>
      </c>
      <c r="C51" s="203" t="s">
        <v>175</v>
      </c>
      <c r="D51" s="72" t="s">
        <v>202</v>
      </c>
      <c r="E51" s="188"/>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f>IF('3g Gas distribution charges'!AI25="","-",'3g Gas distribution charges'!AI25*AH12*3.65)</f>
        <v>93.197368421052644</v>
      </c>
      <c r="AI51" s="81">
        <f>IF('3g Gas distribution charges'!AJ25="","-",'3g Gas distribution charges'!AJ25*AI12*3.65)</f>
        <v>97.027397260273986</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45">
      <c r="A52" s="10"/>
      <c r="B52" s="203"/>
      <c r="C52" s="203"/>
      <c r="D52" s="72" t="s">
        <v>203</v>
      </c>
      <c r="E52" s="188"/>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f>IF('3g Gas distribution charges'!AI26="","-",'3g Gas distribution charges'!AI26*AH13*3.65)</f>
        <v>93.504950495049513</v>
      </c>
      <c r="AI52" s="81">
        <f>IF('3g Gas distribution charges'!AJ26="","-",'3g Gas distribution charges'!AJ26*AI13*3.65)</f>
        <v>98.034602076124571</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45">
      <c r="A53" s="10"/>
      <c r="B53" s="203"/>
      <c r="C53" s="203"/>
      <c r="D53" s="72" t="s">
        <v>204</v>
      </c>
      <c r="E53" s="188"/>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f>IF('3g Gas distribution charges'!AI27="","-",'3g Gas distribution charges'!AI27*AH14*3.65)</f>
        <v>110.76340694006311</v>
      </c>
      <c r="AI53" s="81">
        <f>IF('3g Gas distribution charges'!AJ27="","-",'3g Gas distribution charges'!AJ27*AI14*3.65)</f>
        <v>114.7450980392157</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45">
      <c r="A54" s="10"/>
      <c r="B54" s="203"/>
      <c r="C54" s="203"/>
      <c r="D54" s="72" t="s">
        <v>205</v>
      </c>
      <c r="E54" s="188"/>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f>IF('3g Gas distribution charges'!AI28="","-",'3g Gas distribution charges'!AI28*AH15*3.65)</f>
        <v>102.36734693877551</v>
      </c>
      <c r="AI54" s="81">
        <f>IF('3g Gas distribution charges'!AJ28="","-",'3g Gas distribution charges'!AJ28*AI15*3.65)</f>
        <v>111.1139240506329</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45">
      <c r="A55" s="10"/>
      <c r="B55" s="203"/>
      <c r="C55" s="203"/>
      <c r="D55" s="72" t="s">
        <v>206</v>
      </c>
      <c r="E55" s="188"/>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f>IF('3g Gas distribution charges'!AI29="","-",'3g Gas distribution charges'!AI29*AH16*3.65)</f>
        <v>111.35691318327976</v>
      </c>
      <c r="AI55" s="81">
        <f>IF('3g Gas distribution charges'!AJ29="","-",'3g Gas distribution charges'!AJ29*AI16*3.65)</f>
        <v>117.39661016949152</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45">
      <c r="A56" s="10"/>
      <c r="B56" s="203"/>
      <c r="C56" s="203"/>
      <c r="D56" s="72" t="s">
        <v>207</v>
      </c>
      <c r="E56" s="188"/>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f>IF('3g Gas distribution charges'!AI30="","-",'3g Gas distribution charges'!AI30*AH17*3.65)</f>
        <v>109.29411764705883</v>
      </c>
      <c r="AI56" s="81">
        <f>IF('3g Gas distribution charges'!AJ30="","-",'3g Gas distribution charges'!AJ30*AI17*3.65)</f>
        <v>112.98648648648648</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45">
      <c r="A57" s="10"/>
      <c r="B57" s="203"/>
      <c r="C57" s="203"/>
      <c r="D57" s="72" t="s">
        <v>208</v>
      </c>
      <c r="E57" s="188"/>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f>IF('3g Gas distribution charges'!AI31="","-",'3g Gas distribution charges'!AI31*AH18*3.65)</f>
        <v>99.964285714285708</v>
      </c>
      <c r="AI57" s="81">
        <f>IF('3g Gas distribution charges'!AJ31="","-",'3g Gas distribution charges'!AJ31*AI18*3.65)</f>
        <v>105.62264150943395</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45">
      <c r="A58" s="10"/>
      <c r="B58" s="203"/>
      <c r="C58" s="203"/>
      <c r="D58" s="72" t="s">
        <v>209</v>
      </c>
      <c r="E58" s="188"/>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f>IF('3g Gas distribution charges'!AI32="","-",'3g Gas distribution charges'!AI32*AH19*3.65)</f>
        <v>104.58904109589041</v>
      </c>
      <c r="AI58" s="81">
        <f>IF('3g Gas distribution charges'!AJ32="","-",'3g Gas distribution charges'!AJ32*AI19*3.65)</f>
        <v>106.7832167832168</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45">
      <c r="A59" s="10"/>
      <c r="B59" s="203"/>
      <c r="C59" s="203"/>
      <c r="D59" s="72" t="s">
        <v>210</v>
      </c>
      <c r="E59" s="188"/>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f>IF('3g Gas distribution charges'!AI33="","-",'3g Gas distribution charges'!AI33*AH20*3.65)</f>
        <v>112.27941176470587</v>
      </c>
      <c r="AI59" s="81">
        <f>IF('3g Gas distribution charges'!AJ33="","-",'3g Gas distribution charges'!AJ33*AI20*3.65)</f>
        <v>113.53159851301115</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45">
      <c r="A60" s="10"/>
      <c r="B60" s="203"/>
      <c r="C60" s="203"/>
      <c r="D60" s="72" t="s">
        <v>211</v>
      </c>
      <c r="E60" s="188"/>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f>IF('3g Gas distribution charges'!AI34="","-",'3g Gas distribution charges'!AI34*AH21*3.65)</f>
        <v>121.61130742049471</v>
      </c>
      <c r="AI60" s="81">
        <f>IF('3g Gas distribution charges'!AJ34="","-",'3g Gas distribution charges'!AJ34*AI21*3.65)</f>
        <v>124.24548736462093</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45">
      <c r="A61" s="10"/>
      <c r="B61" s="203"/>
      <c r="C61" s="203"/>
      <c r="D61" s="72" t="s">
        <v>212</v>
      </c>
      <c r="E61" s="188"/>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f>IF('3g Gas distribution charges'!AI35="","-",'3g Gas distribution charges'!AI35*AH22*3.65)</f>
        <v>103.79381443298969</v>
      </c>
      <c r="AI61" s="81">
        <f>IF('3g Gas distribution charges'!AJ35="","-",'3g Gas distribution charges'!AJ35*AI22*3.65)</f>
        <v>106.72791519434628</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45">
      <c r="A62" s="10"/>
      <c r="B62" s="203"/>
      <c r="C62" s="203"/>
      <c r="D62" s="72" t="s">
        <v>213</v>
      </c>
      <c r="E62" s="188"/>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f>IF('3g Gas distribution charges'!AI36="","-",'3g Gas distribution charges'!AI36*AH23*3.65)</f>
        <v>113.58415841584159</v>
      </c>
      <c r="AI62" s="81">
        <f>IF('3g Gas distribution charges'!AJ36="","-",'3g Gas distribution charges'!AJ36*AI23*3.65)</f>
        <v>122.47686832740212</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45">
      <c r="A63" s="10"/>
      <c r="B63" s="203"/>
      <c r="C63" s="203"/>
      <c r="D63" s="72" t="s">
        <v>214</v>
      </c>
      <c r="E63" s="188"/>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f>IF('3g Gas distribution charges'!AI37="","-",'3g Gas distribution charges'!AI37*AH24*3.65)</f>
        <v>115.87878787878788</v>
      </c>
      <c r="AI63" s="81">
        <f>IF('3g Gas distribution charges'!AJ37="","-",'3g Gas distribution charges'!AJ37*AI24*3.65)</f>
        <v>122.47686832740212</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 customHeight="1">
      <c r="A64" s="10"/>
      <c r="B64" s="209" t="s">
        <v>247</v>
      </c>
      <c r="C64" s="203" t="s">
        <v>175</v>
      </c>
      <c r="D64" s="72" t="s">
        <v>202</v>
      </c>
      <c r="E64" s="188"/>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f>IF('3g Gas distribution charges'!AI25="","-",'3g Gas distribution charges'!AI25*AH25*3.65)</f>
        <v>92.588235294117652</v>
      </c>
      <c r="AI64" s="81">
        <f>IF('3g Gas distribution charges'!AJ25="","-",'3g Gas distribution charges'!AJ25*AI25*3.65)</f>
        <v>96.696245733788402</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45">
      <c r="A65" s="10"/>
      <c r="B65" s="210"/>
      <c r="C65" s="203"/>
      <c r="D65" s="72" t="s">
        <v>203</v>
      </c>
      <c r="E65" s="188"/>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f>IF('3g Gas distribution charges'!AI26="","-",'3g Gas distribution charges'!AI26*AH26*3.65)</f>
        <v>90.517571884984008</v>
      </c>
      <c r="AI65" s="81">
        <f>IF('3g Gas distribution charges'!AJ26="","-",'3g Gas distribution charges'!AJ26*AI26*3.65)</f>
        <v>93.504950495049513</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45">
      <c r="A66" s="10"/>
      <c r="B66" s="210"/>
      <c r="C66" s="203"/>
      <c r="D66" s="72" t="s">
        <v>204</v>
      </c>
      <c r="E66" s="188"/>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f>IF('3g Gas distribution charges'!AI27="","-",'3g Gas distribution charges'!AI27*AH27*3.65)</f>
        <v>105.75903614457832</v>
      </c>
      <c r="AI66" s="81">
        <f>IF('3g Gas distribution charges'!AJ27="","-",'3g Gas distribution charges'!AJ27*AI27*3.65)</f>
        <v>111.46666666666668</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45">
      <c r="A67" s="10"/>
      <c r="B67" s="210"/>
      <c r="C67" s="203"/>
      <c r="D67" s="72" t="s">
        <v>205</v>
      </c>
      <c r="E67" s="188"/>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f>IF('3g Gas distribution charges'!AI28="","-",'3g Gas distribution charges'!AI28*AH28*3.65)</f>
        <v>99.186440677966118</v>
      </c>
      <c r="AI67" s="81">
        <f>IF('3g Gas distribution charges'!AJ28="","-",'3g Gas distribution charges'!AJ28*AI28*3.65)</f>
        <v>109.72500000000002</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45">
      <c r="A68" s="10"/>
      <c r="B68" s="210"/>
      <c r="C68" s="203"/>
      <c r="D68" s="72" t="s">
        <v>206</v>
      </c>
      <c r="E68" s="188"/>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f>IF('3g Gas distribution charges'!AI29="","-",'3g Gas distribution charges'!AI29*AH29*3.65)</f>
        <v>110.29299363057325</v>
      </c>
      <c r="AI68" s="81">
        <f>IF('3g Gas distribution charges'!AJ29="","-",'3g Gas distribution charges'!AJ29*AI29*3.65)</f>
        <v>116.21476510067116</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45">
      <c r="A69" s="10"/>
      <c r="B69" s="210"/>
      <c r="C69" s="203"/>
      <c r="D69" s="72" t="s">
        <v>207</v>
      </c>
      <c r="E69" s="188"/>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f>IF('3g Gas distribution charges'!AI30="","-",'3g Gas distribution charges'!AI30*AH30*3.65)</f>
        <v>102.27522935779815</v>
      </c>
      <c r="AI69" s="81">
        <f>IF('3g Gas distribution charges'!AJ30="","-",'3g Gas distribution charges'!AJ30*AI30*3.65)</f>
        <v>107.19230769230768</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45">
      <c r="A70" s="10"/>
      <c r="B70" s="210"/>
      <c r="C70" s="203"/>
      <c r="D70" s="72" t="s">
        <v>208</v>
      </c>
      <c r="E70" s="188"/>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f>IF('3g Gas distribution charges'!AI31="","-",'3g Gas distribution charges'!AI31*AH31*3.65)</f>
        <v>96.795389048991353</v>
      </c>
      <c r="AI70" s="81">
        <f>IF('3g Gas distribution charges'!AJ31="","-",'3g Gas distribution charges'!AJ31*AI31*3.65)</f>
        <v>100.86486486486486</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45">
      <c r="A71" s="10"/>
      <c r="B71" s="210"/>
      <c r="C71" s="203"/>
      <c r="D71" s="72" t="s">
        <v>209</v>
      </c>
      <c r="E71" s="188"/>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f>IF('3g Gas distribution charges'!AI32="","-",'3g Gas distribution charges'!AI32*AH32*3.65)</f>
        <v>101.12582781456953</v>
      </c>
      <c r="AI71" s="81">
        <f>IF('3g Gas distribution charges'!AJ32="","-",'3g Gas distribution charges'!AJ32*AI32*3.65)</f>
        <v>103.87755102040818</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45">
      <c r="A72" s="10"/>
      <c r="B72" s="210"/>
      <c r="C72" s="203"/>
      <c r="D72" s="72" t="s">
        <v>210</v>
      </c>
      <c r="E72" s="188"/>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f>IF('3g Gas distribution charges'!AI33="","-",'3g Gas distribution charges'!AI33*AH33*3.65)</f>
        <v>111.05454545454545</v>
      </c>
      <c r="AI72" s="81">
        <f>IF('3g Gas distribution charges'!AJ33="","-",'3g Gas distribution charges'!AJ33*AI33*3.65)</f>
        <v>113.53159851301115</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45">
      <c r="A73" s="10"/>
      <c r="B73" s="210"/>
      <c r="C73" s="203"/>
      <c r="D73" s="72" t="s">
        <v>211</v>
      </c>
      <c r="E73" s="188"/>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f>IF('3g Gas distribution charges'!AI34="","-",'3g Gas distribution charges'!AI34*AH34*3.65)</f>
        <v>121.61130742049471</v>
      </c>
      <c r="AI73" s="81">
        <f>IF('3g Gas distribution charges'!AJ34="","-",'3g Gas distribution charges'!AJ34*AI34*3.65)</f>
        <v>123.79856115107913</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45">
      <c r="A74" s="10"/>
      <c r="B74" s="210"/>
      <c r="C74" s="203"/>
      <c r="D74" s="72" t="s">
        <v>212</v>
      </c>
      <c r="E74" s="188"/>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f>IF('3g Gas distribution charges'!AI35="","-",'3g Gas distribution charges'!AI35*AH35*3.65)</f>
        <v>96.191082802547754</v>
      </c>
      <c r="AI74" s="81">
        <f>IF('3g Gas distribution charges'!AJ35="","-",'3g Gas distribution charges'!AJ35*AI35*3.65)</f>
        <v>102.04054054054053</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45">
      <c r="A75" s="10"/>
      <c r="B75" s="210"/>
      <c r="C75" s="203"/>
      <c r="D75" s="72" t="s">
        <v>213</v>
      </c>
      <c r="E75" s="188"/>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f>IF('3g Gas distribution charges'!AI36="","-",'3g Gas distribution charges'!AI36*AH36*3.65)</f>
        <v>108.22641509433961</v>
      </c>
      <c r="AI75" s="81">
        <f>IF('3g Gas distribution charges'!AJ36="","-",'3g Gas distribution charges'!AJ36*AI36*3.65)</f>
        <v>117.86301369863014</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45">
      <c r="A76" s="10"/>
      <c r="B76" s="211"/>
      <c r="C76" s="203"/>
      <c r="D76" s="72" t="s">
        <v>214</v>
      </c>
      <c r="E76" s="188"/>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f>IF('3g Gas distribution charges'!AI37="","-",'3g Gas distribution charges'!AI37*AH37*3.65)</f>
        <v>111.01935483870967</v>
      </c>
      <c r="AI76" s="81">
        <f>IF('3g Gas distribution charges'!AJ37="","-",'3g Gas distribution charges'!AJ37*AI37*3.65)</f>
        <v>117.86301369863014</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 customHeight="1">
      <c r="A77" s="10"/>
      <c r="B77" s="203" t="s">
        <v>248</v>
      </c>
      <c r="C77" s="203" t="s">
        <v>175</v>
      </c>
      <c r="D77" s="72" t="s">
        <v>202</v>
      </c>
      <c r="E77" s="188"/>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f>IF('3g Gas distribution charges'!AI38="","-",'3g Gas distribution charges'!AI38*'2d Gas distribution'!AH12*3.65)</f>
        <v>52.776315789473692</v>
      </c>
      <c r="AI77" s="81">
        <f>IF('3g Gas distribution charges'!AJ38="","-",'3g Gas distribution charges'!AJ38*'2d Gas distribution'!AI12*3.65)</f>
        <v>54.945205479452056</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45">
      <c r="A78" s="10"/>
      <c r="B78" s="203"/>
      <c r="C78" s="203"/>
      <c r="D78" s="72" t="s">
        <v>203</v>
      </c>
      <c r="E78" s="188"/>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f>IF('3g Gas distribution charges'!AI39="","-",'3g Gas distribution charges'!AI39*'2d Gas distribution'!AH13*3.65)</f>
        <v>52.950495049504951</v>
      </c>
      <c r="AI78" s="81">
        <f>IF('3g Gas distribution charges'!AJ39="","-",'3g Gas distribution charges'!AJ39*'2d Gas distribution'!AI13*3.65)</f>
        <v>55.515570934256068</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45">
      <c r="A79" s="10"/>
      <c r="B79" s="203"/>
      <c r="C79" s="203"/>
      <c r="D79" s="72" t="s">
        <v>204</v>
      </c>
      <c r="E79" s="188"/>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f>IF('3g Gas distribution charges'!AI40="","-",'3g Gas distribution charges'!AI40*'2d Gas distribution'!AH14*3.65)</f>
        <v>59.16719242902208</v>
      </c>
      <c r="AI79" s="81">
        <f>IF('3g Gas distribution charges'!AJ40="","-",'3g Gas distribution charges'!AJ40*'2d Gas distribution'!AI14*3.65)</f>
        <v>61.294117647058819</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45">
      <c r="A80" s="10"/>
      <c r="B80" s="203"/>
      <c r="C80" s="203"/>
      <c r="D80" s="72" t="s">
        <v>205</v>
      </c>
      <c r="E80" s="188"/>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f>IF('3g Gas distribution charges'!AI41="","-",'3g Gas distribution charges'!AI41*'2d Gas distribution'!AH15*3.65)</f>
        <v>54.682215743440224</v>
      </c>
      <c r="AI80" s="81">
        <f>IF('3g Gas distribution charges'!AJ41="","-",'3g Gas distribution charges'!AJ41*'2d Gas distribution'!AI15*3.65)</f>
        <v>59.354430379746823</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45">
      <c r="A81" s="10"/>
      <c r="B81" s="203"/>
      <c r="C81" s="203"/>
      <c r="D81" s="72" t="s">
        <v>206</v>
      </c>
      <c r="E81" s="188"/>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f>IF('3g Gas distribution charges'!AI42="","-",'3g Gas distribution charges'!AI42*'2d Gas distribution'!AH16*3.65)</f>
        <v>70.340836012861743</v>
      </c>
      <c r="AI81" s="81">
        <f>IF('3g Gas distribution charges'!AJ42="","-",'3g Gas distribution charges'!AJ42*'2d Gas distribution'!AI16*3.65)</f>
        <v>74.155932203389824</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45">
      <c r="A82" s="10"/>
      <c r="B82" s="203"/>
      <c r="C82" s="203"/>
      <c r="D82" s="72" t="s">
        <v>207</v>
      </c>
      <c r="E82" s="188"/>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f>IF('3g Gas distribution charges'!AI43="","-",'3g Gas distribution charges'!AI43*'2d Gas distribution'!AH17*3.65)</f>
        <v>51.686274509803923</v>
      </c>
      <c r="AI82" s="81">
        <f>IF('3g Gas distribution charges'!AJ43="","-",'3g Gas distribution charges'!AJ43*'2d Gas distribution'!AI17*3.65)</f>
        <v>53.432432432432435</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45">
      <c r="A83" s="10"/>
      <c r="B83" s="203"/>
      <c r="C83" s="203"/>
      <c r="D83" s="72" t="s">
        <v>208</v>
      </c>
      <c r="E83" s="188"/>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f>IF('3g Gas distribution charges'!AI44="","-",'3g Gas distribution charges'!AI44*'2d Gas distribution'!AH18*3.65)</f>
        <v>58.035714285714285</v>
      </c>
      <c r="AI83" s="81">
        <f>IF('3g Gas distribution charges'!AJ44="","-",'3g Gas distribution charges'!AJ44*'2d Gas distribution'!AI18*3.65)</f>
        <v>61.320754716981128</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45">
      <c r="A84" s="10"/>
      <c r="B84" s="203"/>
      <c r="C84" s="203"/>
      <c r="D84" s="72" t="s">
        <v>209</v>
      </c>
      <c r="E84" s="188"/>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f>IF('3g Gas distribution charges'!AI45="","-",'3g Gas distribution charges'!AI45*'2d Gas distribution'!AH19*3.65)</f>
        <v>48.821917808219183</v>
      </c>
      <c r="AI84" s="81">
        <f>IF('3g Gas distribution charges'!AJ45="","-",'3g Gas distribution charges'!AJ45*'2d Gas distribution'!AI19*3.65)</f>
        <v>49.846153846153854</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45">
      <c r="A85" s="10"/>
      <c r="B85" s="203"/>
      <c r="C85" s="203"/>
      <c r="D85" s="72" t="s">
        <v>210</v>
      </c>
      <c r="E85" s="188"/>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f>IF('3g Gas distribution charges'!AI46="","-",'3g Gas distribution charges'!AI46*'2d Gas distribution'!AH20*3.65)</f>
        <v>52.411764705882348</v>
      </c>
      <c r="AI85" s="81">
        <f>IF('3g Gas distribution charges'!AJ46="","-",'3g Gas distribution charges'!AJ46*'2d Gas distribution'!AI20*3.65)</f>
        <v>52.996282527881036</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45">
      <c r="A86" s="10"/>
      <c r="B86" s="203"/>
      <c r="C86" s="203"/>
      <c r="D86" s="72" t="s">
        <v>211</v>
      </c>
      <c r="E86" s="188"/>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f>IF('3g Gas distribution charges'!AI47="","-",'3g Gas distribution charges'!AI47*'2d Gas distribution'!AH21*3.65)</f>
        <v>65.681978798586584</v>
      </c>
      <c r="AI86" s="81">
        <f>IF('3g Gas distribution charges'!AJ47="","-",'3g Gas distribution charges'!AJ47*'2d Gas distribution'!AI21*3.65)</f>
        <v>67.104693140794225</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45">
      <c r="A87" s="10"/>
      <c r="B87" s="203"/>
      <c r="C87" s="203"/>
      <c r="D87" s="72" t="s">
        <v>212</v>
      </c>
      <c r="E87" s="188"/>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f>IF('3g Gas distribution charges'!AI48="","-",'3g Gas distribution charges'!AI48*'2d Gas distribution'!AH22*3.65)</f>
        <v>49.319587628865982</v>
      </c>
      <c r="AI87" s="81">
        <f>IF('3g Gas distribution charges'!AJ48="","-",'3g Gas distribution charges'!AJ48*'2d Gas distribution'!AI22*3.65)</f>
        <v>50.71378091872792</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45">
      <c r="A88" s="10"/>
      <c r="B88" s="203"/>
      <c r="C88" s="203"/>
      <c r="D88" s="72" t="s">
        <v>213</v>
      </c>
      <c r="E88" s="188"/>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f>IF('3g Gas distribution charges'!AI49="","-",'3g Gas distribution charges'!AI49*'2d Gas distribution'!AH23*3.65)</f>
        <v>61.346534653465355</v>
      </c>
      <c r="AI88" s="81">
        <f>IF('3g Gas distribution charges'!AJ49="","-",'3g Gas distribution charges'!AJ49*'2d Gas distribution'!AI23*3.65)</f>
        <v>66.14946619217082</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45">
      <c r="A89" s="10"/>
      <c r="B89" s="203"/>
      <c r="C89" s="203"/>
      <c r="D89" s="72" t="s">
        <v>214</v>
      </c>
      <c r="E89" s="188"/>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f>IF('3g Gas distribution charges'!AI50="","-",'3g Gas distribution charges'!AI50*'2d Gas distribution'!AH24*3.65)</f>
        <v>62.585858585858581</v>
      </c>
      <c r="AI89" s="81">
        <f>IF('3g Gas distribution charges'!AJ50="","-",'3g Gas distribution charges'!AJ50*'2d Gas distribution'!AI24*3.65)</f>
        <v>66.14946619217082</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 customHeight="1">
      <c r="A90" s="10"/>
      <c r="B90" s="203" t="s">
        <v>249</v>
      </c>
      <c r="C90" s="203" t="s">
        <v>175</v>
      </c>
      <c r="D90" s="72" t="s">
        <v>202</v>
      </c>
      <c r="E90" s="188"/>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f>IF('3g Gas distribution charges'!AI38="","-",'3g Gas distribution charges'!AI38*'2d Gas distribution'!AH25*3.65)</f>
        <v>52.431372549019621</v>
      </c>
      <c r="AI90" s="81">
        <f>IF('3g Gas distribution charges'!AJ38="","-",'3g Gas distribution charges'!AJ38*'2d Gas distribution'!AI25*3.65)</f>
        <v>54.757679180887379</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45">
      <c r="A91" s="10"/>
      <c r="B91" s="203"/>
      <c r="C91" s="203"/>
      <c r="D91" s="72" t="s">
        <v>203</v>
      </c>
      <c r="E91" s="188"/>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f>IF('3g Gas distribution charges'!AI39="","-",'3g Gas distribution charges'!AI39*'2d Gas distribution'!AH26*3.65)</f>
        <v>51.258785942492011</v>
      </c>
      <c r="AI91" s="81">
        <f>IF('3g Gas distribution charges'!AJ39="","-",'3g Gas distribution charges'!AJ39*'2d Gas distribution'!AI26*3.65)</f>
        <v>52.950495049504951</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45">
      <c r="A92" s="10"/>
      <c r="B92" s="203"/>
      <c r="C92" s="203"/>
      <c r="D92" s="72" t="s">
        <v>204</v>
      </c>
      <c r="E92" s="188"/>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f>IF('3g Gas distribution charges'!AI40="","-",'3g Gas distribution charges'!AI40*'2d Gas distribution'!AH27*3.65)</f>
        <v>56.493975903614455</v>
      </c>
      <c r="AI92" s="81">
        <f>IF('3g Gas distribution charges'!AJ40="","-",'3g Gas distribution charges'!AJ40*'2d Gas distribution'!AI27*3.65)</f>
        <v>59.542857142857144</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45">
      <c r="A93" s="10"/>
      <c r="B93" s="203"/>
      <c r="C93" s="203"/>
      <c r="D93" s="72" t="s">
        <v>205</v>
      </c>
      <c r="E93" s="188"/>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f>IF('3g Gas distribution charges'!AI41="","-",'3g Gas distribution charges'!AI41*'2d Gas distribution'!AH28*3.65)</f>
        <v>52.98305084745764</v>
      </c>
      <c r="AI93" s="81">
        <f>IF('3g Gas distribution charges'!AJ41="","-",'3g Gas distribution charges'!AJ41*'2d Gas distribution'!AI28*3.65)</f>
        <v>58.612500000000004</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45">
      <c r="A94" s="10"/>
      <c r="B94" s="203"/>
      <c r="C94" s="203"/>
      <c r="D94" s="72" t="s">
        <v>206</v>
      </c>
      <c r="E94" s="188"/>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f>IF('3g Gas distribution charges'!AI42="","-",'3g Gas distribution charges'!AI42*'2d Gas distribution'!AH29*3.65)</f>
        <v>69.668789808917197</v>
      </c>
      <c r="AI94" s="81">
        <f>IF('3g Gas distribution charges'!AJ42="","-",'3g Gas distribution charges'!AJ42*'2d Gas distribution'!AI29*3.65)</f>
        <v>73.409395973154361</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45">
      <c r="A95" s="10"/>
      <c r="B95" s="203"/>
      <c r="C95" s="203"/>
      <c r="D95" s="72" t="s">
        <v>207</v>
      </c>
      <c r="E95" s="188"/>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f>IF('3g Gas distribution charges'!AI43="","-",'3g Gas distribution charges'!AI43*'2d Gas distribution'!AH30*3.65)</f>
        <v>48.366972477064216</v>
      </c>
      <c r="AI95" s="81">
        <f>IF('3g Gas distribution charges'!AJ43="","-",'3g Gas distribution charges'!AJ43*'2d Gas distribution'!AI30*3.65)</f>
        <v>50.692307692307693</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45">
      <c r="A96" s="10"/>
      <c r="B96" s="203"/>
      <c r="C96" s="203"/>
      <c r="D96" s="72" t="s">
        <v>208</v>
      </c>
      <c r="E96" s="188"/>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f>IF('3g Gas distribution charges'!AI44="","-",'3g Gas distribution charges'!AI44*'2d Gas distribution'!AH31*3.65)</f>
        <v>56.195965417867441</v>
      </c>
      <c r="AI96" s="81">
        <f>IF('3g Gas distribution charges'!AJ44="","-",'3g Gas distribution charges'!AJ44*'2d Gas distribution'!AI31*3.65)</f>
        <v>58.558558558558559</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45">
      <c r="A97" s="10"/>
      <c r="B97" s="203"/>
      <c r="C97" s="203"/>
      <c r="D97" s="72" t="s">
        <v>209</v>
      </c>
      <c r="E97" s="188"/>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f>IF('3g Gas distribution charges'!AI45="","-",'3g Gas distribution charges'!AI45*'2d Gas distribution'!AH32*3.65)</f>
        <v>47.205298013245034</v>
      </c>
      <c r="AI97" s="81">
        <f>IF('3g Gas distribution charges'!AJ45="","-",'3g Gas distribution charges'!AJ45*'2d Gas distribution'!AI32*3.65)</f>
        <v>48.489795918367349</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45">
      <c r="A98" s="10"/>
      <c r="B98" s="203"/>
      <c r="C98" s="203"/>
      <c r="D98" s="72" t="s">
        <v>210</v>
      </c>
      <c r="E98" s="188"/>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f>IF('3g Gas distribution charges'!AI46="","-",'3g Gas distribution charges'!AI46*'2d Gas distribution'!AH33*3.65)</f>
        <v>51.839999999999996</v>
      </c>
      <c r="AI98" s="81">
        <f>IF('3g Gas distribution charges'!AJ46="","-",'3g Gas distribution charges'!AJ46*'2d Gas distribution'!AI33*3.65)</f>
        <v>52.996282527881036</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45">
      <c r="A99" s="10"/>
      <c r="B99" s="203"/>
      <c r="C99" s="203"/>
      <c r="D99" s="72" t="s">
        <v>211</v>
      </c>
      <c r="E99" s="188"/>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f>IF('3g Gas distribution charges'!AI47="","-",'3g Gas distribution charges'!AI47*'2d Gas distribution'!AH34*3.65)</f>
        <v>65.681978798586584</v>
      </c>
      <c r="AI99" s="81">
        <f>IF('3g Gas distribution charges'!AJ47="","-",'3g Gas distribution charges'!AJ47*'2d Gas distribution'!AI34*3.65)</f>
        <v>66.863309352517987</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45">
      <c r="A100" s="10"/>
      <c r="B100" s="203"/>
      <c r="C100" s="203"/>
      <c r="D100" s="72" t="s">
        <v>212</v>
      </c>
      <c r="E100" s="188"/>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f>IF('3g Gas distribution charges'!AI48="","-",'3g Gas distribution charges'!AI48*'2d Gas distribution'!AH35*3.65)</f>
        <v>45.70700636942675</v>
      </c>
      <c r="AI100" s="81">
        <f>IF('3g Gas distribution charges'!AJ48="","-",'3g Gas distribution charges'!AJ48*'2d Gas distribution'!AI35*3.65)</f>
        <v>48.486486486486484</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45">
      <c r="A101" s="10"/>
      <c r="B101" s="203"/>
      <c r="C101" s="203"/>
      <c r="D101" s="72" t="s">
        <v>213</v>
      </c>
      <c r="E101" s="188"/>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f>IF('3g Gas distribution charges'!AI49="","-",'3g Gas distribution charges'!AI49*'2d Gas distribution'!AH36*3.65)</f>
        <v>58.452830188679243</v>
      </c>
      <c r="AI101" s="81">
        <f>IF('3g Gas distribution charges'!AJ49="","-",'3g Gas distribution charges'!AJ49*'2d Gas distribution'!AI36*3.65)</f>
        <v>63.657534246575345</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45">
      <c r="A102" s="10"/>
      <c r="B102" s="203"/>
      <c r="C102" s="203"/>
      <c r="D102" s="72" t="s">
        <v>214</v>
      </c>
      <c r="E102" s="188"/>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f>IF('3g Gas distribution charges'!AI50="","-",'3g Gas distribution charges'!AI50*'2d Gas distribution'!AH37*3.65)</f>
        <v>59.961290322580652</v>
      </c>
      <c r="AI102" s="81">
        <f>IF('3g Gas distribution charges'!AJ50="","-",'3g Gas distribution charges'!AJ50*'2d Gas distribution'!AI37*3.65)</f>
        <v>63.657534246575345</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 customHeight="1">
      <c r="A103" s="10"/>
      <c r="B103" s="203" t="s">
        <v>250</v>
      </c>
      <c r="C103" s="203" t="s">
        <v>175</v>
      </c>
      <c r="D103" s="72" t="s">
        <v>202</v>
      </c>
      <c r="E103" s="188"/>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f>IF('3g Gas distribution charges'!AI51="","-",'3g Gas distribution charges'!AI51*AH12*3.65)</f>
        <v>-0.43421052631578949</v>
      </c>
      <c r="AI103" s="81">
        <f>IF('3g Gas distribution charges'!AJ51="","-",'3g Gas distribution charges'!AJ51*AI12*3.65)</f>
        <v>-0.45205479452054798</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45">
      <c r="A104" s="10"/>
      <c r="B104" s="203"/>
      <c r="C104" s="203"/>
      <c r="D104" s="72" t="s">
        <v>203</v>
      </c>
      <c r="E104" s="188"/>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f>IF('3g Gas distribution charges'!AI52="","-",'3g Gas distribution charges'!AI52*AH13*3.65)</f>
        <v>-0.4356435643564357</v>
      </c>
      <c r="AI104" s="81">
        <f>IF('3g Gas distribution charges'!AJ52="","-",'3g Gas distribution charges'!AJ52*AI13*3.65)</f>
        <v>-0.45674740484429072</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45">
      <c r="A105" s="10"/>
      <c r="B105" s="203"/>
      <c r="C105" s="203"/>
      <c r="D105" s="72" t="s">
        <v>204</v>
      </c>
      <c r="E105" s="188"/>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f>IF('3g Gas distribution charges'!AI53="","-",'3g Gas distribution charges'!AI53*AH14*3.65)</f>
        <v>-0.41640378548895901</v>
      </c>
      <c r="AI105" s="81">
        <f>IF('3g Gas distribution charges'!AJ53="","-",'3g Gas distribution charges'!AJ53*AI14*3.65)</f>
        <v>-0.43137254901960786</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45">
      <c r="A106" s="10"/>
      <c r="B106" s="203"/>
      <c r="C106" s="203"/>
      <c r="D106" s="72" t="s">
        <v>205</v>
      </c>
      <c r="E106" s="188"/>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f>IF('3g Gas distribution charges'!AI54="","-",'3g Gas distribution charges'!AI54*AH15*3.65)</f>
        <v>-0.38483965014577259</v>
      </c>
      <c r="AI106" s="81">
        <f>IF('3g Gas distribution charges'!AJ54="","-",'3g Gas distribution charges'!AJ54*AI15*3.65)</f>
        <v>-0.41772151898734178</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45">
      <c r="A107" s="10"/>
      <c r="B107" s="203"/>
      <c r="C107" s="203"/>
      <c r="D107" s="72" t="s">
        <v>206</v>
      </c>
      <c r="E107" s="188"/>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f>IF('3g Gas distribution charges'!AI55="","-",'3g Gas distribution charges'!AI55*AH16*3.65)</f>
        <v>-0.42443729903536981</v>
      </c>
      <c r="AI107" s="81">
        <f>IF('3g Gas distribution charges'!AJ55="","-",'3g Gas distribution charges'!AJ55*AI16*3.65)</f>
        <v>-0.44745762711864412</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45">
      <c r="A108" s="10"/>
      <c r="B108" s="203"/>
      <c r="C108" s="203"/>
      <c r="D108" s="72" t="s">
        <v>207</v>
      </c>
      <c r="E108" s="188"/>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f>IF('3g Gas distribution charges'!AI56="","-",'3g Gas distribution charges'!AI56*AH17*3.65)</f>
        <v>-0.47058823529411759</v>
      </c>
      <c r="AI108" s="81">
        <f>IF('3g Gas distribution charges'!AJ56="","-",'3g Gas distribution charges'!AJ56*AI17*3.65)</f>
        <v>-0.48648648648648646</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45">
      <c r="A109" s="10"/>
      <c r="B109" s="203"/>
      <c r="C109" s="203"/>
      <c r="D109" s="72" t="s">
        <v>208</v>
      </c>
      <c r="E109" s="188"/>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f>IF('3g Gas distribution charges'!AI57="","-",'3g Gas distribution charges'!AI57*AH18*3.65)</f>
        <v>-0.35714285714285715</v>
      </c>
      <c r="AI109" s="81">
        <f>IF('3g Gas distribution charges'!AJ57="","-",'3g Gas distribution charges'!AJ57*AI18*3.65)</f>
        <v>-0.37735849056603771</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45">
      <c r="A110" s="10"/>
      <c r="B110" s="203"/>
      <c r="C110" s="203"/>
      <c r="D110" s="72" t="s">
        <v>209</v>
      </c>
      <c r="E110" s="188"/>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f>IF('3g Gas distribution charges'!AI58="","-",'3g Gas distribution charges'!AI58*AH19*3.65)</f>
        <v>-0.36986301369863012</v>
      </c>
      <c r="AI110" s="81">
        <f>IF('3g Gas distribution charges'!AJ58="","-",'3g Gas distribution charges'!AJ58*AI19*3.65)</f>
        <v>-0.37762237762237766</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45">
      <c r="A111" s="10"/>
      <c r="B111" s="203"/>
      <c r="C111" s="203"/>
      <c r="D111" s="72" t="s">
        <v>210</v>
      </c>
      <c r="E111" s="188"/>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f>IF('3g Gas distribution charges'!AI59="","-",'3g Gas distribution charges'!AI59*AH20*3.65)</f>
        <v>-0.39705882352941174</v>
      </c>
      <c r="AI111" s="81">
        <f>IF('3g Gas distribution charges'!AJ59="","-",'3g Gas distribution charges'!AJ59*AI20*3.65)</f>
        <v>-0.4014869888475836</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45">
      <c r="A112" s="10"/>
      <c r="B112" s="203"/>
      <c r="C112" s="203"/>
      <c r="D112" s="72" t="s">
        <v>211</v>
      </c>
      <c r="E112" s="188"/>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f>IF('3g Gas distribution charges'!AI60="","-",'3g Gas distribution charges'!AI60*AH21*3.65)</f>
        <v>-0.38162544169611312</v>
      </c>
      <c r="AI112" s="81">
        <f>IF('3g Gas distribution charges'!AJ60="","-",'3g Gas distribution charges'!AJ60*AI21*3.65)</f>
        <v>-0.38989169675090252</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45">
      <c r="A113" s="10"/>
      <c r="B113" s="203"/>
      <c r="C113" s="203"/>
      <c r="D113" s="72" t="s">
        <v>212</v>
      </c>
      <c r="E113" s="188"/>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f>IF('3g Gas distribution charges'!AI61="","-",'3g Gas distribution charges'!AI61*AH22*3.65)</f>
        <v>-0.45360824742268047</v>
      </c>
      <c r="AI113" s="81">
        <f>IF('3g Gas distribution charges'!AJ61="","-",'3g Gas distribution charges'!AJ61*AI22*3.65)</f>
        <v>-0.46643109540636046</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45">
      <c r="A114" s="10"/>
      <c r="B114" s="203"/>
      <c r="C114" s="203"/>
      <c r="D114" s="72" t="s">
        <v>213</v>
      </c>
      <c r="E114" s="188"/>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f>IF('3g Gas distribution charges'!AI62="","-",'3g Gas distribution charges'!AI62*AH23*3.65)</f>
        <v>-0.35643564356435642</v>
      </c>
      <c r="AI114" s="81">
        <f>IF('3g Gas distribution charges'!AJ62="","-",'3g Gas distribution charges'!AJ62*AI23*3.65)</f>
        <v>-0.38434163701067614</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45">
      <c r="A115" s="10"/>
      <c r="B115" s="203"/>
      <c r="C115" s="203"/>
      <c r="D115" s="72" t="s">
        <v>214</v>
      </c>
      <c r="E115" s="188"/>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f>IF('3g Gas distribution charges'!AI63="","-",'3g Gas distribution charges'!AI63*AH24*3.65)</f>
        <v>-0.36363636363636359</v>
      </c>
      <c r="AI115" s="81">
        <f>IF('3g Gas distribution charges'!AJ63="","-",'3g Gas distribution charges'!AJ63*AI24*3.65)</f>
        <v>-0.38434163701067614</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 customHeight="1">
      <c r="A116" s="10"/>
      <c r="B116" s="203" t="s">
        <v>251</v>
      </c>
      <c r="C116" s="203" t="s">
        <v>175</v>
      </c>
      <c r="D116" s="72" t="s">
        <v>202</v>
      </c>
      <c r="E116" s="188"/>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f>IF('3g Gas distribution charges'!AI51="","-",'3g Gas distribution charges'!AI51*AH25*3.65)</f>
        <v>-0.43137254901960786</v>
      </c>
      <c r="AI116" s="81">
        <f>IF('3g Gas distribution charges'!AJ51="","-",'3g Gas distribution charges'!AJ51*AI25*3.65)</f>
        <v>-0.45051194539249145</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45">
      <c r="A117" s="10"/>
      <c r="B117" s="203"/>
      <c r="C117" s="203"/>
      <c r="D117" s="72" t="s">
        <v>203</v>
      </c>
      <c r="E117" s="188"/>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f>IF('3g Gas distribution charges'!AI52="","-",'3g Gas distribution charges'!AI52*AH26*3.65)</f>
        <v>-0.4217252396166134</v>
      </c>
      <c r="AI117" s="81">
        <f>IF('3g Gas distribution charges'!AJ52="","-",'3g Gas distribution charges'!AJ52*AI26*3.65)</f>
        <v>-0.4356435643564357</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45">
      <c r="A118" s="10"/>
      <c r="B118" s="203"/>
      <c r="C118" s="203"/>
      <c r="D118" s="72" t="s">
        <v>204</v>
      </c>
      <c r="E118" s="188"/>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f>IF('3g Gas distribution charges'!AI53="","-",'3g Gas distribution charges'!AI53*AH27*3.65)</f>
        <v>-0.39759036144578314</v>
      </c>
      <c r="AI118" s="81">
        <f>IF('3g Gas distribution charges'!AJ53="","-",'3g Gas distribution charges'!AJ53*AI27*3.65)</f>
        <v>-0.41904761904761911</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45">
      <c r="A119" s="10"/>
      <c r="B119" s="203"/>
      <c r="C119" s="203"/>
      <c r="D119" s="72" t="s">
        <v>205</v>
      </c>
      <c r="E119" s="188"/>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f>IF('3g Gas distribution charges'!AI54="","-",'3g Gas distribution charges'!AI54*AH28*3.65)</f>
        <v>-0.37288135593220351</v>
      </c>
      <c r="AI119" s="81">
        <f>IF('3g Gas distribution charges'!AJ54="","-",'3g Gas distribution charges'!AJ54*AI28*3.65)</f>
        <v>-0.41250000000000009</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45">
      <c r="A120" s="10"/>
      <c r="B120" s="203"/>
      <c r="C120" s="203"/>
      <c r="D120" s="72" t="s">
        <v>206</v>
      </c>
      <c r="E120" s="188"/>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f>IF('3g Gas distribution charges'!AI55="","-",'3g Gas distribution charges'!AI55*AH29*3.65)</f>
        <v>-0.42038216560509556</v>
      </c>
      <c r="AI120" s="81">
        <f>IF('3g Gas distribution charges'!AJ55="","-",'3g Gas distribution charges'!AJ55*AI29*3.65)</f>
        <v>-0.44295302013422821</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45">
      <c r="A121" s="10"/>
      <c r="B121" s="203"/>
      <c r="C121" s="203"/>
      <c r="D121" s="72" t="s">
        <v>207</v>
      </c>
      <c r="E121" s="188"/>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f>IF('3g Gas distribution charges'!AI56="","-",'3g Gas distribution charges'!AI56*AH30*3.65)</f>
        <v>-0.44036697247706413</v>
      </c>
      <c r="AI121" s="81">
        <f>IF('3g Gas distribution charges'!AJ56="","-",'3g Gas distribution charges'!AJ56*AI30*3.65)</f>
        <v>-0.46153846153846145</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45">
      <c r="A122" s="10"/>
      <c r="B122" s="203"/>
      <c r="C122" s="203"/>
      <c r="D122" s="72" t="s">
        <v>208</v>
      </c>
      <c r="E122" s="188"/>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f>IF('3g Gas distribution charges'!AI57="","-",'3g Gas distribution charges'!AI57*AH31*3.65)</f>
        <v>-0.34582132564841506</v>
      </c>
      <c r="AI122" s="81">
        <f>IF('3g Gas distribution charges'!AJ57="","-",'3g Gas distribution charges'!AJ57*AI31*3.65)</f>
        <v>-0.36036036036036029</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45">
      <c r="A123" s="10"/>
      <c r="B123" s="203"/>
      <c r="C123" s="203"/>
      <c r="D123" s="72" t="s">
        <v>209</v>
      </c>
      <c r="E123" s="188"/>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f>IF('3g Gas distribution charges'!AI58="","-",'3g Gas distribution charges'!AI58*AH32*3.65)</f>
        <v>-0.35761589403973509</v>
      </c>
      <c r="AI123" s="81">
        <f>IF('3g Gas distribution charges'!AJ58="","-",'3g Gas distribution charges'!AJ58*AI32*3.65)</f>
        <v>-0.36734693877551022</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45">
      <c r="A124" s="10"/>
      <c r="B124" s="203"/>
      <c r="C124" s="203"/>
      <c r="D124" s="72" t="s">
        <v>210</v>
      </c>
      <c r="E124" s="188"/>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f>IF('3g Gas distribution charges'!AI59="","-",'3g Gas distribution charges'!AI59*AH33*3.65)</f>
        <v>-0.39272727272727265</v>
      </c>
      <c r="AI124" s="81">
        <f>IF('3g Gas distribution charges'!AJ59="","-",'3g Gas distribution charges'!AJ59*AI33*3.65)</f>
        <v>-0.4014869888475836</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45">
      <c r="A125" s="10"/>
      <c r="B125" s="203"/>
      <c r="C125" s="203"/>
      <c r="D125" s="72" t="s">
        <v>211</v>
      </c>
      <c r="E125" s="188"/>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f>IF('3g Gas distribution charges'!AI60="","-",'3g Gas distribution charges'!AI60*AH34*3.65)</f>
        <v>-0.38162544169611312</v>
      </c>
      <c r="AI125" s="81">
        <f>IF('3g Gas distribution charges'!AJ60="","-",'3g Gas distribution charges'!AJ60*AI34*3.65)</f>
        <v>-0.38848920863309344</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45">
      <c r="A126" s="10"/>
      <c r="B126" s="203"/>
      <c r="C126" s="203"/>
      <c r="D126" s="72" t="s">
        <v>212</v>
      </c>
      <c r="E126" s="188"/>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f>IF('3g Gas distribution charges'!AI61="","-",'3g Gas distribution charges'!AI61*AH35*3.65)</f>
        <v>-0.42038216560509556</v>
      </c>
      <c r="AI126" s="81">
        <f>IF('3g Gas distribution charges'!AJ61="","-",'3g Gas distribution charges'!AJ61*AI35*3.65)</f>
        <v>-0.445945945945946</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45">
      <c r="A127" s="10"/>
      <c r="B127" s="203"/>
      <c r="C127" s="203"/>
      <c r="D127" s="72" t="s">
        <v>213</v>
      </c>
      <c r="E127" s="188"/>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f>IF('3g Gas distribution charges'!AI62="","-",'3g Gas distribution charges'!AI62*AH36*3.65)</f>
        <v>-0.33962264150943394</v>
      </c>
      <c r="AI127" s="81">
        <f>IF('3g Gas distribution charges'!AJ62="","-",'3g Gas distribution charges'!AJ62*AI36*3.65)</f>
        <v>-0.36986301369863012</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45">
      <c r="A128" s="10"/>
      <c r="B128" s="203"/>
      <c r="C128" s="203"/>
      <c r="D128" s="72" t="s">
        <v>214</v>
      </c>
      <c r="E128" s="188"/>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f>IF('3g Gas distribution charges'!AI63="","-",'3g Gas distribution charges'!AI63*AH37*3.65)</f>
        <v>-0.34838709677419349</v>
      </c>
      <c r="AI128" s="81">
        <f>IF('3g Gas distribution charges'!AJ63="","-",'3g Gas distribution charges'!AJ63*AI37*3.65)</f>
        <v>-0.36986301369863012</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 customHeight="1">
      <c r="A129" s="10"/>
      <c r="B129" s="203" t="s">
        <v>252</v>
      </c>
      <c r="C129" s="203" t="s">
        <v>175</v>
      </c>
      <c r="D129" s="72" t="s">
        <v>202</v>
      </c>
      <c r="E129" s="188"/>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BC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f t="shared" si="3"/>
        <v>150.61547368421054</v>
      </c>
      <c r="AI129" s="81">
        <f t="shared" si="3"/>
        <v>156.59654794520551</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45">
      <c r="A130" s="10"/>
      <c r="B130" s="203"/>
      <c r="C130" s="203"/>
      <c r="D130" s="72" t="s">
        <v>203</v>
      </c>
      <c r="E130" s="188"/>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f t="shared" ref="Z130:BC130" si="6">IF(Z39="-","-",SUM(Z39,Z52,Z78,Z104))</f>
        <v>141.60358842443731</v>
      </c>
      <c r="AA130" s="81">
        <f t="shared" si="6"/>
        <v>141.60358842443731</v>
      </c>
      <c r="AB130" s="81">
        <f t="shared" si="6"/>
        <v>141.60358842443731</v>
      </c>
      <c r="AC130" s="81">
        <f t="shared" si="6"/>
        <v>139.62</v>
      </c>
      <c r="AD130" s="81">
        <f t="shared" si="6"/>
        <v>139.62</v>
      </c>
      <c r="AE130" s="81">
        <f t="shared" si="6"/>
        <v>139.62</v>
      </c>
      <c r="AF130" s="81">
        <f t="shared" si="6"/>
        <v>139.62</v>
      </c>
      <c r="AG130" s="81">
        <f t="shared" si="6"/>
        <v>151.09580198019802</v>
      </c>
      <c r="AH130" s="81">
        <f t="shared" si="6"/>
        <v>151.09580198019802</v>
      </c>
      <c r="AI130" s="81">
        <f t="shared" si="6"/>
        <v>158.16942560553633</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45">
      <c r="A131" s="10"/>
      <c r="B131" s="203"/>
      <c r="C131" s="203"/>
      <c r="D131" s="72" t="s">
        <v>204</v>
      </c>
      <c r="E131" s="188"/>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f t="shared" ref="Z131:BC131" si="8">IF(Z40="-","-",SUM(Z40,Z53,Z79,Z105))</f>
        <v>155.91490909090911</v>
      </c>
      <c r="AA131" s="81">
        <f t="shared" si="8"/>
        <v>155.91490909090911</v>
      </c>
      <c r="AB131" s="81">
        <f t="shared" si="8"/>
        <v>155.91490909090911</v>
      </c>
      <c r="AC131" s="81">
        <f t="shared" si="8"/>
        <v>165.68048780487806</v>
      </c>
      <c r="AD131" s="81">
        <f t="shared" si="8"/>
        <v>165.68048780487806</v>
      </c>
      <c r="AE131" s="81">
        <f t="shared" si="8"/>
        <v>165.68048780487806</v>
      </c>
      <c r="AF131" s="81">
        <f t="shared" si="8"/>
        <v>165.68048780487806</v>
      </c>
      <c r="AG131" s="81">
        <f t="shared" si="8"/>
        <v>175.05819558359622</v>
      </c>
      <c r="AH131" s="81">
        <f t="shared" si="8"/>
        <v>175.05819558359622</v>
      </c>
      <c r="AI131" s="81">
        <f t="shared" si="8"/>
        <v>181.1518431372549</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45">
      <c r="A132" s="10"/>
      <c r="B132" s="203"/>
      <c r="C132" s="203"/>
      <c r="D132" s="72" t="s">
        <v>205</v>
      </c>
      <c r="E132" s="188"/>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f t="shared" ref="Z132:BC132" si="10">IF(Z41="-","-",SUM(Z41,Z54,Z80,Z106))</f>
        <v>148.51276080691645</v>
      </c>
      <c r="AA132" s="81">
        <f t="shared" si="10"/>
        <v>148.51276080691645</v>
      </c>
      <c r="AB132" s="81">
        <f t="shared" si="10"/>
        <v>148.51276080691645</v>
      </c>
      <c r="AC132" s="81">
        <f t="shared" si="10"/>
        <v>155.60571428571433</v>
      </c>
      <c r="AD132" s="81">
        <f t="shared" si="10"/>
        <v>155.60571428571433</v>
      </c>
      <c r="AE132" s="81">
        <f t="shared" si="10"/>
        <v>155.60571428571433</v>
      </c>
      <c r="AF132" s="81">
        <f t="shared" si="10"/>
        <v>155.60571428571433</v>
      </c>
      <c r="AG132" s="81">
        <f t="shared" si="10"/>
        <v>162.20872303206997</v>
      </c>
      <c r="AH132" s="81">
        <f t="shared" si="10"/>
        <v>162.20872303206997</v>
      </c>
      <c r="AI132" s="81">
        <f t="shared" si="10"/>
        <v>175.59463291139238</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45">
      <c r="A133" s="10"/>
      <c r="B133" s="203"/>
      <c r="C133" s="203"/>
      <c r="D133" s="72" t="s">
        <v>206</v>
      </c>
      <c r="E133" s="188"/>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f t="shared" ref="Z133:BC133" si="12">IF(Z42="-","-",SUM(Z42,Z55,Z81,Z107))</f>
        <v>157.44247619047619</v>
      </c>
      <c r="AA133" s="81">
        <f t="shared" si="12"/>
        <v>157.44247619047619</v>
      </c>
      <c r="AB133" s="81">
        <f t="shared" si="12"/>
        <v>157.44247619047619</v>
      </c>
      <c r="AC133" s="81">
        <f t="shared" si="12"/>
        <v>173.95944303797469</v>
      </c>
      <c r="AD133" s="81">
        <f t="shared" si="12"/>
        <v>173.95944303797469</v>
      </c>
      <c r="AE133" s="81">
        <f t="shared" si="12"/>
        <v>173.95944303797469</v>
      </c>
      <c r="AF133" s="81">
        <f t="shared" si="12"/>
        <v>173.95944303797469</v>
      </c>
      <c r="AG133" s="81">
        <f t="shared" si="12"/>
        <v>186.88931189710613</v>
      </c>
      <c r="AH133" s="81">
        <f t="shared" si="12"/>
        <v>186.88931189710613</v>
      </c>
      <c r="AI133" s="81">
        <f t="shared" si="12"/>
        <v>196.72108474576271</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45">
      <c r="A134" s="10"/>
      <c r="B134" s="203"/>
      <c r="C134" s="203"/>
      <c r="D134" s="72" t="s">
        <v>207</v>
      </c>
      <c r="E134" s="188"/>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f t="shared" ref="Z134:BC134" si="14">IF(Z43="-","-",SUM(Z43,Z56,Z82,Z108))</f>
        <v>159.23316455696201</v>
      </c>
      <c r="AA134" s="81">
        <f t="shared" si="14"/>
        <v>159.23316455696201</v>
      </c>
      <c r="AB134" s="81">
        <f t="shared" si="14"/>
        <v>159.23316455696201</v>
      </c>
      <c r="AC134" s="81">
        <f t="shared" si="14"/>
        <v>149.07508280254774</v>
      </c>
      <c r="AD134" s="81">
        <f t="shared" si="14"/>
        <v>149.07508280254774</v>
      </c>
      <c r="AE134" s="81">
        <f t="shared" si="14"/>
        <v>149.07508280254774</v>
      </c>
      <c r="AF134" s="81">
        <f t="shared" si="14"/>
        <v>149.07508280254774</v>
      </c>
      <c r="AG134" s="81">
        <f t="shared" si="14"/>
        <v>166.02980392156863</v>
      </c>
      <c r="AH134" s="81">
        <f t="shared" si="14"/>
        <v>166.02980392156863</v>
      </c>
      <c r="AI134" s="81">
        <f t="shared" si="14"/>
        <v>171.45243243243243</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45">
      <c r="A135" s="10"/>
      <c r="B135" s="203"/>
      <c r="C135" s="203"/>
      <c r="D135" s="72" t="s">
        <v>208</v>
      </c>
      <c r="E135" s="188"/>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f t="shared" ref="Z135:BC135" si="16">IF(Z44="-","-",SUM(Z44,Z57,Z83,Z109))</f>
        <v>153.69460869565219</v>
      </c>
      <c r="AA135" s="81">
        <f t="shared" si="16"/>
        <v>153.69460869565219</v>
      </c>
      <c r="AB135" s="81">
        <f t="shared" si="16"/>
        <v>153.69460869565219</v>
      </c>
      <c r="AC135" s="81">
        <f t="shared" si="16"/>
        <v>149.53451162790699</v>
      </c>
      <c r="AD135" s="81">
        <f t="shared" si="16"/>
        <v>149.53451162790699</v>
      </c>
      <c r="AE135" s="81">
        <f t="shared" si="16"/>
        <v>149.53451162790699</v>
      </c>
      <c r="AF135" s="81">
        <f t="shared" si="16"/>
        <v>149.53451162790699</v>
      </c>
      <c r="AG135" s="81">
        <f t="shared" si="16"/>
        <v>162.89885714285714</v>
      </c>
      <c r="AH135" s="81">
        <f t="shared" si="16"/>
        <v>162.89885714285714</v>
      </c>
      <c r="AI135" s="81">
        <f t="shared" si="16"/>
        <v>171.82203773584905</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45">
      <c r="A136" s="10"/>
      <c r="B136" s="203"/>
      <c r="C136" s="203"/>
      <c r="D136" s="72" t="s">
        <v>209</v>
      </c>
      <c r="E136" s="188"/>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f t="shared" ref="Z136:BC136" si="18">IF(Z45="-","-",SUM(Z45,Z58,Z84,Z110))</f>
        <v>160.60922033898305</v>
      </c>
      <c r="AA136" s="81">
        <f t="shared" si="18"/>
        <v>160.60922033898305</v>
      </c>
      <c r="AB136" s="81">
        <f t="shared" si="18"/>
        <v>160.60922033898305</v>
      </c>
      <c r="AC136" s="81">
        <f t="shared" si="18"/>
        <v>148.65599999999998</v>
      </c>
      <c r="AD136" s="81">
        <f t="shared" si="18"/>
        <v>148.65599999999998</v>
      </c>
      <c r="AE136" s="81">
        <f t="shared" si="18"/>
        <v>148.65599999999998</v>
      </c>
      <c r="AF136" s="81">
        <f t="shared" si="18"/>
        <v>148.65599999999998</v>
      </c>
      <c r="AG136" s="81">
        <f t="shared" si="18"/>
        <v>158.38109589041099</v>
      </c>
      <c r="AH136" s="81">
        <f t="shared" si="18"/>
        <v>158.38109589041099</v>
      </c>
      <c r="AI136" s="81">
        <f t="shared" si="18"/>
        <v>161.59174825174827</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45">
      <c r="A137" s="10"/>
      <c r="B137" s="203"/>
      <c r="C137" s="203"/>
      <c r="D137" s="72" t="s">
        <v>210</v>
      </c>
      <c r="E137" s="188"/>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f t="shared" ref="Z137:BC137" si="20">IF(Z46="-","-",SUM(Z46,Z59,Z85,Z111))</f>
        <v>171.32034782608693</v>
      </c>
      <c r="AA137" s="81">
        <f t="shared" si="20"/>
        <v>171.32034782608693</v>
      </c>
      <c r="AB137" s="81">
        <f t="shared" si="20"/>
        <v>171.32034782608693</v>
      </c>
      <c r="AC137" s="81">
        <f t="shared" si="20"/>
        <v>158.93314285714285</v>
      </c>
      <c r="AD137" s="81">
        <f t="shared" si="20"/>
        <v>158.93314285714285</v>
      </c>
      <c r="AE137" s="81">
        <f t="shared" si="20"/>
        <v>158.93314285714285</v>
      </c>
      <c r="AF137" s="81">
        <f t="shared" si="20"/>
        <v>158.93314285714285</v>
      </c>
      <c r="AG137" s="81">
        <f t="shared" si="20"/>
        <v>169.63411764705879</v>
      </c>
      <c r="AH137" s="81">
        <f t="shared" si="20"/>
        <v>169.63411764705879</v>
      </c>
      <c r="AI137" s="81">
        <f t="shared" si="20"/>
        <v>171.46639405204462</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45">
      <c r="A138" s="10"/>
      <c r="B138" s="203"/>
      <c r="C138" s="203"/>
      <c r="D138" s="72" t="s">
        <v>211</v>
      </c>
      <c r="E138" s="188"/>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f t="shared" ref="Z138:BC138" si="22">IF(Z47="-","-",SUM(Z47,Z60,Z86,Z112))</f>
        <v>180.41135353535356</v>
      </c>
      <c r="AA138" s="81">
        <f t="shared" si="22"/>
        <v>180.41135353535356</v>
      </c>
      <c r="AB138" s="81">
        <f t="shared" si="22"/>
        <v>180.41135353535356</v>
      </c>
      <c r="AC138" s="81">
        <f t="shared" si="22"/>
        <v>187.42586301369863</v>
      </c>
      <c r="AD138" s="81">
        <f t="shared" si="22"/>
        <v>187.42586301369863</v>
      </c>
      <c r="AE138" s="81">
        <f t="shared" si="22"/>
        <v>187.42586301369863</v>
      </c>
      <c r="AF138" s="81">
        <f t="shared" si="22"/>
        <v>187.42586301369863</v>
      </c>
      <c r="AG138" s="81">
        <f t="shared" si="22"/>
        <v>193.30766077738517</v>
      </c>
      <c r="AH138" s="81">
        <f t="shared" si="22"/>
        <v>193.30766077738517</v>
      </c>
      <c r="AI138" s="81">
        <f t="shared" si="22"/>
        <v>197.35628880866426</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45">
      <c r="A139" s="10"/>
      <c r="B139" s="203"/>
      <c r="C139" s="203"/>
      <c r="D139" s="72" t="s">
        <v>212</v>
      </c>
      <c r="E139" s="188"/>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f t="shared" ref="Z139:BC139" si="24">IF(Z48="-","-",SUM(Z48,Z61,Z87,Z113))</f>
        <v>146.24375757575757</v>
      </c>
      <c r="AA139" s="81">
        <f t="shared" si="24"/>
        <v>146.24375757575757</v>
      </c>
      <c r="AB139" s="81">
        <f t="shared" si="24"/>
        <v>146.24375757575757</v>
      </c>
      <c r="AC139" s="81">
        <f t="shared" si="24"/>
        <v>148.77199999999999</v>
      </c>
      <c r="AD139" s="81">
        <f t="shared" si="24"/>
        <v>148.77199999999999</v>
      </c>
      <c r="AE139" s="81">
        <f t="shared" si="24"/>
        <v>148.77199999999999</v>
      </c>
      <c r="AF139" s="81">
        <f t="shared" si="24"/>
        <v>148.77199999999999</v>
      </c>
      <c r="AG139" s="81">
        <f t="shared" si="24"/>
        <v>158.09579381443297</v>
      </c>
      <c r="AH139" s="81">
        <f t="shared" si="24"/>
        <v>158.09579381443297</v>
      </c>
      <c r="AI139" s="81">
        <f t="shared" si="24"/>
        <v>162.41126501766783</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45">
      <c r="A140" s="10"/>
      <c r="B140" s="203"/>
      <c r="C140" s="203"/>
      <c r="D140" s="72" t="s">
        <v>213</v>
      </c>
      <c r="E140" s="188"/>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f t="shared" ref="Z140:BC140" si="26">IF(Z49="-","-",SUM(Z49,Z62,Z88,Z114))</f>
        <v>172.59947266881031</v>
      </c>
      <c r="AA140" s="81">
        <f t="shared" si="26"/>
        <v>172.59947266881031</v>
      </c>
      <c r="AB140" s="81">
        <f t="shared" si="26"/>
        <v>172.59947266881031</v>
      </c>
      <c r="AC140" s="81">
        <f t="shared" si="26"/>
        <v>175.8636923076923</v>
      </c>
      <c r="AD140" s="81">
        <f t="shared" si="26"/>
        <v>175.8636923076923</v>
      </c>
      <c r="AE140" s="81">
        <f t="shared" si="26"/>
        <v>175.8636923076923</v>
      </c>
      <c r="AF140" s="81">
        <f t="shared" si="26"/>
        <v>175.8636923076923</v>
      </c>
      <c r="AG140" s="81">
        <f t="shared" si="26"/>
        <v>180.97025742574257</v>
      </c>
      <c r="AH140" s="81">
        <f t="shared" si="26"/>
        <v>180.97025742574257</v>
      </c>
      <c r="AI140" s="81">
        <f t="shared" si="26"/>
        <v>194.63799288256226</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45">
      <c r="A141" s="10"/>
      <c r="B141" s="203"/>
      <c r="C141" s="203"/>
      <c r="D141" s="72" t="s">
        <v>214</v>
      </c>
      <c r="E141" s="188"/>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f t="shared" ref="Z141:BC141" si="28">IF(Z50="-","-",SUM(Z50,Z63,Z89,Z115))</f>
        <v>175.85960655737705</v>
      </c>
      <c r="AA141" s="81">
        <f t="shared" si="28"/>
        <v>175.85960655737705</v>
      </c>
      <c r="AB141" s="81">
        <f t="shared" si="28"/>
        <v>175.85960655737705</v>
      </c>
      <c r="AC141" s="81">
        <f t="shared" si="28"/>
        <v>179.73796721311476</v>
      </c>
      <c r="AD141" s="81">
        <f t="shared" si="28"/>
        <v>179.73796721311476</v>
      </c>
      <c r="AE141" s="81">
        <f t="shared" si="28"/>
        <v>179.73796721311476</v>
      </c>
      <c r="AF141" s="81">
        <f t="shared" si="28"/>
        <v>179.73796721311476</v>
      </c>
      <c r="AG141" s="81">
        <f t="shared" si="28"/>
        <v>184.49701010101009</v>
      </c>
      <c r="AH141" s="81">
        <f t="shared" si="28"/>
        <v>184.49701010101009</v>
      </c>
      <c r="AI141" s="81">
        <f t="shared" si="28"/>
        <v>194.63799288256226</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45" customHeight="1">
      <c r="A142" s="10"/>
      <c r="B142" s="203" t="s">
        <v>253</v>
      </c>
      <c r="C142" s="203" t="s">
        <v>175</v>
      </c>
      <c r="D142" s="72" t="s">
        <v>202</v>
      </c>
      <c r="E142" s="188"/>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f t="shared" ref="Z142:BC142" si="30">IF(Z38="-","-",SUM(Z38,Z64,Z90,Z116))</f>
        <v>135.28851533742332</v>
      </c>
      <c r="AA142" s="81">
        <f t="shared" si="30"/>
        <v>135.28851533742332</v>
      </c>
      <c r="AB142" s="81">
        <f t="shared" si="30"/>
        <v>135.28851533742332</v>
      </c>
      <c r="AC142" s="81">
        <f t="shared" si="30"/>
        <v>137.07283018867923</v>
      </c>
      <c r="AD142" s="81">
        <f t="shared" si="30"/>
        <v>137.07283018867923</v>
      </c>
      <c r="AE142" s="81">
        <f t="shared" si="30"/>
        <v>137.07283018867923</v>
      </c>
      <c r="AF142" s="81">
        <f t="shared" si="30"/>
        <v>137.07283018867923</v>
      </c>
      <c r="AG142" s="81">
        <f t="shared" si="30"/>
        <v>149.66423529411765</v>
      </c>
      <c r="AH142" s="81">
        <f t="shared" si="30"/>
        <v>149.66423529411765</v>
      </c>
      <c r="AI142" s="81">
        <f t="shared" si="30"/>
        <v>156.07941296928328</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45">
      <c r="A143" s="10"/>
      <c r="B143" s="203"/>
      <c r="C143" s="203"/>
      <c r="D143" s="72" t="s">
        <v>203</v>
      </c>
      <c r="E143" s="188"/>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f t="shared" ref="Z143:BC143" si="32">IF(Z39="-","-",SUM(Z39,Z65,Z91,Z117))</f>
        <v>132.15240718562873</v>
      </c>
      <c r="AA143" s="81">
        <f t="shared" si="32"/>
        <v>132.15240718562873</v>
      </c>
      <c r="AB143" s="81">
        <f t="shared" si="32"/>
        <v>132.15240718562873</v>
      </c>
      <c r="AC143" s="81">
        <f t="shared" si="32"/>
        <v>134.22</v>
      </c>
      <c r="AD143" s="81">
        <f t="shared" si="32"/>
        <v>134.22</v>
      </c>
      <c r="AE143" s="81">
        <f t="shared" si="32"/>
        <v>134.22</v>
      </c>
      <c r="AF143" s="81">
        <f t="shared" si="32"/>
        <v>134.22</v>
      </c>
      <c r="AG143" s="81">
        <f t="shared" si="32"/>
        <v>146.43063258785938</v>
      </c>
      <c r="AH143" s="81">
        <f t="shared" si="32"/>
        <v>146.43063258785938</v>
      </c>
      <c r="AI143" s="81">
        <f t="shared" si="32"/>
        <v>151.09580198019802</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45">
      <c r="A144" s="10"/>
      <c r="B144" s="203"/>
      <c r="C144" s="203"/>
      <c r="D144" s="72" t="s">
        <v>204</v>
      </c>
      <c r="E144" s="188"/>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f t="shared" ref="Z144:BC144" si="34">IF(Z40="-","-",SUM(Z40,Z66,Z92,Z118))</f>
        <v>146.87528205128208</v>
      </c>
      <c r="AA144" s="81">
        <f t="shared" si="34"/>
        <v>146.87528205128208</v>
      </c>
      <c r="AB144" s="81">
        <f t="shared" si="34"/>
        <v>146.87528205128208</v>
      </c>
      <c r="AC144" s="81">
        <f t="shared" si="34"/>
        <v>157.78260869565219</v>
      </c>
      <c r="AD144" s="81">
        <f t="shared" si="34"/>
        <v>157.78260869565219</v>
      </c>
      <c r="AE144" s="81">
        <f t="shared" si="34"/>
        <v>157.78260869565219</v>
      </c>
      <c r="AF144" s="81">
        <f t="shared" si="34"/>
        <v>157.78260869565219</v>
      </c>
      <c r="AG144" s="81">
        <f t="shared" si="34"/>
        <v>167.39942168674696</v>
      </c>
      <c r="AH144" s="81">
        <f t="shared" si="34"/>
        <v>167.39942168674696</v>
      </c>
      <c r="AI144" s="81">
        <f t="shared" si="34"/>
        <v>176.13447619047619</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45">
      <c r="A145" s="10"/>
      <c r="B145" s="203"/>
      <c r="C145" s="203"/>
      <c r="D145" s="72" t="s">
        <v>205</v>
      </c>
      <c r="E145" s="188"/>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f t="shared" ref="Z145:BC145" si="36">IF(Z41="-","-",SUM(Z41,Z67,Z93,Z119))</f>
        <v>139.21753099730458</v>
      </c>
      <c r="AA145" s="81">
        <f t="shared" si="36"/>
        <v>139.21753099730458</v>
      </c>
      <c r="AB145" s="81">
        <f t="shared" si="36"/>
        <v>139.21753099730458</v>
      </c>
      <c r="AC145" s="81">
        <f t="shared" si="36"/>
        <v>149.82857142857145</v>
      </c>
      <c r="AD145" s="81">
        <f t="shared" si="36"/>
        <v>149.82857142857145</v>
      </c>
      <c r="AE145" s="81">
        <f t="shared" si="36"/>
        <v>149.82857142857145</v>
      </c>
      <c r="AF145" s="81">
        <f t="shared" si="36"/>
        <v>149.82857142857145</v>
      </c>
      <c r="AG145" s="81">
        <f t="shared" si="36"/>
        <v>157.34061016949155</v>
      </c>
      <c r="AH145" s="81">
        <f t="shared" si="36"/>
        <v>157.34061016949155</v>
      </c>
      <c r="AI145" s="81">
        <f t="shared" si="36"/>
        <v>173.46900000000002</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45">
      <c r="A146" s="10"/>
      <c r="B146" s="203"/>
      <c r="C146" s="203"/>
      <c r="D146" s="72" t="s">
        <v>206</v>
      </c>
      <c r="E146" s="188"/>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f t="shared" ref="Z146:BC146" si="38">IF(Z42="-","-",SUM(Z42,Z68,Z94,Z120))</f>
        <v>147.03188165680473</v>
      </c>
      <c r="AA146" s="81">
        <f t="shared" si="38"/>
        <v>147.03188165680473</v>
      </c>
      <c r="AB146" s="81">
        <f t="shared" si="38"/>
        <v>147.03188165680473</v>
      </c>
      <c r="AC146" s="81">
        <f t="shared" si="38"/>
        <v>167.78253658536585</v>
      </c>
      <c r="AD146" s="81">
        <f t="shared" si="38"/>
        <v>167.78253658536585</v>
      </c>
      <c r="AE146" s="81">
        <f t="shared" si="38"/>
        <v>167.78253658536585</v>
      </c>
      <c r="AF146" s="81">
        <f t="shared" si="38"/>
        <v>167.78253658536585</v>
      </c>
      <c r="AG146" s="81">
        <f t="shared" si="38"/>
        <v>185.15740127388534</v>
      </c>
      <c r="AH146" s="81">
        <f t="shared" si="38"/>
        <v>185.15740127388534</v>
      </c>
      <c r="AI146" s="81">
        <f t="shared" si="38"/>
        <v>194.79720805369126</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45">
      <c r="A147" s="10"/>
      <c r="B147" s="203"/>
      <c r="C147" s="203"/>
      <c r="D147" s="72" t="s">
        <v>207</v>
      </c>
      <c r="E147" s="188"/>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f t="shared" ref="Z147:BC147" si="40">IF(Z43="-","-",SUM(Z43,Z69,Z95,Z121))</f>
        <v>146.26695652173916</v>
      </c>
      <c r="AA147" s="81">
        <f t="shared" si="40"/>
        <v>146.26695652173916</v>
      </c>
      <c r="AB147" s="81">
        <f t="shared" si="40"/>
        <v>146.26695652173916</v>
      </c>
      <c r="AC147" s="81">
        <f t="shared" si="40"/>
        <v>138.04870588235292</v>
      </c>
      <c r="AD147" s="81">
        <f t="shared" si="40"/>
        <v>138.04870588235292</v>
      </c>
      <c r="AE147" s="81">
        <f t="shared" si="40"/>
        <v>138.04870588235292</v>
      </c>
      <c r="AF147" s="81">
        <f t="shared" si="40"/>
        <v>138.04870588235292</v>
      </c>
      <c r="AG147" s="81">
        <f t="shared" si="40"/>
        <v>155.72183486238532</v>
      </c>
      <c r="AH147" s="81">
        <f t="shared" si="40"/>
        <v>155.72183486238532</v>
      </c>
      <c r="AI147" s="81">
        <f t="shared" si="40"/>
        <v>162.94307692307692</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45">
      <c r="A148" s="10"/>
      <c r="B148" s="203"/>
      <c r="C148" s="203"/>
      <c r="D148" s="72" t="s">
        <v>208</v>
      </c>
      <c r="E148" s="188"/>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f t="shared" ref="Z148:BC148" si="42">IF(Z44="-","-",SUM(Z44,Z70,Z96,Z122))</f>
        <v>142.86683870967744</v>
      </c>
      <c r="AA148" s="81">
        <f t="shared" si="42"/>
        <v>142.86683870967744</v>
      </c>
      <c r="AB148" s="81">
        <f t="shared" si="42"/>
        <v>142.86683870967744</v>
      </c>
      <c r="AC148" s="81">
        <f t="shared" si="42"/>
        <v>140.44440326975479</v>
      </c>
      <c r="AD148" s="81">
        <f t="shared" si="42"/>
        <v>140.44440326975479</v>
      </c>
      <c r="AE148" s="81">
        <f t="shared" si="42"/>
        <v>140.44440326975479</v>
      </c>
      <c r="AF148" s="81">
        <f t="shared" si="42"/>
        <v>140.44440326975479</v>
      </c>
      <c r="AG148" s="81">
        <f t="shared" si="42"/>
        <v>157.90153314121036</v>
      </c>
      <c r="AH148" s="81">
        <f t="shared" si="42"/>
        <v>157.90153314121036</v>
      </c>
      <c r="AI148" s="81">
        <f t="shared" si="42"/>
        <v>164.31906306306306</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45">
      <c r="A149" s="10"/>
      <c r="B149" s="203"/>
      <c r="C149" s="203"/>
      <c r="D149" s="72" t="s">
        <v>209</v>
      </c>
      <c r="E149" s="188"/>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f t="shared" ref="Z149:BC149" si="44">IF(Z45="-","-",SUM(Z45,Z71,Z97,Z123))</f>
        <v>148.45350000000002</v>
      </c>
      <c r="AA149" s="81">
        <f t="shared" si="44"/>
        <v>148.45350000000002</v>
      </c>
      <c r="AB149" s="81">
        <f t="shared" si="44"/>
        <v>148.45350000000002</v>
      </c>
      <c r="AC149" s="81">
        <f t="shared" si="44"/>
        <v>140.08634482758617</v>
      </c>
      <c r="AD149" s="81">
        <f t="shared" si="44"/>
        <v>140.08634482758617</v>
      </c>
      <c r="AE149" s="81">
        <f t="shared" si="44"/>
        <v>140.08634482758617</v>
      </c>
      <c r="AF149" s="81">
        <f t="shared" si="44"/>
        <v>140.08634482758617</v>
      </c>
      <c r="AG149" s="81">
        <f t="shared" si="44"/>
        <v>153.31350993377484</v>
      </c>
      <c r="AH149" s="81">
        <f t="shared" si="44"/>
        <v>153.31350993377484</v>
      </c>
      <c r="AI149" s="81">
        <f t="shared" si="44"/>
        <v>157.34</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45">
      <c r="A150" s="10"/>
      <c r="B150" s="203"/>
      <c r="C150" s="203"/>
      <c r="D150" s="72" t="s">
        <v>210</v>
      </c>
      <c r="E150" s="188"/>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f t="shared" ref="Z150:BC150" si="46">IF(Z46="-","-",SUM(Z46,Z72,Z98,Z124))</f>
        <v>158.52770568561874</v>
      </c>
      <c r="AA150" s="81">
        <f t="shared" si="46"/>
        <v>158.52770568561874</v>
      </c>
      <c r="AB150" s="81">
        <f t="shared" si="46"/>
        <v>158.52770568561874</v>
      </c>
      <c r="AC150" s="81">
        <f t="shared" si="46"/>
        <v>154.13240138408304</v>
      </c>
      <c r="AD150" s="81">
        <f t="shared" si="46"/>
        <v>154.13240138408304</v>
      </c>
      <c r="AE150" s="81">
        <f t="shared" si="46"/>
        <v>154.13240138408304</v>
      </c>
      <c r="AF150" s="81">
        <f t="shared" si="46"/>
        <v>154.13240138408304</v>
      </c>
      <c r="AG150" s="81">
        <f t="shared" si="46"/>
        <v>167.84181818181816</v>
      </c>
      <c r="AH150" s="81">
        <f t="shared" si="46"/>
        <v>167.84181818181816</v>
      </c>
      <c r="AI150" s="81">
        <f t="shared" si="46"/>
        <v>171.46639405204462</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45">
      <c r="A151" s="10"/>
      <c r="B151" s="203"/>
      <c r="C151" s="203"/>
      <c r="D151" s="72" t="s">
        <v>211</v>
      </c>
      <c r="E151" s="188"/>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f t="shared" ref="Z151:BC151" si="48">IF(Z47="-","-",SUM(Z47,Z73,Z99,Z125))</f>
        <v>175.30737254901962</v>
      </c>
      <c r="AA151" s="81">
        <f t="shared" si="48"/>
        <v>175.30737254901962</v>
      </c>
      <c r="AB151" s="81">
        <f t="shared" si="48"/>
        <v>175.30737254901962</v>
      </c>
      <c r="AC151" s="81">
        <f t="shared" si="48"/>
        <v>187.42586301369863</v>
      </c>
      <c r="AD151" s="81">
        <f t="shared" si="48"/>
        <v>187.42586301369863</v>
      </c>
      <c r="AE151" s="81">
        <f t="shared" si="48"/>
        <v>187.42586301369863</v>
      </c>
      <c r="AF151" s="81">
        <f t="shared" si="48"/>
        <v>187.42586301369863</v>
      </c>
      <c r="AG151" s="81">
        <f t="shared" si="48"/>
        <v>193.30766077738517</v>
      </c>
      <c r="AH151" s="81">
        <f t="shared" si="48"/>
        <v>193.30766077738517</v>
      </c>
      <c r="AI151" s="81">
        <f t="shared" si="48"/>
        <v>196.66938129496398</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45">
      <c r="A152" s="10"/>
      <c r="B152" s="203"/>
      <c r="C152" s="203"/>
      <c r="D152" s="72" t="s">
        <v>212</v>
      </c>
      <c r="E152" s="188"/>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f t="shared" ref="Z152:BC152" si="50">IF(Z48="-","-",SUM(Z48,Z74,Z100,Z126))</f>
        <v>132.47347112462006</v>
      </c>
      <c r="AA152" s="81">
        <f t="shared" si="50"/>
        <v>132.47347112462006</v>
      </c>
      <c r="AB152" s="81">
        <f t="shared" si="50"/>
        <v>132.47347112462006</v>
      </c>
      <c r="AC152" s="81">
        <f t="shared" si="50"/>
        <v>138.12607407407404</v>
      </c>
      <c r="AD152" s="81">
        <f t="shared" si="50"/>
        <v>138.12607407407404</v>
      </c>
      <c r="AE152" s="81">
        <f t="shared" si="50"/>
        <v>138.12607407407404</v>
      </c>
      <c r="AF152" s="81">
        <f t="shared" si="50"/>
        <v>138.12607407407404</v>
      </c>
      <c r="AG152" s="81">
        <f t="shared" si="50"/>
        <v>146.91370700636941</v>
      </c>
      <c r="AH152" s="81">
        <f t="shared" si="50"/>
        <v>146.91370700636941</v>
      </c>
      <c r="AI152" s="81">
        <f t="shared" si="50"/>
        <v>155.51708108108107</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45">
      <c r="A153" s="10"/>
      <c r="B153" s="203"/>
      <c r="C153" s="203"/>
      <c r="D153" s="72" t="s">
        <v>213</v>
      </c>
      <c r="E153" s="188"/>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f t="shared" ref="Z153:BC153" si="52">IF(Z49="-","-",SUM(Z49,Z75,Z101,Z127))</f>
        <v>154.97944827586207</v>
      </c>
      <c r="AA153" s="81">
        <f t="shared" si="52"/>
        <v>154.97944827586207</v>
      </c>
      <c r="AB153" s="81">
        <f t="shared" si="52"/>
        <v>154.97944827586207</v>
      </c>
      <c r="AC153" s="81">
        <f t="shared" si="52"/>
        <v>162.41883185840709</v>
      </c>
      <c r="AD153" s="81">
        <f t="shared" si="52"/>
        <v>162.41883185840709</v>
      </c>
      <c r="AE153" s="81">
        <f t="shared" si="52"/>
        <v>162.41883185840709</v>
      </c>
      <c r="AF153" s="81">
        <f t="shared" si="52"/>
        <v>162.41883185840709</v>
      </c>
      <c r="AG153" s="81">
        <f t="shared" si="52"/>
        <v>172.73562264150942</v>
      </c>
      <c r="AH153" s="81">
        <f t="shared" si="52"/>
        <v>172.73562264150942</v>
      </c>
      <c r="AI153" s="81">
        <f t="shared" si="52"/>
        <v>187.54668493150686</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45">
      <c r="A154" s="10"/>
      <c r="B154" s="203"/>
      <c r="C154" s="203"/>
      <c r="D154" s="72" t="s">
        <v>214</v>
      </c>
      <c r="E154" s="188"/>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f t="shared" ref="Z154:BC154" si="54">IF(Z50="-","-",SUM(Z50,Z76,Z102,Z128))</f>
        <v>161.65077477477479</v>
      </c>
      <c r="AA154" s="81">
        <f t="shared" si="54"/>
        <v>161.65077477477479</v>
      </c>
      <c r="AB154" s="81">
        <f t="shared" si="54"/>
        <v>161.65077477477479</v>
      </c>
      <c r="AC154" s="81">
        <f t="shared" si="54"/>
        <v>169.61155555555555</v>
      </c>
      <c r="AD154" s="81">
        <f t="shared" si="54"/>
        <v>169.61155555555555</v>
      </c>
      <c r="AE154" s="81">
        <f t="shared" si="54"/>
        <v>169.61155555555555</v>
      </c>
      <c r="AF154" s="81">
        <f t="shared" si="54"/>
        <v>169.61155555555555</v>
      </c>
      <c r="AG154" s="81">
        <f t="shared" si="54"/>
        <v>177.02825806451614</v>
      </c>
      <c r="AH154" s="81">
        <f t="shared" si="54"/>
        <v>177.02825806451614</v>
      </c>
      <c r="AI154" s="81">
        <f t="shared" si="54"/>
        <v>187.54668493150686</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45"/>
    <row r="156" spans="1:55" s="14" customFormat="1" ht="11.45"/>
    <row r="157" spans="1:55" s="14" customFormat="1" ht="11.45"/>
    <row r="158" spans="1:55" s="14" customFormat="1" ht="11.45"/>
    <row r="159" spans="1:55" s="14" customFormat="1" ht="11.45"/>
    <row r="160" spans="1:55" s="14" customFormat="1" ht="11.45"/>
    <row r="161" s="14" customFormat="1" ht="11.45"/>
    <row r="162" s="14" customFormat="1" ht="11.45"/>
    <row r="163" s="14" customFormat="1" ht="11.45"/>
    <row r="164" s="14" customFormat="1" ht="11.45"/>
    <row r="165" s="14" customFormat="1" ht="11.45"/>
    <row r="166" s="14" customFormat="1" ht="11.45"/>
    <row r="167" s="14" customFormat="1" ht="11.45"/>
    <row r="168" s="14" customFormat="1" ht="11.45"/>
    <row r="169" s="14" customFormat="1" ht="11.45"/>
    <row r="170" s="14" customFormat="1" ht="11.45"/>
    <row r="171" s="14" customFormat="1" ht="11.45"/>
    <row r="172" s="14" customFormat="1" ht="11.45"/>
    <row r="173" s="14" customFormat="1" ht="11.45"/>
    <row r="174" s="14" customFormat="1" ht="11.45"/>
    <row r="175" s="14" customFormat="1" ht="11.45"/>
    <row r="176" s="14" customFormat="1" ht="11.45"/>
    <row r="177" s="14" customFormat="1" ht="11.45"/>
    <row r="178" s="14" customFormat="1" ht="11.45"/>
    <row r="179" s="14" customFormat="1" ht="11.45"/>
    <row r="180" s="14" customFormat="1" ht="11.45"/>
    <row r="181" s="14" customFormat="1" ht="11.45"/>
    <row r="182" s="14" customFormat="1" ht="11.45"/>
    <row r="183" s="14" customFormat="1" ht="11.45"/>
    <row r="184" s="14" customFormat="1" ht="11.45"/>
    <row r="185" s="14" customFormat="1" ht="11.45"/>
    <row r="186" s="14" customFormat="1" ht="11.45"/>
    <row r="187" s="14" customFormat="1" ht="11.45"/>
    <row r="188" s="14" customFormat="1" ht="11.45"/>
    <row r="189" s="14" customFormat="1" ht="11.45"/>
    <row r="190" s="14" customFormat="1" ht="11.45"/>
    <row r="191" s="14" customFormat="1" ht="11.45"/>
    <row r="192" s="14" customFormat="1" ht="11.45"/>
    <row r="193" s="14" customFormat="1" ht="11.45"/>
    <row r="194" s="14" customFormat="1" ht="11.45"/>
    <row r="195" s="14" customFormat="1" ht="11.45"/>
    <row r="196" s="14" customFormat="1" ht="11.45"/>
    <row r="197" s="14" customFormat="1" ht="11.45"/>
    <row r="198" s="14" customFormat="1" ht="11.45"/>
    <row r="199" s="14" customFormat="1" ht="11.45"/>
    <row r="200" s="14" customFormat="1" ht="11.45"/>
    <row r="201" s="14" customFormat="1" ht="11.45"/>
    <row r="202" s="14" customFormat="1" ht="11.45"/>
    <row r="203" s="14" customFormat="1" ht="11.45"/>
    <row r="204" s="14" customFormat="1" ht="11.45"/>
    <row r="205" s="14" customFormat="1" ht="11.45"/>
    <row r="206" s="14" customFormat="1" ht="11.45"/>
    <row r="207" s="14" customFormat="1" ht="11.45"/>
    <row r="208" s="14" customFormat="1" ht="11.45"/>
    <row r="209" s="14" customFormat="1" ht="11.45"/>
    <row r="210" s="14" customFormat="1" ht="11.45"/>
    <row r="211" s="14" customFormat="1" ht="11.45"/>
    <row r="212" s="14" customFormat="1" ht="11.45"/>
    <row r="213" s="14" customFormat="1" ht="11.45"/>
    <row r="214" s="14" customFormat="1" ht="11.45"/>
    <row r="215" s="14" customFormat="1" ht="11.45"/>
    <row r="216" s="14" customFormat="1" ht="11.45"/>
    <row r="217" s="14" customFormat="1" ht="11.45"/>
    <row r="218" s="14" customFormat="1" ht="11.45"/>
    <row r="219" s="14" customFormat="1" ht="11.45"/>
    <row r="220" s="14" customFormat="1" ht="11.45"/>
    <row r="221" s="14" customFormat="1" ht="11.45"/>
    <row r="222" s="14" customFormat="1" ht="11.45"/>
    <row r="223" s="14" customFormat="1" ht="11.45"/>
    <row r="224" s="14" customFormat="1" ht="11.45"/>
    <row r="225" s="14" customFormat="1" ht="11.45"/>
    <row r="226" s="14" customFormat="1" ht="11.45"/>
    <row r="227" s="14" customFormat="1" ht="11.45"/>
    <row r="228" s="14" customFormat="1" ht="11.45"/>
    <row r="229" s="14" customFormat="1" ht="11.45"/>
    <row r="230" s="14" customFormat="1" ht="11.45"/>
    <row r="231" s="14" customFormat="1" ht="11.45"/>
    <row r="232" s="14" customFormat="1" ht="11.45"/>
    <row r="233" s="14" customFormat="1" ht="11.45"/>
    <row r="234" s="14" customFormat="1" ht="11.45"/>
    <row r="235" s="14" customFormat="1" ht="11.45"/>
    <row r="236" s="14" customFormat="1" ht="11.45"/>
    <row r="237" s="14" customFormat="1" ht="11.45"/>
    <row r="238" s="14" customFormat="1" ht="11.45"/>
    <row r="239" s="14" customFormat="1" ht="11.45"/>
    <row r="240" s="14" customFormat="1" ht="11.45"/>
    <row r="241" s="14" customFormat="1" ht="11.45"/>
    <row r="242" s="14" customFormat="1" ht="11.45"/>
    <row r="243" s="14" customFormat="1" ht="11.45"/>
    <row r="244" s="14" customFormat="1" ht="11.45"/>
    <row r="245" s="14" customFormat="1" ht="11.45"/>
    <row r="246" s="14" customFormat="1" ht="11.45"/>
    <row r="247" s="14" customFormat="1" ht="11.45"/>
    <row r="248" s="14" customFormat="1" ht="11.45"/>
    <row r="249" s="14" customFormat="1" ht="11.45"/>
    <row r="250" s="14" customFormat="1" ht="11.45"/>
    <row r="251" s="14" customFormat="1" ht="11.45"/>
    <row r="252" s="14" customFormat="1" ht="11.45"/>
    <row r="253" s="14" customFormat="1" ht="11.45"/>
    <row r="254" s="14" customFormat="1" ht="11.45"/>
    <row r="255" s="14" customFormat="1" ht="11.45"/>
    <row r="256" s="14" customFormat="1" ht="11.45"/>
    <row r="257" s="14" customFormat="1" ht="11.45"/>
    <row r="258" s="14" customFormat="1" ht="11.45"/>
    <row r="259" s="14" customFormat="1" ht="11.45"/>
    <row r="260" s="14" customFormat="1" ht="11.45"/>
    <row r="261" s="14" customFormat="1" ht="11.45"/>
    <row r="262" s="14" customFormat="1" ht="11.45"/>
    <row r="263" s="14" customFormat="1" ht="11.45"/>
    <row r="264" s="14" customFormat="1" ht="11.45"/>
    <row r="265" s="14" customFormat="1" ht="11.45"/>
    <row r="266" s="14" customFormat="1" ht="11.45"/>
    <row r="267" s="14" customFormat="1" ht="11.45"/>
    <row r="268" s="14" customFormat="1" ht="11.45"/>
    <row r="269" s="14" customFormat="1" ht="11.45"/>
    <row r="270" s="14" customFormat="1" ht="11.45"/>
    <row r="271" s="14" customFormat="1" ht="11.45"/>
    <row r="272" s="14" customFormat="1" ht="11.45"/>
    <row r="273" s="14" customFormat="1" ht="11.45"/>
    <row r="274" s="14" customFormat="1" ht="11.45"/>
    <row r="275" s="14" customFormat="1" ht="11.45"/>
    <row r="276" s="14" customFormat="1" ht="11.45"/>
    <row r="277" s="14" customFormat="1" ht="11.45"/>
    <row r="278" s="14" customFormat="1" ht="11.45"/>
    <row r="279" s="14" customFormat="1" ht="11.45"/>
    <row r="280" s="14" customFormat="1" ht="11.45"/>
    <row r="281" s="14" customFormat="1" ht="11.45"/>
    <row r="282" s="14" customFormat="1" ht="11.45"/>
    <row r="283" s="14" customFormat="1" ht="11.45"/>
    <row r="284" s="14" customFormat="1" ht="11.45"/>
    <row r="285" s="14" customFormat="1" ht="11.45"/>
    <row r="286" s="14" customFormat="1" ht="11.45"/>
    <row r="287" s="14" customFormat="1" ht="11.45"/>
    <row r="288" s="14" customFormat="1" ht="11.45"/>
    <row r="289" s="14" customFormat="1" ht="11.45"/>
    <row r="290" s="14" customFormat="1" ht="11.45"/>
    <row r="291" s="14" customFormat="1" ht="11.45"/>
    <row r="292" s="14" customFormat="1" ht="11.45"/>
    <row r="293" s="14" customFormat="1" ht="11.45"/>
    <row r="294" s="14" customFormat="1" ht="11.45"/>
    <row r="295" s="14" customFormat="1" ht="11.45"/>
    <row r="296" s="14" customFormat="1" ht="11.45"/>
    <row r="297" s="14" customFormat="1" ht="11.45"/>
    <row r="298" s="14" customFormat="1" ht="11.45"/>
    <row r="299" s="14" customFormat="1" ht="11.45"/>
    <row r="300" s="14" customFormat="1" ht="11.45"/>
    <row r="301" s="14" customFormat="1" ht="11.45"/>
    <row r="302" s="14" customFormat="1" ht="11.45"/>
    <row r="303" s="14" customFormat="1" ht="11.45"/>
    <row r="304" s="14" customFormat="1" ht="11.45"/>
    <row r="305" s="14" customFormat="1" ht="11.45"/>
    <row r="306" s="14" customFormat="1" ht="11.45"/>
    <row r="307" s="14" customFormat="1" ht="11.45"/>
    <row r="308" s="14" customFormat="1" ht="11.45"/>
    <row r="309" s="14" customFormat="1" ht="11.45"/>
    <row r="310" s="14" customFormat="1" ht="11.45"/>
    <row r="311" s="14" customFormat="1" ht="11.45"/>
    <row r="312" s="14" customFormat="1" ht="11.45"/>
    <row r="313" s="14" customFormat="1" ht="11.45"/>
    <row r="314" s="14" customFormat="1" ht="11.45"/>
    <row r="315" s="14" customFormat="1" ht="11.45"/>
    <row r="316" s="14" customFormat="1" ht="11.45"/>
    <row r="317" s="14" customFormat="1" ht="11.45"/>
    <row r="318" s="14" customFormat="1" ht="11.45"/>
    <row r="319" s="14" customFormat="1" ht="11.45"/>
    <row r="320" s="14" customFormat="1" ht="11.45"/>
    <row r="321" s="14" customFormat="1" ht="11.45"/>
    <row r="322" s="14" customFormat="1" ht="11.45"/>
    <row r="323" s="14" customFormat="1" ht="11.45"/>
    <row r="324" s="14" customFormat="1" ht="11.45"/>
    <row r="325" s="14" customFormat="1" ht="11.45"/>
    <row r="326" s="14" customFormat="1" ht="11.45"/>
    <row r="327" s="14" customFormat="1" ht="11.45"/>
    <row r="328" s="14" customFormat="1" ht="11.45"/>
    <row r="329" s="14" customFormat="1" ht="11.45"/>
    <row r="330" s="14" customFormat="1" ht="11.45"/>
    <row r="331" s="14" customFormat="1" ht="11.45"/>
    <row r="332" s="14" customFormat="1" ht="11.45"/>
    <row r="333" s="14" customFormat="1" ht="11.45"/>
    <row r="334" s="14" customFormat="1" ht="11.45"/>
    <row r="335" s="14" customFormat="1" ht="11.45"/>
    <row r="336" s="14" customFormat="1" ht="11.45"/>
    <row r="337" s="14" customFormat="1" ht="11.45"/>
    <row r="338" s="14" customFormat="1" ht="11.45"/>
    <row r="339" s="14" customFormat="1" ht="11.45"/>
    <row r="340" s="14" customFormat="1" ht="11.45"/>
    <row r="341" s="14" customFormat="1" ht="11.45"/>
    <row r="342" s="14" customFormat="1" ht="11.45"/>
    <row r="343" s="14" customFormat="1" ht="11.45"/>
    <row r="344" s="14" customFormat="1" ht="11.45"/>
    <row r="345" s="14" customFormat="1" ht="11.45"/>
    <row r="346" s="14" customFormat="1" ht="11.45"/>
    <row r="347" s="14" customFormat="1" ht="11.45"/>
    <row r="348" s="14" customFormat="1" ht="14.25" customHeight="1"/>
  </sheetData>
  <mergeCells count="42">
    <mergeCell ref="P7:BC7"/>
    <mergeCell ref="P8:BC8"/>
    <mergeCell ref="G8:N8"/>
    <mergeCell ref="B38:B50"/>
    <mergeCell ref="C38:C50"/>
    <mergeCell ref="E38:E50"/>
    <mergeCell ref="B12:B24"/>
    <mergeCell ref="C12:C24"/>
    <mergeCell ref="B7:B11"/>
    <mergeCell ref="C7:C11"/>
    <mergeCell ref="D7:D11"/>
    <mergeCell ref="E7:E8"/>
    <mergeCell ref="G7:N7"/>
    <mergeCell ref="E12:E24"/>
    <mergeCell ref="B3:L3"/>
    <mergeCell ref="B51:B63"/>
    <mergeCell ref="C51:C63"/>
    <mergeCell ref="E51:E63"/>
    <mergeCell ref="B77:B89"/>
    <mergeCell ref="C77:C89"/>
    <mergeCell ref="E77:E89"/>
    <mergeCell ref="B25:B37"/>
    <mergeCell ref="C25:C37"/>
    <mergeCell ref="E25:E37"/>
    <mergeCell ref="B64:B76"/>
    <mergeCell ref="C64:C76"/>
    <mergeCell ref="E64:E76"/>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1784</PublicationRequestID>
    <DocumentTitle xmlns="3ffacce4-957f-4f0a-910f-9efe2ecf512c">Network cost allowance methodology gas (Annex 3)</DocumentTitle>
    <DocumentRank xmlns="3ffacce4-957f-4f0a-910f-9efe2ecf512c">Main</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5A28B73C-9005-4A36-91DD-8C2D34040197}"/>
</file>

<file path=customXml/itemProps2.xml><?xml version="1.0" encoding="utf-8"?>
<ds:datastoreItem xmlns:ds="http://schemas.openxmlformats.org/officeDocument/2006/customXml" ds:itemID="{8532E323-C279-41EE-B2A8-530FC28242C1}"/>
</file>

<file path=customXml/itemProps3.xml><?xml version="1.0" encoding="utf-8"?>
<ds:datastoreItem xmlns:ds="http://schemas.openxmlformats.org/officeDocument/2006/customXml" ds:itemID="{5637199C-53E5-4F1E-9C69-4520F040E98D}"/>
</file>

<file path=customXml/itemProps4.xml><?xml version="1.0" encoding="utf-8"?>
<ds:datastoreItem xmlns:ds="http://schemas.openxmlformats.org/officeDocument/2006/customXml" ds:itemID="{0E8A940C-DD2F-4C53-BD01-27D7F73E525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2025-08-26T13:58:54Z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