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rahmatullah_kawsary_ofgem_gov_uk/Documents/Documents/Migrated Documents/Benchmark review/Benchmark review - price cap model updates/Models for publication/"/>
    </mc:Choice>
  </mc:AlternateContent>
  <xr:revisionPtr revIDLastSave="0" documentId="8_{E5D57A27-5E74-47D9-A630-BCF27D418DBD}" xr6:coauthVersionLast="47" xr6:coauthVersionMax="47" xr10:uidLastSave="{00000000-0000-0000-0000-000000000000}"/>
  <bookViews>
    <workbookView xWindow="28680" yWindow="-120" windowWidth="29040" windowHeight="15840"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F107" i="29" l="1"/>
  <c r="BD105" i="29"/>
  <c r="BD113" i="29"/>
  <c r="BD68" i="29"/>
  <c r="BD76" i="29"/>
  <c r="AB106" i="29"/>
  <c r="AB114" i="29"/>
  <c r="AB62" i="29"/>
  <c r="AB32" i="29"/>
  <c r="DH113" i="26"/>
  <c r="DH114" i="26"/>
  <c r="DH115" i="26"/>
  <c r="DH116" i="26"/>
  <c r="DH117" i="26"/>
  <c r="DH118" i="26"/>
  <c r="DH119" i="26"/>
  <c r="DH120" i="26"/>
  <c r="DH121" i="26"/>
  <c r="DH122" i="26"/>
  <c r="DH123" i="26"/>
  <c r="DH124" i="26"/>
  <c r="DH125" i="26"/>
  <c r="DH126" i="26"/>
  <c r="DH94" i="26"/>
  <c r="DH95" i="26"/>
  <c r="DH96" i="26"/>
  <c r="DH97" i="26"/>
  <c r="DH98" i="26"/>
  <c r="DH99" i="26"/>
  <c r="DH100" i="26"/>
  <c r="DH101" i="26"/>
  <c r="DH102" i="26"/>
  <c r="DH103" i="26"/>
  <c r="DH104" i="26"/>
  <c r="DH105" i="26"/>
  <c r="DH106" i="26"/>
  <c r="DH107" i="26"/>
  <c r="DH73" i="26"/>
  <c r="DH74" i="26"/>
  <c r="DH75" i="26"/>
  <c r="DH76" i="26"/>
  <c r="DH77" i="26"/>
  <c r="DH78" i="26"/>
  <c r="DH79" i="26"/>
  <c r="DH80" i="26"/>
  <c r="DH81" i="26"/>
  <c r="DH82" i="26"/>
  <c r="DH83" i="26"/>
  <c r="DH84" i="26"/>
  <c r="DH85" i="26"/>
  <c r="DH86" i="26"/>
  <c r="DH87" i="26"/>
  <c r="DH88" i="26"/>
  <c r="DH55" i="26"/>
  <c r="DH56" i="26"/>
  <c r="DH57" i="26"/>
  <c r="DH58" i="26"/>
  <c r="DH59" i="26"/>
  <c r="DH60" i="26"/>
  <c r="DH61" i="26"/>
  <c r="DH62" i="26"/>
  <c r="DH63" i="26"/>
  <c r="DH64" i="26"/>
  <c r="DH65" i="26"/>
  <c r="DH66" i="26"/>
  <c r="DH67" i="26"/>
  <c r="DH68" i="26"/>
  <c r="DH69" i="26"/>
  <c r="DH70" i="26"/>
  <c r="DH32" i="26"/>
  <c r="DH33" i="26"/>
  <c r="DH34" i="26"/>
  <c r="DH35" i="26"/>
  <c r="DH36" i="26"/>
  <c r="DH37" i="26"/>
  <c r="DH38" i="26"/>
  <c r="DH39" i="26"/>
  <c r="DH40" i="26"/>
  <c r="DH41" i="26"/>
  <c r="DH42" i="26"/>
  <c r="DH43" i="26"/>
  <c r="DH44" i="26"/>
  <c r="DH45" i="26"/>
  <c r="DH13" i="26"/>
  <c r="DH14" i="26"/>
  <c r="DH15" i="26"/>
  <c r="DH16" i="26"/>
  <c r="DH17" i="26"/>
  <c r="DH18" i="26"/>
  <c r="DH19" i="26"/>
  <c r="DH20" i="26"/>
  <c r="DH21" i="26"/>
  <c r="DH22" i="26"/>
  <c r="DH23" i="26"/>
  <c r="DH24" i="26"/>
  <c r="DH25" i="26"/>
  <c r="DH26" i="26"/>
  <c r="CF113" i="26"/>
  <c r="CF114" i="26"/>
  <c r="CF115" i="26"/>
  <c r="CF116" i="26"/>
  <c r="CF117" i="26"/>
  <c r="CF118" i="26"/>
  <c r="CF119" i="26"/>
  <c r="CF120" i="26"/>
  <c r="CF121" i="26"/>
  <c r="CF122" i="26"/>
  <c r="CF123" i="26"/>
  <c r="CF124" i="26"/>
  <c r="CF125" i="26"/>
  <c r="CF126" i="26"/>
  <c r="CF133" i="29" s="1"/>
  <c r="CF94" i="26"/>
  <c r="CF95" i="26"/>
  <c r="CF102" i="29" s="1"/>
  <c r="CF96" i="26"/>
  <c r="CF103" i="29" s="1"/>
  <c r="CF97" i="26"/>
  <c r="CF104" i="29" s="1"/>
  <c r="CF98" i="26"/>
  <c r="CF105" i="29" s="1"/>
  <c r="CF99" i="26"/>
  <c r="CF106" i="29" s="1"/>
  <c r="CF100" i="26"/>
  <c r="CF126" i="29" s="1"/>
  <c r="CF101" i="26"/>
  <c r="CF108" i="29" s="1"/>
  <c r="CF102" i="26"/>
  <c r="CF109" i="29" s="1"/>
  <c r="CF103" i="26"/>
  <c r="CF110" i="29" s="1"/>
  <c r="CF104" i="26"/>
  <c r="CF111" i="29" s="1"/>
  <c r="CF105" i="26"/>
  <c r="CF112" i="29" s="1"/>
  <c r="CF106" i="26"/>
  <c r="CF113" i="29" s="1"/>
  <c r="CF107" i="26"/>
  <c r="CF114" i="29" s="1"/>
  <c r="CF73" i="26"/>
  <c r="CF74" i="26"/>
  <c r="CF75" i="26"/>
  <c r="CF76" i="26"/>
  <c r="CF77" i="26"/>
  <c r="CF78" i="26"/>
  <c r="CF79" i="26"/>
  <c r="CF80" i="26"/>
  <c r="CF81" i="26"/>
  <c r="CF82" i="26"/>
  <c r="CF83" i="26"/>
  <c r="CF84" i="26"/>
  <c r="CF85" i="26"/>
  <c r="CF86" i="26"/>
  <c r="CF87" i="26"/>
  <c r="CF55" i="26"/>
  <c r="CF62" i="29" s="1"/>
  <c r="DH62" i="29" s="1"/>
  <c r="CF56" i="26"/>
  <c r="CF63" i="29" s="1"/>
  <c r="CF57" i="26"/>
  <c r="CF64" i="29" s="1"/>
  <c r="CF58" i="26"/>
  <c r="CF65" i="29" s="1"/>
  <c r="CF59" i="26"/>
  <c r="CF66" i="29" s="1"/>
  <c r="CF60" i="26"/>
  <c r="CF67" i="29" s="1"/>
  <c r="CF61" i="26"/>
  <c r="CF68" i="29" s="1"/>
  <c r="CF62" i="26"/>
  <c r="CF87" i="29" s="1"/>
  <c r="CF63" i="26"/>
  <c r="CF70" i="29" s="1"/>
  <c r="CF64" i="26"/>
  <c r="CF71" i="29" s="1"/>
  <c r="CF65" i="26"/>
  <c r="CF72" i="29" s="1"/>
  <c r="CF66" i="26"/>
  <c r="CF73" i="29" s="1"/>
  <c r="CF67" i="26"/>
  <c r="CF74" i="29" s="1"/>
  <c r="CF68" i="26"/>
  <c r="CF75" i="29" s="1"/>
  <c r="CF69" i="26"/>
  <c r="CF76" i="29" s="1"/>
  <c r="CF32" i="26"/>
  <c r="CF33" i="26"/>
  <c r="CF34" i="26"/>
  <c r="CF35" i="26"/>
  <c r="CF36" i="26"/>
  <c r="CF37" i="26"/>
  <c r="CF38" i="26"/>
  <c r="CF39" i="26"/>
  <c r="CF40" i="26"/>
  <c r="CF41" i="26"/>
  <c r="CF42" i="26"/>
  <c r="CF43" i="26"/>
  <c r="CF44" i="26"/>
  <c r="CF45" i="26"/>
  <c r="CF13" i="26"/>
  <c r="CF20" i="29" s="1"/>
  <c r="CF14" i="26"/>
  <c r="CF40" i="29" s="1"/>
  <c r="CF15" i="26"/>
  <c r="CF16" i="26"/>
  <c r="CF23" i="29" s="1"/>
  <c r="CF17" i="26"/>
  <c r="CF24" i="29" s="1"/>
  <c r="CF18" i="26"/>
  <c r="CF25" i="29" s="1"/>
  <c r="CF19" i="26"/>
  <c r="CF26" i="29" s="1"/>
  <c r="CF20" i="26"/>
  <c r="CF27" i="29" s="1"/>
  <c r="CF21" i="26"/>
  <c r="CF28" i="29" s="1"/>
  <c r="CF22" i="26"/>
  <c r="CF48" i="29" s="1"/>
  <c r="CF23" i="26"/>
  <c r="CF24" i="26"/>
  <c r="CF31" i="29" s="1"/>
  <c r="CF25" i="26"/>
  <c r="CF32" i="29" s="1"/>
  <c r="CF26" i="26"/>
  <c r="CF33" i="29" s="1"/>
  <c r="BD113" i="26"/>
  <c r="BD114" i="26"/>
  <c r="BD121" i="29" s="1"/>
  <c r="BD115" i="26"/>
  <c r="BD116" i="26"/>
  <c r="BD117" i="26"/>
  <c r="BD118" i="26"/>
  <c r="BD119" i="26"/>
  <c r="BD120" i="26"/>
  <c r="BD121" i="26"/>
  <c r="BD122" i="26"/>
  <c r="BD129" i="29" s="1"/>
  <c r="BD123" i="26"/>
  <c r="BD124" i="26"/>
  <c r="BD125" i="26"/>
  <c r="BD126" i="26"/>
  <c r="BD94" i="26"/>
  <c r="BD101" i="29" s="1"/>
  <c r="BD95" i="26"/>
  <c r="BD102" i="29" s="1"/>
  <c r="BD96" i="26"/>
  <c r="BD122" i="29" s="1"/>
  <c r="BD97" i="26"/>
  <c r="BD123" i="29" s="1"/>
  <c r="BD98" i="26"/>
  <c r="BD124" i="29" s="1"/>
  <c r="BD99" i="26"/>
  <c r="BD106" i="29" s="1"/>
  <c r="BD100" i="26"/>
  <c r="BD107" i="29" s="1"/>
  <c r="BD101" i="26"/>
  <c r="BD108" i="29" s="1"/>
  <c r="BD102" i="26"/>
  <c r="BD109" i="29" s="1"/>
  <c r="BD103" i="26"/>
  <c r="BD110" i="29" s="1"/>
  <c r="BD104" i="26"/>
  <c r="BD130" i="29" s="1"/>
  <c r="BD105" i="26"/>
  <c r="BD131" i="29" s="1"/>
  <c r="BD106" i="26"/>
  <c r="BD132" i="29" s="1"/>
  <c r="BD107" i="26"/>
  <c r="BD114" i="29" s="1"/>
  <c r="BD73" i="26"/>
  <c r="BD74" i="26"/>
  <c r="BD75" i="26"/>
  <c r="BD82" i="29" s="1"/>
  <c r="BD76" i="26"/>
  <c r="BD77" i="26"/>
  <c r="BD78" i="26"/>
  <c r="BD79" i="26"/>
  <c r="BD80" i="26"/>
  <c r="BD81" i="26"/>
  <c r="BD82" i="26"/>
  <c r="BD83" i="26"/>
  <c r="BD90" i="29" s="1"/>
  <c r="BD84" i="26"/>
  <c r="BD85" i="26"/>
  <c r="BD86" i="26"/>
  <c r="BD87" i="26"/>
  <c r="BD55" i="26"/>
  <c r="BD62" i="29" s="1"/>
  <c r="BD56" i="26"/>
  <c r="BD63" i="29" s="1"/>
  <c r="BD57" i="26"/>
  <c r="BD64" i="29" s="1"/>
  <c r="BD58" i="26"/>
  <c r="BD83" i="29" s="1"/>
  <c r="BD59" i="26"/>
  <c r="BD84" i="29" s="1"/>
  <c r="BD60" i="26"/>
  <c r="BD85" i="29" s="1"/>
  <c r="BD61" i="26"/>
  <c r="BD86" i="29" s="1"/>
  <c r="BD62" i="26"/>
  <c r="BD69" i="29" s="1"/>
  <c r="BD63" i="26"/>
  <c r="BD70" i="29" s="1"/>
  <c r="BD64" i="26"/>
  <c r="BD71" i="29" s="1"/>
  <c r="BD65" i="26"/>
  <c r="BD72" i="29" s="1"/>
  <c r="BD66" i="26"/>
  <c r="BD91" i="29" s="1"/>
  <c r="BD67" i="26"/>
  <c r="BD92" i="29" s="1"/>
  <c r="BD68" i="26"/>
  <c r="BD93" i="29" s="1"/>
  <c r="BD69" i="26"/>
  <c r="BD32" i="26"/>
  <c r="BD33" i="26"/>
  <c r="BD34" i="26"/>
  <c r="BD35" i="26"/>
  <c r="BD36" i="26"/>
  <c r="BD43" i="29" s="1"/>
  <c r="BD37" i="26"/>
  <c r="BD38" i="26"/>
  <c r="BD39" i="26"/>
  <c r="BD40" i="26"/>
  <c r="BD41" i="26"/>
  <c r="BD42" i="26"/>
  <c r="BD43" i="26"/>
  <c r="BD44" i="26"/>
  <c r="BD51" i="29" s="1"/>
  <c r="BD45" i="26"/>
  <c r="BD13" i="26"/>
  <c r="BD39" i="29" s="1"/>
  <c r="BD14" i="26"/>
  <c r="BD21" i="29" s="1"/>
  <c r="BD15" i="26"/>
  <c r="BD22" i="29" s="1"/>
  <c r="BD16" i="26"/>
  <c r="BD23" i="29" s="1"/>
  <c r="BD17" i="26"/>
  <c r="BD24" i="29" s="1"/>
  <c r="BD18" i="26"/>
  <c r="BD44" i="29" s="1"/>
  <c r="BD19" i="26"/>
  <c r="BD45" i="29" s="1"/>
  <c r="BD20" i="26"/>
  <c r="BD46" i="29" s="1"/>
  <c r="BD21" i="26"/>
  <c r="BD47" i="29" s="1"/>
  <c r="BD22" i="26"/>
  <c r="BD29" i="29" s="1"/>
  <c r="BD23" i="26"/>
  <c r="BD30" i="29" s="1"/>
  <c r="BD24" i="26"/>
  <c r="BD31" i="29" s="1"/>
  <c r="BD25" i="26"/>
  <c r="BD32" i="29" s="1"/>
  <c r="BD26" i="26"/>
  <c r="BD52" i="29" s="1"/>
  <c r="AB113" i="26"/>
  <c r="AB114" i="26"/>
  <c r="AB115" i="26"/>
  <c r="AB116" i="26"/>
  <c r="AB117" i="26"/>
  <c r="AB118" i="26"/>
  <c r="AB125" i="29" s="1"/>
  <c r="AB119" i="26"/>
  <c r="AB120" i="26"/>
  <c r="AB121" i="26"/>
  <c r="AB122" i="26"/>
  <c r="AB123" i="26"/>
  <c r="AB124" i="26"/>
  <c r="AB125" i="26"/>
  <c r="AB126" i="26"/>
  <c r="AB133" i="29" s="1"/>
  <c r="AB94" i="26"/>
  <c r="AB95" i="26"/>
  <c r="AB121" i="29" s="1"/>
  <c r="AB96" i="26"/>
  <c r="AB122" i="29" s="1"/>
  <c r="AB97" i="26"/>
  <c r="AB123" i="29" s="1"/>
  <c r="AB98" i="26"/>
  <c r="AB124" i="29" s="1"/>
  <c r="AB99" i="26"/>
  <c r="AB100" i="26"/>
  <c r="AB126" i="29" s="1"/>
  <c r="AB101" i="26"/>
  <c r="AB102" i="26"/>
  <c r="AB128" i="29" s="1"/>
  <c r="AB103" i="26"/>
  <c r="AB129" i="29" s="1"/>
  <c r="AB104" i="26"/>
  <c r="AB130" i="29" s="1"/>
  <c r="AB105" i="26"/>
  <c r="AB131" i="29" s="1"/>
  <c r="AB106" i="26"/>
  <c r="AB132" i="29" s="1"/>
  <c r="AB107" i="26"/>
  <c r="AB73" i="26"/>
  <c r="AB80" i="29" s="1"/>
  <c r="AB74" i="26"/>
  <c r="AB75" i="26"/>
  <c r="AB76" i="26"/>
  <c r="AB77" i="26"/>
  <c r="AB78" i="26"/>
  <c r="AB79" i="26"/>
  <c r="AB80" i="26"/>
  <c r="AB81" i="26"/>
  <c r="AB82" i="26"/>
  <c r="AB83" i="26"/>
  <c r="AB84" i="26"/>
  <c r="AB85" i="26"/>
  <c r="AB86" i="26"/>
  <c r="AB87" i="26"/>
  <c r="AB56" i="26"/>
  <c r="AB57" i="26"/>
  <c r="AB64" i="29" s="1"/>
  <c r="AB58" i="26"/>
  <c r="AB65" i="29" s="1"/>
  <c r="AB59" i="26"/>
  <c r="AB66" i="29" s="1"/>
  <c r="AB60" i="26"/>
  <c r="AB67" i="29" s="1"/>
  <c r="AB61" i="26"/>
  <c r="AB68" i="29" s="1"/>
  <c r="AB62" i="26"/>
  <c r="AB87" i="29" s="1"/>
  <c r="AB63" i="26"/>
  <c r="AB88" i="29" s="1"/>
  <c r="AB64" i="26"/>
  <c r="AB65" i="26"/>
  <c r="AB72" i="29" s="1"/>
  <c r="AB66" i="26"/>
  <c r="AB73" i="29" s="1"/>
  <c r="AB67" i="26"/>
  <c r="AB74" i="29" s="1"/>
  <c r="AB68" i="26"/>
  <c r="AB75" i="29" s="1"/>
  <c r="AB69" i="26"/>
  <c r="AB76" i="29" s="1"/>
  <c r="AB32" i="26"/>
  <c r="AB33" i="26"/>
  <c r="AB34" i="26"/>
  <c r="AB35" i="26"/>
  <c r="AB36" i="26"/>
  <c r="AB37" i="26"/>
  <c r="AB38" i="26"/>
  <c r="AB39" i="26"/>
  <c r="AB46" i="29" s="1"/>
  <c r="AB40" i="26"/>
  <c r="AB47" i="29" s="1"/>
  <c r="AB41" i="26"/>
  <c r="AB42" i="26"/>
  <c r="AB43" i="26"/>
  <c r="AB44" i="26"/>
  <c r="AB45" i="26"/>
  <c r="AB13" i="26"/>
  <c r="AB39" i="29" s="1"/>
  <c r="AB14" i="26"/>
  <c r="AB40" i="29" s="1"/>
  <c r="AB15" i="26"/>
  <c r="AB41" i="29" s="1"/>
  <c r="AB16" i="26"/>
  <c r="AB17" i="26"/>
  <c r="AB43" i="29" s="1"/>
  <c r="AB18" i="26"/>
  <c r="AB25" i="29" s="1"/>
  <c r="AB19" i="26"/>
  <c r="AB26" i="29" s="1"/>
  <c r="AB20" i="26"/>
  <c r="AB27" i="29" s="1"/>
  <c r="AB21" i="26"/>
  <c r="AB28" i="29" s="1"/>
  <c r="AB22" i="26"/>
  <c r="AB48" i="29" s="1"/>
  <c r="AB23" i="26"/>
  <c r="AB49" i="29" s="1"/>
  <c r="AB24" i="26"/>
  <c r="AB25" i="26"/>
  <c r="AB51" i="29" s="1"/>
  <c r="AB26" i="26"/>
  <c r="AB52" i="29" s="1"/>
  <c r="CF125" i="29" l="1"/>
  <c r="DH125" i="29" s="1"/>
  <c r="CF132" i="29"/>
  <c r="CF124" i="29"/>
  <c r="CF131" i="29"/>
  <c r="DH131" i="29" s="1"/>
  <c r="CF123" i="29"/>
  <c r="DH123" i="29" s="1"/>
  <c r="DH126" i="29"/>
  <c r="DH133" i="29"/>
  <c r="CF130" i="29"/>
  <c r="CF122" i="29"/>
  <c r="DH122" i="29" s="1"/>
  <c r="CF129" i="29"/>
  <c r="DH129" i="29" s="1"/>
  <c r="CF121" i="29"/>
  <c r="DH121" i="29" s="1"/>
  <c r="DH132" i="29"/>
  <c r="DH124" i="29"/>
  <c r="CF128" i="29"/>
  <c r="DH114" i="29"/>
  <c r="CF101" i="29"/>
  <c r="CF120" i="29"/>
  <c r="CF127" i="29"/>
  <c r="DH106" i="29"/>
  <c r="DH76" i="29"/>
  <c r="DH77" i="29" s="1"/>
  <c r="DH68" i="29"/>
  <c r="CF69" i="29"/>
  <c r="CF80" i="29"/>
  <c r="DH80" i="29" s="1"/>
  <c r="CF86" i="29"/>
  <c r="DH67" i="29"/>
  <c r="CF93" i="29"/>
  <c r="CF85" i="29"/>
  <c r="DH75" i="29"/>
  <c r="DH74" i="29"/>
  <c r="DH66" i="29"/>
  <c r="CF92" i="29"/>
  <c r="CF84" i="29"/>
  <c r="DH65" i="29"/>
  <c r="CF91" i="29"/>
  <c r="CF83" i="29"/>
  <c r="DH73" i="29"/>
  <c r="DH64" i="29"/>
  <c r="CF90" i="29"/>
  <c r="CF82" i="29"/>
  <c r="DH72" i="29"/>
  <c r="CF89" i="29"/>
  <c r="CF81" i="29"/>
  <c r="CF94" i="29" s="1"/>
  <c r="CF88" i="29"/>
  <c r="DH88" i="29" s="1"/>
  <c r="DH87" i="29"/>
  <c r="CF49" i="29"/>
  <c r="DH49" i="29" s="1"/>
  <c r="CF41" i="29"/>
  <c r="DH41" i="29" s="1"/>
  <c r="DH48" i="29"/>
  <c r="DH32" i="29"/>
  <c r="CF30" i="29"/>
  <c r="CF22" i="29"/>
  <c r="CF47" i="29"/>
  <c r="CF29" i="29"/>
  <c r="CF21" i="29"/>
  <c r="CF39" i="29"/>
  <c r="DH39" i="29" s="1"/>
  <c r="CF46" i="29"/>
  <c r="DH46" i="29" s="1"/>
  <c r="DH40" i="29"/>
  <c r="CF45" i="29"/>
  <c r="DH28" i="29"/>
  <c r="CF52" i="29"/>
  <c r="DH52" i="29" s="1"/>
  <c r="CF44" i="29"/>
  <c r="DH27" i="29"/>
  <c r="CF51" i="29"/>
  <c r="DH51" i="29" s="1"/>
  <c r="CF43" i="29"/>
  <c r="DH43" i="29" s="1"/>
  <c r="DH26" i="29"/>
  <c r="CF50" i="29"/>
  <c r="CF42" i="29"/>
  <c r="DH25" i="29"/>
  <c r="BD112" i="29"/>
  <c r="BD104" i="29"/>
  <c r="BD128" i="29"/>
  <c r="BD111" i="29"/>
  <c r="BD103" i="29"/>
  <c r="BD120" i="29"/>
  <c r="BD127" i="29"/>
  <c r="BD126" i="29"/>
  <c r="BD133" i="29"/>
  <c r="BD125" i="29"/>
  <c r="BD75" i="29"/>
  <c r="BD67" i="29"/>
  <c r="BD89" i="29"/>
  <c r="BD81" i="29"/>
  <c r="BD74" i="29"/>
  <c r="BD66" i="29"/>
  <c r="BD88" i="29"/>
  <c r="BD73" i="29"/>
  <c r="BD65" i="29"/>
  <c r="BD87" i="29"/>
  <c r="BD80" i="29"/>
  <c r="BD28" i="29"/>
  <c r="BD20" i="29"/>
  <c r="BD50" i="29"/>
  <c r="BD42" i="29"/>
  <c r="BD27" i="29"/>
  <c r="BD49" i="29"/>
  <c r="BD41" i="29"/>
  <c r="BD26" i="29"/>
  <c r="BD48" i="29"/>
  <c r="BD40" i="29"/>
  <c r="BD33" i="29"/>
  <c r="BD25" i="29"/>
  <c r="AB127" i="29"/>
  <c r="DH127" i="29" s="1"/>
  <c r="AB113" i="29"/>
  <c r="DH113" i="29" s="1"/>
  <c r="AB105" i="29"/>
  <c r="DH105" i="29" s="1"/>
  <c r="AB112" i="29"/>
  <c r="DH112" i="29" s="1"/>
  <c r="AB104" i="29"/>
  <c r="DH104" i="29" s="1"/>
  <c r="AB111" i="29"/>
  <c r="DH111" i="29" s="1"/>
  <c r="AB103" i="29"/>
  <c r="DH103" i="29" s="1"/>
  <c r="DH130" i="29"/>
  <c r="AB110" i="29"/>
  <c r="DH110" i="29" s="1"/>
  <c r="AB102" i="29"/>
  <c r="DH102" i="29" s="1"/>
  <c r="AB109" i="29"/>
  <c r="DH109" i="29" s="1"/>
  <c r="AB101" i="29"/>
  <c r="AB108" i="29"/>
  <c r="DH108" i="29" s="1"/>
  <c r="AB120" i="29"/>
  <c r="DH120" i="29" s="1"/>
  <c r="AB107" i="29"/>
  <c r="DH107" i="29" s="1"/>
  <c r="AB81" i="29"/>
  <c r="AB89" i="29"/>
  <c r="AB71" i="29"/>
  <c r="DH71" i="29" s="1"/>
  <c r="AB63" i="29"/>
  <c r="DH63" i="29" s="1"/>
  <c r="AB86" i="29"/>
  <c r="DH86" i="29" s="1"/>
  <c r="AB70" i="29"/>
  <c r="DH70" i="29" s="1"/>
  <c r="AB93" i="29"/>
  <c r="AB85" i="29"/>
  <c r="AB69" i="29"/>
  <c r="DH69" i="29" s="1"/>
  <c r="AB92" i="29"/>
  <c r="AB84" i="29"/>
  <c r="AB91" i="29"/>
  <c r="AB83" i="29"/>
  <c r="AB90" i="29"/>
  <c r="DH90" i="29" s="1"/>
  <c r="AB82" i="29"/>
  <c r="AB94" i="29" s="1"/>
  <c r="AB24" i="29"/>
  <c r="DH24" i="29" s="1"/>
  <c r="AB33" i="29"/>
  <c r="DH33" i="29" s="1"/>
  <c r="AB44" i="29"/>
  <c r="AB50" i="29"/>
  <c r="AB42" i="29"/>
  <c r="AB31" i="29"/>
  <c r="DH31" i="29" s="1"/>
  <c r="AB23" i="29"/>
  <c r="DH23" i="29" s="1"/>
  <c r="AB45" i="29"/>
  <c r="DH45" i="29" s="1"/>
  <c r="AB30" i="29"/>
  <c r="DH30" i="29" s="1"/>
  <c r="AB22" i="29"/>
  <c r="DH22" i="29" s="1"/>
  <c r="AB29" i="29"/>
  <c r="DH29" i="29" s="1"/>
  <c r="AB21" i="29"/>
  <c r="DH21" i="29" s="1"/>
  <c r="AB20" i="29"/>
  <c r="DH20" i="29" s="1"/>
  <c r="DH47" i="29"/>
  <c r="BD94" i="29"/>
  <c r="DH128" i="29"/>
  <c r="DH101" i="29" l="1"/>
  <c r="DH83" i="29"/>
  <c r="DH84" i="29"/>
  <c r="DH92" i="29"/>
  <c r="DH91" i="29"/>
  <c r="DH81" i="29"/>
  <c r="DH89" i="29"/>
  <c r="DH85" i="29"/>
  <c r="DH93" i="29"/>
  <c r="DH42" i="29"/>
  <c r="DH44" i="29"/>
  <c r="DH50" i="29"/>
  <c r="DH82" i="29"/>
  <c r="DH94" i="29"/>
  <c r="DH95" i="29" s="1"/>
  <c r="AA62" i="29"/>
  <c r="DG113" i="26"/>
  <c r="DG114" i="26"/>
  <c r="DG115" i="26"/>
  <c r="DG116" i="26"/>
  <c r="DG117" i="26"/>
  <c r="DG118" i="26"/>
  <c r="DG119" i="26"/>
  <c r="DG120" i="26"/>
  <c r="DG121" i="26"/>
  <c r="DG122" i="26"/>
  <c r="DG123" i="26"/>
  <c r="DG124" i="26"/>
  <c r="DG125" i="26"/>
  <c r="DG126" i="26"/>
  <c r="DG94" i="26"/>
  <c r="DG95" i="26"/>
  <c r="DG96" i="26"/>
  <c r="DG97" i="26"/>
  <c r="DG98" i="26"/>
  <c r="DG99" i="26"/>
  <c r="DG100" i="26"/>
  <c r="DG101" i="26"/>
  <c r="DG102" i="26"/>
  <c r="DG103" i="26"/>
  <c r="DG104" i="26"/>
  <c r="DG105" i="26"/>
  <c r="DG106" i="26"/>
  <c r="DG107" i="26"/>
  <c r="DG73" i="26"/>
  <c r="DG74" i="26"/>
  <c r="DG75" i="26"/>
  <c r="DG76" i="26"/>
  <c r="DG77" i="26"/>
  <c r="DG78" i="26"/>
  <c r="DG79" i="26"/>
  <c r="DG80" i="26"/>
  <c r="DG81" i="26"/>
  <c r="DG82" i="26"/>
  <c r="DG83" i="26"/>
  <c r="DG84" i="26"/>
  <c r="DG85" i="26"/>
  <c r="DG86" i="26"/>
  <c r="DG87" i="26"/>
  <c r="DG88" i="26"/>
  <c r="DG55" i="26"/>
  <c r="DG56" i="26"/>
  <c r="DG57" i="26"/>
  <c r="DG58" i="26"/>
  <c r="DG59" i="26"/>
  <c r="DG60" i="26"/>
  <c r="DG61" i="26"/>
  <c r="DG62" i="26"/>
  <c r="DG63" i="26"/>
  <c r="DG64" i="26"/>
  <c r="DG65" i="26"/>
  <c r="DG66" i="26"/>
  <c r="DG67" i="26"/>
  <c r="DG68" i="26"/>
  <c r="DG69" i="26"/>
  <c r="DG70" i="26"/>
  <c r="DG32" i="26"/>
  <c r="DG33" i="26"/>
  <c r="DG34" i="26"/>
  <c r="DG35" i="26"/>
  <c r="DG36" i="26"/>
  <c r="DG37" i="26"/>
  <c r="DG38" i="26"/>
  <c r="DG39" i="26"/>
  <c r="DG40" i="26"/>
  <c r="DG41" i="26"/>
  <c r="DG42" i="26"/>
  <c r="DG43" i="26"/>
  <c r="DG44" i="26"/>
  <c r="DG45" i="26"/>
  <c r="DG13" i="26"/>
  <c r="DG14" i="26"/>
  <c r="DG15" i="26"/>
  <c r="DG16" i="26"/>
  <c r="DG17" i="26"/>
  <c r="DG18" i="26"/>
  <c r="DG19" i="26"/>
  <c r="DG20" i="26"/>
  <c r="DG21" i="26"/>
  <c r="DG22" i="26"/>
  <c r="DG23" i="26"/>
  <c r="DG24" i="26"/>
  <c r="DG25" i="26"/>
  <c r="DG26" i="26"/>
  <c r="CE113" i="26"/>
  <c r="CE114" i="26"/>
  <c r="CE115" i="26"/>
  <c r="CE116" i="26"/>
  <c r="CE117" i="26"/>
  <c r="CE118" i="26"/>
  <c r="CE119" i="26"/>
  <c r="CE120" i="26"/>
  <c r="CE121" i="26"/>
  <c r="CE122" i="26"/>
  <c r="CE123" i="26"/>
  <c r="CE124" i="26"/>
  <c r="CE125" i="26"/>
  <c r="CE126" i="26"/>
  <c r="CE94" i="26"/>
  <c r="CE101" i="29" s="1"/>
  <c r="CE95" i="26"/>
  <c r="CE102" i="29" s="1"/>
  <c r="CE96" i="26"/>
  <c r="CE103" i="29" s="1"/>
  <c r="CE97" i="26"/>
  <c r="CE104" i="29" s="1"/>
  <c r="CE98" i="26"/>
  <c r="CE105" i="29" s="1"/>
  <c r="CE99" i="26"/>
  <c r="CE106" i="29" s="1"/>
  <c r="CE100" i="26"/>
  <c r="CE107" i="29" s="1"/>
  <c r="CE101" i="26"/>
  <c r="CE108" i="29" s="1"/>
  <c r="CE102" i="26"/>
  <c r="CE109" i="29" s="1"/>
  <c r="CE103" i="26"/>
  <c r="CE110" i="29" s="1"/>
  <c r="CE104" i="26"/>
  <c r="CE111" i="29" s="1"/>
  <c r="CE105" i="26"/>
  <c r="CE112" i="29" s="1"/>
  <c r="CE106" i="26"/>
  <c r="CE113" i="29" s="1"/>
  <c r="CE107" i="26"/>
  <c r="CE114" i="29" s="1"/>
  <c r="CE73" i="26"/>
  <c r="CE74" i="26"/>
  <c r="CE75" i="26"/>
  <c r="CE76" i="26"/>
  <c r="CE77" i="26"/>
  <c r="CE78" i="26"/>
  <c r="CE79" i="26"/>
  <c r="CE80" i="26"/>
  <c r="CE81" i="26"/>
  <c r="CE82" i="26"/>
  <c r="CE83" i="26"/>
  <c r="CE84" i="26"/>
  <c r="CE85" i="26"/>
  <c r="CE86" i="26"/>
  <c r="CE87" i="26"/>
  <c r="CE55" i="26"/>
  <c r="CE62" i="29" s="1"/>
  <c r="CE56" i="26"/>
  <c r="CE63" i="29" s="1"/>
  <c r="CE57" i="26"/>
  <c r="CE64" i="29" s="1"/>
  <c r="CE58" i="26"/>
  <c r="CE65" i="29" s="1"/>
  <c r="CE59" i="26"/>
  <c r="CE66" i="29" s="1"/>
  <c r="CE60" i="26"/>
  <c r="CE67" i="29" s="1"/>
  <c r="CE61" i="26"/>
  <c r="CE68" i="29" s="1"/>
  <c r="CE62" i="26"/>
  <c r="CE69" i="29" s="1"/>
  <c r="CE63" i="26"/>
  <c r="CE70" i="29" s="1"/>
  <c r="CE64" i="26"/>
  <c r="CE71" i="29" s="1"/>
  <c r="CE65" i="26"/>
  <c r="CE72" i="29" s="1"/>
  <c r="CE66" i="26"/>
  <c r="CE73" i="29" s="1"/>
  <c r="CE67" i="26"/>
  <c r="CE74" i="29" s="1"/>
  <c r="CE68" i="26"/>
  <c r="CE75" i="29" s="1"/>
  <c r="CE69" i="26"/>
  <c r="CE76" i="29" s="1"/>
  <c r="CE32" i="26"/>
  <c r="CE33" i="26"/>
  <c r="CE34" i="26"/>
  <c r="CE35" i="26"/>
  <c r="CE36" i="26"/>
  <c r="CE37" i="26"/>
  <c r="CE38" i="26"/>
  <c r="CE39" i="26"/>
  <c r="CE40" i="26"/>
  <c r="CE41" i="26"/>
  <c r="CE42" i="26"/>
  <c r="CE43" i="26"/>
  <c r="CE44" i="26"/>
  <c r="CE45" i="26"/>
  <c r="CE13" i="26"/>
  <c r="CE20" i="29" s="1"/>
  <c r="CE14" i="26"/>
  <c r="CE21" i="29" s="1"/>
  <c r="CE15" i="26"/>
  <c r="CE22" i="29" s="1"/>
  <c r="CE16" i="26"/>
  <c r="CE23" i="29" s="1"/>
  <c r="CE17" i="26"/>
  <c r="CE24" i="29" s="1"/>
  <c r="CE18" i="26"/>
  <c r="CE25" i="29" s="1"/>
  <c r="CE19" i="26"/>
  <c r="CE26" i="29" s="1"/>
  <c r="CE20" i="26"/>
  <c r="CE27" i="29" s="1"/>
  <c r="CE21" i="26"/>
  <c r="CE28" i="29" s="1"/>
  <c r="CE22" i="26"/>
  <c r="CE29" i="29" s="1"/>
  <c r="CE23" i="26"/>
  <c r="CE30" i="29" s="1"/>
  <c r="CE24" i="26"/>
  <c r="CE31" i="29" s="1"/>
  <c r="CE25" i="26"/>
  <c r="CE32" i="29" s="1"/>
  <c r="CE26" i="26"/>
  <c r="CE33" i="29" s="1"/>
  <c r="BC113" i="26"/>
  <c r="BC114" i="26"/>
  <c r="BC115" i="26"/>
  <c r="BC116" i="26"/>
  <c r="BC117" i="26"/>
  <c r="BC118" i="26"/>
  <c r="BC119" i="26"/>
  <c r="BC120" i="26"/>
  <c r="BC121" i="26"/>
  <c r="BC122" i="26"/>
  <c r="BC123" i="26"/>
  <c r="BC124" i="26"/>
  <c r="BC125" i="26"/>
  <c r="BC126" i="26"/>
  <c r="BC94" i="26"/>
  <c r="BC101" i="29" s="1"/>
  <c r="BC95" i="26"/>
  <c r="BC102" i="29" s="1"/>
  <c r="BC96" i="26"/>
  <c r="BC103" i="29" s="1"/>
  <c r="BC97" i="26"/>
  <c r="BC104" i="29" s="1"/>
  <c r="BC98" i="26"/>
  <c r="BC105" i="29" s="1"/>
  <c r="BC99" i="26"/>
  <c r="BC106" i="29" s="1"/>
  <c r="BC100" i="26"/>
  <c r="BC107" i="29" s="1"/>
  <c r="BC101" i="26"/>
  <c r="BC108" i="29" s="1"/>
  <c r="BC102" i="26"/>
  <c r="BC109" i="29" s="1"/>
  <c r="BC103" i="26"/>
  <c r="BC110" i="29" s="1"/>
  <c r="BC104" i="26"/>
  <c r="BC111" i="29" s="1"/>
  <c r="BC105" i="26"/>
  <c r="BC112" i="29" s="1"/>
  <c r="BC106" i="26"/>
  <c r="BC113" i="29" s="1"/>
  <c r="BC107" i="26"/>
  <c r="BC114" i="29" s="1"/>
  <c r="BC73" i="26"/>
  <c r="BC74" i="26"/>
  <c r="BC75" i="26"/>
  <c r="BC76" i="26"/>
  <c r="BC77" i="26"/>
  <c r="BC78" i="26"/>
  <c r="BC79" i="26"/>
  <c r="BC80" i="26"/>
  <c r="BC81" i="26"/>
  <c r="BC82" i="26"/>
  <c r="BC83" i="26"/>
  <c r="BC84" i="26"/>
  <c r="BC85" i="26"/>
  <c r="BC86" i="26"/>
  <c r="BC87" i="26"/>
  <c r="BC55" i="26"/>
  <c r="BC62" i="29" s="1"/>
  <c r="BC56" i="26"/>
  <c r="BC63" i="29" s="1"/>
  <c r="BC57" i="26"/>
  <c r="BC64" i="29" s="1"/>
  <c r="BC58" i="26"/>
  <c r="BC65" i="29" s="1"/>
  <c r="BC59" i="26"/>
  <c r="BC66" i="29" s="1"/>
  <c r="BC60" i="26"/>
  <c r="BC67" i="29" s="1"/>
  <c r="BC61" i="26"/>
  <c r="BC68" i="29" s="1"/>
  <c r="BC62" i="26"/>
  <c r="BC69" i="29" s="1"/>
  <c r="BC63" i="26"/>
  <c r="BC70" i="29" s="1"/>
  <c r="BC64" i="26"/>
  <c r="BC71" i="29" s="1"/>
  <c r="BC65" i="26"/>
  <c r="BC72" i="29" s="1"/>
  <c r="BC66" i="26"/>
  <c r="BC73" i="29" s="1"/>
  <c r="BC67" i="26"/>
  <c r="BC74" i="29" s="1"/>
  <c r="BC68" i="26"/>
  <c r="BC75" i="29" s="1"/>
  <c r="BC69" i="26"/>
  <c r="BC76" i="29" s="1"/>
  <c r="BC32" i="26"/>
  <c r="BC33" i="26"/>
  <c r="BC34" i="26"/>
  <c r="BC35" i="26"/>
  <c r="BC36" i="26"/>
  <c r="BC43" i="29" s="1"/>
  <c r="BC37" i="26"/>
  <c r="BC38" i="26"/>
  <c r="BC39" i="26"/>
  <c r="BC40" i="26"/>
  <c r="BC41" i="26"/>
  <c r="BC42" i="26"/>
  <c r="BC43" i="26"/>
  <c r="BC44" i="26"/>
  <c r="BC51" i="29" s="1"/>
  <c r="BC45" i="26"/>
  <c r="BC13" i="26"/>
  <c r="BC20" i="29" s="1"/>
  <c r="BC14" i="26"/>
  <c r="BC21" i="29" s="1"/>
  <c r="BC15" i="26"/>
  <c r="BC22" i="29" s="1"/>
  <c r="BC16" i="26"/>
  <c r="BC23" i="29" s="1"/>
  <c r="BC17" i="26"/>
  <c r="BC24" i="29" s="1"/>
  <c r="BC18" i="26"/>
  <c r="BC25" i="29" s="1"/>
  <c r="BC19" i="26"/>
  <c r="BC26" i="29" s="1"/>
  <c r="BC20" i="26"/>
  <c r="BC27" i="29" s="1"/>
  <c r="BC21" i="26"/>
  <c r="BC28" i="29" s="1"/>
  <c r="BC22" i="26"/>
  <c r="BC29" i="29" s="1"/>
  <c r="BC23" i="26"/>
  <c r="BC30" i="29" s="1"/>
  <c r="BC24" i="26"/>
  <c r="BC31" i="29" s="1"/>
  <c r="BC25" i="26"/>
  <c r="BC32" i="29" s="1"/>
  <c r="BC26" i="26"/>
  <c r="BC33" i="29" s="1"/>
  <c r="AA113" i="26"/>
  <c r="AA114" i="26"/>
  <c r="AA115" i="26"/>
  <c r="AA116" i="26"/>
  <c r="AA117" i="26"/>
  <c r="AA118" i="26"/>
  <c r="AA119" i="26"/>
  <c r="AA120" i="26"/>
  <c r="AA121" i="26"/>
  <c r="AA122" i="26"/>
  <c r="AA123" i="26"/>
  <c r="AA124" i="26"/>
  <c r="AA125" i="26"/>
  <c r="AA126" i="26"/>
  <c r="AA94" i="26"/>
  <c r="AA95" i="26"/>
  <c r="AA102" i="29" s="1"/>
  <c r="AA96" i="26"/>
  <c r="AA103" i="29" s="1"/>
  <c r="DG103" i="29" s="1"/>
  <c r="AA97" i="26"/>
  <c r="AA104" i="29" s="1"/>
  <c r="AA98" i="26"/>
  <c r="AA105" i="29" s="1"/>
  <c r="AA99" i="26"/>
  <c r="AA106" i="29" s="1"/>
  <c r="AA100" i="26"/>
  <c r="AA107" i="29" s="1"/>
  <c r="DG107" i="29" s="1"/>
  <c r="AA101" i="26"/>
  <c r="AA108" i="29" s="1"/>
  <c r="DG108" i="29" s="1"/>
  <c r="AA102" i="26"/>
  <c r="AA109" i="29" s="1"/>
  <c r="DG109" i="29" s="1"/>
  <c r="AA103" i="26"/>
  <c r="AA110" i="29" s="1"/>
  <c r="AA104" i="26"/>
  <c r="AA111" i="29" s="1"/>
  <c r="DG111" i="29" s="1"/>
  <c r="AA105" i="26"/>
  <c r="AA112" i="29" s="1"/>
  <c r="AA106" i="26"/>
  <c r="AA113" i="29" s="1"/>
  <c r="AA107" i="26"/>
  <c r="AA114" i="29" s="1"/>
  <c r="AA73" i="26"/>
  <c r="AA80" i="29" s="1"/>
  <c r="AA74" i="26"/>
  <c r="AA75" i="26"/>
  <c r="AA76" i="26"/>
  <c r="AA77" i="26"/>
  <c r="AA78" i="26"/>
  <c r="AA79" i="26"/>
  <c r="AA80" i="26"/>
  <c r="AA81" i="26"/>
  <c r="AA82" i="26"/>
  <c r="AA83" i="26"/>
  <c r="AA84" i="26"/>
  <c r="AA85" i="26"/>
  <c r="AA86" i="26"/>
  <c r="AA87" i="26"/>
  <c r="AA56" i="26"/>
  <c r="AA63" i="29" s="1"/>
  <c r="DG63" i="29" s="1"/>
  <c r="AA57" i="26"/>
  <c r="AA64" i="29" s="1"/>
  <c r="DG64" i="29" s="1"/>
  <c r="AA58" i="26"/>
  <c r="AA65" i="29" s="1"/>
  <c r="AA59" i="26"/>
  <c r="AA66" i="29" s="1"/>
  <c r="DG66" i="29" s="1"/>
  <c r="AA60" i="26"/>
  <c r="AA67" i="29" s="1"/>
  <c r="AA61" i="26"/>
  <c r="AA68" i="29" s="1"/>
  <c r="AA62" i="26"/>
  <c r="AA69" i="29" s="1"/>
  <c r="AA63" i="26"/>
  <c r="AA70" i="29" s="1"/>
  <c r="DG70" i="29" s="1"/>
  <c r="AA64" i="26"/>
  <c r="AA71" i="29" s="1"/>
  <c r="DG71" i="29" s="1"/>
  <c r="AA65" i="26"/>
  <c r="AA72" i="29" s="1"/>
  <c r="DG72" i="29" s="1"/>
  <c r="AA66" i="26"/>
  <c r="AA73" i="29" s="1"/>
  <c r="AA67" i="26"/>
  <c r="AA74" i="29" s="1"/>
  <c r="DG74" i="29" s="1"/>
  <c r="AA68" i="26"/>
  <c r="AA75" i="29" s="1"/>
  <c r="AA69" i="26"/>
  <c r="AA76" i="29" s="1"/>
  <c r="AA32" i="26"/>
  <c r="AA33" i="26"/>
  <c r="AA34" i="26"/>
  <c r="AA35" i="26"/>
  <c r="AA36" i="26"/>
  <c r="AA37" i="26"/>
  <c r="AA38" i="26"/>
  <c r="AA39" i="26"/>
  <c r="AA40" i="26"/>
  <c r="AA41" i="26"/>
  <c r="AA42" i="26"/>
  <c r="AA43" i="26"/>
  <c r="AA44" i="26"/>
  <c r="AA45" i="26"/>
  <c r="AA13" i="26"/>
  <c r="AA14" i="26"/>
  <c r="AA21" i="29" s="1"/>
  <c r="AA15" i="26"/>
  <c r="AA22" i="29" s="1"/>
  <c r="DG22" i="29" s="1"/>
  <c r="AA16" i="26"/>
  <c r="AA23" i="29" s="1"/>
  <c r="DG23" i="29" s="1"/>
  <c r="AA17" i="26"/>
  <c r="AA24" i="29" s="1"/>
  <c r="DG24" i="29" s="1"/>
  <c r="AA18" i="26"/>
  <c r="AA25" i="29" s="1"/>
  <c r="DG25" i="29" s="1"/>
  <c r="AA19" i="26"/>
  <c r="AA26" i="29" s="1"/>
  <c r="DG26" i="29" s="1"/>
  <c r="AA20" i="26"/>
  <c r="AA27" i="29" s="1"/>
  <c r="AA21" i="26"/>
  <c r="AA28" i="29" s="1"/>
  <c r="AA22" i="26"/>
  <c r="AA29" i="29" s="1"/>
  <c r="AA23" i="26"/>
  <c r="AA30" i="29" s="1"/>
  <c r="DG30" i="29" s="1"/>
  <c r="AA24" i="26"/>
  <c r="AA31" i="29" s="1"/>
  <c r="DG31" i="29" s="1"/>
  <c r="AA25" i="26"/>
  <c r="AA32" i="29" s="1"/>
  <c r="DG32" i="29" s="1"/>
  <c r="AA26" i="26"/>
  <c r="AA33" i="29" s="1"/>
  <c r="DG33" i="29" s="1"/>
  <c r="AA126" i="29" l="1"/>
  <c r="AA81" i="29"/>
  <c r="AA50" i="29"/>
  <c r="AA42" i="29"/>
  <c r="BC90" i="29"/>
  <c r="BC82" i="29"/>
  <c r="AA88" i="29"/>
  <c r="BC120" i="29"/>
  <c r="CE84" i="29"/>
  <c r="AA47" i="29"/>
  <c r="AA89" i="29"/>
  <c r="CE130" i="29"/>
  <c r="AA131" i="29"/>
  <c r="AA123" i="29"/>
  <c r="BC48" i="29"/>
  <c r="BC40" i="29"/>
  <c r="BC87" i="29"/>
  <c r="BC128" i="29"/>
  <c r="CE45" i="29"/>
  <c r="CE92" i="29"/>
  <c r="BC133" i="29"/>
  <c r="BC125" i="29"/>
  <c r="AA45" i="29"/>
  <c r="AA48" i="29"/>
  <c r="AA40" i="29"/>
  <c r="AA86" i="29"/>
  <c r="AA132" i="29"/>
  <c r="AA124" i="29"/>
  <c r="BC49" i="29"/>
  <c r="BC41" i="29"/>
  <c r="CE43" i="29"/>
  <c r="AA93" i="29"/>
  <c r="AA85" i="29"/>
  <c r="AA83" i="29"/>
  <c r="AA129" i="29"/>
  <c r="AA121" i="29"/>
  <c r="BC46" i="29"/>
  <c r="BC93" i="29"/>
  <c r="BC85" i="29"/>
  <c r="BC131" i="29"/>
  <c r="BC123" i="29"/>
  <c r="CE48" i="29"/>
  <c r="CE40" i="29"/>
  <c r="CE87" i="29"/>
  <c r="AA91" i="29"/>
  <c r="CE132" i="29"/>
  <c r="AA51" i="29"/>
  <c r="AA43" i="29"/>
  <c r="AA127" i="29"/>
  <c r="BC52" i="29"/>
  <c r="BC44" i="29"/>
  <c r="BC91" i="29"/>
  <c r="BC83" i="29"/>
  <c r="BC129" i="29"/>
  <c r="BC121" i="29"/>
  <c r="CE46" i="29"/>
  <c r="CE93" i="29"/>
  <c r="CE85" i="29"/>
  <c r="CE131" i="29"/>
  <c r="DG131" i="29" s="1"/>
  <c r="CE123" i="29"/>
  <c r="DG123" i="29" s="1"/>
  <c r="CE122" i="29"/>
  <c r="AA49" i="29"/>
  <c r="AA41" i="29"/>
  <c r="AA87" i="29"/>
  <c r="AA133" i="29"/>
  <c r="AA125" i="29"/>
  <c r="BC50" i="29"/>
  <c r="BC42" i="29"/>
  <c r="BC89" i="29"/>
  <c r="BC81" i="29"/>
  <c r="BC127" i="29"/>
  <c r="CE52" i="29"/>
  <c r="CE44" i="29"/>
  <c r="CE91" i="29"/>
  <c r="CE83" i="29"/>
  <c r="CE129" i="29"/>
  <c r="CE121" i="29"/>
  <c r="BC88" i="29"/>
  <c r="BC80" i="29"/>
  <c r="BC126" i="29"/>
  <c r="CE51" i="29"/>
  <c r="CE90" i="29"/>
  <c r="CE82" i="29"/>
  <c r="CE128" i="29"/>
  <c r="CE120" i="29"/>
  <c r="CE50" i="29"/>
  <c r="DG50" i="29" s="1"/>
  <c r="CE42" i="29"/>
  <c r="DG42" i="29" s="1"/>
  <c r="CE89" i="29"/>
  <c r="CE81" i="29"/>
  <c r="CE127" i="29"/>
  <c r="AA46" i="29"/>
  <c r="AA92" i="29"/>
  <c r="AA84" i="29"/>
  <c r="DG84" i="29" s="1"/>
  <c r="AA130" i="29"/>
  <c r="DG130" i="29" s="1"/>
  <c r="AA122" i="29"/>
  <c r="BC47" i="29"/>
  <c r="BC86" i="29"/>
  <c r="BC132" i="29"/>
  <c r="BC124" i="29"/>
  <c r="CE49" i="29"/>
  <c r="CE41" i="29"/>
  <c r="CE88" i="29"/>
  <c r="DG88" i="29" s="1"/>
  <c r="CE80" i="29"/>
  <c r="DG80" i="29" s="1"/>
  <c r="CE126" i="29"/>
  <c r="DG129" i="29"/>
  <c r="CE133" i="29"/>
  <c r="AA52" i="29"/>
  <c r="DG52" i="29" s="1"/>
  <c r="AA44" i="29"/>
  <c r="AA90" i="29"/>
  <c r="AA82" i="29"/>
  <c r="AA128" i="29"/>
  <c r="AA120" i="29"/>
  <c r="BC45" i="29"/>
  <c r="BC92" i="29"/>
  <c r="BC84" i="29"/>
  <c r="BC130" i="29"/>
  <c r="BC122" i="29"/>
  <c r="CE47" i="29"/>
  <c r="CE39" i="29"/>
  <c r="CE86" i="29"/>
  <c r="CE124" i="29"/>
  <c r="DG113" i="29"/>
  <c r="DG105" i="29"/>
  <c r="DG28" i="29"/>
  <c r="DG76" i="29"/>
  <c r="DG77" i="29" s="1"/>
  <c r="DG68" i="29"/>
  <c r="DG62" i="29"/>
  <c r="AA39" i="29"/>
  <c r="AA20" i="29"/>
  <c r="DG20" i="29" s="1"/>
  <c r="BC39" i="29"/>
  <c r="AA101" i="29"/>
  <c r="DG101" i="29" s="1"/>
  <c r="CE125" i="29"/>
  <c r="DG27" i="29"/>
  <c r="DG75" i="29"/>
  <c r="DG67" i="29"/>
  <c r="DG91" i="29"/>
  <c r="DG83" i="29"/>
  <c r="DG112" i="29"/>
  <c r="DG104" i="29"/>
  <c r="DG29" i="29"/>
  <c r="DG21" i="29"/>
  <c r="DG47" i="29"/>
  <c r="DG69" i="29"/>
  <c r="DG114" i="29"/>
  <c r="DG106" i="29"/>
  <c r="DG124" i="29"/>
  <c r="DG73" i="29"/>
  <c r="DG65" i="29"/>
  <c r="DG81" i="29"/>
  <c r="DG110" i="29"/>
  <c r="DG102" i="29"/>
  <c r="DG128" i="29"/>
  <c r="CJ123" i="26"/>
  <c r="CK123" i="26"/>
  <c r="CL123" i="26"/>
  <c r="CM123" i="26"/>
  <c r="CN123" i="26"/>
  <c r="CO123" i="26"/>
  <c r="CP123" i="26"/>
  <c r="CQ123" i="26"/>
  <c r="CR123" i="26"/>
  <c r="CS123" i="26"/>
  <c r="CU123" i="26"/>
  <c r="CV123" i="26"/>
  <c r="CW123" i="26"/>
  <c r="CX123" i="26"/>
  <c r="CY123" i="26"/>
  <c r="CZ123" i="26"/>
  <c r="DA123" i="26"/>
  <c r="DB123" i="26"/>
  <c r="DC123" i="26"/>
  <c r="DD123" i="26"/>
  <c r="CJ124" i="26"/>
  <c r="CK124" i="26"/>
  <c r="CL124" i="26"/>
  <c r="CM124" i="26"/>
  <c r="CN124" i="26"/>
  <c r="CO124" i="26"/>
  <c r="CP124" i="26"/>
  <c r="CQ124" i="26"/>
  <c r="CR124" i="26"/>
  <c r="CS124" i="26"/>
  <c r="CU124" i="26"/>
  <c r="CV124" i="26"/>
  <c r="CW124" i="26"/>
  <c r="CX124" i="26"/>
  <c r="CY124" i="26"/>
  <c r="CZ124" i="26"/>
  <c r="DA124" i="26"/>
  <c r="DB124" i="26"/>
  <c r="DC124" i="26"/>
  <c r="DD124" i="26"/>
  <c r="CI123" i="26"/>
  <c r="CI124" i="26"/>
  <c r="CJ120" i="26"/>
  <c r="CK120" i="26"/>
  <c r="CL120" i="26"/>
  <c r="CM120" i="26"/>
  <c r="CN120" i="26"/>
  <c r="CO120" i="26"/>
  <c r="CP120" i="26"/>
  <c r="CQ120" i="26"/>
  <c r="CR120" i="26"/>
  <c r="CS120" i="26"/>
  <c r="CU120" i="26"/>
  <c r="CV120" i="26"/>
  <c r="CW120" i="26"/>
  <c r="CX120" i="26"/>
  <c r="CY120" i="26"/>
  <c r="CZ120" i="26"/>
  <c r="DA120" i="26"/>
  <c r="DB120" i="26"/>
  <c r="DC120" i="26"/>
  <c r="DD120" i="26"/>
  <c r="CI120" i="26"/>
  <c r="CJ104" i="26"/>
  <c r="CK104" i="26"/>
  <c r="CL104" i="26"/>
  <c r="CM104" i="26"/>
  <c r="CN104" i="26"/>
  <c r="CO104" i="26"/>
  <c r="CP104" i="26"/>
  <c r="CQ104" i="26"/>
  <c r="CR104" i="26"/>
  <c r="CS104" i="26"/>
  <c r="CU104" i="26"/>
  <c r="CV104" i="26"/>
  <c r="CW104" i="26"/>
  <c r="CX104" i="26"/>
  <c r="CY104" i="26"/>
  <c r="CZ104" i="26"/>
  <c r="DA104" i="26"/>
  <c r="DB104" i="26"/>
  <c r="DC104" i="26"/>
  <c r="DD104" i="26"/>
  <c r="CJ105" i="26"/>
  <c r="CK105" i="26"/>
  <c r="CL105" i="26"/>
  <c r="CM105" i="26"/>
  <c r="CN105" i="26"/>
  <c r="CO105" i="26"/>
  <c r="CP105" i="26"/>
  <c r="CQ105" i="26"/>
  <c r="CR105" i="26"/>
  <c r="CS105" i="26"/>
  <c r="CU105" i="26"/>
  <c r="CV105" i="26"/>
  <c r="CW105" i="26"/>
  <c r="CX105" i="26"/>
  <c r="CY105" i="26"/>
  <c r="CZ105" i="26"/>
  <c r="DA105" i="26"/>
  <c r="DB105" i="26"/>
  <c r="DC105" i="26"/>
  <c r="DD105" i="26"/>
  <c r="CI104" i="26"/>
  <c r="CI105" i="26"/>
  <c r="CJ101" i="26"/>
  <c r="CK101" i="26"/>
  <c r="CL101" i="26"/>
  <c r="CM101" i="26"/>
  <c r="CN101" i="26"/>
  <c r="CO101" i="26"/>
  <c r="CP101" i="26"/>
  <c r="CQ101" i="26"/>
  <c r="CR101" i="26"/>
  <c r="CS101" i="26"/>
  <c r="CU101" i="26"/>
  <c r="CV101" i="26"/>
  <c r="CW101" i="26"/>
  <c r="CX101" i="26"/>
  <c r="CY101" i="26"/>
  <c r="CZ101" i="26"/>
  <c r="DA101" i="26"/>
  <c r="DB101" i="26"/>
  <c r="DC101" i="26"/>
  <c r="DD101" i="26"/>
  <c r="CI101" i="26"/>
  <c r="CJ83" i="26"/>
  <c r="CK83" i="26"/>
  <c r="CL83" i="26"/>
  <c r="CM83" i="26"/>
  <c r="CN83" i="26"/>
  <c r="CO83" i="26"/>
  <c r="CP83" i="26"/>
  <c r="CQ83" i="26"/>
  <c r="CR83" i="26"/>
  <c r="CS83" i="26"/>
  <c r="CU83" i="26"/>
  <c r="CV83" i="26"/>
  <c r="CW83" i="26"/>
  <c r="CX83" i="26"/>
  <c r="CY83" i="26"/>
  <c r="CZ83" i="26"/>
  <c r="DA83" i="26"/>
  <c r="DB83" i="26"/>
  <c r="DC83" i="26"/>
  <c r="DD83" i="26"/>
  <c r="CJ84" i="26"/>
  <c r="CK84" i="26"/>
  <c r="CL84" i="26"/>
  <c r="CM84" i="26"/>
  <c r="CN84" i="26"/>
  <c r="CO84" i="26"/>
  <c r="CP84" i="26"/>
  <c r="CQ84" i="26"/>
  <c r="CR84" i="26"/>
  <c r="CS84" i="26"/>
  <c r="CU84" i="26"/>
  <c r="CV84" i="26"/>
  <c r="CW84" i="26"/>
  <c r="CX84" i="26"/>
  <c r="CY84" i="26"/>
  <c r="CZ84" i="26"/>
  <c r="DA84" i="26"/>
  <c r="DB84" i="26"/>
  <c r="DC84" i="26"/>
  <c r="DD84" i="26"/>
  <c r="CI83" i="26"/>
  <c r="CI84" i="26"/>
  <c r="CJ80" i="26"/>
  <c r="CK80" i="26"/>
  <c r="CL80" i="26"/>
  <c r="CM80" i="26"/>
  <c r="CN80" i="26"/>
  <c r="CO80" i="26"/>
  <c r="CP80" i="26"/>
  <c r="CQ80" i="26"/>
  <c r="CR80" i="26"/>
  <c r="CS80" i="26"/>
  <c r="CU80" i="26"/>
  <c r="CV80" i="26"/>
  <c r="CW80" i="26"/>
  <c r="CX80" i="26"/>
  <c r="CY80" i="26"/>
  <c r="CZ80" i="26"/>
  <c r="DA80" i="26"/>
  <c r="DB80" i="26"/>
  <c r="DC80" i="26"/>
  <c r="DD80" i="26"/>
  <c r="CI80" i="26"/>
  <c r="CJ65" i="26"/>
  <c r="CK65" i="26"/>
  <c r="CL65" i="26"/>
  <c r="CM65" i="26"/>
  <c r="CN65" i="26"/>
  <c r="CO65" i="26"/>
  <c r="CP65" i="26"/>
  <c r="CQ65" i="26"/>
  <c r="CR65" i="26"/>
  <c r="CS65" i="26"/>
  <c r="CU65" i="26"/>
  <c r="CV65" i="26"/>
  <c r="CW65" i="26"/>
  <c r="CX65" i="26"/>
  <c r="CY65" i="26"/>
  <c r="CZ65" i="26"/>
  <c r="DA65" i="26"/>
  <c r="DB65" i="26"/>
  <c r="DC65" i="26"/>
  <c r="DD65" i="26"/>
  <c r="CJ66" i="26"/>
  <c r="CK66" i="26"/>
  <c r="CL66" i="26"/>
  <c r="CM66" i="26"/>
  <c r="CN66" i="26"/>
  <c r="CO66" i="26"/>
  <c r="CP66" i="26"/>
  <c r="CQ66" i="26"/>
  <c r="CR66" i="26"/>
  <c r="CS66" i="26"/>
  <c r="CU66" i="26"/>
  <c r="CV66" i="26"/>
  <c r="CW66" i="26"/>
  <c r="CX66" i="26"/>
  <c r="CY66" i="26"/>
  <c r="CZ66" i="26"/>
  <c r="DA66" i="26"/>
  <c r="DB66" i="26"/>
  <c r="DC66" i="26"/>
  <c r="DD66" i="26"/>
  <c r="CI65" i="26"/>
  <c r="CI66" i="26"/>
  <c r="CJ62" i="26"/>
  <c r="CK62" i="26"/>
  <c r="CL62" i="26"/>
  <c r="CM62" i="26"/>
  <c r="CN62" i="26"/>
  <c r="CO62" i="26"/>
  <c r="CP62" i="26"/>
  <c r="CQ62" i="26"/>
  <c r="CR62" i="26"/>
  <c r="CS62" i="26"/>
  <c r="CU62" i="26"/>
  <c r="CV62" i="26"/>
  <c r="CW62" i="26"/>
  <c r="CX62" i="26"/>
  <c r="CY62" i="26"/>
  <c r="CZ62" i="26"/>
  <c r="DA62" i="26"/>
  <c r="DB62" i="26"/>
  <c r="DC62" i="26"/>
  <c r="DD62" i="26"/>
  <c r="CI62" i="26"/>
  <c r="CJ42" i="26"/>
  <c r="CK42" i="26"/>
  <c r="CL42" i="26"/>
  <c r="CM42" i="26"/>
  <c r="CN42" i="26"/>
  <c r="CO42" i="26"/>
  <c r="CP42" i="26"/>
  <c r="CQ42" i="26"/>
  <c r="CR42" i="26"/>
  <c r="CS42" i="26"/>
  <c r="CU42" i="26"/>
  <c r="CV42" i="26"/>
  <c r="CW42" i="26"/>
  <c r="CX42" i="26"/>
  <c r="CY42" i="26"/>
  <c r="CZ42" i="26"/>
  <c r="DA42" i="26"/>
  <c r="DB42" i="26"/>
  <c r="DC42" i="26"/>
  <c r="DD42" i="26"/>
  <c r="CJ43" i="26"/>
  <c r="CK43" i="26"/>
  <c r="CL43" i="26"/>
  <c r="CM43" i="26"/>
  <c r="CN43" i="26"/>
  <c r="CO43" i="26"/>
  <c r="CP43" i="26"/>
  <c r="CQ43" i="26"/>
  <c r="CR43" i="26"/>
  <c r="CS43" i="26"/>
  <c r="CU43" i="26"/>
  <c r="CV43" i="26"/>
  <c r="CW43" i="26"/>
  <c r="CX43" i="26"/>
  <c r="CY43" i="26"/>
  <c r="CZ43" i="26"/>
  <c r="DA43" i="26"/>
  <c r="DB43" i="26"/>
  <c r="DC43" i="26"/>
  <c r="DD43" i="26"/>
  <c r="CI42" i="26"/>
  <c r="CI43" i="26"/>
  <c r="CJ39" i="26"/>
  <c r="CK39" i="26"/>
  <c r="CL39" i="26"/>
  <c r="CM39" i="26"/>
  <c r="CN39" i="26"/>
  <c r="CO39" i="26"/>
  <c r="CP39" i="26"/>
  <c r="CQ39" i="26"/>
  <c r="CR39" i="26"/>
  <c r="CS39" i="26"/>
  <c r="CU39" i="26"/>
  <c r="CV39" i="26"/>
  <c r="CW39" i="26"/>
  <c r="CX39" i="26"/>
  <c r="CY39" i="26"/>
  <c r="CZ39" i="26"/>
  <c r="DA39" i="26"/>
  <c r="DB39" i="26"/>
  <c r="DC39" i="26"/>
  <c r="DD39" i="26"/>
  <c r="CI39" i="26"/>
  <c r="CJ23" i="26"/>
  <c r="CK23" i="26"/>
  <c r="CL23" i="26"/>
  <c r="CM23" i="26"/>
  <c r="CN23" i="26"/>
  <c r="CO23" i="26"/>
  <c r="CP23" i="26"/>
  <c r="CQ23" i="26"/>
  <c r="CR23" i="26"/>
  <c r="CS23" i="26"/>
  <c r="CU23" i="26"/>
  <c r="CV23" i="26"/>
  <c r="CW23" i="26"/>
  <c r="CX23" i="26"/>
  <c r="CY23" i="26"/>
  <c r="CZ23" i="26"/>
  <c r="DA23" i="26"/>
  <c r="DB23" i="26"/>
  <c r="DC23" i="26"/>
  <c r="DD23" i="26"/>
  <c r="CJ24" i="26"/>
  <c r="CK24" i="26"/>
  <c r="CL24" i="26"/>
  <c r="CM24" i="26"/>
  <c r="CN24" i="26"/>
  <c r="CO24" i="26"/>
  <c r="CP24" i="26"/>
  <c r="CQ24" i="26"/>
  <c r="CR24" i="26"/>
  <c r="CS24" i="26"/>
  <c r="CU24" i="26"/>
  <c r="CV24" i="26"/>
  <c r="CW24" i="26"/>
  <c r="CX24" i="26"/>
  <c r="CY24" i="26"/>
  <c r="CZ24" i="26"/>
  <c r="DA24" i="26"/>
  <c r="DB24" i="26"/>
  <c r="DC24" i="26"/>
  <c r="DD24" i="26"/>
  <c r="CI23" i="26"/>
  <c r="CI24" i="26"/>
  <c r="CJ20" i="26"/>
  <c r="CK20" i="26"/>
  <c r="CL20" i="26"/>
  <c r="CM20" i="26"/>
  <c r="CN20" i="26"/>
  <c r="CO20" i="26"/>
  <c r="CP20" i="26"/>
  <c r="CQ20" i="26"/>
  <c r="CR20" i="26"/>
  <c r="CS20" i="26"/>
  <c r="CU20" i="26"/>
  <c r="CV20" i="26"/>
  <c r="CW20" i="26"/>
  <c r="CX20" i="26"/>
  <c r="CY20" i="26"/>
  <c r="CZ20" i="26"/>
  <c r="DA20" i="26"/>
  <c r="DB20" i="26"/>
  <c r="DC20" i="26"/>
  <c r="DD20" i="26"/>
  <c r="CI20" i="26"/>
  <c r="BH123" i="26"/>
  <c r="BI123" i="26"/>
  <c r="BJ123" i="26"/>
  <c r="BK123" i="26"/>
  <c r="BL123" i="26"/>
  <c r="BM123" i="26"/>
  <c r="BN123" i="26"/>
  <c r="BO123" i="26"/>
  <c r="BP123" i="26"/>
  <c r="BQ123" i="26"/>
  <c r="BS123" i="26"/>
  <c r="BT123" i="26"/>
  <c r="BU123" i="26"/>
  <c r="BV123" i="26"/>
  <c r="BW123" i="26"/>
  <c r="BX123" i="26"/>
  <c r="BY123" i="26"/>
  <c r="BZ123" i="26"/>
  <c r="CA123" i="26"/>
  <c r="CB123" i="26"/>
  <c r="BH124" i="26"/>
  <c r="BI124" i="26"/>
  <c r="BJ124" i="26"/>
  <c r="BK124" i="26"/>
  <c r="BL124" i="26"/>
  <c r="BM124" i="26"/>
  <c r="BN124" i="26"/>
  <c r="BO124" i="26"/>
  <c r="BP124" i="26"/>
  <c r="BQ124" i="26"/>
  <c r="BS124" i="26"/>
  <c r="BT124" i="26"/>
  <c r="BU124" i="26"/>
  <c r="BV124" i="26"/>
  <c r="BW124" i="26"/>
  <c r="BX124" i="26"/>
  <c r="BY124" i="26"/>
  <c r="BZ124" i="26"/>
  <c r="CA124" i="26"/>
  <c r="CB124" i="26"/>
  <c r="BH120" i="26"/>
  <c r="BI120" i="26"/>
  <c r="BJ120" i="26"/>
  <c r="BK120" i="26"/>
  <c r="BL120" i="26"/>
  <c r="BM120" i="26"/>
  <c r="BN120" i="26"/>
  <c r="BO120" i="26"/>
  <c r="BP120" i="26"/>
  <c r="BQ120" i="26"/>
  <c r="BS120" i="26"/>
  <c r="BT120" i="26"/>
  <c r="BU120" i="26"/>
  <c r="BV120" i="26"/>
  <c r="BW120" i="26"/>
  <c r="BX120" i="26"/>
  <c r="BY120" i="26"/>
  <c r="BZ120" i="26"/>
  <c r="CA120" i="26"/>
  <c r="CB120" i="26"/>
  <c r="BG123" i="26"/>
  <c r="BG124" i="26"/>
  <c r="BG120" i="26"/>
  <c r="BH104" i="26"/>
  <c r="BH111" i="29" s="1"/>
  <c r="BI104" i="26"/>
  <c r="BI111" i="29" s="1"/>
  <c r="BJ104" i="26"/>
  <c r="BJ111" i="29" s="1"/>
  <c r="BK104" i="26"/>
  <c r="BK111" i="29" s="1"/>
  <c r="BL104" i="26"/>
  <c r="BL111" i="29" s="1"/>
  <c r="BM104" i="26"/>
  <c r="BM111" i="29" s="1"/>
  <c r="BN104" i="26"/>
  <c r="BN111" i="29" s="1"/>
  <c r="BO104" i="26"/>
  <c r="BO111" i="29" s="1"/>
  <c r="BP104" i="26"/>
  <c r="BP111" i="29" s="1"/>
  <c r="BQ104" i="26"/>
  <c r="BQ111" i="29" s="1"/>
  <c r="BS104" i="26"/>
  <c r="BS111" i="29" s="1"/>
  <c r="BT104" i="26"/>
  <c r="BT111" i="29" s="1"/>
  <c r="BU104" i="26"/>
  <c r="BU111" i="29" s="1"/>
  <c r="BV104" i="26"/>
  <c r="BV111" i="29" s="1"/>
  <c r="BW104" i="26"/>
  <c r="BW111" i="29" s="1"/>
  <c r="BX104" i="26"/>
  <c r="BX111" i="29" s="1"/>
  <c r="BY104" i="26"/>
  <c r="BY111" i="29" s="1"/>
  <c r="BZ104" i="26"/>
  <c r="BZ111" i="29" s="1"/>
  <c r="CA104" i="26"/>
  <c r="CA111" i="29" s="1"/>
  <c r="CB104" i="26"/>
  <c r="CB111" i="29" s="1"/>
  <c r="BH105" i="26"/>
  <c r="BH112" i="29" s="1"/>
  <c r="BI105" i="26"/>
  <c r="BI112" i="29" s="1"/>
  <c r="BJ105" i="26"/>
  <c r="BJ112" i="29" s="1"/>
  <c r="BK105" i="26"/>
  <c r="BK112" i="29" s="1"/>
  <c r="BL105" i="26"/>
  <c r="BL112" i="29" s="1"/>
  <c r="BM105" i="26"/>
  <c r="BM112" i="29" s="1"/>
  <c r="BN105" i="26"/>
  <c r="BN112" i="29" s="1"/>
  <c r="BO105" i="26"/>
  <c r="BO112" i="29" s="1"/>
  <c r="BP105" i="26"/>
  <c r="BP112" i="29" s="1"/>
  <c r="BQ105" i="26"/>
  <c r="BQ112" i="29" s="1"/>
  <c r="BS105" i="26"/>
  <c r="BS112" i="29" s="1"/>
  <c r="BT105" i="26"/>
  <c r="BT112" i="29" s="1"/>
  <c r="BU105" i="26"/>
  <c r="BU112" i="29" s="1"/>
  <c r="BV105" i="26"/>
  <c r="BV112" i="29" s="1"/>
  <c r="BW105" i="26"/>
  <c r="BW112" i="29" s="1"/>
  <c r="BX105" i="26"/>
  <c r="BX112" i="29" s="1"/>
  <c r="BY105" i="26"/>
  <c r="BY112" i="29" s="1"/>
  <c r="BZ105" i="26"/>
  <c r="BZ112" i="29" s="1"/>
  <c r="CA105" i="26"/>
  <c r="CA112" i="29" s="1"/>
  <c r="CB105" i="26"/>
  <c r="CB112" i="29" s="1"/>
  <c r="BG104" i="26"/>
  <c r="BG111" i="29" s="1"/>
  <c r="BG105" i="26"/>
  <c r="BG112" i="29" s="1"/>
  <c r="BH101" i="26"/>
  <c r="BH108" i="29" s="1"/>
  <c r="BI101" i="26"/>
  <c r="BI108" i="29" s="1"/>
  <c r="BJ101" i="26"/>
  <c r="BJ108" i="29" s="1"/>
  <c r="BK101" i="26"/>
  <c r="BK108" i="29" s="1"/>
  <c r="BL101" i="26"/>
  <c r="BL108" i="29" s="1"/>
  <c r="BM101" i="26"/>
  <c r="BM108" i="29" s="1"/>
  <c r="BN101" i="26"/>
  <c r="BN108" i="29" s="1"/>
  <c r="BO101" i="26"/>
  <c r="BO108" i="29" s="1"/>
  <c r="BP101" i="26"/>
  <c r="BP108" i="29" s="1"/>
  <c r="BQ101" i="26"/>
  <c r="BQ108" i="29" s="1"/>
  <c r="BS101" i="26"/>
  <c r="BS108" i="29" s="1"/>
  <c r="BT101" i="26"/>
  <c r="BT108" i="29" s="1"/>
  <c r="BU101" i="26"/>
  <c r="BU108" i="29" s="1"/>
  <c r="BV101" i="26"/>
  <c r="BV108" i="29" s="1"/>
  <c r="BW101" i="26"/>
  <c r="BW108" i="29" s="1"/>
  <c r="BX101" i="26"/>
  <c r="BX108" i="29" s="1"/>
  <c r="BY101" i="26"/>
  <c r="BY108" i="29" s="1"/>
  <c r="BZ101" i="26"/>
  <c r="BZ108" i="29" s="1"/>
  <c r="CA101" i="26"/>
  <c r="CA108" i="29" s="1"/>
  <c r="CB101" i="26"/>
  <c r="CB108" i="29" s="1"/>
  <c r="BG101" i="26"/>
  <c r="BG108" i="29" s="1"/>
  <c r="BH83" i="26"/>
  <c r="BI83" i="26"/>
  <c r="BJ83" i="26"/>
  <c r="BK83" i="26"/>
  <c r="BL83" i="26"/>
  <c r="BM83" i="26"/>
  <c r="BN83" i="26"/>
  <c r="BO83" i="26"/>
  <c r="BP83" i="26"/>
  <c r="BQ83" i="26"/>
  <c r="BS83" i="26"/>
  <c r="BT83" i="26"/>
  <c r="BU83" i="26"/>
  <c r="BV83" i="26"/>
  <c r="BW83" i="26"/>
  <c r="BX83" i="26"/>
  <c r="BY83" i="26"/>
  <c r="BZ83" i="26"/>
  <c r="CA83" i="26"/>
  <c r="CB83" i="26"/>
  <c r="BH84" i="26"/>
  <c r="BI84" i="26"/>
  <c r="BJ84" i="26"/>
  <c r="BK84" i="26"/>
  <c r="BL84" i="26"/>
  <c r="BM84" i="26"/>
  <c r="BN84" i="26"/>
  <c r="BO84" i="26"/>
  <c r="BP84" i="26"/>
  <c r="BQ84" i="26"/>
  <c r="BS84" i="26"/>
  <c r="BT84" i="26"/>
  <c r="BU84" i="26"/>
  <c r="BV84" i="26"/>
  <c r="BW84" i="26"/>
  <c r="BX84" i="26"/>
  <c r="BY84" i="26"/>
  <c r="BZ84" i="26"/>
  <c r="CA84" i="26"/>
  <c r="CB84" i="26"/>
  <c r="BG83" i="26"/>
  <c r="BG84" i="26"/>
  <c r="BH80" i="26"/>
  <c r="BI80" i="26"/>
  <c r="BJ80" i="26"/>
  <c r="BK80" i="26"/>
  <c r="BL80" i="26"/>
  <c r="BM80" i="26"/>
  <c r="BN80" i="26"/>
  <c r="BO80" i="26"/>
  <c r="BP80" i="26"/>
  <c r="BQ80" i="26"/>
  <c r="BS80" i="26"/>
  <c r="BT80" i="26"/>
  <c r="BU80" i="26"/>
  <c r="BV80" i="26"/>
  <c r="BW80" i="26"/>
  <c r="BX80" i="26"/>
  <c r="BY80" i="26"/>
  <c r="BZ80" i="26"/>
  <c r="CA80" i="26"/>
  <c r="CB80" i="26"/>
  <c r="BG80" i="26"/>
  <c r="BH65" i="26"/>
  <c r="BH72" i="29" s="1"/>
  <c r="BI65" i="26"/>
  <c r="BI72" i="29" s="1"/>
  <c r="BJ65" i="26"/>
  <c r="BJ72" i="29" s="1"/>
  <c r="BK65" i="26"/>
  <c r="BK72" i="29" s="1"/>
  <c r="BL65" i="26"/>
  <c r="BL72" i="29" s="1"/>
  <c r="BM65" i="26"/>
  <c r="BM72" i="29" s="1"/>
  <c r="BN65" i="26"/>
  <c r="BN72" i="29" s="1"/>
  <c r="BO65" i="26"/>
  <c r="BO72" i="29" s="1"/>
  <c r="BP65" i="26"/>
  <c r="BP72" i="29" s="1"/>
  <c r="BQ65" i="26"/>
  <c r="BQ72" i="29" s="1"/>
  <c r="BS65" i="26"/>
  <c r="BS72" i="29" s="1"/>
  <c r="BT65" i="26"/>
  <c r="BT72" i="29" s="1"/>
  <c r="BU65" i="26"/>
  <c r="BU72" i="29" s="1"/>
  <c r="BV65" i="26"/>
  <c r="BV72" i="29" s="1"/>
  <c r="BW65" i="26"/>
  <c r="BW72" i="29" s="1"/>
  <c r="BX65" i="26"/>
  <c r="BX72" i="29" s="1"/>
  <c r="BY65" i="26"/>
  <c r="BY72" i="29" s="1"/>
  <c r="BZ65" i="26"/>
  <c r="BZ72" i="29" s="1"/>
  <c r="CA65" i="26"/>
  <c r="CA72" i="29" s="1"/>
  <c r="CB65" i="26"/>
  <c r="CB72" i="29" s="1"/>
  <c r="BH66" i="26"/>
  <c r="BH73" i="29" s="1"/>
  <c r="BI66" i="26"/>
  <c r="BI73" i="29" s="1"/>
  <c r="BJ66" i="26"/>
  <c r="BJ73" i="29" s="1"/>
  <c r="BK66" i="26"/>
  <c r="BK73" i="29" s="1"/>
  <c r="BL66" i="26"/>
  <c r="BL73" i="29" s="1"/>
  <c r="BM66" i="26"/>
  <c r="BM73" i="29" s="1"/>
  <c r="BN66" i="26"/>
  <c r="BN73" i="29" s="1"/>
  <c r="BO66" i="26"/>
  <c r="BO73" i="29" s="1"/>
  <c r="BP66" i="26"/>
  <c r="BP73" i="29" s="1"/>
  <c r="BQ66" i="26"/>
  <c r="BQ73" i="29" s="1"/>
  <c r="BS66" i="26"/>
  <c r="BS73" i="29" s="1"/>
  <c r="BT66" i="26"/>
  <c r="BT73" i="29" s="1"/>
  <c r="BU66" i="26"/>
  <c r="BU73" i="29" s="1"/>
  <c r="BV66" i="26"/>
  <c r="BV73" i="29" s="1"/>
  <c r="BW66" i="26"/>
  <c r="BW73" i="29" s="1"/>
  <c r="BX66" i="26"/>
  <c r="BX73" i="29" s="1"/>
  <c r="BY66" i="26"/>
  <c r="BY73" i="29" s="1"/>
  <c r="BZ66" i="26"/>
  <c r="BZ73" i="29" s="1"/>
  <c r="CA66" i="26"/>
  <c r="CA73" i="29" s="1"/>
  <c r="CB66" i="26"/>
  <c r="CB73" i="29" s="1"/>
  <c r="BG65" i="26"/>
  <c r="BG72" i="29" s="1"/>
  <c r="BG66" i="26"/>
  <c r="BG73" i="29" s="1"/>
  <c r="BH62" i="26"/>
  <c r="BH69" i="29" s="1"/>
  <c r="BI62" i="26"/>
  <c r="BI69" i="29" s="1"/>
  <c r="BJ62" i="26"/>
  <c r="BJ69" i="29" s="1"/>
  <c r="BK62" i="26"/>
  <c r="BK69" i="29" s="1"/>
  <c r="BL62" i="26"/>
  <c r="BL69" i="29" s="1"/>
  <c r="BM62" i="26"/>
  <c r="BM69" i="29" s="1"/>
  <c r="BN62" i="26"/>
  <c r="BN69" i="29" s="1"/>
  <c r="BO62" i="26"/>
  <c r="BO69" i="29" s="1"/>
  <c r="BP62" i="26"/>
  <c r="BP69" i="29" s="1"/>
  <c r="BQ62" i="26"/>
  <c r="BQ69" i="29" s="1"/>
  <c r="BS62" i="26"/>
  <c r="BS69" i="29" s="1"/>
  <c r="BT62" i="26"/>
  <c r="BT69" i="29" s="1"/>
  <c r="BU62" i="26"/>
  <c r="BU69" i="29" s="1"/>
  <c r="BV62" i="26"/>
  <c r="BV69" i="29" s="1"/>
  <c r="BW62" i="26"/>
  <c r="BW69" i="29" s="1"/>
  <c r="BX62" i="26"/>
  <c r="BX69" i="29" s="1"/>
  <c r="BY62" i="26"/>
  <c r="BY69" i="29" s="1"/>
  <c r="BZ62" i="26"/>
  <c r="BZ69" i="29" s="1"/>
  <c r="CA62" i="26"/>
  <c r="CA69" i="29" s="1"/>
  <c r="CB62" i="26"/>
  <c r="CB69" i="29" s="1"/>
  <c r="BG62" i="26"/>
  <c r="BG69" i="29" s="1"/>
  <c r="BH42" i="26"/>
  <c r="BI42" i="26"/>
  <c r="BJ42" i="26"/>
  <c r="BK42" i="26"/>
  <c r="BL42" i="26"/>
  <c r="BM42" i="26"/>
  <c r="BN42" i="26"/>
  <c r="BO42" i="26"/>
  <c r="BP42" i="26"/>
  <c r="BQ42" i="26"/>
  <c r="BS42" i="26"/>
  <c r="BT42" i="26"/>
  <c r="BU42" i="26"/>
  <c r="BV42" i="26"/>
  <c r="BW42" i="26"/>
  <c r="BX42" i="26"/>
  <c r="BY42" i="26"/>
  <c r="BZ42" i="26"/>
  <c r="CA42" i="26"/>
  <c r="CB42" i="26"/>
  <c r="BH43" i="26"/>
  <c r="BI43" i="26"/>
  <c r="BJ43" i="26"/>
  <c r="BK43" i="26"/>
  <c r="BL43" i="26"/>
  <c r="BM43" i="26"/>
  <c r="BN43" i="26"/>
  <c r="BO43" i="26"/>
  <c r="BP43" i="26"/>
  <c r="BQ43" i="26"/>
  <c r="BS43" i="26"/>
  <c r="BT43" i="26"/>
  <c r="BU43" i="26"/>
  <c r="BV43" i="26"/>
  <c r="BW43" i="26"/>
  <c r="BX43" i="26"/>
  <c r="BY43" i="26"/>
  <c r="BZ43" i="26"/>
  <c r="CA43" i="26"/>
  <c r="CB43" i="26"/>
  <c r="BG42" i="26"/>
  <c r="BG43" i="26"/>
  <c r="BH39" i="26"/>
  <c r="BI39" i="26"/>
  <c r="BJ39" i="26"/>
  <c r="BK39" i="26"/>
  <c r="BL39" i="26"/>
  <c r="BM39" i="26"/>
  <c r="BN39" i="26"/>
  <c r="BO39" i="26"/>
  <c r="BP39" i="26"/>
  <c r="BQ39" i="26"/>
  <c r="BS39" i="26"/>
  <c r="BT39" i="26"/>
  <c r="BU39" i="26"/>
  <c r="BV39" i="26"/>
  <c r="BW39" i="26"/>
  <c r="BX39" i="26"/>
  <c r="BY39" i="26"/>
  <c r="BZ39" i="26"/>
  <c r="CA39" i="26"/>
  <c r="CB39" i="26"/>
  <c r="BG39" i="26"/>
  <c r="BH20" i="26"/>
  <c r="BH27" i="29" s="1"/>
  <c r="BI20" i="26"/>
  <c r="BI27" i="29" s="1"/>
  <c r="BJ20" i="26"/>
  <c r="BJ27" i="29" s="1"/>
  <c r="BK20" i="26"/>
  <c r="BK27" i="29" s="1"/>
  <c r="BL20" i="26"/>
  <c r="BL27" i="29" s="1"/>
  <c r="BM20" i="26"/>
  <c r="BM27" i="29" s="1"/>
  <c r="BN20" i="26"/>
  <c r="BN27" i="29" s="1"/>
  <c r="BO20" i="26"/>
  <c r="BO27" i="29" s="1"/>
  <c r="BP20" i="26"/>
  <c r="BP27" i="29" s="1"/>
  <c r="BQ20" i="26"/>
  <c r="BQ27" i="29" s="1"/>
  <c r="BS20" i="26"/>
  <c r="BS27" i="29" s="1"/>
  <c r="BT20" i="26"/>
  <c r="BT27" i="29" s="1"/>
  <c r="BU20" i="26"/>
  <c r="BU27" i="29" s="1"/>
  <c r="BV20" i="26"/>
  <c r="BV27" i="29" s="1"/>
  <c r="BW20" i="26"/>
  <c r="BW27" i="29" s="1"/>
  <c r="BX20" i="26"/>
  <c r="BX27" i="29" s="1"/>
  <c r="BY20" i="26"/>
  <c r="BY27" i="29" s="1"/>
  <c r="BZ20" i="26"/>
  <c r="BZ27" i="29" s="1"/>
  <c r="CA20" i="26"/>
  <c r="CA27" i="29" s="1"/>
  <c r="CB20" i="26"/>
  <c r="CB27" i="29" s="1"/>
  <c r="BH23" i="26"/>
  <c r="BH30" i="29" s="1"/>
  <c r="BI23" i="26"/>
  <c r="BI30" i="29" s="1"/>
  <c r="BJ23" i="26"/>
  <c r="BJ30" i="29" s="1"/>
  <c r="BK23" i="26"/>
  <c r="BK30" i="29" s="1"/>
  <c r="BL23" i="26"/>
  <c r="BL30" i="29" s="1"/>
  <c r="BM23" i="26"/>
  <c r="BM30" i="29" s="1"/>
  <c r="BN23" i="26"/>
  <c r="BN30" i="29" s="1"/>
  <c r="BO23" i="26"/>
  <c r="BO30" i="29" s="1"/>
  <c r="BP23" i="26"/>
  <c r="BP30" i="29" s="1"/>
  <c r="BQ23" i="26"/>
  <c r="BQ30" i="29" s="1"/>
  <c r="BS23" i="26"/>
  <c r="BS30" i="29" s="1"/>
  <c r="BT23" i="26"/>
  <c r="BT30" i="29" s="1"/>
  <c r="BU23" i="26"/>
  <c r="BU30" i="29" s="1"/>
  <c r="BV23" i="26"/>
  <c r="BV30" i="29" s="1"/>
  <c r="BW23" i="26"/>
  <c r="BW30" i="29" s="1"/>
  <c r="BX23" i="26"/>
  <c r="BX30" i="29" s="1"/>
  <c r="BY23" i="26"/>
  <c r="BY30" i="29" s="1"/>
  <c r="BZ23" i="26"/>
  <c r="BZ30" i="29" s="1"/>
  <c r="CA23" i="26"/>
  <c r="CA30" i="29" s="1"/>
  <c r="CB23" i="26"/>
  <c r="CB30" i="29" s="1"/>
  <c r="BH24" i="26"/>
  <c r="BH31" i="29" s="1"/>
  <c r="BI24" i="26"/>
  <c r="BI31" i="29" s="1"/>
  <c r="BJ24" i="26"/>
  <c r="BJ31" i="29" s="1"/>
  <c r="BK24" i="26"/>
  <c r="BK31" i="29" s="1"/>
  <c r="BL24" i="26"/>
  <c r="BL31" i="29" s="1"/>
  <c r="BM24" i="26"/>
  <c r="BM31" i="29" s="1"/>
  <c r="BN24" i="26"/>
  <c r="BN31" i="29" s="1"/>
  <c r="BO24" i="26"/>
  <c r="BO31" i="29" s="1"/>
  <c r="BP24" i="26"/>
  <c r="BP31" i="29" s="1"/>
  <c r="BQ24" i="26"/>
  <c r="BQ31" i="29" s="1"/>
  <c r="BS24" i="26"/>
  <c r="BS31" i="29" s="1"/>
  <c r="BT24" i="26"/>
  <c r="BT31" i="29" s="1"/>
  <c r="BU24" i="26"/>
  <c r="BU31" i="29" s="1"/>
  <c r="BV24" i="26"/>
  <c r="BV31" i="29" s="1"/>
  <c r="BW24" i="26"/>
  <c r="BW31" i="29" s="1"/>
  <c r="BX24" i="26"/>
  <c r="BX31" i="29" s="1"/>
  <c r="BY24" i="26"/>
  <c r="BY31" i="29" s="1"/>
  <c r="BZ24" i="26"/>
  <c r="BZ31" i="29" s="1"/>
  <c r="CA24" i="26"/>
  <c r="CA31" i="29" s="1"/>
  <c r="CB24" i="26"/>
  <c r="CB31" i="29" s="1"/>
  <c r="BG23" i="26"/>
  <c r="BG30" i="29" s="1"/>
  <c r="BG24" i="26"/>
  <c r="BG31" i="29" s="1"/>
  <c r="BG20" i="26"/>
  <c r="BG27" i="29" s="1"/>
  <c r="AF123" i="26"/>
  <c r="AG123" i="26"/>
  <c r="AH123" i="26"/>
  <c r="AI123" i="26"/>
  <c r="AJ123" i="26"/>
  <c r="AK123" i="26"/>
  <c r="AL123" i="26"/>
  <c r="AM123" i="26"/>
  <c r="AN123" i="26"/>
  <c r="AO123" i="26"/>
  <c r="AQ123" i="26"/>
  <c r="AR123" i="26"/>
  <c r="AS123" i="26"/>
  <c r="AT123" i="26"/>
  <c r="AU123" i="26"/>
  <c r="AV123" i="26"/>
  <c r="AW123" i="26"/>
  <c r="AX123" i="26"/>
  <c r="AY123" i="26"/>
  <c r="AZ123" i="26"/>
  <c r="AF124" i="26"/>
  <c r="AG124" i="26"/>
  <c r="AH124" i="26"/>
  <c r="AI124" i="26"/>
  <c r="AJ124" i="26"/>
  <c r="AK124" i="26"/>
  <c r="AL124" i="26"/>
  <c r="AM124" i="26"/>
  <c r="AN124" i="26"/>
  <c r="AO124" i="26"/>
  <c r="AQ124" i="26"/>
  <c r="AR124" i="26"/>
  <c r="AS124" i="26"/>
  <c r="AT124" i="26"/>
  <c r="AU124" i="26"/>
  <c r="AV124" i="26"/>
  <c r="AW124" i="26"/>
  <c r="AX124" i="26"/>
  <c r="AY124" i="26"/>
  <c r="AZ124" i="26"/>
  <c r="AE123" i="26"/>
  <c r="AE124" i="26"/>
  <c r="AF120" i="26"/>
  <c r="AG120" i="26"/>
  <c r="AH120" i="26"/>
  <c r="AI120" i="26"/>
  <c r="AJ120" i="26"/>
  <c r="AK120" i="26"/>
  <c r="AL120" i="26"/>
  <c r="AM120" i="26"/>
  <c r="AN120" i="26"/>
  <c r="AO120" i="26"/>
  <c r="AQ120" i="26"/>
  <c r="AR120" i="26"/>
  <c r="AS120" i="26"/>
  <c r="AT120" i="26"/>
  <c r="AU120" i="26"/>
  <c r="AV120" i="26"/>
  <c r="AW120" i="26"/>
  <c r="AX120" i="26"/>
  <c r="AY120" i="26"/>
  <c r="AZ120" i="26"/>
  <c r="AE120" i="26"/>
  <c r="AF104" i="26"/>
  <c r="AF111" i="29" s="1"/>
  <c r="AG104" i="26"/>
  <c r="AG111" i="29" s="1"/>
  <c r="AH104" i="26"/>
  <c r="AH111" i="29" s="1"/>
  <c r="AI104" i="26"/>
  <c r="AI111" i="29" s="1"/>
  <c r="AJ104" i="26"/>
  <c r="AJ111" i="29" s="1"/>
  <c r="AK104" i="26"/>
  <c r="AK111" i="29" s="1"/>
  <c r="AL104" i="26"/>
  <c r="AL111" i="29" s="1"/>
  <c r="AM104" i="26"/>
  <c r="AM111" i="29" s="1"/>
  <c r="AN104" i="26"/>
  <c r="AN111" i="29" s="1"/>
  <c r="AO104" i="26"/>
  <c r="AO111" i="29" s="1"/>
  <c r="AQ104" i="26"/>
  <c r="AQ111" i="29" s="1"/>
  <c r="AR104" i="26"/>
  <c r="AR111" i="29" s="1"/>
  <c r="AS104" i="26"/>
  <c r="AS111" i="29" s="1"/>
  <c r="AT104" i="26"/>
  <c r="AT111" i="29" s="1"/>
  <c r="AU104" i="26"/>
  <c r="AU111" i="29" s="1"/>
  <c r="AV104" i="26"/>
  <c r="AV111" i="29" s="1"/>
  <c r="AW104" i="26"/>
  <c r="AW111" i="29" s="1"/>
  <c r="AX104" i="26"/>
  <c r="AX111" i="29" s="1"/>
  <c r="AY104" i="26"/>
  <c r="AY111" i="29" s="1"/>
  <c r="AZ104" i="26"/>
  <c r="AZ111" i="29" s="1"/>
  <c r="AF105" i="26"/>
  <c r="AF112" i="29" s="1"/>
  <c r="AG105" i="26"/>
  <c r="AG112" i="29" s="1"/>
  <c r="AH105" i="26"/>
  <c r="AH112" i="29" s="1"/>
  <c r="AI105" i="26"/>
  <c r="AI112" i="29" s="1"/>
  <c r="AJ105" i="26"/>
  <c r="AJ112" i="29" s="1"/>
  <c r="AK105" i="26"/>
  <c r="AK112" i="29" s="1"/>
  <c r="AL105" i="26"/>
  <c r="AL112" i="29" s="1"/>
  <c r="AM105" i="26"/>
  <c r="AM112" i="29" s="1"/>
  <c r="AN105" i="26"/>
  <c r="AN112" i="29" s="1"/>
  <c r="AO105" i="26"/>
  <c r="AO112" i="29" s="1"/>
  <c r="AQ105" i="26"/>
  <c r="AQ112" i="29" s="1"/>
  <c r="AR105" i="26"/>
  <c r="AR112" i="29" s="1"/>
  <c r="AS105" i="26"/>
  <c r="AS112" i="29" s="1"/>
  <c r="AT105" i="26"/>
  <c r="AT112" i="29" s="1"/>
  <c r="AU105" i="26"/>
  <c r="AU112" i="29" s="1"/>
  <c r="AV105" i="26"/>
  <c r="AV112" i="29" s="1"/>
  <c r="AW105" i="26"/>
  <c r="AW112" i="29" s="1"/>
  <c r="AX105" i="26"/>
  <c r="AX112" i="29" s="1"/>
  <c r="AY105" i="26"/>
  <c r="AY112" i="29" s="1"/>
  <c r="AZ105" i="26"/>
  <c r="AZ112" i="29" s="1"/>
  <c r="AE104" i="26"/>
  <c r="AE111" i="29" s="1"/>
  <c r="AE105" i="26"/>
  <c r="AE112" i="29" s="1"/>
  <c r="AF101" i="26"/>
  <c r="AF108" i="29" s="1"/>
  <c r="AG101" i="26"/>
  <c r="AG108" i="29" s="1"/>
  <c r="AH101" i="26"/>
  <c r="AH108" i="29" s="1"/>
  <c r="AI101" i="26"/>
  <c r="AI108" i="29" s="1"/>
  <c r="AJ101" i="26"/>
  <c r="AJ108" i="29" s="1"/>
  <c r="AK101" i="26"/>
  <c r="AK108" i="29" s="1"/>
  <c r="AL101" i="26"/>
  <c r="AL108" i="29" s="1"/>
  <c r="AM101" i="26"/>
  <c r="AM108" i="29" s="1"/>
  <c r="AN101" i="26"/>
  <c r="AN108" i="29" s="1"/>
  <c r="AO101" i="26"/>
  <c r="AO108" i="29" s="1"/>
  <c r="AQ101" i="26"/>
  <c r="AQ108" i="29" s="1"/>
  <c r="AR101" i="26"/>
  <c r="AR108" i="29" s="1"/>
  <c r="AS101" i="26"/>
  <c r="AS108" i="29" s="1"/>
  <c r="AT101" i="26"/>
  <c r="AT108" i="29" s="1"/>
  <c r="AU101" i="26"/>
  <c r="AU108" i="29" s="1"/>
  <c r="AV101" i="26"/>
  <c r="AV108" i="29" s="1"/>
  <c r="AW101" i="26"/>
  <c r="AW108" i="29" s="1"/>
  <c r="AX101" i="26"/>
  <c r="AX108" i="29" s="1"/>
  <c r="AY101" i="26"/>
  <c r="AY108" i="29" s="1"/>
  <c r="AZ101" i="26"/>
  <c r="AZ108" i="29" s="1"/>
  <c r="AE101" i="26"/>
  <c r="AE108" i="29" s="1"/>
  <c r="AF83" i="26"/>
  <c r="AG83" i="26"/>
  <c r="AH83" i="26"/>
  <c r="AI83" i="26"/>
  <c r="AJ83" i="26"/>
  <c r="AK83" i="26"/>
  <c r="AL83" i="26"/>
  <c r="AM83" i="26"/>
  <c r="AN83" i="26"/>
  <c r="AO83" i="26"/>
  <c r="AQ83" i="26"/>
  <c r="AR83" i="26"/>
  <c r="AS83" i="26"/>
  <c r="AT83" i="26"/>
  <c r="AU83" i="26"/>
  <c r="AV83" i="26"/>
  <c r="AW83" i="26"/>
  <c r="AX83" i="26"/>
  <c r="AY83" i="26"/>
  <c r="AZ83" i="26"/>
  <c r="AF84" i="26"/>
  <c r="AG84" i="26"/>
  <c r="AH84" i="26"/>
  <c r="AI84" i="26"/>
  <c r="AJ84" i="26"/>
  <c r="AK84" i="26"/>
  <c r="AL84" i="26"/>
  <c r="AM84" i="26"/>
  <c r="AN84" i="26"/>
  <c r="AO84" i="26"/>
  <c r="AQ84" i="26"/>
  <c r="AR84" i="26"/>
  <c r="AS84" i="26"/>
  <c r="AT84" i="26"/>
  <c r="AU84" i="26"/>
  <c r="AV84" i="26"/>
  <c r="AW84" i="26"/>
  <c r="AX84" i="26"/>
  <c r="AY84" i="26"/>
  <c r="AZ84" i="26"/>
  <c r="AF80" i="26"/>
  <c r="AG80" i="26"/>
  <c r="AH80" i="26"/>
  <c r="AI80" i="26"/>
  <c r="AJ80" i="26"/>
  <c r="AK80" i="26"/>
  <c r="AL80" i="26"/>
  <c r="AM80" i="26"/>
  <c r="AN80" i="26"/>
  <c r="AO80" i="26"/>
  <c r="AQ80" i="26"/>
  <c r="AR80" i="26"/>
  <c r="AS80" i="26"/>
  <c r="AT80" i="26"/>
  <c r="AU80" i="26"/>
  <c r="AV80" i="26"/>
  <c r="AW80" i="26"/>
  <c r="AX80" i="26"/>
  <c r="AY80" i="26"/>
  <c r="AZ80" i="26"/>
  <c r="AE83" i="26"/>
  <c r="AE84" i="26"/>
  <c r="AE80" i="26"/>
  <c r="AF65" i="26"/>
  <c r="AF72" i="29" s="1"/>
  <c r="AG65" i="26"/>
  <c r="AG72" i="29" s="1"/>
  <c r="AH65" i="26"/>
  <c r="AH72" i="29" s="1"/>
  <c r="AI65" i="26"/>
  <c r="AI72" i="29" s="1"/>
  <c r="AJ65" i="26"/>
  <c r="AJ72" i="29" s="1"/>
  <c r="AK65" i="26"/>
  <c r="AK72" i="29" s="1"/>
  <c r="AL65" i="26"/>
  <c r="AL72" i="29" s="1"/>
  <c r="AM65" i="26"/>
  <c r="AM72" i="29" s="1"/>
  <c r="AN65" i="26"/>
  <c r="AN72" i="29" s="1"/>
  <c r="AO65" i="26"/>
  <c r="AO72" i="29" s="1"/>
  <c r="AQ65" i="26"/>
  <c r="AQ72" i="29" s="1"/>
  <c r="AR65" i="26"/>
  <c r="AR72" i="29" s="1"/>
  <c r="AS65" i="26"/>
  <c r="AS72" i="29" s="1"/>
  <c r="AT65" i="26"/>
  <c r="AT72" i="29" s="1"/>
  <c r="AU65" i="26"/>
  <c r="AU72" i="29" s="1"/>
  <c r="AV65" i="26"/>
  <c r="AV72" i="29" s="1"/>
  <c r="AW65" i="26"/>
  <c r="AW72" i="29" s="1"/>
  <c r="AX65" i="26"/>
  <c r="AX72" i="29" s="1"/>
  <c r="AY65" i="26"/>
  <c r="AY72" i="29" s="1"/>
  <c r="AZ65" i="26"/>
  <c r="AZ72" i="29" s="1"/>
  <c r="AF66" i="26"/>
  <c r="AF73" i="29" s="1"/>
  <c r="AG66" i="26"/>
  <c r="AG73" i="29" s="1"/>
  <c r="AH66" i="26"/>
  <c r="AH73" i="29" s="1"/>
  <c r="AI66" i="26"/>
  <c r="AI73" i="29" s="1"/>
  <c r="AJ66" i="26"/>
  <c r="AJ73" i="29" s="1"/>
  <c r="AK66" i="26"/>
  <c r="AK73" i="29" s="1"/>
  <c r="AL66" i="26"/>
  <c r="AL73" i="29" s="1"/>
  <c r="AM66" i="26"/>
  <c r="AM73" i="29" s="1"/>
  <c r="AN66" i="26"/>
  <c r="AN73" i="29" s="1"/>
  <c r="AO66" i="26"/>
  <c r="AO73" i="29" s="1"/>
  <c r="AQ66" i="26"/>
  <c r="AQ73" i="29" s="1"/>
  <c r="AR66" i="26"/>
  <c r="AR73" i="29" s="1"/>
  <c r="AS66" i="26"/>
  <c r="AS73" i="29" s="1"/>
  <c r="AT66" i="26"/>
  <c r="AT73" i="29" s="1"/>
  <c r="AU66" i="26"/>
  <c r="AU73" i="29" s="1"/>
  <c r="AV66" i="26"/>
  <c r="AV73" i="29" s="1"/>
  <c r="AW66" i="26"/>
  <c r="AW73" i="29" s="1"/>
  <c r="AX66" i="26"/>
  <c r="AX73" i="29" s="1"/>
  <c r="AY66" i="26"/>
  <c r="AY73" i="29" s="1"/>
  <c r="AZ66" i="26"/>
  <c r="AZ73" i="29" s="1"/>
  <c r="AE65" i="26"/>
  <c r="AE72" i="29" s="1"/>
  <c r="AE66" i="26"/>
  <c r="AE73" i="29" s="1"/>
  <c r="AF62" i="26"/>
  <c r="AF69" i="29" s="1"/>
  <c r="AG62" i="26"/>
  <c r="AG69" i="29" s="1"/>
  <c r="AH62" i="26"/>
  <c r="AH69" i="29" s="1"/>
  <c r="AI62" i="26"/>
  <c r="AI69" i="29" s="1"/>
  <c r="AJ62" i="26"/>
  <c r="AJ69" i="29" s="1"/>
  <c r="AK62" i="26"/>
  <c r="AK69" i="29" s="1"/>
  <c r="AL62" i="26"/>
  <c r="AL69" i="29" s="1"/>
  <c r="AM62" i="26"/>
  <c r="AM69" i="29" s="1"/>
  <c r="AN62" i="26"/>
  <c r="AN69" i="29" s="1"/>
  <c r="AO62" i="26"/>
  <c r="AO69" i="29" s="1"/>
  <c r="AQ62" i="26"/>
  <c r="AQ69" i="29" s="1"/>
  <c r="AR62" i="26"/>
  <c r="AR69" i="29" s="1"/>
  <c r="AS62" i="26"/>
  <c r="AS69" i="29" s="1"/>
  <c r="AT62" i="26"/>
  <c r="AT69" i="29" s="1"/>
  <c r="AU62" i="26"/>
  <c r="AU69" i="29" s="1"/>
  <c r="AV62" i="26"/>
  <c r="AV69" i="29" s="1"/>
  <c r="AW62" i="26"/>
  <c r="AW69" i="29" s="1"/>
  <c r="AX62" i="26"/>
  <c r="AX69" i="29" s="1"/>
  <c r="AY62" i="26"/>
  <c r="AY69" i="29" s="1"/>
  <c r="AZ62" i="26"/>
  <c r="AZ69" i="29" s="1"/>
  <c r="AE62" i="26"/>
  <c r="AE69" i="29" s="1"/>
  <c r="AF42" i="26"/>
  <c r="AG42" i="26"/>
  <c r="AH42" i="26"/>
  <c r="AI42" i="26"/>
  <c r="AJ42" i="26"/>
  <c r="AK42" i="26"/>
  <c r="AL42" i="26"/>
  <c r="AM42" i="26"/>
  <c r="AN42" i="26"/>
  <c r="AO42" i="26"/>
  <c r="AQ42" i="26"/>
  <c r="AR42" i="26"/>
  <c r="AS42" i="26"/>
  <c r="AT42" i="26"/>
  <c r="AU42" i="26"/>
  <c r="AV42" i="26"/>
  <c r="AW42" i="26"/>
  <c r="AX42" i="26"/>
  <c r="AY42" i="26"/>
  <c r="AZ42" i="26"/>
  <c r="AF43" i="26"/>
  <c r="AG43" i="26"/>
  <c r="AH43" i="26"/>
  <c r="AI43" i="26"/>
  <c r="AJ43" i="26"/>
  <c r="AK43" i="26"/>
  <c r="AL43" i="26"/>
  <c r="AM43" i="26"/>
  <c r="AN43" i="26"/>
  <c r="AO43" i="26"/>
  <c r="AQ43" i="26"/>
  <c r="AR43" i="26"/>
  <c r="AS43" i="26"/>
  <c r="AT43" i="26"/>
  <c r="AU43" i="26"/>
  <c r="AV43" i="26"/>
  <c r="AW43" i="26"/>
  <c r="AX43" i="26"/>
  <c r="AY43" i="26"/>
  <c r="AZ43" i="26"/>
  <c r="AE42" i="26"/>
  <c r="AE43" i="26"/>
  <c r="AF39" i="26"/>
  <c r="AG39" i="26"/>
  <c r="AH39" i="26"/>
  <c r="AI39" i="26"/>
  <c r="AJ39" i="26"/>
  <c r="AK39" i="26"/>
  <c r="AL39" i="26"/>
  <c r="AM39" i="26"/>
  <c r="AN39" i="26"/>
  <c r="AO39" i="26"/>
  <c r="AQ39" i="26"/>
  <c r="AR39" i="26"/>
  <c r="AS39" i="26"/>
  <c r="AT39" i="26"/>
  <c r="AU39" i="26"/>
  <c r="AV39" i="26"/>
  <c r="AW39" i="26"/>
  <c r="AX39" i="26"/>
  <c r="AY39" i="26"/>
  <c r="AZ39" i="26"/>
  <c r="AE39" i="26"/>
  <c r="AF23" i="26"/>
  <c r="AF30" i="29" s="1"/>
  <c r="AG23" i="26"/>
  <c r="AG30" i="29" s="1"/>
  <c r="AH23" i="26"/>
  <c r="AH30" i="29" s="1"/>
  <c r="AI23" i="26"/>
  <c r="AI30" i="29" s="1"/>
  <c r="AJ23" i="26"/>
  <c r="AJ30" i="29" s="1"/>
  <c r="AK23" i="26"/>
  <c r="AK30" i="29" s="1"/>
  <c r="AL23" i="26"/>
  <c r="AL30" i="29" s="1"/>
  <c r="AM23" i="26"/>
  <c r="AM30" i="29" s="1"/>
  <c r="AN23" i="26"/>
  <c r="AN30" i="29" s="1"/>
  <c r="AO23" i="26"/>
  <c r="AO30" i="29" s="1"/>
  <c r="AQ23" i="26"/>
  <c r="AQ30" i="29" s="1"/>
  <c r="AR23" i="26"/>
  <c r="AR30" i="29" s="1"/>
  <c r="AS23" i="26"/>
  <c r="AS30" i="29" s="1"/>
  <c r="AT23" i="26"/>
  <c r="AT30" i="29" s="1"/>
  <c r="AU23" i="26"/>
  <c r="AU30" i="29" s="1"/>
  <c r="AV23" i="26"/>
  <c r="AV30" i="29" s="1"/>
  <c r="AW23" i="26"/>
  <c r="AW30" i="29" s="1"/>
  <c r="AX23" i="26"/>
  <c r="AX30" i="29" s="1"/>
  <c r="AY23" i="26"/>
  <c r="AY30" i="29" s="1"/>
  <c r="AZ23" i="26"/>
  <c r="AZ30" i="29" s="1"/>
  <c r="AF24" i="26"/>
  <c r="AF31" i="29" s="1"/>
  <c r="AG24" i="26"/>
  <c r="AG31" i="29" s="1"/>
  <c r="AH24" i="26"/>
  <c r="AH31" i="29" s="1"/>
  <c r="AI24" i="26"/>
  <c r="AI31" i="29" s="1"/>
  <c r="AJ24" i="26"/>
  <c r="AJ31" i="29" s="1"/>
  <c r="AK24" i="26"/>
  <c r="AK31" i="29" s="1"/>
  <c r="AL24" i="26"/>
  <c r="AL31" i="29" s="1"/>
  <c r="AM24" i="26"/>
  <c r="AM31" i="29" s="1"/>
  <c r="AN24" i="26"/>
  <c r="AN31" i="29" s="1"/>
  <c r="AO24" i="26"/>
  <c r="AO31" i="29" s="1"/>
  <c r="AQ24" i="26"/>
  <c r="AQ31" i="29" s="1"/>
  <c r="AR24" i="26"/>
  <c r="AR31" i="29" s="1"/>
  <c r="AS24" i="26"/>
  <c r="AS31" i="29" s="1"/>
  <c r="AT24" i="26"/>
  <c r="AT31" i="29" s="1"/>
  <c r="AU24" i="26"/>
  <c r="AU31" i="29" s="1"/>
  <c r="AV24" i="26"/>
  <c r="AV31" i="29" s="1"/>
  <c r="AW24" i="26"/>
  <c r="AW31" i="29" s="1"/>
  <c r="AX24" i="26"/>
  <c r="AX31" i="29" s="1"/>
  <c r="AY24" i="26"/>
  <c r="AY31" i="29" s="1"/>
  <c r="AZ24" i="26"/>
  <c r="AZ31" i="29" s="1"/>
  <c r="AF20" i="26"/>
  <c r="AF27" i="29" s="1"/>
  <c r="AG20" i="26"/>
  <c r="AG27" i="29" s="1"/>
  <c r="AH20" i="26"/>
  <c r="AH27" i="29" s="1"/>
  <c r="AI20" i="26"/>
  <c r="AI27" i="29" s="1"/>
  <c r="AJ20" i="26"/>
  <c r="AJ27" i="29" s="1"/>
  <c r="AK20" i="26"/>
  <c r="AK27" i="29" s="1"/>
  <c r="AL20" i="26"/>
  <c r="AL27" i="29" s="1"/>
  <c r="AM20" i="26"/>
  <c r="AM27" i="29" s="1"/>
  <c r="AN20" i="26"/>
  <c r="AN27" i="29" s="1"/>
  <c r="AO20" i="26"/>
  <c r="AO27" i="29" s="1"/>
  <c r="AQ20" i="26"/>
  <c r="AQ27" i="29" s="1"/>
  <c r="AR20" i="26"/>
  <c r="AR27" i="29" s="1"/>
  <c r="AS20" i="26"/>
  <c r="AS27" i="29" s="1"/>
  <c r="AT20" i="26"/>
  <c r="AT27" i="29" s="1"/>
  <c r="AU20" i="26"/>
  <c r="AU27" i="29" s="1"/>
  <c r="AV20" i="26"/>
  <c r="AV27" i="29" s="1"/>
  <c r="AW20" i="26"/>
  <c r="AW27" i="29" s="1"/>
  <c r="AX20" i="26"/>
  <c r="AX27" i="29" s="1"/>
  <c r="AY20" i="26"/>
  <c r="AY27" i="29" s="1"/>
  <c r="AZ20" i="26"/>
  <c r="AZ27" i="29" s="1"/>
  <c r="AE23" i="26"/>
  <c r="AE30" i="29" s="1"/>
  <c r="AE24" i="26"/>
  <c r="AE31" i="29" s="1"/>
  <c r="AE20" i="26"/>
  <c r="AE27" i="29" s="1"/>
  <c r="D123" i="26"/>
  <c r="E123" i="26"/>
  <c r="F123" i="26"/>
  <c r="G123" i="26"/>
  <c r="H123" i="26"/>
  <c r="I123" i="26"/>
  <c r="J123" i="26"/>
  <c r="K123" i="26"/>
  <c r="L123" i="26"/>
  <c r="M123" i="26"/>
  <c r="O123" i="26"/>
  <c r="P123" i="26"/>
  <c r="Q123" i="26"/>
  <c r="R123" i="26"/>
  <c r="S123" i="26"/>
  <c r="T123" i="26"/>
  <c r="U123" i="26"/>
  <c r="V123" i="26"/>
  <c r="W123" i="26"/>
  <c r="X123" i="26"/>
  <c r="D124" i="26"/>
  <c r="E124" i="26"/>
  <c r="F124" i="26"/>
  <c r="G124" i="26"/>
  <c r="H124" i="26"/>
  <c r="I124" i="26"/>
  <c r="J124" i="26"/>
  <c r="K124" i="26"/>
  <c r="L124" i="26"/>
  <c r="M124" i="26"/>
  <c r="O124" i="26"/>
  <c r="P124" i="26"/>
  <c r="Q124" i="26"/>
  <c r="R124" i="26"/>
  <c r="S124" i="26"/>
  <c r="T124" i="26"/>
  <c r="U124" i="26"/>
  <c r="V124" i="26"/>
  <c r="W124" i="26"/>
  <c r="X124" i="26"/>
  <c r="D120" i="26"/>
  <c r="E120" i="26"/>
  <c r="F120" i="26"/>
  <c r="G120" i="26"/>
  <c r="H120" i="26"/>
  <c r="I120" i="26"/>
  <c r="J120" i="26"/>
  <c r="K120" i="26"/>
  <c r="L120" i="26"/>
  <c r="M120" i="26"/>
  <c r="O120" i="26"/>
  <c r="P120" i="26"/>
  <c r="Q120" i="26"/>
  <c r="R120" i="26"/>
  <c r="S120" i="26"/>
  <c r="T120" i="26"/>
  <c r="U120" i="26"/>
  <c r="V120" i="26"/>
  <c r="W120" i="26"/>
  <c r="X120" i="26"/>
  <c r="C123" i="26"/>
  <c r="C124" i="26"/>
  <c r="C120" i="26"/>
  <c r="D104" i="26"/>
  <c r="D111" i="29" s="1"/>
  <c r="E104" i="26"/>
  <c r="E111" i="29" s="1"/>
  <c r="F104" i="26"/>
  <c r="F111" i="29" s="1"/>
  <c r="G104" i="26"/>
  <c r="G111" i="29" s="1"/>
  <c r="H104" i="26"/>
  <c r="H111" i="29" s="1"/>
  <c r="I104" i="26"/>
  <c r="I111" i="29" s="1"/>
  <c r="J104" i="26"/>
  <c r="J111" i="29" s="1"/>
  <c r="CP111" i="29" s="1"/>
  <c r="K104" i="26"/>
  <c r="K111" i="29" s="1"/>
  <c r="L104" i="26"/>
  <c r="L111" i="29" s="1"/>
  <c r="M104" i="26"/>
  <c r="M111" i="29" s="1"/>
  <c r="O104" i="26"/>
  <c r="O111" i="29" s="1"/>
  <c r="P104" i="26"/>
  <c r="P111" i="29" s="1"/>
  <c r="Q104" i="26"/>
  <c r="Q111" i="29" s="1"/>
  <c r="R104" i="26"/>
  <c r="R111" i="29" s="1"/>
  <c r="S104" i="26"/>
  <c r="S111" i="29" s="1"/>
  <c r="CY111" i="29" s="1"/>
  <c r="T104" i="26"/>
  <c r="T111" i="29" s="1"/>
  <c r="U104" i="26"/>
  <c r="U111" i="29" s="1"/>
  <c r="V104" i="26"/>
  <c r="V111" i="29" s="1"/>
  <c r="W104" i="26"/>
  <c r="W111" i="29" s="1"/>
  <c r="X104" i="26"/>
  <c r="X111" i="29" s="1"/>
  <c r="D105" i="26"/>
  <c r="D112" i="29" s="1"/>
  <c r="E105" i="26"/>
  <c r="E112" i="29" s="1"/>
  <c r="F105" i="26"/>
  <c r="F112" i="29" s="1"/>
  <c r="CL112" i="29" s="1"/>
  <c r="G105" i="26"/>
  <c r="G112" i="29" s="1"/>
  <c r="H105" i="26"/>
  <c r="H112" i="29" s="1"/>
  <c r="I105" i="26"/>
  <c r="I112" i="29" s="1"/>
  <c r="J105" i="26"/>
  <c r="J112" i="29" s="1"/>
  <c r="K105" i="26"/>
  <c r="K112" i="29" s="1"/>
  <c r="L105" i="26"/>
  <c r="L112" i="29" s="1"/>
  <c r="M105" i="26"/>
  <c r="M112" i="29" s="1"/>
  <c r="O105" i="26"/>
  <c r="O112" i="29" s="1"/>
  <c r="CU112" i="29" s="1"/>
  <c r="P105" i="26"/>
  <c r="P112" i="29" s="1"/>
  <c r="Q105" i="26"/>
  <c r="Q112" i="29" s="1"/>
  <c r="R105" i="26"/>
  <c r="R112" i="29" s="1"/>
  <c r="S105" i="26"/>
  <c r="S112" i="29" s="1"/>
  <c r="T105" i="26"/>
  <c r="T112" i="29" s="1"/>
  <c r="U105" i="26"/>
  <c r="U112" i="29" s="1"/>
  <c r="V105" i="26"/>
  <c r="V112" i="29" s="1"/>
  <c r="W105" i="26"/>
  <c r="W112" i="29" s="1"/>
  <c r="DC112" i="29" s="1"/>
  <c r="X105" i="26"/>
  <c r="X112" i="29" s="1"/>
  <c r="D101" i="26"/>
  <c r="D108" i="29" s="1"/>
  <c r="E101" i="26"/>
  <c r="E108" i="29" s="1"/>
  <c r="F101" i="26"/>
  <c r="F108" i="29" s="1"/>
  <c r="G101" i="26"/>
  <c r="G108" i="29" s="1"/>
  <c r="H101" i="26"/>
  <c r="H108" i="29" s="1"/>
  <c r="CN108" i="29" s="1"/>
  <c r="I101" i="26"/>
  <c r="I108" i="29" s="1"/>
  <c r="J101" i="26"/>
  <c r="J108" i="29" s="1"/>
  <c r="K101" i="26"/>
  <c r="K108" i="29" s="1"/>
  <c r="L101" i="26"/>
  <c r="L108" i="29" s="1"/>
  <c r="M101" i="26"/>
  <c r="M108" i="29" s="1"/>
  <c r="O101" i="26"/>
  <c r="O108" i="29" s="1"/>
  <c r="P101" i="26"/>
  <c r="P108" i="29" s="1"/>
  <c r="Q101" i="26"/>
  <c r="Q108" i="29" s="1"/>
  <c r="CW108" i="29" s="1"/>
  <c r="R101" i="26"/>
  <c r="R108" i="29" s="1"/>
  <c r="S101" i="26"/>
  <c r="S108" i="29" s="1"/>
  <c r="T101" i="26"/>
  <c r="T108" i="29" s="1"/>
  <c r="U101" i="26"/>
  <c r="U108" i="29" s="1"/>
  <c r="V101" i="26"/>
  <c r="V108" i="29" s="1"/>
  <c r="W101" i="26"/>
  <c r="W108" i="29" s="1"/>
  <c r="X101" i="26"/>
  <c r="X108" i="29" s="1"/>
  <c r="C104" i="26"/>
  <c r="C111" i="29" s="1"/>
  <c r="CI111" i="29" s="1"/>
  <c r="C105" i="26"/>
  <c r="C112" i="29" s="1"/>
  <c r="CI112" i="29" s="1"/>
  <c r="C101" i="26"/>
  <c r="C108" i="29" s="1"/>
  <c r="CI108" i="29" s="1"/>
  <c r="D83" i="26"/>
  <c r="E83" i="26"/>
  <c r="F83" i="26"/>
  <c r="G83" i="26"/>
  <c r="H83" i="26"/>
  <c r="I83" i="26"/>
  <c r="J83" i="26"/>
  <c r="K83" i="26"/>
  <c r="L83" i="26"/>
  <c r="M83" i="26"/>
  <c r="O83" i="26"/>
  <c r="P83" i="26"/>
  <c r="Q83" i="26"/>
  <c r="R83" i="26"/>
  <c r="S83" i="26"/>
  <c r="T83" i="26"/>
  <c r="U83" i="26"/>
  <c r="V83" i="26"/>
  <c r="W83" i="26"/>
  <c r="X83" i="26"/>
  <c r="D84" i="26"/>
  <c r="E84" i="26"/>
  <c r="F84" i="26"/>
  <c r="G84" i="26"/>
  <c r="H84" i="26"/>
  <c r="I84" i="26"/>
  <c r="J84" i="26"/>
  <c r="K84" i="26"/>
  <c r="L84" i="26"/>
  <c r="M84" i="26"/>
  <c r="O84" i="26"/>
  <c r="P84" i="26"/>
  <c r="Q84" i="26"/>
  <c r="R84" i="26"/>
  <c r="S84" i="26"/>
  <c r="T84" i="26"/>
  <c r="U84" i="26"/>
  <c r="V84" i="26"/>
  <c r="W84" i="26"/>
  <c r="X84" i="26"/>
  <c r="C83" i="26"/>
  <c r="C84" i="26"/>
  <c r="D80" i="26"/>
  <c r="E80" i="26"/>
  <c r="F80" i="26"/>
  <c r="G80" i="26"/>
  <c r="H80" i="26"/>
  <c r="I80" i="26"/>
  <c r="J80" i="26"/>
  <c r="K80" i="26"/>
  <c r="L80" i="26"/>
  <c r="M80" i="26"/>
  <c r="O80" i="26"/>
  <c r="P80" i="26"/>
  <c r="Q80" i="26"/>
  <c r="R80" i="26"/>
  <c r="S80" i="26"/>
  <c r="T80" i="26"/>
  <c r="U80" i="26"/>
  <c r="V80" i="26"/>
  <c r="W80" i="26"/>
  <c r="X80" i="26"/>
  <c r="C80" i="26"/>
  <c r="D65" i="26"/>
  <c r="D72" i="29" s="1"/>
  <c r="CJ72" i="29" s="1"/>
  <c r="E65" i="26"/>
  <c r="E72" i="29" s="1"/>
  <c r="F65" i="26"/>
  <c r="F72" i="29" s="1"/>
  <c r="G65" i="26"/>
  <c r="G72" i="29" s="1"/>
  <c r="H65" i="26"/>
  <c r="H72" i="29" s="1"/>
  <c r="I65" i="26"/>
  <c r="I72" i="29" s="1"/>
  <c r="J65" i="26"/>
  <c r="J72" i="29" s="1"/>
  <c r="K65" i="26"/>
  <c r="K72" i="29" s="1"/>
  <c r="L65" i="26"/>
  <c r="L72" i="29" s="1"/>
  <c r="CR72" i="29" s="1"/>
  <c r="M65" i="26"/>
  <c r="M72" i="29" s="1"/>
  <c r="O65" i="26"/>
  <c r="O72" i="29" s="1"/>
  <c r="P65" i="26"/>
  <c r="P72" i="29" s="1"/>
  <c r="Q65" i="26"/>
  <c r="Q72" i="29" s="1"/>
  <c r="R65" i="26"/>
  <c r="R72" i="29" s="1"/>
  <c r="S65" i="26"/>
  <c r="S72" i="29" s="1"/>
  <c r="T65" i="26"/>
  <c r="T72" i="29" s="1"/>
  <c r="U65" i="26"/>
  <c r="U72" i="29" s="1"/>
  <c r="DA72" i="29" s="1"/>
  <c r="V65" i="26"/>
  <c r="V72" i="29" s="1"/>
  <c r="W65" i="26"/>
  <c r="W72" i="29" s="1"/>
  <c r="X65" i="26"/>
  <c r="X72" i="29" s="1"/>
  <c r="D66" i="26"/>
  <c r="D73" i="29" s="1"/>
  <c r="E66" i="26"/>
  <c r="E73" i="29" s="1"/>
  <c r="F66" i="26"/>
  <c r="F73" i="29" s="1"/>
  <c r="G66" i="26"/>
  <c r="G73" i="29" s="1"/>
  <c r="H66" i="26"/>
  <c r="H73" i="29" s="1"/>
  <c r="CN73" i="29" s="1"/>
  <c r="I66" i="26"/>
  <c r="I73" i="29" s="1"/>
  <c r="J66" i="26"/>
  <c r="J73" i="29" s="1"/>
  <c r="K66" i="26"/>
  <c r="K73" i="29" s="1"/>
  <c r="L66" i="26"/>
  <c r="L73" i="29" s="1"/>
  <c r="M66" i="26"/>
  <c r="M73" i="29" s="1"/>
  <c r="O66" i="26"/>
  <c r="O73" i="29" s="1"/>
  <c r="P66" i="26"/>
  <c r="P73" i="29" s="1"/>
  <c r="Q66" i="26"/>
  <c r="Q73" i="29" s="1"/>
  <c r="CW73" i="29" s="1"/>
  <c r="R66" i="26"/>
  <c r="R73" i="29" s="1"/>
  <c r="S66" i="26"/>
  <c r="S73" i="29" s="1"/>
  <c r="T66" i="26"/>
  <c r="T73" i="29" s="1"/>
  <c r="U66" i="26"/>
  <c r="U73" i="29" s="1"/>
  <c r="V66" i="26"/>
  <c r="V73" i="29" s="1"/>
  <c r="W66" i="26"/>
  <c r="W73" i="29" s="1"/>
  <c r="X66" i="26"/>
  <c r="X73" i="29" s="1"/>
  <c r="C65" i="26"/>
  <c r="C72" i="29" s="1"/>
  <c r="CI72" i="29" s="1"/>
  <c r="C66" i="26"/>
  <c r="C73" i="29" s="1"/>
  <c r="D62" i="26"/>
  <c r="D69" i="29" s="1"/>
  <c r="E62" i="26"/>
  <c r="E69" i="29" s="1"/>
  <c r="F62" i="26"/>
  <c r="F69" i="29" s="1"/>
  <c r="G62" i="26"/>
  <c r="G69" i="29" s="1"/>
  <c r="H62" i="26"/>
  <c r="H69" i="29" s="1"/>
  <c r="I62" i="26"/>
  <c r="I69" i="29" s="1"/>
  <c r="J62" i="26"/>
  <c r="J69" i="29" s="1"/>
  <c r="CP69" i="29" s="1"/>
  <c r="K62" i="26"/>
  <c r="K69" i="29" s="1"/>
  <c r="L62" i="26"/>
  <c r="L69" i="29" s="1"/>
  <c r="M62" i="26"/>
  <c r="M69" i="29" s="1"/>
  <c r="O62" i="26"/>
  <c r="O69" i="29" s="1"/>
  <c r="P62" i="26"/>
  <c r="P69" i="29" s="1"/>
  <c r="Q62" i="26"/>
  <c r="Q69" i="29" s="1"/>
  <c r="R62" i="26"/>
  <c r="R69" i="29" s="1"/>
  <c r="S62" i="26"/>
  <c r="S69" i="29" s="1"/>
  <c r="CY69" i="29" s="1"/>
  <c r="T62" i="26"/>
  <c r="T69" i="29" s="1"/>
  <c r="U62" i="26"/>
  <c r="U69" i="29" s="1"/>
  <c r="V62" i="26"/>
  <c r="V69" i="29" s="1"/>
  <c r="W62" i="26"/>
  <c r="W69" i="29" s="1"/>
  <c r="X62" i="26"/>
  <c r="X69" i="29" s="1"/>
  <c r="C62" i="26"/>
  <c r="C69" i="29" s="1"/>
  <c r="D42" i="26"/>
  <c r="E42" i="26"/>
  <c r="F42" i="26"/>
  <c r="G42" i="26"/>
  <c r="H42" i="26"/>
  <c r="I42" i="26"/>
  <c r="J42" i="26"/>
  <c r="K42" i="26"/>
  <c r="L42" i="26"/>
  <c r="M42" i="26"/>
  <c r="O42" i="26"/>
  <c r="P42" i="26"/>
  <c r="Q42" i="26"/>
  <c r="R42" i="26"/>
  <c r="S42" i="26"/>
  <c r="T42" i="26"/>
  <c r="U42" i="26"/>
  <c r="V42" i="26"/>
  <c r="W42" i="26"/>
  <c r="X42" i="26"/>
  <c r="D43" i="26"/>
  <c r="E43" i="26"/>
  <c r="F43" i="26"/>
  <c r="G43" i="26"/>
  <c r="H43" i="26"/>
  <c r="I43" i="26"/>
  <c r="J43" i="26"/>
  <c r="K43" i="26"/>
  <c r="L43" i="26"/>
  <c r="M43" i="26"/>
  <c r="O43" i="26"/>
  <c r="P43" i="26"/>
  <c r="Q43" i="26"/>
  <c r="R43" i="26"/>
  <c r="S43" i="26"/>
  <c r="T43" i="26"/>
  <c r="U43" i="26"/>
  <c r="V43" i="26"/>
  <c r="W43" i="26"/>
  <c r="X43" i="26"/>
  <c r="C63" i="26"/>
  <c r="C42" i="26"/>
  <c r="C43" i="26"/>
  <c r="D39" i="26"/>
  <c r="E39" i="26"/>
  <c r="F39" i="26"/>
  <c r="G39" i="26"/>
  <c r="H39" i="26"/>
  <c r="I39" i="26"/>
  <c r="J39" i="26"/>
  <c r="K39" i="26"/>
  <c r="L39" i="26"/>
  <c r="M39" i="26"/>
  <c r="O39" i="26"/>
  <c r="P39" i="26"/>
  <c r="Q39" i="26"/>
  <c r="R39" i="26"/>
  <c r="S39" i="26"/>
  <c r="T39" i="26"/>
  <c r="U39" i="26"/>
  <c r="V39" i="26"/>
  <c r="W39" i="26"/>
  <c r="X39" i="26"/>
  <c r="C39" i="26"/>
  <c r="D23" i="26"/>
  <c r="D30" i="29" s="1"/>
  <c r="E23" i="26"/>
  <c r="E30" i="29" s="1"/>
  <c r="CK30" i="29" s="1"/>
  <c r="F23" i="26"/>
  <c r="F30" i="29" s="1"/>
  <c r="G23" i="26"/>
  <c r="G30" i="29" s="1"/>
  <c r="H23" i="26"/>
  <c r="H30" i="29" s="1"/>
  <c r="I23" i="26"/>
  <c r="I30" i="29" s="1"/>
  <c r="J23" i="26"/>
  <c r="J30" i="29" s="1"/>
  <c r="K23" i="26"/>
  <c r="K30" i="29" s="1"/>
  <c r="CQ30" i="29" s="1"/>
  <c r="L23" i="26"/>
  <c r="L30" i="29" s="1"/>
  <c r="M23" i="26"/>
  <c r="M30" i="29" s="1"/>
  <c r="CS30" i="29" s="1"/>
  <c r="O23" i="26"/>
  <c r="O30" i="29" s="1"/>
  <c r="P23" i="26"/>
  <c r="P30" i="29" s="1"/>
  <c r="Q23" i="26"/>
  <c r="Q30" i="29" s="1"/>
  <c r="R23" i="26"/>
  <c r="R30" i="29" s="1"/>
  <c r="S23" i="26"/>
  <c r="S30" i="29" s="1"/>
  <c r="T23" i="26"/>
  <c r="T30" i="29" s="1"/>
  <c r="CZ30" i="29" s="1"/>
  <c r="U23" i="26"/>
  <c r="U30" i="29" s="1"/>
  <c r="V23" i="26"/>
  <c r="V30" i="29" s="1"/>
  <c r="DB30" i="29" s="1"/>
  <c r="W23" i="26"/>
  <c r="W30" i="29" s="1"/>
  <c r="X23" i="26"/>
  <c r="X30" i="29" s="1"/>
  <c r="D24" i="26"/>
  <c r="D31" i="29" s="1"/>
  <c r="E24" i="26"/>
  <c r="E31" i="29" s="1"/>
  <c r="F24" i="26"/>
  <c r="F31" i="29" s="1"/>
  <c r="G24" i="26"/>
  <c r="G31" i="29" s="1"/>
  <c r="CM31" i="29" s="1"/>
  <c r="H24" i="26"/>
  <c r="H31" i="29" s="1"/>
  <c r="I24" i="26"/>
  <c r="I31" i="29" s="1"/>
  <c r="CO31" i="29" s="1"/>
  <c r="J24" i="26"/>
  <c r="J31" i="29" s="1"/>
  <c r="K24" i="26"/>
  <c r="K31" i="29" s="1"/>
  <c r="L24" i="26"/>
  <c r="L31" i="29" s="1"/>
  <c r="M24" i="26"/>
  <c r="M31" i="29" s="1"/>
  <c r="O24" i="26"/>
  <c r="O31" i="29" s="1"/>
  <c r="P24" i="26"/>
  <c r="P31" i="29" s="1"/>
  <c r="CV31" i="29" s="1"/>
  <c r="Q24" i="26"/>
  <c r="Q31" i="29" s="1"/>
  <c r="R24" i="26"/>
  <c r="R31" i="29" s="1"/>
  <c r="CX31" i="29" s="1"/>
  <c r="S24" i="26"/>
  <c r="S31" i="29" s="1"/>
  <c r="T24" i="26"/>
  <c r="T31" i="29" s="1"/>
  <c r="U24" i="26"/>
  <c r="U31" i="29" s="1"/>
  <c r="V24" i="26"/>
  <c r="V31" i="29" s="1"/>
  <c r="W24" i="26"/>
  <c r="W31" i="29" s="1"/>
  <c r="X24" i="26"/>
  <c r="X31" i="29" s="1"/>
  <c r="DD31" i="29" s="1"/>
  <c r="C23" i="26"/>
  <c r="C30" i="29" s="1"/>
  <c r="C24" i="26"/>
  <c r="D20" i="26"/>
  <c r="D27" i="29" s="1"/>
  <c r="E20" i="26"/>
  <c r="E27" i="29" s="1"/>
  <c r="CK27" i="29" s="1"/>
  <c r="F20" i="26"/>
  <c r="F27" i="29" s="1"/>
  <c r="CL27" i="29" s="1"/>
  <c r="G20" i="26"/>
  <c r="G27" i="29" s="1"/>
  <c r="H20" i="26"/>
  <c r="H27" i="29" s="1"/>
  <c r="I20" i="26"/>
  <c r="I27" i="29" s="1"/>
  <c r="J20" i="26"/>
  <c r="J27" i="29" s="1"/>
  <c r="K20" i="26"/>
  <c r="K27" i="29" s="1"/>
  <c r="L20" i="26"/>
  <c r="L27" i="29" s="1"/>
  <c r="M20" i="26"/>
  <c r="M27" i="29" s="1"/>
  <c r="CS27" i="29" s="1"/>
  <c r="O20" i="26"/>
  <c r="P20" i="26"/>
  <c r="P27" i="29" s="1"/>
  <c r="Q20" i="26"/>
  <c r="Q27" i="29" s="1"/>
  <c r="R20" i="26"/>
  <c r="R27" i="29" s="1"/>
  <c r="S20" i="26"/>
  <c r="S27" i="29" s="1"/>
  <c r="T20" i="26"/>
  <c r="U20" i="26"/>
  <c r="U27" i="29" s="1"/>
  <c r="V20" i="26"/>
  <c r="V27" i="29" s="1"/>
  <c r="DB27" i="29" s="1"/>
  <c r="W20" i="26"/>
  <c r="X20" i="26"/>
  <c r="X27" i="29" s="1"/>
  <c r="C20" i="26"/>
  <c r="C27" i="29" s="1"/>
  <c r="DF32" i="26"/>
  <c r="DF33" i="26"/>
  <c r="DF34" i="26"/>
  <c r="DF35" i="26"/>
  <c r="DF36" i="26"/>
  <c r="DF37" i="26"/>
  <c r="DF38" i="26"/>
  <c r="DF39" i="26"/>
  <c r="DF40" i="26"/>
  <c r="DF41" i="26"/>
  <c r="DF42" i="26"/>
  <c r="DF43" i="26"/>
  <c r="DF44" i="26"/>
  <c r="DF45" i="26"/>
  <c r="DE42" i="26"/>
  <c r="DE43" i="26"/>
  <c r="DE39" i="26"/>
  <c r="DE32" i="26"/>
  <c r="DE33" i="26"/>
  <c r="DE34" i="26"/>
  <c r="DE35" i="26"/>
  <c r="DE36" i="26"/>
  <c r="DE37" i="26"/>
  <c r="DE38" i="26"/>
  <c r="DE40" i="26"/>
  <c r="DE41" i="26"/>
  <c r="DE44" i="26"/>
  <c r="DE45" i="26"/>
  <c r="Z62" i="29"/>
  <c r="Y62" i="29"/>
  <c r="DF113" i="26"/>
  <c r="DF114" i="26"/>
  <c r="DF115" i="26"/>
  <c r="DF116" i="26"/>
  <c r="DF117" i="26"/>
  <c r="DF118" i="26"/>
  <c r="DF119" i="26"/>
  <c r="DF120" i="26"/>
  <c r="DF121" i="26"/>
  <c r="DF122" i="26"/>
  <c r="DF123" i="26"/>
  <c r="DF124" i="26"/>
  <c r="DF125" i="26"/>
  <c r="DF126" i="26"/>
  <c r="DE123" i="26"/>
  <c r="DE124" i="26"/>
  <c r="DE120" i="26"/>
  <c r="DE113" i="26"/>
  <c r="DE114" i="26"/>
  <c r="DE115" i="26"/>
  <c r="DE116" i="26"/>
  <c r="DE117" i="26"/>
  <c r="DE118" i="26"/>
  <c r="DE119" i="26"/>
  <c r="DE121" i="26"/>
  <c r="DE122" i="26"/>
  <c r="DE125" i="26"/>
  <c r="DE126" i="26"/>
  <c r="DF94" i="26"/>
  <c r="DF95" i="26"/>
  <c r="DF96" i="26"/>
  <c r="DF97" i="26"/>
  <c r="DF98" i="26"/>
  <c r="DF99" i="26"/>
  <c r="DF100" i="26"/>
  <c r="DF101" i="26"/>
  <c r="DF102" i="26"/>
  <c r="DF103" i="26"/>
  <c r="DF104" i="26"/>
  <c r="DF105" i="26"/>
  <c r="DF106" i="26"/>
  <c r="DF107" i="26"/>
  <c r="DE104" i="26"/>
  <c r="DE105" i="26"/>
  <c r="DE101" i="26"/>
  <c r="DE94" i="26"/>
  <c r="DE95" i="26"/>
  <c r="DE96" i="26"/>
  <c r="DE97" i="26"/>
  <c r="DE98" i="26"/>
  <c r="DE99" i="26"/>
  <c r="DE100" i="26"/>
  <c r="DE102" i="26"/>
  <c r="DE103" i="26"/>
  <c r="DE106" i="26"/>
  <c r="DE107" i="26"/>
  <c r="DF73" i="26"/>
  <c r="DF74" i="26"/>
  <c r="DF75" i="26"/>
  <c r="DF76" i="26"/>
  <c r="DF77" i="26"/>
  <c r="DF78" i="26"/>
  <c r="DF79" i="26"/>
  <c r="DF80" i="26"/>
  <c r="DF81" i="26"/>
  <c r="DF82" i="26"/>
  <c r="DF83" i="26"/>
  <c r="DF84" i="26"/>
  <c r="DF85" i="26"/>
  <c r="DF86" i="26"/>
  <c r="DF87" i="26"/>
  <c r="DF88" i="26"/>
  <c r="DE83" i="26"/>
  <c r="DE84" i="26"/>
  <c r="DE80" i="26"/>
  <c r="DE73" i="26"/>
  <c r="DE74" i="26"/>
  <c r="DE75" i="26"/>
  <c r="DE76" i="26"/>
  <c r="DE77" i="26"/>
  <c r="DE78" i="26"/>
  <c r="DE79" i="26"/>
  <c r="DE81" i="26"/>
  <c r="DE82" i="26"/>
  <c r="DE85" i="26"/>
  <c r="DE86" i="26"/>
  <c r="DE87" i="26"/>
  <c r="DE88" i="26"/>
  <c r="DF55" i="26"/>
  <c r="DF56" i="26"/>
  <c r="DF57" i="26"/>
  <c r="DF58" i="26"/>
  <c r="DF59" i="26"/>
  <c r="DF60" i="26"/>
  <c r="DF61" i="26"/>
  <c r="DF62" i="26"/>
  <c r="DF63" i="26"/>
  <c r="DF64" i="26"/>
  <c r="DF65" i="26"/>
  <c r="DF66" i="26"/>
  <c r="DF67" i="26"/>
  <c r="DF68" i="26"/>
  <c r="DF69" i="26"/>
  <c r="DF70" i="26"/>
  <c r="DE65" i="26"/>
  <c r="DE66" i="26"/>
  <c r="DE62" i="26"/>
  <c r="DE55" i="26"/>
  <c r="DE56" i="26"/>
  <c r="DE57" i="26"/>
  <c r="DE58" i="26"/>
  <c r="DE59" i="26"/>
  <c r="DE60" i="26"/>
  <c r="DE61" i="26"/>
  <c r="DE63" i="26"/>
  <c r="DE64" i="26"/>
  <c r="DE67" i="26"/>
  <c r="DE68" i="26"/>
  <c r="DE69" i="26"/>
  <c r="DE70" i="26"/>
  <c r="DF13" i="26"/>
  <c r="DF14" i="26"/>
  <c r="DF15" i="26"/>
  <c r="DF16" i="26"/>
  <c r="DF17" i="26"/>
  <c r="DF18" i="26"/>
  <c r="DF19" i="26"/>
  <c r="DF20" i="26"/>
  <c r="DF21" i="26"/>
  <c r="DF22" i="26"/>
  <c r="DF23" i="26"/>
  <c r="DF24" i="26"/>
  <c r="DF25" i="26"/>
  <c r="DF26" i="26"/>
  <c r="DE23" i="26"/>
  <c r="DE24" i="26"/>
  <c r="DE20" i="26"/>
  <c r="DE13" i="26"/>
  <c r="DE14" i="26"/>
  <c r="DE15" i="26"/>
  <c r="DE16" i="26"/>
  <c r="DE17" i="26"/>
  <c r="DE18" i="26"/>
  <c r="DE19" i="26"/>
  <c r="DE21" i="26"/>
  <c r="DE22" i="26"/>
  <c r="DE25" i="26"/>
  <c r="DE26" i="26"/>
  <c r="CD113" i="26"/>
  <c r="CD114" i="26"/>
  <c r="CD115" i="26"/>
  <c r="CD116" i="26"/>
  <c r="CD117" i="26"/>
  <c r="CD118" i="26"/>
  <c r="CD119" i="26"/>
  <c r="CD120" i="26"/>
  <c r="CD121" i="26"/>
  <c r="CD122" i="26"/>
  <c r="CD123" i="26"/>
  <c r="CD124" i="26"/>
  <c r="CD125" i="26"/>
  <c r="CD126" i="26"/>
  <c r="CC123" i="26"/>
  <c r="CC124" i="26"/>
  <c r="CC120" i="26"/>
  <c r="CC113" i="26"/>
  <c r="CC114" i="26"/>
  <c r="CC115" i="26"/>
  <c r="CC116" i="26"/>
  <c r="CC117" i="26"/>
  <c r="CC118" i="26"/>
  <c r="CC119" i="26"/>
  <c r="CC121" i="26"/>
  <c r="CC122" i="26"/>
  <c r="CC125" i="26"/>
  <c r="CC126" i="26"/>
  <c r="CD94" i="26"/>
  <c r="CD95" i="26"/>
  <c r="CD96" i="26"/>
  <c r="CD103" i="29" s="1"/>
  <c r="CD97" i="26"/>
  <c r="CD104" i="29" s="1"/>
  <c r="CD98" i="26"/>
  <c r="CD105" i="29" s="1"/>
  <c r="CD99" i="26"/>
  <c r="CD106" i="29" s="1"/>
  <c r="CD100" i="26"/>
  <c r="CD107" i="29" s="1"/>
  <c r="CD101" i="26"/>
  <c r="CD102" i="26"/>
  <c r="CD103" i="26"/>
  <c r="CD104" i="26"/>
  <c r="CD111" i="29" s="1"/>
  <c r="CD105" i="26"/>
  <c r="CD112" i="29" s="1"/>
  <c r="CD106" i="26"/>
  <c r="CD113" i="29" s="1"/>
  <c r="CD107" i="26"/>
  <c r="CD114" i="29" s="1"/>
  <c r="CC104" i="26"/>
  <c r="CC111" i="29" s="1"/>
  <c r="CC105" i="26"/>
  <c r="CC101" i="26"/>
  <c r="CC94" i="26"/>
  <c r="CC95" i="26"/>
  <c r="CC102" i="29" s="1"/>
  <c r="CC96" i="26"/>
  <c r="CC103" i="29" s="1"/>
  <c r="CC97" i="26"/>
  <c r="CC104" i="29" s="1"/>
  <c r="CC98" i="26"/>
  <c r="CC105" i="29" s="1"/>
  <c r="CC99" i="26"/>
  <c r="CC106" i="29" s="1"/>
  <c r="CC100" i="26"/>
  <c r="CC102" i="26"/>
  <c r="CC103" i="26"/>
  <c r="CC106" i="26"/>
  <c r="CC113" i="29" s="1"/>
  <c r="CC107" i="26"/>
  <c r="CC114" i="29" s="1"/>
  <c r="CD73" i="26"/>
  <c r="CD74" i="26"/>
  <c r="CD75" i="26"/>
  <c r="CD76" i="26"/>
  <c r="CD77" i="26"/>
  <c r="CD78" i="26"/>
  <c r="CD79" i="26"/>
  <c r="CD80" i="26"/>
  <c r="CD81" i="26"/>
  <c r="CD82" i="26"/>
  <c r="CD83" i="26"/>
  <c r="CD84" i="26"/>
  <c r="CD85" i="26"/>
  <c r="CD86" i="26"/>
  <c r="CD87" i="26"/>
  <c r="CC83" i="26"/>
  <c r="CC84" i="26"/>
  <c r="CC80" i="26"/>
  <c r="CC73" i="26"/>
  <c r="CC74" i="26"/>
  <c r="CC75" i="26"/>
  <c r="CC76" i="26"/>
  <c r="CC77" i="26"/>
  <c r="CC78" i="26"/>
  <c r="CC79" i="26"/>
  <c r="CC81" i="26"/>
  <c r="CC82" i="26"/>
  <c r="CC85" i="26"/>
  <c r="CC86" i="26"/>
  <c r="CC87" i="26"/>
  <c r="CD55" i="26"/>
  <c r="CD62" i="29" s="1"/>
  <c r="CD56" i="26"/>
  <c r="CD63" i="29" s="1"/>
  <c r="CD57" i="26"/>
  <c r="CD58" i="26"/>
  <c r="CD59" i="26"/>
  <c r="CD60" i="26"/>
  <c r="CD61" i="26"/>
  <c r="CD68" i="29" s="1"/>
  <c r="CD62" i="26"/>
  <c r="CD69" i="29" s="1"/>
  <c r="CD63" i="26"/>
  <c r="CD70" i="29" s="1"/>
  <c r="CD64" i="26"/>
  <c r="CD71" i="29" s="1"/>
  <c r="CD65" i="26"/>
  <c r="CD66" i="26"/>
  <c r="CD67" i="26"/>
  <c r="CD74" i="29" s="1"/>
  <c r="CD68" i="26"/>
  <c r="CD69" i="26"/>
  <c r="CD76" i="29" s="1"/>
  <c r="CC65" i="26"/>
  <c r="CC72" i="29" s="1"/>
  <c r="CC66" i="26"/>
  <c r="CC62" i="26"/>
  <c r="CC55" i="26"/>
  <c r="CC62" i="29" s="1"/>
  <c r="CC56" i="26"/>
  <c r="CC57" i="26"/>
  <c r="CC58" i="26"/>
  <c r="CC59" i="26"/>
  <c r="CC66" i="29" s="1"/>
  <c r="CC60" i="26"/>
  <c r="CC67" i="29" s="1"/>
  <c r="CC61" i="26"/>
  <c r="CC68" i="29" s="1"/>
  <c r="CC63" i="26"/>
  <c r="CC70" i="29" s="1"/>
  <c r="CC64" i="26"/>
  <c r="CC71" i="29" s="1"/>
  <c r="CC67" i="26"/>
  <c r="CC68" i="26"/>
  <c r="CC69" i="26"/>
  <c r="CC76" i="29" s="1"/>
  <c r="CD32" i="26"/>
  <c r="CD33" i="26"/>
  <c r="CD34" i="26"/>
  <c r="CD35" i="26"/>
  <c r="CD36" i="26"/>
  <c r="CD37" i="26"/>
  <c r="CD38" i="26"/>
  <c r="CD39" i="26"/>
  <c r="CD40" i="26"/>
  <c r="CD41" i="26"/>
  <c r="CD42" i="26"/>
  <c r="CD43" i="26"/>
  <c r="CD44" i="26"/>
  <c r="CD45" i="26"/>
  <c r="CC42" i="26"/>
  <c r="CC43" i="26"/>
  <c r="CC39" i="26"/>
  <c r="CC32" i="26"/>
  <c r="CC33" i="26"/>
  <c r="CC34" i="26"/>
  <c r="CC35" i="26"/>
  <c r="CC36" i="26"/>
  <c r="CC37" i="26"/>
  <c r="CC38" i="26"/>
  <c r="CC40" i="26"/>
  <c r="CC41" i="26"/>
  <c r="CC44" i="26"/>
  <c r="CC45" i="26"/>
  <c r="CD13" i="26"/>
  <c r="CD20" i="29" s="1"/>
  <c r="CD14" i="26"/>
  <c r="CD15" i="26"/>
  <c r="CD16" i="26"/>
  <c r="CD23" i="29" s="1"/>
  <c r="CD17" i="26"/>
  <c r="CD24" i="29" s="1"/>
  <c r="CD18" i="26"/>
  <c r="CD25" i="29" s="1"/>
  <c r="CD19" i="26"/>
  <c r="CD26" i="29" s="1"/>
  <c r="CD20" i="26"/>
  <c r="CD27" i="29" s="1"/>
  <c r="CD21" i="26"/>
  <c r="CD28" i="29" s="1"/>
  <c r="CD22" i="26"/>
  <c r="CD23" i="26"/>
  <c r="CD24" i="26"/>
  <c r="CD25" i="26"/>
  <c r="CD32" i="29" s="1"/>
  <c r="CD26" i="26"/>
  <c r="CD33" i="29" s="1"/>
  <c r="CC23" i="26"/>
  <c r="CC24" i="26"/>
  <c r="CC31" i="29" s="1"/>
  <c r="CC20" i="26"/>
  <c r="CC27" i="29" s="1"/>
  <c r="CC13" i="26"/>
  <c r="CC14" i="26"/>
  <c r="CC15" i="26"/>
  <c r="CC16" i="26"/>
  <c r="CC23" i="29" s="1"/>
  <c r="CC17" i="26"/>
  <c r="CC24" i="29" s="1"/>
  <c r="CC18" i="26"/>
  <c r="CC25" i="29" s="1"/>
  <c r="CC19" i="26"/>
  <c r="CC26" i="29" s="1"/>
  <c r="CC21" i="26"/>
  <c r="CC28" i="29" s="1"/>
  <c r="CC22" i="26"/>
  <c r="CC25" i="26"/>
  <c r="CC26" i="26"/>
  <c r="BB113" i="26"/>
  <c r="BB114" i="26"/>
  <c r="BB115" i="26"/>
  <c r="BB116" i="26"/>
  <c r="BB117" i="26"/>
  <c r="BB118" i="26"/>
  <c r="BB119" i="26"/>
  <c r="BB120" i="26"/>
  <c r="BB121" i="26"/>
  <c r="BB122" i="26"/>
  <c r="BB123" i="26"/>
  <c r="BB124" i="26"/>
  <c r="BB125" i="26"/>
  <c r="BB126" i="26"/>
  <c r="BA123" i="26"/>
  <c r="BA124" i="26"/>
  <c r="BA120" i="26"/>
  <c r="BA113" i="26"/>
  <c r="BA114" i="26"/>
  <c r="BA115" i="26"/>
  <c r="BA116" i="26"/>
  <c r="BA117" i="26"/>
  <c r="BA118" i="26"/>
  <c r="BA119" i="26"/>
  <c r="BA121" i="26"/>
  <c r="BA122" i="26"/>
  <c r="BA125" i="26"/>
  <c r="BA126" i="26"/>
  <c r="BB94" i="26"/>
  <c r="BB101" i="29" s="1"/>
  <c r="BB95" i="26"/>
  <c r="BB102" i="29" s="1"/>
  <c r="BB96" i="26"/>
  <c r="BB103" i="29" s="1"/>
  <c r="BB97" i="26"/>
  <c r="BB104" i="29" s="1"/>
  <c r="BB98" i="26"/>
  <c r="BB105" i="29" s="1"/>
  <c r="BB99" i="26"/>
  <c r="BB100" i="26"/>
  <c r="BB101" i="26"/>
  <c r="BB102" i="26"/>
  <c r="BB109" i="29" s="1"/>
  <c r="BB103" i="26"/>
  <c r="BB110" i="29" s="1"/>
  <c r="BB104" i="26"/>
  <c r="BB111" i="29" s="1"/>
  <c r="BB105" i="26"/>
  <c r="BB112" i="29" s="1"/>
  <c r="BB106" i="26"/>
  <c r="BB113" i="29" s="1"/>
  <c r="BB107" i="26"/>
  <c r="BA104" i="26"/>
  <c r="BA105" i="26"/>
  <c r="BA101" i="26"/>
  <c r="BA108" i="29" s="1"/>
  <c r="BA94" i="26"/>
  <c r="BA101" i="29" s="1"/>
  <c r="BA95" i="26"/>
  <c r="BA102" i="29" s="1"/>
  <c r="BA96" i="26"/>
  <c r="BA103" i="29" s="1"/>
  <c r="BA97" i="26"/>
  <c r="BA104" i="29" s="1"/>
  <c r="BA98" i="26"/>
  <c r="BA99" i="26"/>
  <c r="BA100" i="26"/>
  <c r="BA102" i="26"/>
  <c r="BA109" i="29" s="1"/>
  <c r="BA103" i="26"/>
  <c r="BA110" i="29" s="1"/>
  <c r="BA106" i="26"/>
  <c r="BA113" i="29" s="1"/>
  <c r="BA107" i="26"/>
  <c r="BA114" i="29" s="1"/>
  <c r="BB73" i="26"/>
  <c r="BB74" i="26"/>
  <c r="BB75" i="26"/>
  <c r="BB76" i="26"/>
  <c r="BB77" i="26"/>
  <c r="BB78" i="26"/>
  <c r="BB79" i="26"/>
  <c r="BB80" i="26"/>
  <c r="BB81" i="26"/>
  <c r="BB82" i="26"/>
  <c r="BB83" i="26"/>
  <c r="BB84" i="26"/>
  <c r="BB85" i="26"/>
  <c r="BB86" i="26"/>
  <c r="BB87" i="26"/>
  <c r="BA83" i="26"/>
  <c r="BA84" i="26"/>
  <c r="BA80" i="26"/>
  <c r="BA73" i="26"/>
  <c r="BA74" i="26"/>
  <c r="BA75" i="26"/>
  <c r="BA76" i="26"/>
  <c r="BA77" i="26"/>
  <c r="BA78" i="26"/>
  <c r="BA79" i="26"/>
  <c r="BA81" i="26"/>
  <c r="BA82" i="26"/>
  <c r="BA85" i="26"/>
  <c r="BA86" i="26"/>
  <c r="BA87" i="26"/>
  <c r="BB55" i="26"/>
  <c r="BB62" i="29" s="1"/>
  <c r="BB56" i="26"/>
  <c r="BB63" i="29" s="1"/>
  <c r="BB57" i="26"/>
  <c r="BB58" i="26"/>
  <c r="BB59" i="26"/>
  <c r="BB66" i="29" s="1"/>
  <c r="BB60" i="26"/>
  <c r="BB61" i="26"/>
  <c r="BB68" i="29" s="1"/>
  <c r="BB62" i="26"/>
  <c r="BB69" i="29" s="1"/>
  <c r="BB63" i="26"/>
  <c r="BB70" i="29" s="1"/>
  <c r="BB64" i="26"/>
  <c r="BB71" i="29" s="1"/>
  <c r="BB65" i="26"/>
  <c r="BB66" i="26"/>
  <c r="BB67" i="26"/>
  <c r="BB68" i="26"/>
  <c r="BB69" i="26"/>
  <c r="BB76" i="29" s="1"/>
  <c r="BA65" i="26"/>
  <c r="BA72" i="29" s="1"/>
  <c r="BA66" i="26"/>
  <c r="BA73" i="29" s="1"/>
  <c r="BA62" i="26"/>
  <c r="BA69" i="29" s="1"/>
  <c r="BA55" i="26"/>
  <c r="BA62" i="29" s="1"/>
  <c r="BA56" i="26"/>
  <c r="BA57" i="26"/>
  <c r="BA64" i="29" s="1"/>
  <c r="BA58" i="26"/>
  <c r="BA59" i="26"/>
  <c r="BA66" i="29" s="1"/>
  <c r="BA60" i="26"/>
  <c r="BA67" i="29" s="1"/>
  <c r="BA61" i="26"/>
  <c r="BA68" i="29" s="1"/>
  <c r="BA63" i="26"/>
  <c r="BA70" i="29" s="1"/>
  <c r="BA64" i="26"/>
  <c r="BA71" i="29" s="1"/>
  <c r="BA67" i="26"/>
  <c r="BA68" i="26"/>
  <c r="BA75" i="29" s="1"/>
  <c r="BA69" i="26"/>
  <c r="BA76" i="29" s="1"/>
  <c r="BB32" i="26"/>
  <c r="BB33" i="26"/>
  <c r="BB34" i="26"/>
  <c r="BB35" i="26"/>
  <c r="BB36" i="26"/>
  <c r="BB37" i="26"/>
  <c r="BB38" i="26"/>
  <c r="BB39" i="26"/>
  <c r="BB40" i="26"/>
  <c r="BB41" i="26"/>
  <c r="BB42" i="26"/>
  <c r="BB43" i="26"/>
  <c r="BB44" i="26"/>
  <c r="BB45" i="26"/>
  <c r="BA42" i="26"/>
  <c r="BA43" i="26"/>
  <c r="BA39" i="26"/>
  <c r="BA32" i="26"/>
  <c r="BA33" i="26"/>
  <c r="BA34" i="26"/>
  <c r="BA35" i="26"/>
  <c r="BA36" i="26"/>
  <c r="BA37" i="26"/>
  <c r="BA38" i="26"/>
  <c r="BA40" i="26"/>
  <c r="BA41" i="26"/>
  <c r="BA44" i="26"/>
  <c r="BA45" i="26"/>
  <c r="BB13" i="26"/>
  <c r="BB14" i="26"/>
  <c r="BB15" i="26"/>
  <c r="BB16" i="26"/>
  <c r="BB17" i="26"/>
  <c r="BB24" i="29" s="1"/>
  <c r="BB18" i="26"/>
  <c r="BB25" i="29" s="1"/>
  <c r="BB19" i="26"/>
  <c r="BB26" i="29" s="1"/>
  <c r="BB20" i="26"/>
  <c r="BB27" i="29" s="1"/>
  <c r="BB21" i="26"/>
  <c r="BB22" i="26"/>
  <c r="BB23" i="26"/>
  <c r="BB24" i="26"/>
  <c r="BB25" i="26"/>
  <c r="BB32" i="29" s="1"/>
  <c r="BB26" i="26"/>
  <c r="BB33" i="29" s="1"/>
  <c r="BA23" i="26"/>
  <c r="BA30" i="29" s="1"/>
  <c r="BA24" i="26"/>
  <c r="BA31" i="29" s="1"/>
  <c r="BA20" i="26"/>
  <c r="BA13" i="26"/>
  <c r="BA14" i="26"/>
  <c r="BA15" i="26"/>
  <c r="BA16" i="26"/>
  <c r="BA23" i="29" s="1"/>
  <c r="BA17" i="26"/>
  <c r="BA24" i="29" s="1"/>
  <c r="BA18" i="26"/>
  <c r="BA25" i="29" s="1"/>
  <c r="BA19" i="26"/>
  <c r="BA26" i="29" s="1"/>
  <c r="BA21" i="26"/>
  <c r="BA22" i="26"/>
  <c r="BA25" i="26"/>
  <c r="BA26" i="26"/>
  <c r="BA33" i="29" s="1"/>
  <c r="Z113" i="26"/>
  <c r="Z114" i="26"/>
  <c r="Z115" i="26"/>
  <c r="Z116" i="26"/>
  <c r="Z117" i="26"/>
  <c r="Z118" i="26"/>
  <c r="Z119" i="26"/>
  <c r="Z120" i="26"/>
  <c r="Z121" i="26"/>
  <c r="Z122" i="26"/>
  <c r="Z123" i="26"/>
  <c r="Z124" i="26"/>
  <c r="Z125" i="26"/>
  <c r="Z126" i="26"/>
  <c r="Y123" i="26"/>
  <c r="Y124" i="26"/>
  <c r="Y120" i="26"/>
  <c r="Y113" i="26"/>
  <c r="Y114" i="26"/>
  <c r="Y115" i="26"/>
  <c r="Y116" i="26"/>
  <c r="Y117" i="26"/>
  <c r="Y118" i="26"/>
  <c r="Y119" i="26"/>
  <c r="Y121" i="26"/>
  <c r="Y122" i="26"/>
  <c r="Y125" i="26"/>
  <c r="Y126" i="26"/>
  <c r="Z94" i="26"/>
  <c r="Z101" i="29" s="1"/>
  <c r="Z95" i="26"/>
  <c r="Z102" i="29" s="1"/>
  <c r="Z96" i="26"/>
  <c r="Z97" i="26"/>
  <c r="Z98" i="26"/>
  <c r="Z99" i="26"/>
  <c r="Z100" i="26"/>
  <c r="Z101" i="26"/>
  <c r="Z102" i="26"/>
  <c r="Z109" i="29" s="1"/>
  <c r="Z103" i="26"/>
  <c r="Z110" i="29" s="1"/>
  <c r="Z104" i="26"/>
  <c r="Z105" i="26"/>
  <c r="Z106" i="26"/>
  <c r="Z107" i="26"/>
  <c r="Y104" i="26"/>
  <c r="Y105" i="26"/>
  <c r="Y101" i="26"/>
  <c r="Y108" i="29" s="1"/>
  <c r="Y94" i="26"/>
  <c r="Y101" i="29" s="1"/>
  <c r="Y95" i="26"/>
  <c r="Y102" i="29" s="1"/>
  <c r="Y96" i="26"/>
  <c r="Y97" i="26"/>
  <c r="Y98" i="26"/>
  <c r="Y105" i="29" s="1"/>
  <c r="Y99" i="26"/>
  <c r="Y100" i="26"/>
  <c r="Y107" i="29" s="1"/>
  <c r="Y102" i="26"/>
  <c r="Y109" i="29" s="1"/>
  <c r="Y103" i="26"/>
  <c r="Y110" i="29" s="1"/>
  <c r="Y106" i="26"/>
  <c r="Y113" i="29" s="1"/>
  <c r="Y107" i="26"/>
  <c r="Z73" i="26"/>
  <c r="Z80" i="29" s="1"/>
  <c r="Z74" i="26"/>
  <c r="Z75" i="26"/>
  <c r="Z76" i="26"/>
  <c r="Z77" i="26"/>
  <c r="Z78" i="26"/>
  <c r="Z79" i="26"/>
  <c r="Z80" i="26"/>
  <c r="Z81" i="26"/>
  <c r="Z82" i="26"/>
  <c r="Z83" i="26"/>
  <c r="Z84" i="26"/>
  <c r="Z85" i="26"/>
  <c r="Z86" i="26"/>
  <c r="Z87" i="26"/>
  <c r="Y83" i="26"/>
  <c r="Y84" i="26"/>
  <c r="Y80" i="26"/>
  <c r="Y73" i="26"/>
  <c r="Y80" i="29" s="1"/>
  <c r="Y74" i="26"/>
  <c r="Y75" i="26"/>
  <c r="Y76" i="26"/>
  <c r="Y77" i="26"/>
  <c r="Y78" i="26"/>
  <c r="Y79" i="26"/>
  <c r="Y81" i="26"/>
  <c r="Y82" i="26"/>
  <c r="Y85" i="26"/>
  <c r="Y86" i="26"/>
  <c r="Y87" i="26"/>
  <c r="Z56" i="26"/>
  <c r="Z57" i="26"/>
  <c r="Z64" i="29" s="1"/>
  <c r="Z58" i="26"/>
  <c r="Z59" i="26"/>
  <c r="Z66" i="29" s="1"/>
  <c r="Z60" i="26"/>
  <c r="Z61" i="26"/>
  <c r="Z62" i="26"/>
  <c r="Z63" i="26"/>
  <c r="Z64" i="26"/>
  <c r="Z65" i="26"/>
  <c r="Z72" i="29" s="1"/>
  <c r="Z66" i="26"/>
  <c r="Z67" i="26"/>
  <c r="Z74" i="29" s="1"/>
  <c r="Z68" i="26"/>
  <c r="Z69" i="26"/>
  <c r="Z76" i="29" s="1"/>
  <c r="Y62" i="26"/>
  <c r="Y63" i="26"/>
  <c r="Y64" i="26"/>
  <c r="Y65" i="26"/>
  <c r="Y90" i="29" s="1"/>
  <c r="Y66" i="26"/>
  <c r="Y56" i="26"/>
  <c r="Y57" i="26"/>
  <c r="Y58" i="26"/>
  <c r="Y65" i="29" s="1"/>
  <c r="Y59" i="26"/>
  <c r="Y66" i="29" s="1"/>
  <c r="Y60" i="26"/>
  <c r="Y67" i="29" s="1"/>
  <c r="Y61" i="26"/>
  <c r="Y67" i="26"/>
  <c r="Y68" i="26"/>
  <c r="Y69" i="26"/>
  <c r="Y76" i="29" s="1"/>
  <c r="Z32" i="26"/>
  <c r="Z33" i="26"/>
  <c r="Z34" i="26"/>
  <c r="Z35" i="26"/>
  <c r="Z36" i="26"/>
  <c r="Z37" i="26"/>
  <c r="Z38" i="26"/>
  <c r="Z39" i="26"/>
  <c r="Z40" i="26"/>
  <c r="Z41" i="26"/>
  <c r="Z42" i="26"/>
  <c r="Z43" i="26"/>
  <c r="Z44" i="26"/>
  <c r="Z45" i="26"/>
  <c r="Y42" i="26"/>
  <c r="Y43" i="26"/>
  <c r="Y39" i="26"/>
  <c r="Y32" i="26"/>
  <c r="Y33" i="26"/>
  <c r="Y34" i="26"/>
  <c r="Y35" i="26"/>
  <c r="Y36" i="26"/>
  <c r="Y37" i="26"/>
  <c r="Y38" i="26"/>
  <c r="Y40" i="26"/>
  <c r="Y41" i="26"/>
  <c r="Y44" i="26"/>
  <c r="Y45" i="26"/>
  <c r="Z13" i="26"/>
  <c r="Z14" i="26"/>
  <c r="Z15" i="26"/>
  <c r="Z16" i="26"/>
  <c r="Z23" i="29" s="1"/>
  <c r="Z17" i="26"/>
  <c r="Z24" i="29" s="1"/>
  <c r="Z18" i="26"/>
  <c r="Z25" i="29" s="1"/>
  <c r="Z19" i="26"/>
  <c r="Z20" i="26"/>
  <c r="Z21" i="26"/>
  <c r="Z22" i="26"/>
  <c r="Z23" i="26"/>
  <c r="Z24" i="26"/>
  <c r="Z31" i="29" s="1"/>
  <c r="Z25" i="26"/>
  <c r="Z32" i="29" s="1"/>
  <c r="Z26" i="26"/>
  <c r="Z33" i="29" s="1"/>
  <c r="Y23" i="26"/>
  <c r="Y24" i="26"/>
  <c r="Y20" i="26"/>
  <c r="Y13" i="26"/>
  <c r="Y20" i="29" s="1"/>
  <c r="Y14" i="26"/>
  <c r="Y21" i="29" s="1"/>
  <c r="Y15" i="26"/>
  <c r="Y22" i="29" s="1"/>
  <c r="Y16" i="26"/>
  <c r="Y23" i="29" s="1"/>
  <c r="Y17" i="26"/>
  <c r="Y18" i="26"/>
  <c r="Y19" i="26"/>
  <c r="Y21" i="26"/>
  <c r="Y22" i="26"/>
  <c r="Y29" i="29" s="1"/>
  <c r="Y25" i="26"/>
  <c r="Y32" i="29" s="1"/>
  <c r="Y26" i="26"/>
  <c r="Y33" i="29" s="1"/>
  <c r="DG122" i="29" l="1"/>
  <c r="DG90" i="29"/>
  <c r="DG85" i="29"/>
  <c r="DG92" i="29"/>
  <c r="DG51" i="29"/>
  <c r="DG45" i="29"/>
  <c r="DG125" i="29"/>
  <c r="DG126" i="29"/>
  <c r="DG89" i="29"/>
  <c r="I87" i="29"/>
  <c r="X91" i="29"/>
  <c r="P91" i="29"/>
  <c r="K90" i="29"/>
  <c r="DG44" i="29"/>
  <c r="DG43" i="29"/>
  <c r="S46" i="29"/>
  <c r="J46" i="29"/>
  <c r="C49" i="29"/>
  <c r="I127" i="29"/>
  <c r="V131" i="29"/>
  <c r="M131" i="29"/>
  <c r="E131" i="29"/>
  <c r="R130" i="29"/>
  <c r="I130" i="29"/>
  <c r="DG93" i="29"/>
  <c r="DG132" i="29"/>
  <c r="R87" i="29"/>
  <c r="G91" i="29"/>
  <c r="T90" i="29"/>
  <c r="AV50" i="29"/>
  <c r="AM50" i="29"/>
  <c r="AZ49" i="29"/>
  <c r="AR49" i="29"/>
  <c r="AI49" i="29"/>
  <c r="C46" i="29"/>
  <c r="Q46" i="29"/>
  <c r="H46" i="29"/>
  <c r="X87" i="29"/>
  <c r="P87" i="29"/>
  <c r="V91" i="29"/>
  <c r="M91" i="29"/>
  <c r="E91" i="29"/>
  <c r="BC94" i="29"/>
  <c r="DG86" i="29"/>
  <c r="DG46" i="29"/>
  <c r="CX69" i="29"/>
  <c r="CO69" i="29"/>
  <c r="DD73" i="29"/>
  <c r="CV73" i="29"/>
  <c r="CM73" i="29"/>
  <c r="CZ72" i="29"/>
  <c r="CQ72" i="29"/>
  <c r="DB112" i="29"/>
  <c r="CK112" i="29"/>
  <c r="CX111" i="29"/>
  <c r="CO111" i="29"/>
  <c r="DG121" i="29"/>
  <c r="CE94" i="29"/>
  <c r="DG82" i="29"/>
  <c r="G87" i="29"/>
  <c r="X127" i="29"/>
  <c r="P127" i="29"/>
  <c r="G127" i="29"/>
  <c r="T131" i="29"/>
  <c r="K131" i="29"/>
  <c r="DG40" i="29"/>
  <c r="DG87" i="29"/>
  <c r="DG48" i="29"/>
  <c r="Y91" i="29"/>
  <c r="DG41" i="29"/>
  <c r="DG120" i="29"/>
  <c r="DG39" i="29"/>
  <c r="C131" i="29"/>
  <c r="R127" i="29"/>
  <c r="AX46" i="29"/>
  <c r="AO46" i="29"/>
  <c r="AG46" i="29"/>
  <c r="AT91" i="29"/>
  <c r="AK91" i="29"/>
  <c r="AX90" i="29"/>
  <c r="AO90" i="29"/>
  <c r="AG90" i="29"/>
  <c r="DG133" i="29"/>
  <c r="DG127" i="29"/>
  <c r="AT50" i="29"/>
  <c r="AK50" i="29"/>
  <c r="AX49" i="29"/>
  <c r="AO49" i="29"/>
  <c r="AG49" i="29"/>
  <c r="AZ91" i="29"/>
  <c r="AR91" i="29"/>
  <c r="AO131" i="29"/>
  <c r="AG131" i="29"/>
  <c r="AT130" i="29"/>
  <c r="AK130" i="29"/>
  <c r="DG49" i="29"/>
  <c r="AA94" i="29"/>
  <c r="DG94" i="29" s="1"/>
  <c r="DG95" i="29" s="1"/>
  <c r="DA27" i="29"/>
  <c r="CR27" i="29"/>
  <c r="CJ27" i="29"/>
  <c r="DA31" i="29"/>
  <c r="CR31" i="29"/>
  <c r="CJ31" i="29"/>
  <c r="CW30" i="29"/>
  <c r="CN30" i="29"/>
  <c r="DD27" i="29"/>
  <c r="CV27" i="29"/>
  <c r="CM27" i="29"/>
  <c r="CZ69" i="29"/>
  <c r="CQ69" i="29"/>
  <c r="CI73" i="29"/>
  <c r="CX73" i="29"/>
  <c r="CO73" i="29"/>
  <c r="DB72" i="29"/>
  <c r="CS72" i="29"/>
  <c r="CK72" i="29"/>
  <c r="DD112" i="29"/>
  <c r="CV112" i="29"/>
  <c r="CM112" i="29"/>
  <c r="CZ111" i="29"/>
  <c r="CQ111" i="29"/>
  <c r="CX108" i="29"/>
  <c r="CO108" i="29"/>
  <c r="AT127" i="29"/>
  <c r="AK127" i="29"/>
  <c r="AZ131" i="29"/>
  <c r="AR131" i="29"/>
  <c r="AI131" i="29"/>
  <c r="AV130" i="29"/>
  <c r="AM130" i="29"/>
  <c r="CB46" i="29"/>
  <c r="BT46" i="29"/>
  <c r="BK46" i="29"/>
  <c r="AI91" i="29"/>
  <c r="AV90" i="29"/>
  <c r="AM90" i="29"/>
  <c r="BZ87" i="29"/>
  <c r="BQ87" i="29"/>
  <c r="BI87" i="29"/>
  <c r="BX91" i="29"/>
  <c r="V46" i="29"/>
  <c r="M46" i="29"/>
  <c r="E46" i="29"/>
  <c r="BL87" i="29"/>
  <c r="BX87" i="29"/>
  <c r="BO87" i="29"/>
  <c r="BG91" i="29"/>
  <c r="BV91" i="29"/>
  <c r="BM91" i="29"/>
  <c r="CI69" i="29"/>
  <c r="CW69" i="29"/>
  <c r="CN69" i="29"/>
  <c r="DC73" i="29"/>
  <c r="CU73" i="29"/>
  <c r="CL73" i="29"/>
  <c r="CY72" i="29"/>
  <c r="CP72" i="29"/>
  <c r="DA112" i="29"/>
  <c r="CR112" i="29"/>
  <c r="CJ112" i="29"/>
  <c r="CW111" i="29"/>
  <c r="CN111" i="29"/>
  <c r="DD108" i="29"/>
  <c r="CV108" i="29"/>
  <c r="CM108" i="29"/>
  <c r="DC108" i="29"/>
  <c r="CU108" i="29"/>
  <c r="CL108" i="29"/>
  <c r="CY108" i="29"/>
  <c r="CP108" i="29"/>
  <c r="BO91" i="29"/>
  <c r="CB90" i="29"/>
  <c r="BT90" i="29"/>
  <c r="BK90" i="29"/>
  <c r="CZ108" i="29"/>
  <c r="CQ108" i="29"/>
  <c r="BA40" i="29"/>
  <c r="BA125" i="29"/>
  <c r="CO27" i="29"/>
  <c r="Z39" i="29"/>
  <c r="BA51" i="29"/>
  <c r="DF62" i="29"/>
  <c r="CX27" i="29"/>
  <c r="Y131" i="29"/>
  <c r="DB69" i="29"/>
  <c r="CS69" i="29"/>
  <c r="CK69" i="29"/>
  <c r="CZ73" i="29"/>
  <c r="CQ73" i="29"/>
  <c r="DD72" i="29"/>
  <c r="CV72" i="29"/>
  <c r="CM72" i="29"/>
  <c r="U87" i="29"/>
  <c r="L87" i="29"/>
  <c r="D87" i="29"/>
  <c r="S91" i="29"/>
  <c r="J91" i="29"/>
  <c r="W90" i="29"/>
  <c r="O90" i="29"/>
  <c r="F90" i="29"/>
  <c r="CX112" i="29"/>
  <c r="CO112" i="29"/>
  <c r="DB111" i="29"/>
  <c r="CS111" i="29"/>
  <c r="CK111" i="29"/>
  <c r="U127" i="29"/>
  <c r="L127" i="29"/>
  <c r="D127" i="29"/>
  <c r="Q131" i="29"/>
  <c r="H131" i="29"/>
  <c r="U130" i="29"/>
  <c r="L130" i="29"/>
  <c r="D130" i="29"/>
  <c r="AE46" i="29"/>
  <c r="AY50" i="29"/>
  <c r="AQ50" i="29"/>
  <c r="AH50" i="29"/>
  <c r="AU49" i="29"/>
  <c r="AL49" i="29"/>
  <c r="AW91" i="29"/>
  <c r="AN91" i="29"/>
  <c r="AF91" i="29"/>
  <c r="AS90" i="29"/>
  <c r="AJ90" i="29"/>
  <c r="AW127" i="29"/>
  <c r="AN127" i="29"/>
  <c r="AF127" i="29"/>
  <c r="AY130" i="29"/>
  <c r="AQ130" i="29"/>
  <c r="AH130" i="29"/>
  <c r="CA91" i="29"/>
  <c r="BJ91" i="29"/>
  <c r="BW90" i="29"/>
  <c r="BN90" i="29"/>
  <c r="DC31" i="29"/>
  <c r="CU31" i="29"/>
  <c r="CL31" i="29"/>
  <c r="CY30" i="29"/>
  <c r="CP30" i="29"/>
  <c r="DD69" i="29"/>
  <c r="CV69" i="29"/>
  <c r="CM69" i="29"/>
  <c r="DB73" i="29"/>
  <c r="CS73" i="29"/>
  <c r="CK73" i="29"/>
  <c r="CX72" i="29"/>
  <c r="CO72" i="29"/>
  <c r="CZ112" i="29"/>
  <c r="CQ112" i="29"/>
  <c r="DD111" i="29"/>
  <c r="CV111" i="29"/>
  <c r="CM111" i="29"/>
  <c r="CQ27" i="29"/>
  <c r="DB108" i="29"/>
  <c r="CS108" i="29"/>
  <c r="CK108" i="29"/>
  <c r="BG130" i="29"/>
  <c r="CZ31" i="29"/>
  <c r="CQ31" i="29"/>
  <c r="DD30" i="29"/>
  <c r="CV30" i="29"/>
  <c r="CM30" i="29"/>
  <c r="DA69" i="29"/>
  <c r="CR69" i="29"/>
  <c r="CJ69" i="29"/>
  <c r="CY73" i="29"/>
  <c r="CP73" i="29"/>
  <c r="DC72" i="29"/>
  <c r="CU72" i="29"/>
  <c r="CL72" i="29"/>
  <c r="CW112" i="29"/>
  <c r="CN112" i="29"/>
  <c r="DA111" i="29"/>
  <c r="CR111" i="29"/>
  <c r="CJ111" i="29"/>
  <c r="AX87" i="29"/>
  <c r="AO87" i="29"/>
  <c r="AG87" i="29"/>
  <c r="CY27" i="29"/>
  <c r="CP27" i="29"/>
  <c r="CI30" i="29"/>
  <c r="CW31" i="29"/>
  <c r="CN31" i="29"/>
  <c r="DA30" i="29"/>
  <c r="CR30" i="29"/>
  <c r="CJ30" i="29"/>
  <c r="C130" i="29"/>
  <c r="BX50" i="29"/>
  <c r="BO50" i="29"/>
  <c r="CB49" i="29"/>
  <c r="BT49" i="29"/>
  <c r="BK49" i="29"/>
  <c r="J50" i="29"/>
  <c r="T46" i="29"/>
  <c r="AE50" i="29"/>
  <c r="CW27" i="29"/>
  <c r="CN27" i="29"/>
  <c r="W50" i="29"/>
  <c r="S49" i="29"/>
  <c r="J49" i="29"/>
  <c r="AU46" i="29"/>
  <c r="AL46" i="29"/>
  <c r="BY46" i="29"/>
  <c r="BP46" i="29"/>
  <c r="C50" i="29"/>
  <c r="M50" i="29"/>
  <c r="E50" i="29"/>
  <c r="DC69" i="29"/>
  <c r="CU69" i="29"/>
  <c r="CL69" i="29"/>
  <c r="DA73" i="29"/>
  <c r="CR73" i="29"/>
  <c r="CJ73" i="29"/>
  <c r="CW72" i="29"/>
  <c r="CN72" i="29"/>
  <c r="V87" i="29"/>
  <c r="M87" i="29"/>
  <c r="E87" i="29"/>
  <c r="T91" i="29"/>
  <c r="K91" i="29"/>
  <c r="X90" i="29"/>
  <c r="P90" i="29"/>
  <c r="G90" i="29"/>
  <c r="CY112" i="29"/>
  <c r="CP112" i="29"/>
  <c r="DC111" i="29"/>
  <c r="CU111" i="29"/>
  <c r="CL111" i="29"/>
  <c r="V127" i="29"/>
  <c r="M127" i="29"/>
  <c r="E127" i="29"/>
  <c r="R131" i="29"/>
  <c r="I131" i="29"/>
  <c r="V130" i="29"/>
  <c r="M130" i="29"/>
  <c r="E130" i="29"/>
  <c r="AT46" i="29"/>
  <c r="AK46" i="29"/>
  <c r="AZ50" i="29"/>
  <c r="AR50" i="29"/>
  <c r="AI50" i="29"/>
  <c r="AV49" i="29"/>
  <c r="AM49" i="29"/>
  <c r="AU131" i="29"/>
  <c r="AL131" i="29"/>
  <c r="BG87" i="29"/>
  <c r="BU87" i="29"/>
  <c r="BS91" i="29"/>
  <c r="T50" i="29"/>
  <c r="P49" i="29"/>
  <c r="G49" i="29"/>
  <c r="DA108" i="29"/>
  <c r="CR108" i="29"/>
  <c r="CJ108" i="29"/>
  <c r="Z127" i="29"/>
  <c r="Z122" i="29"/>
  <c r="Z130" i="29"/>
  <c r="BB49" i="29"/>
  <c r="BB41" i="29"/>
  <c r="BB126" i="29"/>
  <c r="CD93" i="29"/>
  <c r="BA130" i="29"/>
  <c r="CC83" i="29"/>
  <c r="CS112" i="29"/>
  <c r="V50" i="29"/>
  <c r="R49" i="29"/>
  <c r="CC93" i="29"/>
  <c r="CC48" i="29"/>
  <c r="CC39" i="29"/>
  <c r="CD48" i="29"/>
  <c r="CD40" i="29"/>
  <c r="U46" i="29"/>
  <c r="L46" i="29"/>
  <c r="D46" i="29"/>
  <c r="K50" i="29"/>
  <c r="X49" i="29"/>
  <c r="T87" i="29"/>
  <c r="CZ87" i="29" s="1"/>
  <c r="K87" i="29"/>
  <c r="CQ87" i="29" s="1"/>
  <c r="C91" i="29"/>
  <c r="CI91" i="29" s="1"/>
  <c r="R91" i="29"/>
  <c r="CX91" i="29" s="1"/>
  <c r="I91" i="29"/>
  <c r="CO91" i="29" s="1"/>
  <c r="V90" i="29"/>
  <c r="M90" i="29"/>
  <c r="E90" i="29"/>
  <c r="T127" i="29"/>
  <c r="K127" i="29"/>
  <c r="X131" i="29"/>
  <c r="P131" i="29"/>
  <c r="G131" i="29"/>
  <c r="T130" i="29"/>
  <c r="K130" i="29"/>
  <c r="AZ46" i="29"/>
  <c r="AR46" i="29"/>
  <c r="AI46" i="29"/>
  <c r="AX50" i="29"/>
  <c r="AO50" i="29"/>
  <c r="AG50" i="29"/>
  <c r="AT49" i="29"/>
  <c r="AK49" i="29"/>
  <c r="I49" i="29"/>
  <c r="Y82" i="29"/>
  <c r="Y125" i="29"/>
  <c r="CD92" i="29"/>
  <c r="CD84" i="29"/>
  <c r="Y93" i="29"/>
  <c r="Y123" i="29"/>
  <c r="Z132" i="29"/>
  <c r="Z124" i="29"/>
  <c r="CC42" i="29"/>
  <c r="DE62" i="29"/>
  <c r="CD90" i="29"/>
  <c r="CD82" i="29"/>
  <c r="S50" i="29"/>
  <c r="W49" i="29"/>
  <c r="O49" i="29"/>
  <c r="F49" i="29"/>
  <c r="S87" i="29"/>
  <c r="J87" i="29"/>
  <c r="C90" i="29"/>
  <c r="Q91" i="29"/>
  <c r="H91" i="29"/>
  <c r="U90" i="29"/>
  <c r="L90" i="29"/>
  <c r="D90" i="29"/>
  <c r="C127" i="29"/>
  <c r="W131" i="29"/>
  <c r="O131" i="29"/>
  <c r="F131" i="29"/>
  <c r="S130" i="29"/>
  <c r="J130" i="29"/>
  <c r="AY46" i="29"/>
  <c r="AQ46" i="29"/>
  <c r="AH46" i="29"/>
  <c r="AW50" i="29"/>
  <c r="AN50" i="29"/>
  <c r="AF50" i="29"/>
  <c r="AS49" i="29"/>
  <c r="AJ49" i="29"/>
  <c r="AY87" i="29"/>
  <c r="AQ87" i="29"/>
  <c r="AH87" i="29"/>
  <c r="R50" i="29"/>
  <c r="I50" i="29"/>
  <c r="V49" i="29"/>
  <c r="M49" i="29"/>
  <c r="E49" i="29"/>
  <c r="BZ127" i="29"/>
  <c r="BQ127" i="29"/>
  <c r="BI127" i="29"/>
  <c r="BV131" i="29"/>
  <c r="BM131" i="29"/>
  <c r="BZ130" i="29"/>
  <c r="BQ130" i="29"/>
  <c r="BI130" i="29"/>
  <c r="R46" i="29"/>
  <c r="I46" i="29"/>
  <c r="Q50" i="29"/>
  <c r="H50" i="29"/>
  <c r="U49" i="29"/>
  <c r="L49" i="29"/>
  <c r="D49" i="29"/>
  <c r="C87" i="29"/>
  <c r="Q87" i="29"/>
  <c r="H87" i="29"/>
  <c r="CN87" i="29" s="1"/>
  <c r="W91" i="29"/>
  <c r="O91" i="29"/>
  <c r="F91" i="29"/>
  <c r="S90" i="29"/>
  <c r="J90" i="29"/>
  <c r="Q127" i="29"/>
  <c r="H127" i="29"/>
  <c r="U131" i="29"/>
  <c r="L131" i="29"/>
  <c r="D131" i="29"/>
  <c r="Q130" i="29"/>
  <c r="H130" i="29"/>
  <c r="AW46" i="29"/>
  <c r="AN46" i="29"/>
  <c r="AF46" i="29"/>
  <c r="AU50" i="29"/>
  <c r="AL50" i="29"/>
  <c r="AY49" i="29"/>
  <c r="AQ49" i="29"/>
  <c r="AH49" i="29"/>
  <c r="AS91" i="29"/>
  <c r="AJ91" i="29"/>
  <c r="AW90" i="29"/>
  <c r="AN90" i="29"/>
  <c r="AF90" i="29"/>
  <c r="AE127" i="29"/>
  <c r="AS127" i="29"/>
  <c r="AJ127" i="29"/>
  <c r="AY131" i="29"/>
  <c r="AQ131" i="29"/>
  <c r="AH131" i="29"/>
  <c r="AU130" i="29"/>
  <c r="AL130" i="29"/>
  <c r="CA46" i="29"/>
  <c r="BS46" i="29"/>
  <c r="BJ46" i="29"/>
  <c r="BY50" i="29"/>
  <c r="BP50" i="29"/>
  <c r="BH50" i="29"/>
  <c r="BU49" i="29"/>
  <c r="BL49" i="29"/>
  <c r="X50" i="29"/>
  <c r="P50" i="29"/>
  <c r="G50" i="29"/>
  <c r="T49" i="29"/>
  <c r="K49" i="29"/>
  <c r="R90" i="29"/>
  <c r="I90" i="29"/>
  <c r="X130" i="29"/>
  <c r="P130" i="29"/>
  <c r="G130" i="29"/>
  <c r="AV46" i="29"/>
  <c r="AM46" i="29"/>
  <c r="BZ90" i="29"/>
  <c r="BQ90" i="29"/>
  <c r="BI90" i="29"/>
  <c r="X46" i="29"/>
  <c r="P46" i="29"/>
  <c r="G46" i="29"/>
  <c r="CM46" i="29" s="1"/>
  <c r="O50" i="29"/>
  <c r="F50" i="29"/>
  <c r="W87" i="29"/>
  <c r="O87" i="29"/>
  <c r="F87" i="29"/>
  <c r="U91" i="29"/>
  <c r="L91" i="29"/>
  <c r="D91" i="29"/>
  <c r="Q90" i="29"/>
  <c r="H90" i="29"/>
  <c r="W127" i="29"/>
  <c r="O127" i="29"/>
  <c r="F127" i="29"/>
  <c r="S131" i="29"/>
  <c r="J131" i="29"/>
  <c r="W130" i="29"/>
  <c r="O130" i="29"/>
  <c r="F130" i="29"/>
  <c r="AE49" i="29"/>
  <c r="AS50" i="29"/>
  <c r="AJ50" i="29"/>
  <c r="AW49" i="29"/>
  <c r="AN49" i="29"/>
  <c r="AF49" i="29"/>
  <c r="AE87" i="29"/>
  <c r="AY91" i="29"/>
  <c r="AQ91" i="29"/>
  <c r="AH91" i="29"/>
  <c r="AU90" i="29"/>
  <c r="AL90" i="29"/>
  <c r="AY127" i="29"/>
  <c r="AQ127" i="29"/>
  <c r="AH127" i="29"/>
  <c r="AW131" i="29"/>
  <c r="AN131" i="29"/>
  <c r="AF131" i="29"/>
  <c r="AS130" i="29"/>
  <c r="AJ130" i="29"/>
  <c r="BW87" i="29"/>
  <c r="BG90" i="29"/>
  <c r="BU91" i="29"/>
  <c r="BL91" i="29"/>
  <c r="BY90" i="29"/>
  <c r="BP90" i="29"/>
  <c r="BH90" i="29"/>
  <c r="BG127" i="29"/>
  <c r="CA131" i="29"/>
  <c r="BS131" i="29"/>
  <c r="BJ131" i="29"/>
  <c r="CC82" i="29"/>
  <c r="W46" i="29"/>
  <c r="O46" i="29"/>
  <c r="U50" i="29"/>
  <c r="L50" i="29"/>
  <c r="D50" i="29"/>
  <c r="Q49" i="29"/>
  <c r="H49" i="29"/>
  <c r="AS46" i="29"/>
  <c r="AJ46" i="29"/>
  <c r="AE90" i="29"/>
  <c r="AS87" i="29"/>
  <c r="AJ87" i="29"/>
  <c r="BW46" i="29"/>
  <c r="CY46" i="29" s="1"/>
  <c r="BN46" i="29"/>
  <c r="CP46" i="29" s="1"/>
  <c r="BG49" i="29"/>
  <c r="CI49" i="29" s="1"/>
  <c r="BU50" i="29"/>
  <c r="BL50" i="29"/>
  <c r="BY49" i="29"/>
  <c r="BP49" i="29"/>
  <c r="BH49" i="29"/>
  <c r="BU127" i="29"/>
  <c r="BL127" i="29"/>
  <c r="BY131" i="29"/>
  <c r="BP131" i="29"/>
  <c r="BH131" i="29"/>
  <c r="BU130" i="29"/>
  <c r="BL130" i="29"/>
  <c r="W27" i="29"/>
  <c r="DC27" i="29" s="1"/>
  <c r="O27" i="29"/>
  <c r="CU27" i="29" s="1"/>
  <c r="DB31" i="29"/>
  <c r="CS31" i="29"/>
  <c r="CX30" i="29"/>
  <c r="CO30" i="29"/>
  <c r="F46" i="29"/>
  <c r="S127" i="29"/>
  <c r="J127" i="29"/>
  <c r="Z93" i="29"/>
  <c r="Y130" i="29"/>
  <c r="Z126" i="29"/>
  <c r="CC51" i="29"/>
  <c r="CC40" i="29"/>
  <c r="CD49" i="29"/>
  <c r="CD41" i="29"/>
  <c r="AZ87" i="29"/>
  <c r="AR87" i="29"/>
  <c r="AI87" i="29"/>
  <c r="AV91" i="29"/>
  <c r="AM91" i="29"/>
  <c r="AZ90" i="29"/>
  <c r="AR90" i="29"/>
  <c r="AI90" i="29"/>
  <c r="AV127" i="29"/>
  <c r="AM127" i="29"/>
  <c r="AE131" i="29"/>
  <c r="AT131" i="29"/>
  <c r="AK131" i="29"/>
  <c r="AX130" i="29"/>
  <c r="AO130" i="29"/>
  <c r="AG130" i="29"/>
  <c r="BV46" i="29"/>
  <c r="BM46" i="29"/>
  <c r="CB50" i="29"/>
  <c r="BT50" i="29"/>
  <c r="BK50" i="29"/>
  <c r="BX49" i="29"/>
  <c r="BO49" i="29"/>
  <c r="CB87" i="29"/>
  <c r="DD87" i="29" s="1"/>
  <c r="BT87" i="29"/>
  <c r="CV87" i="29" s="1"/>
  <c r="BK87" i="29"/>
  <c r="BZ91" i="29"/>
  <c r="DB91" i="29" s="1"/>
  <c r="BQ91" i="29"/>
  <c r="CS91" i="29" s="1"/>
  <c r="BI91" i="29"/>
  <c r="CK91" i="29" s="1"/>
  <c r="BV90" i="29"/>
  <c r="BM90" i="29"/>
  <c r="CB127" i="29"/>
  <c r="BT127" i="29"/>
  <c r="CV127" i="29" s="1"/>
  <c r="BK127" i="29"/>
  <c r="BX131" i="29"/>
  <c r="BO131" i="29"/>
  <c r="CQ131" i="29" s="1"/>
  <c r="CB130" i="29"/>
  <c r="BT130" i="29"/>
  <c r="BK130" i="29"/>
  <c r="CK31" i="29"/>
  <c r="AU91" i="29"/>
  <c r="AL91" i="29"/>
  <c r="AY90" i="29"/>
  <c r="AQ90" i="29"/>
  <c r="AH90" i="29"/>
  <c r="AU127" i="29"/>
  <c r="AL127" i="29"/>
  <c r="AE130" i="29"/>
  <c r="AS131" i="29"/>
  <c r="AJ131" i="29"/>
  <c r="AW130" i="29"/>
  <c r="AN130" i="29"/>
  <c r="AF130" i="29"/>
  <c r="BG46" i="29"/>
  <c r="CI46" i="29" s="1"/>
  <c r="BU46" i="29"/>
  <c r="CW46" i="29" s="1"/>
  <c r="BL46" i="29"/>
  <c r="CA50" i="29"/>
  <c r="BS50" i="29"/>
  <c r="BJ50" i="29"/>
  <c r="BW49" i="29"/>
  <c r="BN49" i="29"/>
  <c r="CA87" i="29"/>
  <c r="BS87" i="29"/>
  <c r="BJ87" i="29"/>
  <c r="BY91" i="29"/>
  <c r="BP91" i="29"/>
  <c r="CR91" i="29" s="1"/>
  <c r="BH91" i="29"/>
  <c r="BU90" i="29"/>
  <c r="CW90" i="29" s="1"/>
  <c r="BL90" i="29"/>
  <c r="CA127" i="29"/>
  <c r="BS127" i="29"/>
  <c r="BJ127" i="29"/>
  <c r="BW131" i="29"/>
  <c r="BN131" i="29"/>
  <c r="CP131" i="29" s="1"/>
  <c r="CA130" i="29"/>
  <c r="BS130" i="29"/>
  <c r="CU130" i="29" s="1"/>
  <c r="BJ130" i="29"/>
  <c r="CL130" i="29" s="1"/>
  <c r="CY31" i="29"/>
  <c r="T27" i="29"/>
  <c r="CZ27" i="29" s="1"/>
  <c r="CU30" i="29"/>
  <c r="K46" i="29"/>
  <c r="Z48" i="29"/>
  <c r="Z123" i="29"/>
  <c r="AW87" i="29"/>
  <c r="AN87" i="29"/>
  <c r="AF87" i="29"/>
  <c r="BY87" i="29"/>
  <c r="BP87" i="29"/>
  <c r="CR87" i="29" s="1"/>
  <c r="BH87" i="29"/>
  <c r="BW91" i="29"/>
  <c r="BN91" i="29"/>
  <c r="CA90" i="29"/>
  <c r="BS90" i="29"/>
  <c r="BJ90" i="29"/>
  <c r="BY127" i="29"/>
  <c r="BP127" i="29"/>
  <c r="BH127" i="29"/>
  <c r="BU131" i="29"/>
  <c r="BL131" i="29"/>
  <c r="CN131" i="29" s="1"/>
  <c r="BY130" i="29"/>
  <c r="BP130" i="29"/>
  <c r="BH130" i="29"/>
  <c r="C31" i="29"/>
  <c r="CI31" i="29" s="1"/>
  <c r="BZ50" i="29"/>
  <c r="BI50" i="29"/>
  <c r="BM49" i="29"/>
  <c r="CP31" i="29"/>
  <c r="CM127" i="29"/>
  <c r="Z131" i="29"/>
  <c r="BA126" i="29"/>
  <c r="BB127" i="29"/>
  <c r="AV87" i="29"/>
  <c r="AM87" i="29"/>
  <c r="AZ127" i="29"/>
  <c r="AR127" i="29"/>
  <c r="AI127" i="29"/>
  <c r="AX131" i="29"/>
  <c r="BZ46" i="29"/>
  <c r="BQ46" i="29"/>
  <c r="BI46" i="29"/>
  <c r="BX127" i="29"/>
  <c r="BO127" i="29"/>
  <c r="CB131" i="29"/>
  <c r="DD131" i="29" s="1"/>
  <c r="BT131" i="29"/>
  <c r="CV131" i="29" s="1"/>
  <c r="BK131" i="29"/>
  <c r="BX130" i="29"/>
  <c r="CZ130" i="29" s="1"/>
  <c r="BO130" i="29"/>
  <c r="CQ130" i="29" s="1"/>
  <c r="BQ50" i="29"/>
  <c r="BV49" i="29"/>
  <c r="DC30" i="29"/>
  <c r="Z40" i="29"/>
  <c r="DF40" i="29" s="1"/>
  <c r="Y133" i="29"/>
  <c r="BA48" i="29"/>
  <c r="BA39" i="29"/>
  <c r="BB48" i="29"/>
  <c r="BB40" i="29"/>
  <c r="BA92" i="29"/>
  <c r="BA81" i="29"/>
  <c r="BB83" i="29"/>
  <c r="BA124" i="29"/>
  <c r="BB133" i="29"/>
  <c r="BB125" i="29"/>
  <c r="CC129" i="29"/>
  <c r="CC120" i="29"/>
  <c r="CD129" i="29"/>
  <c r="CD121" i="29"/>
  <c r="CC124" i="29"/>
  <c r="CD133" i="29"/>
  <c r="CD125" i="29"/>
  <c r="AU87" i="29"/>
  <c r="AL87" i="29"/>
  <c r="BH46" i="29"/>
  <c r="CJ46" i="29" s="1"/>
  <c r="BW50" i="29"/>
  <c r="BN50" i="29"/>
  <c r="CA49" i="29"/>
  <c r="BS49" i="29"/>
  <c r="BJ49" i="29"/>
  <c r="BN87" i="29"/>
  <c r="BW127" i="29"/>
  <c r="BN127" i="29"/>
  <c r="BW130" i="29"/>
  <c r="BN130" i="29"/>
  <c r="CI27" i="29"/>
  <c r="CL30" i="29"/>
  <c r="Y122" i="29"/>
  <c r="BA131" i="29"/>
  <c r="Z87" i="29"/>
  <c r="BB39" i="29"/>
  <c r="BB90" i="29"/>
  <c r="BB82" i="29"/>
  <c r="CD47" i="29"/>
  <c r="CD39" i="29"/>
  <c r="DF39" i="29" s="1"/>
  <c r="AE91" i="29"/>
  <c r="AT87" i="29"/>
  <c r="AK87" i="29"/>
  <c r="AX91" i="29"/>
  <c r="AO91" i="29"/>
  <c r="AG91" i="29"/>
  <c r="AT90" i="29"/>
  <c r="AK90" i="29"/>
  <c r="AX127" i="29"/>
  <c r="AO127" i="29"/>
  <c r="AG127" i="29"/>
  <c r="AV131" i="29"/>
  <c r="AM131" i="29"/>
  <c r="AZ130" i="29"/>
  <c r="AR130" i="29"/>
  <c r="AI130" i="29"/>
  <c r="BX46" i="29"/>
  <c r="BO46" i="29"/>
  <c r="BG50" i="29"/>
  <c r="BV50" i="29"/>
  <c r="CX50" i="29" s="1"/>
  <c r="BM50" i="29"/>
  <c r="BZ49" i="29"/>
  <c r="BQ49" i="29"/>
  <c r="BI49" i="29"/>
  <c r="BV87" i="29"/>
  <c r="CX87" i="29" s="1"/>
  <c r="BM87" i="29"/>
  <c r="CO87" i="29" s="1"/>
  <c r="CB91" i="29"/>
  <c r="DD91" i="29" s="1"/>
  <c r="BT91" i="29"/>
  <c r="CV91" i="29" s="1"/>
  <c r="BK91" i="29"/>
  <c r="CM91" i="29" s="1"/>
  <c r="BX90" i="29"/>
  <c r="BO90" i="29"/>
  <c r="CQ90" i="29" s="1"/>
  <c r="BG131" i="29"/>
  <c r="BV127" i="29"/>
  <c r="BM127" i="29"/>
  <c r="CO127" i="29" s="1"/>
  <c r="BZ131" i="29"/>
  <c r="DB131" i="29" s="1"/>
  <c r="BQ131" i="29"/>
  <c r="BI131" i="29"/>
  <c r="CK131" i="29" s="1"/>
  <c r="BV130" i="29"/>
  <c r="CX130" i="29" s="1"/>
  <c r="BM130" i="29"/>
  <c r="CO130" i="29" s="1"/>
  <c r="CC130" i="29"/>
  <c r="CD126" i="29"/>
  <c r="BA106" i="29"/>
  <c r="Z85" i="29"/>
  <c r="Z86" i="29"/>
  <c r="CD85" i="29"/>
  <c r="BB91" i="29"/>
  <c r="BA46" i="29"/>
  <c r="BB47" i="29"/>
  <c r="Y47" i="29"/>
  <c r="Y46" i="29"/>
  <c r="Z47" i="29"/>
  <c r="Y45" i="29"/>
  <c r="Z46" i="29"/>
  <c r="BA47" i="29"/>
  <c r="Y50" i="29"/>
  <c r="CC125" i="29"/>
  <c r="CC92" i="29"/>
  <c r="CC81" i="29"/>
  <c r="CD91" i="29"/>
  <c r="CD83" i="29"/>
  <c r="CD73" i="29"/>
  <c r="CD66" i="29"/>
  <c r="DF66" i="29" s="1"/>
  <c r="CD65" i="29"/>
  <c r="CD88" i="29"/>
  <c r="CD80" i="29"/>
  <c r="DF80" i="29" s="1"/>
  <c r="CC75" i="29"/>
  <c r="CD87" i="29"/>
  <c r="CC74" i="29"/>
  <c r="CC64" i="29"/>
  <c r="CC63" i="29"/>
  <c r="CC49" i="29"/>
  <c r="CD51" i="29"/>
  <c r="CD43" i="29"/>
  <c r="CC46" i="29"/>
  <c r="CC47" i="29"/>
  <c r="CC44" i="29"/>
  <c r="CD45" i="29"/>
  <c r="BA111" i="29"/>
  <c r="BB107" i="29"/>
  <c r="BA122" i="29"/>
  <c r="BB131" i="29"/>
  <c r="BB123" i="29"/>
  <c r="BA133" i="29"/>
  <c r="BA83" i="29"/>
  <c r="BB93" i="29"/>
  <c r="BB85" i="29"/>
  <c r="BA65" i="29"/>
  <c r="BB75" i="29"/>
  <c r="BA89" i="29"/>
  <c r="BB67" i="29"/>
  <c r="BA88" i="29"/>
  <c r="BA87" i="29"/>
  <c r="BB89" i="29"/>
  <c r="BA80" i="29"/>
  <c r="BB88" i="29"/>
  <c r="BB80" i="29"/>
  <c r="BB81" i="29"/>
  <c r="BA52" i="29"/>
  <c r="BA41" i="29"/>
  <c r="BB50" i="29"/>
  <c r="BB42" i="29"/>
  <c r="BB22" i="29"/>
  <c r="BA32" i="29"/>
  <c r="BA22" i="29"/>
  <c r="BA21" i="29"/>
  <c r="BB31" i="29"/>
  <c r="BB30" i="29"/>
  <c r="BB23" i="29"/>
  <c r="Y129" i="29"/>
  <c r="Y120" i="29"/>
  <c r="Y127" i="29"/>
  <c r="Z128" i="29"/>
  <c r="Z120" i="29"/>
  <c r="Y112" i="29"/>
  <c r="Z108" i="29"/>
  <c r="Y81" i="29"/>
  <c r="Z83" i="29"/>
  <c r="Y92" i="29"/>
  <c r="Z91" i="29"/>
  <c r="Y86" i="29"/>
  <c r="Z88" i="29"/>
  <c r="Y84" i="29"/>
  <c r="Y74" i="29"/>
  <c r="Y63" i="29"/>
  <c r="Y44" i="29"/>
  <c r="Z45" i="29"/>
  <c r="Y49" i="29"/>
  <c r="Z43" i="29"/>
  <c r="Z51" i="29"/>
  <c r="Y52" i="29"/>
  <c r="Y41" i="29"/>
  <c r="Y26" i="29"/>
  <c r="DE26" i="29" s="1"/>
  <c r="CC128" i="29"/>
  <c r="CC127" i="29"/>
  <c r="CD128" i="29"/>
  <c r="CD120" i="29"/>
  <c r="CC126" i="29"/>
  <c r="CC131" i="29"/>
  <c r="CD127" i="29"/>
  <c r="CC110" i="29"/>
  <c r="DE110" i="29" s="1"/>
  <c r="CD110" i="29"/>
  <c r="DF110" i="29" s="1"/>
  <c r="CD102" i="29"/>
  <c r="DF102" i="29" s="1"/>
  <c r="CC108" i="29"/>
  <c r="DE108" i="29" s="1"/>
  <c r="CC107" i="29"/>
  <c r="DE107" i="29" s="1"/>
  <c r="CC112" i="29"/>
  <c r="CD108" i="29"/>
  <c r="CC123" i="29"/>
  <c r="DE123" i="29" s="1"/>
  <c r="CD132" i="29"/>
  <c r="CD124" i="29"/>
  <c r="CC101" i="29"/>
  <c r="DE101" i="29" s="1"/>
  <c r="CD101" i="29"/>
  <c r="DF101" i="29" s="1"/>
  <c r="CC133" i="29"/>
  <c r="CC122" i="29"/>
  <c r="CD131" i="29"/>
  <c r="CD123" i="29"/>
  <c r="CC132" i="29"/>
  <c r="CC121" i="29"/>
  <c r="CD130" i="29"/>
  <c r="CD122" i="29"/>
  <c r="CC109" i="29"/>
  <c r="DE109" i="29" s="1"/>
  <c r="CD109" i="29"/>
  <c r="DF109" i="29" s="1"/>
  <c r="DE105" i="29"/>
  <c r="DE113" i="29"/>
  <c r="DE102" i="29"/>
  <c r="CC87" i="29"/>
  <c r="CC91" i="29"/>
  <c r="DE91" i="29" s="1"/>
  <c r="CC65" i="29"/>
  <c r="DE65" i="29" s="1"/>
  <c r="CD75" i="29"/>
  <c r="CD67" i="29"/>
  <c r="CC89" i="29"/>
  <c r="CC80" i="29"/>
  <c r="CD89" i="29"/>
  <c r="CD81" i="29"/>
  <c r="DE67" i="29"/>
  <c r="DE66" i="29"/>
  <c r="CD72" i="29"/>
  <c r="DF72" i="29" s="1"/>
  <c r="CD64" i="29"/>
  <c r="DF64" i="29" s="1"/>
  <c r="CC85" i="29"/>
  <c r="CC90" i="29"/>
  <c r="DE90" i="29" s="1"/>
  <c r="CD86" i="29"/>
  <c r="CC88" i="29"/>
  <c r="CC86" i="29"/>
  <c r="DF76" i="29"/>
  <c r="DF77" i="29" s="1"/>
  <c r="CC69" i="29"/>
  <c r="CC84" i="29"/>
  <c r="CC73" i="29"/>
  <c r="DE76" i="29"/>
  <c r="DE77" i="29" s="1"/>
  <c r="DF74" i="29"/>
  <c r="CC52" i="29"/>
  <c r="CC41" i="29"/>
  <c r="CD50" i="29"/>
  <c r="CD42" i="29"/>
  <c r="DF23" i="29"/>
  <c r="CC32" i="29"/>
  <c r="DE32" i="29" s="1"/>
  <c r="CC21" i="29"/>
  <c r="DE21" i="29" s="1"/>
  <c r="CD30" i="29"/>
  <c r="CD22" i="29"/>
  <c r="CC45" i="29"/>
  <c r="CC50" i="29"/>
  <c r="CD46" i="29"/>
  <c r="DF24" i="29"/>
  <c r="DF32" i="29"/>
  <c r="CD31" i="29"/>
  <c r="DF31" i="29" s="1"/>
  <c r="CC29" i="29"/>
  <c r="DE29" i="29" s="1"/>
  <c r="CC20" i="29"/>
  <c r="DE20" i="29" s="1"/>
  <c r="CD29" i="29"/>
  <c r="CD21" i="29"/>
  <c r="CC43" i="29"/>
  <c r="CD52" i="29"/>
  <c r="CD44" i="29"/>
  <c r="CC33" i="29"/>
  <c r="DE33" i="29" s="1"/>
  <c r="CC22" i="29"/>
  <c r="DE22" i="29" s="1"/>
  <c r="CC30" i="29"/>
  <c r="DE23" i="29"/>
  <c r="DF33" i="29"/>
  <c r="DF25" i="29"/>
  <c r="BA107" i="29"/>
  <c r="BA112" i="29"/>
  <c r="BB108" i="29"/>
  <c r="BA123" i="29"/>
  <c r="BB132" i="29"/>
  <c r="BB124" i="29"/>
  <c r="BA105" i="29"/>
  <c r="BB114" i="29"/>
  <c r="BB106" i="29"/>
  <c r="BA132" i="29"/>
  <c r="BA121" i="29"/>
  <c r="BB130" i="29"/>
  <c r="BB122" i="29"/>
  <c r="BA129" i="29"/>
  <c r="BA120" i="29"/>
  <c r="BB129" i="29"/>
  <c r="BB121" i="29"/>
  <c r="BA128" i="29"/>
  <c r="BA127" i="29"/>
  <c r="BB128" i="29"/>
  <c r="BB120" i="29"/>
  <c r="BB92" i="29"/>
  <c r="BB74" i="29"/>
  <c r="BA74" i="29"/>
  <c r="BA63" i="29"/>
  <c r="BB73" i="29"/>
  <c r="BB65" i="29"/>
  <c r="BA86" i="29"/>
  <c r="BA91" i="29"/>
  <c r="BB87" i="29"/>
  <c r="BB72" i="29"/>
  <c r="BB64" i="29"/>
  <c r="BA85" i="29"/>
  <c r="BA90" i="29"/>
  <c r="BB86" i="29"/>
  <c r="BA84" i="29"/>
  <c r="BB84" i="29"/>
  <c r="BA93" i="29"/>
  <c r="BA82" i="29"/>
  <c r="BA45" i="29"/>
  <c r="BA50" i="29"/>
  <c r="BB46" i="29"/>
  <c r="BA29" i="29"/>
  <c r="BA20" i="29"/>
  <c r="BB29" i="29"/>
  <c r="BB21" i="29"/>
  <c r="BA44" i="29"/>
  <c r="BA49" i="29"/>
  <c r="BB45" i="29"/>
  <c r="BA28" i="29"/>
  <c r="BA27" i="29"/>
  <c r="BB28" i="29"/>
  <c r="BB20" i="29"/>
  <c r="BA43" i="29"/>
  <c r="BB52" i="29"/>
  <c r="BB44" i="29"/>
  <c r="BA42" i="29"/>
  <c r="BB51" i="29"/>
  <c r="BB43" i="29"/>
  <c r="Y124" i="29"/>
  <c r="Z133" i="29"/>
  <c r="Z125" i="29"/>
  <c r="Y106" i="29"/>
  <c r="DE106" i="29" s="1"/>
  <c r="Y132" i="29"/>
  <c r="Y121" i="29"/>
  <c r="Z129" i="29"/>
  <c r="Z121" i="29"/>
  <c r="Y104" i="29"/>
  <c r="DE104" i="29" s="1"/>
  <c r="Y128" i="29"/>
  <c r="Y111" i="29"/>
  <c r="DE111" i="29" s="1"/>
  <c r="Z107" i="29"/>
  <c r="DF107" i="29" s="1"/>
  <c r="Y114" i="29"/>
  <c r="DE114" i="29" s="1"/>
  <c r="Y103" i="29"/>
  <c r="DE103" i="29" s="1"/>
  <c r="Y126" i="29"/>
  <c r="Z114" i="29"/>
  <c r="DF114" i="29" s="1"/>
  <c r="Z106" i="29"/>
  <c r="DF106" i="29" s="1"/>
  <c r="Z113" i="29"/>
  <c r="DF113" i="29" s="1"/>
  <c r="Z105" i="29"/>
  <c r="DF105" i="29" s="1"/>
  <c r="Z112" i="29"/>
  <c r="DF112" i="29" s="1"/>
  <c r="Z104" i="29"/>
  <c r="DF104" i="29" s="1"/>
  <c r="Z111" i="29"/>
  <c r="DF111" i="29" s="1"/>
  <c r="Z103" i="29"/>
  <c r="DF103" i="29" s="1"/>
  <c r="Z90" i="29"/>
  <c r="Z82" i="29"/>
  <c r="Y89" i="29"/>
  <c r="Z89" i="29"/>
  <c r="Z81" i="29"/>
  <c r="Y88" i="29"/>
  <c r="Y87" i="29"/>
  <c r="Y75" i="29"/>
  <c r="Y64" i="29"/>
  <c r="Y85" i="29"/>
  <c r="Z73" i="29"/>
  <c r="Z65" i="29"/>
  <c r="Z92" i="29"/>
  <c r="Z84" i="29"/>
  <c r="Y71" i="29"/>
  <c r="DE71" i="29" s="1"/>
  <c r="Y83" i="29"/>
  <c r="Y69" i="29"/>
  <c r="Z71" i="29"/>
  <c r="DF71" i="29" s="1"/>
  <c r="Z63" i="29"/>
  <c r="DF63" i="29" s="1"/>
  <c r="Y70" i="29"/>
  <c r="DE70" i="29" s="1"/>
  <c r="Y73" i="29"/>
  <c r="Z70" i="29"/>
  <c r="DF70" i="29" s="1"/>
  <c r="Y68" i="29"/>
  <c r="DE68" i="29" s="1"/>
  <c r="Y72" i="29"/>
  <c r="DE72" i="29" s="1"/>
  <c r="Z69" i="29"/>
  <c r="DF69" i="29" s="1"/>
  <c r="Z68" i="29"/>
  <c r="DF68" i="29" s="1"/>
  <c r="Z75" i="29"/>
  <c r="Z67" i="29"/>
  <c r="Y43" i="29"/>
  <c r="Z50" i="29"/>
  <c r="Z42" i="29"/>
  <c r="Z49" i="29"/>
  <c r="Z41" i="29"/>
  <c r="Y28" i="29"/>
  <c r="DE28" i="29" s="1"/>
  <c r="Y42" i="29"/>
  <c r="Z52" i="29"/>
  <c r="Z44" i="29"/>
  <c r="Y25" i="29"/>
  <c r="DE25" i="29" s="1"/>
  <c r="Y51" i="29"/>
  <c r="Y40" i="29"/>
  <c r="Z30" i="29"/>
  <c r="Z22" i="29"/>
  <c r="Y24" i="29"/>
  <c r="DE24" i="29" s="1"/>
  <c r="Y48" i="29"/>
  <c r="Y39" i="29"/>
  <c r="Z29" i="29"/>
  <c r="Z21" i="29"/>
  <c r="Y27" i="29"/>
  <c r="DE27" i="29" s="1"/>
  <c r="Z28" i="29"/>
  <c r="DF28" i="29" s="1"/>
  <c r="Z20" i="29"/>
  <c r="DF20" i="29" s="1"/>
  <c r="Y31" i="29"/>
  <c r="DE31" i="29" s="1"/>
  <c r="Z27" i="29"/>
  <c r="DF27" i="29" s="1"/>
  <c r="Y30" i="29"/>
  <c r="Z26" i="29"/>
  <c r="DF26" i="29" s="1"/>
  <c r="CZ131" i="29" l="1"/>
  <c r="CZ90" i="29"/>
  <c r="CV46" i="29"/>
  <c r="CS131" i="29"/>
  <c r="CN46" i="29"/>
  <c r="CI131" i="29"/>
  <c r="CM87" i="29"/>
  <c r="DD127" i="29"/>
  <c r="CX127" i="29"/>
  <c r="CV130" i="29"/>
  <c r="DC46" i="29"/>
  <c r="CI87" i="29"/>
  <c r="CP90" i="29"/>
  <c r="CS87" i="29"/>
  <c r="CS46" i="29"/>
  <c r="DA127" i="29"/>
  <c r="CZ46" i="29"/>
  <c r="DC90" i="29"/>
  <c r="DB130" i="29"/>
  <c r="CX49" i="29"/>
  <c r="DC91" i="29"/>
  <c r="CQ50" i="29"/>
  <c r="CI130" i="29"/>
  <c r="CK46" i="29"/>
  <c r="CR127" i="29"/>
  <c r="CX90" i="29"/>
  <c r="CU90" i="29"/>
  <c r="DE93" i="29"/>
  <c r="CU49" i="29"/>
  <c r="CW131" i="29"/>
  <c r="CI50" i="29"/>
  <c r="DA87" i="29"/>
  <c r="DE39" i="29"/>
  <c r="CY90" i="29"/>
  <c r="DB87" i="29"/>
  <c r="DD46" i="29"/>
  <c r="CK87" i="29"/>
  <c r="DA130" i="29"/>
  <c r="CY49" i="29"/>
  <c r="CV50" i="29"/>
  <c r="DB46" i="29"/>
  <c r="CZ91" i="29"/>
  <c r="DE48" i="29"/>
  <c r="DF22" i="29"/>
  <c r="CL91" i="29"/>
  <c r="CJ127" i="29"/>
  <c r="CX131" i="29"/>
  <c r="CM49" i="29"/>
  <c r="CW87" i="29"/>
  <c r="DE122" i="29"/>
  <c r="DE130" i="29"/>
  <c r="DF84" i="29"/>
  <c r="DF122" i="29"/>
  <c r="CY91" i="29"/>
  <c r="CO50" i="29"/>
  <c r="CJ87" i="29"/>
  <c r="CK127" i="29"/>
  <c r="CQ91" i="29"/>
  <c r="CS49" i="29"/>
  <c r="DF130" i="29"/>
  <c r="CU91" i="29"/>
  <c r="CV90" i="29"/>
  <c r="DA50" i="29"/>
  <c r="DE51" i="29"/>
  <c r="CZ49" i="29"/>
  <c r="CO90" i="29"/>
  <c r="CL90" i="29"/>
  <c r="DF124" i="29"/>
  <c r="CL49" i="29"/>
  <c r="CR130" i="29"/>
  <c r="CP49" i="29"/>
  <c r="CZ50" i="29"/>
  <c r="CO131" i="29"/>
  <c r="DE131" i="29"/>
  <c r="DC49" i="29"/>
  <c r="CM90" i="29"/>
  <c r="CO49" i="29"/>
  <c r="DD90" i="29"/>
  <c r="CM131" i="29"/>
  <c r="CM50" i="29"/>
  <c r="CS130" i="29"/>
  <c r="DB49" i="29"/>
  <c r="CP91" i="29"/>
  <c r="CP50" i="29"/>
  <c r="CU50" i="29"/>
  <c r="CY130" i="29"/>
  <c r="CY50" i="29"/>
  <c r="DD130" i="29"/>
  <c r="CN49" i="29"/>
  <c r="CS127" i="29"/>
  <c r="DD49" i="29"/>
  <c r="DB50" i="29"/>
  <c r="CW49" i="29"/>
  <c r="CL46" i="29"/>
  <c r="CJ130" i="29"/>
  <c r="DB127" i="29"/>
  <c r="CK130" i="29"/>
  <c r="DF93" i="29"/>
  <c r="CR46" i="29"/>
  <c r="CZ127" i="29"/>
  <c r="DC50" i="29"/>
  <c r="CX46" i="29"/>
  <c r="CJ50" i="29"/>
  <c r="DC130" i="29"/>
  <c r="CL131" i="29"/>
  <c r="CW91" i="29"/>
  <c r="DE75" i="29"/>
  <c r="CS50" i="29"/>
  <c r="CV49" i="29"/>
  <c r="CJ91" i="29"/>
  <c r="CL50" i="29"/>
  <c r="DD50" i="29"/>
  <c r="CU46" i="29"/>
  <c r="CI127" i="29"/>
  <c r="CY87" i="29"/>
  <c r="DE82" i="29"/>
  <c r="CQ127" i="29"/>
  <c r="CK50" i="29"/>
  <c r="DE124" i="29"/>
  <c r="CY131" i="29"/>
  <c r="DA91" i="29"/>
  <c r="CP127" i="29"/>
  <c r="CW127" i="29"/>
  <c r="CJ49" i="29"/>
  <c r="CP130" i="29"/>
  <c r="CS90" i="29"/>
  <c r="DE83" i="29"/>
  <c r="DE81" i="29"/>
  <c r="CP87" i="29"/>
  <c r="CU127" i="29"/>
  <c r="CU87" i="29"/>
  <c r="CM130" i="29"/>
  <c r="DF127" i="29"/>
  <c r="DA46" i="29"/>
  <c r="DF132" i="29"/>
  <c r="DF42" i="29"/>
  <c r="DF82" i="29"/>
  <c r="DF90" i="29"/>
  <c r="DF51" i="29"/>
  <c r="DF126" i="29"/>
  <c r="DF123" i="29"/>
  <c r="DF87" i="29"/>
  <c r="DF83" i="29"/>
  <c r="DF43" i="29"/>
  <c r="DF48" i="29"/>
  <c r="DF129" i="29"/>
  <c r="DF92" i="29"/>
  <c r="DF65" i="29"/>
  <c r="DF89" i="29"/>
  <c r="DF41" i="29"/>
  <c r="DF49" i="29"/>
  <c r="DF21" i="29"/>
  <c r="DE46" i="29"/>
  <c r="DE86" i="29"/>
  <c r="DE112" i="29"/>
  <c r="DE125" i="29"/>
  <c r="DE121" i="29"/>
  <c r="DE120" i="29"/>
  <c r="DE129" i="29"/>
  <c r="DE74" i="29"/>
  <c r="DE92" i="29"/>
  <c r="DE64" i="29"/>
  <c r="DE40" i="29"/>
  <c r="DE52" i="29"/>
  <c r="CN90" i="29"/>
  <c r="CN127" i="29"/>
  <c r="DC131" i="29"/>
  <c r="CJ90" i="29"/>
  <c r="DE42" i="29"/>
  <c r="DF75" i="29"/>
  <c r="DF131" i="29"/>
  <c r="DF108" i="29"/>
  <c r="DE63" i="29"/>
  <c r="CO46" i="29"/>
  <c r="CN130" i="29"/>
  <c r="CR49" i="29"/>
  <c r="CR90" i="29"/>
  <c r="CK90" i="29"/>
  <c r="CQ46" i="29"/>
  <c r="CW130" i="29"/>
  <c r="DA49" i="29"/>
  <c r="DA90" i="29"/>
  <c r="DF121" i="29"/>
  <c r="CL127" i="29"/>
  <c r="CL87" i="29"/>
  <c r="CY127" i="29"/>
  <c r="CR50" i="29"/>
  <c r="CJ131" i="29"/>
  <c r="CN50" i="29"/>
  <c r="CN91" i="29"/>
  <c r="DB90" i="29"/>
  <c r="DE47" i="29"/>
  <c r="CK49" i="29"/>
  <c r="CQ49" i="29"/>
  <c r="CR131" i="29"/>
  <c r="CW50" i="29"/>
  <c r="DF47" i="29"/>
  <c r="DC127" i="29"/>
  <c r="DC87" i="29"/>
  <c r="DA131" i="29"/>
  <c r="CU131" i="29"/>
  <c r="CI90" i="29"/>
  <c r="DE132" i="29"/>
  <c r="DF91" i="29"/>
  <c r="DF85" i="29"/>
  <c r="DE30" i="29"/>
  <c r="DE43" i="29"/>
  <c r="DF81" i="29"/>
  <c r="DE133" i="29"/>
  <c r="DF125" i="29"/>
  <c r="DF133" i="29"/>
  <c r="DF44" i="29"/>
  <c r="DE44" i="29"/>
  <c r="DF45" i="29"/>
  <c r="DE49" i="29"/>
  <c r="DE50" i="29"/>
  <c r="DF29" i="29"/>
  <c r="DE128" i="29"/>
  <c r="Y94" i="29"/>
  <c r="DE88" i="29"/>
  <c r="DF67" i="29"/>
  <c r="DF73" i="29"/>
  <c r="DF46" i="29"/>
  <c r="DE45" i="29"/>
  <c r="DF50" i="29"/>
  <c r="DF88" i="29"/>
  <c r="CD94" i="29"/>
  <c r="DE87" i="29"/>
  <c r="DE41" i="29"/>
  <c r="DF30" i="29"/>
  <c r="BB94" i="29"/>
  <c r="BA94" i="29"/>
  <c r="DE127" i="29"/>
  <c r="DF120" i="29"/>
  <c r="DF128" i="29"/>
  <c r="DE84" i="29"/>
  <c r="DE126" i="29"/>
  <c r="DE85" i="29"/>
  <c r="DE89" i="29"/>
  <c r="CC94" i="29"/>
  <c r="DF86" i="29"/>
  <c r="DE80" i="29"/>
  <c r="DE69" i="29"/>
  <c r="DE73" i="29"/>
  <c r="DF52" i="29"/>
  <c r="Z94" i="29"/>
  <c r="DD113" i="26"/>
  <c r="DD114" i="26"/>
  <c r="DD115" i="26"/>
  <c r="DD116" i="26"/>
  <c r="DD117" i="26"/>
  <c r="DD118" i="26"/>
  <c r="DD119" i="26"/>
  <c r="DD121" i="26"/>
  <c r="DD122" i="26"/>
  <c r="DD125" i="26"/>
  <c r="DD126" i="26"/>
  <c r="DD94" i="26"/>
  <c r="DD95" i="26"/>
  <c r="DD96" i="26"/>
  <c r="DD97" i="26"/>
  <c r="DD98" i="26"/>
  <c r="DD99" i="26"/>
  <c r="DD100" i="26"/>
  <c r="DD102" i="26"/>
  <c r="DD103" i="26"/>
  <c r="DD106" i="26"/>
  <c r="DD107" i="26"/>
  <c r="DD73" i="26"/>
  <c r="DD74" i="26"/>
  <c r="DD75" i="26"/>
  <c r="DD76" i="26"/>
  <c r="DD77" i="26"/>
  <c r="DD78" i="26"/>
  <c r="DD79" i="26"/>
  <c r="DD81" i="26"/>
  <c r="DD82" i="26"/>
  <c r="DD85" i="26"/>
  <c r="DD86" i="26"/>
  <c r="DD87" i="26"/>
  <c r="DD88" i="26"/>
  <c r="DD55" i="26"/>
  <c r="DD56" i="26"/>
  <c r="DD57" i="26"/>
  <c r="DD58" i="26"/>
  <c r="DD59" i="26"/>
  <c r="DD60" i="26"/>
  <c r="DD61" i="26"/>
  <c r="DD63" i="26"/>
  <c r="DD64" i="26"/>
  <c r="DD67" i="26"/>
  <c r="DD68" i="26"/>
  <c r="DD69" i="26"/>
  <c r="DD70" i="26"/>
  <c r="DD32" i="26"/>
  <c r="DD33" i="26"/>
  <c r="DD34" i="26"/>
  <c r="DD35" i="26"/>
  <c r="DD36" i="26"/>
  <c r="DD37" i="26"/>
  <c r="DD38" i="26"/>
  <c r="DD40" i="26"/>
  <c r="DD41" i="26"/>
  <c r="DD44" i="26"/>
  <c r="DD45" i="26"/>
  <c r="DD13" i="26"/>
  <c r="DD14" i="26"/>
  <c r="DD15" i="26"/>
  <c r="DD16" i="26"/>
  <c r="DD17" i="26"/>
  <c r="DD18" i="26"/>
  <c r="DD19" i="26"/>
  <c r="DD21" i="26"/>
  <c r="DD22" i="26"/>
  <c r="DD25" i="26"/>
  <c r="DD26" i="26"/>
  <c r="CB113" i="26"/>
  <c r="CB114" i="26"/>
  <c r="CB115" i="26"/>
  <c r="CB116" i="26"/>
  <c r="CB117" i="26"/>
  <c r="CB118" i="26"/>
  <c r="CB119" i="26"/>
  <c r="CB121" i="26"/>
  <c r="CB122" i="26"/>
  <c r="CB125" i="26"/>
  <c r="CB126" i="26"/>
  <c r="CB94" i="26"/>
  <c r="CB101" i="29" s="1"/>
  <c r="CB95" i="26"/>
  <c r="CB102" i="29" s="1"/>
  <c r="CB96" i="26"/>
  <c r="CB103" i="29" s="1"/>
  <c r="CB97" i="26"/>
  <c r="CB104" i="29" s="1"/>
  <c r="CB98" i="26"/>
  <c r="CB105" i="29" s="1"/>
  <c r="CB99" i="26"/>
  <c r="CB106" i="29" s="1"/>
  <c r="CB100" i="26"/>
  <c r="CB107" i="29" s="1"/>
  <c r="CB102" i="26"/>
  <c r="CB109" i="29" s="1"/>
  <c r="CB103" i="26"/>
  <c r="CB110" i="29" s="1"/>
  <c r="CB106" i="26"/>
  <c r="CB113" i="29" s="1"/>
  <c r="CB107" i="26"/>
  <c r="CB114" i="29" s="1"/>
  <c r="CB73" i="26"/>
  <c r="CB74" i="26"/>
  <c r="CB75" i="26"/>
  <c r="CB76" i="26"/>
  <c r="CB77" i="26"/>
  <c r="CB78" i="26"/>
  <c r="CB79" i="26"/>
  <c r="CB81" i="26"/>
  <c r="CB82" i="26"/>
  <c r="CB85" i="26"/>
  <c r="CB86" i="26"/>
  <c r="CB87" i="26"/>
  <c r="CB55" i="26"/>
  <c r="CB62" i="29" s="1"/>
  <c r="CB56" i="26"/>
  <c r="CB63" i="29" s="1"/>
  <c r="CB57" i="26"/>
  <c r="CB64" i="29" s="1"/>
  <c r="CB58" i="26"/>
  <c r="CB65" i="29" s="1"/>
  <c r="CB59" i="26"/>
  <c r="CB66" i="29" s="1"/>
  <c r="CB60" i="26"/>
  <c r="CB67" i="29" s="1"/>
  <c r="CB61" i="26"/>
  <c r="CB68" i="29" s="1"/>
  <c r="CB63" i="26"/>
  <c r="CB70" i="29" s="1"/>
  <c r="CB64" i="26"/>
  <c r="CB71" i="29" s="1"/>
  <c r="CB67" i="26"/>
  <c r="CB74" i="29" s="1"/>
  <c r="CB68" i="26"/>
  <c r="CB75" i="29" s="1"/>
  <c r="CB69" i="26"/>
  <c r="CB76" i="29" s="1"/>
  <c r="CB32" i="26"/>
  <c r="CB33" i="26"/>
  <c r="CB34" i="26"/>
  <c r="CB35" i="26"/>
  <c r="CB36" i="26"/>
  <c r="CB37" i="26"/>
  <c r="CB38" i="26"/>
  <c r="CB40" i="26"/>
  <c r="CB41" i="26"/>
  <c r="CB44" i="26"/>
  <c r="CB45" i="26"/>
  <c r="CB13" i="26"/>
  <c r="CB20" i="29" s="1"/>
  <c r="CB14" i="26"/>
  <c r="CB21" i="29" s="1"/>
  <c r="CB15" i="26"/>
  <c r="CB22" i="29" s="1"/>
  <c r="CB16" i="26"/>
  <c r="CB23" i="29" s="1"/>
  <c r="CB17" i="26"/>
  <c r="CB24" i="29" s="1"/>
  <c r="CB18" i="26"/>
  <c r="CB25" i="29" s="1"/>
  <c r="CB19" i="26"/>
  <c r="CB26" i="29" s="1"/>
  <c r="CB21" i="26"/>
  <c r="CB28" i="29" s="1"/>
  <c r="CB22" i="26"/>
  <c r="CB29" i="29" s="1"/>
  <c r="CB25" i="26"/>
  <c r="CB32" i="29" s="1"/>
  <c r="CB26" i="26"/>
  <c r="CB33" i="29" s="1"/>
  <c r="AZ113" i="26"/>
  <c r="AZ114" i="26"/>
  <c r="AZ115" i="26"/>
  <c r="AZ116" i="26"/>
  <c r="AZ117" i="26"/>
  <c r="AZ118" i="26"/>
  <c r="AZ119" i="26"/>
  <c r="AZ121" i="26"/>
  <c r="AZ122" i="26"/>
  <c r="AZ125" i="26"/>
  <c r="AZ126" i="26"/>
  <c r="AZ94" i="26"/>
  <c r="AZ101" i="29" s="1"/>
  <c r="AZ95" i="26"/>
  <c r="AZ102" i="29" s="1"/>
  <c r="AZ96" i="26"/>
  <c r="AZ103" i="29" s="1"/>
  <c r="AZ97" i="26"/>
  <c r="AZ104" i="29" s="1"/>
  <c r="AZ98" i="26"/>
  <c r="AZ105" i="29" s="1"/>
  <c r="AZ99" i="26"/>
  <c r="AZ106" i="29" s="1"/>
  <c r="AZ100" i="26"/>
  <c r="AZ107" i="29" s="1"/>
  <c r="AZ102" i="26"/>
  <c r="AZ109" i="29" s="1"/>
  <c r="AZ103" i="26"/>
  <c r="AZ110" i="29" s="1"/>
  <c r="AZ106" i="26"/>
  <c r="AZ113" i="29" s="1"/>
  <c r="AZ107" i="26"/>
  <c r="AZ114" i="29" s="1"/>
  <c r="AZ73" i="26"/>
  <c r="AZ74" i="26"/>
  <c r="AZ75" i="26"/>
  <c r="AZ76" i="26"/>
  <c r="AZ77" i="26"/>
  <c r="AZ78" i="26"/>
  <c r="AZ79" i="26"/>
  <c r="AZ81" i="26"/>
  <c r="AZ82" i="26"/>
  <c r="AZ85" i="26"/>
  <c r="AZ86" i="26"/>
  <c r="AZ87" i="26"/>
  <c r="AZ55" i="26"/>
  <c r="AZ62" i="29" s="1"/>
  <c r="AZ56" i="26"/>
  <c r="AZ63" i="29" s="1"/>
  <c r="AZ57" i="26"/>
  <c r="AZ64" i="29" s="1"/>
  <c r="AZ58" i="26"/>
  <c r="AZ65" i="29" s="1"/>
  <c r="AZ59" i="26"/>
  <c r="AZ66" i="29" s="1"/>
  <c r="AZ60" i="26"/>
  <c r="AZ67" i="29" s="1"/>
  <c r="AZ61" i="26"/>
  <c r="AZ68" i="29" s="1"/>
  <c r="AZ63" i="26"/>
  <c r="AZ70" i="29" s="1"/>
  <c r="AZ64" i="26"/>
  <c r="AZ71" i="29" s="1"/>
  <c r="AZ67" i="26"/>
  <c r="AZ74" i="29" s="1"/>
  <c r="AZ68" i="26"/>
  <c r="AZ75" i="29" s="1"/>
  <c r="AZ69" i="26"/>
  <c r="AZ76" i="29" s="1"/>
  <c r="AZ32" i="26"/>
  <c r="AZ33" i="26"/>
  <c r="AZ34" i="26"/>
  <c r="AZ35" i="26"/>
  <c r="AZ36" i="26"/>
  <c r="AZ37" i="26"/>
  <c r="AZ38" i="26"/>
  <c r="AZ40" i="26"/>
  <c r="AZ41" i="26"/>
  <c r="AZ44" i="26"/>
  <c r="AZ45" i="26"/>
  <c r="AZ13" i="26"/>
  <c r="AZ20" i="29" s="1"/>
  <c r="AZ14" i="26"/>
  <c r="AZ21" i="29" s="1"/>
  <c r="AZ15" i="26"/>
  <c r="AZ22" i="29" s="1"/>
  <c r="AZ16" i="26"/>
  <c r="AZ23" i="29" s="1"/>
  <c r="AZ17" i="26"/>
  <c r="AZ24" i="29" s="1"/>
  <c r="AZ18" i="26"/>
  <c r="AZ25" i="29" s="1"/>
  <c r="AZ19" i="26"/>
  <c r="AZ26" i="29" s="1"/>
  <c r="AZ21" i="26"/>
  <c r="AZ28" i="29" s="1"/>
  <c r="AZ22" i="26"/>
  <c r="AZ29" i="29" s="1"/>
  <c r="AZ25" i="26"/>
  <c r="AZ32" i="29" s="1"/>
  <c r="AZ26" i="26"/>
  <c r="AZ33" i="29" s="1"/>
  <c r="X113" i="26"/>
  <c r="X114" i="26"/>
  <c r="X115" i="26"/>
  <c r="X116" i="26"/>
  <c r="X117" i="26"/>
  <c r="X118" i="26"/>
  <c r="X119" i="26"/>
  <c r="X121" i="26"/>
  <c r="X122" i="26"/>
  <c r="X125" i="26"/>
  <c r="X126" i="26"/>
  <c r="X94" i="26"/>
  <c r="X101" i="29" s="1"/>
  <c r="X95" i="26"/>
  <c r="X102" i="29" s="1"/>
  <c r="X96" i="26"/>
  <c r="X103" i="29" s="1"/>
  <c r="X97" i="26"/>
  <c r="X104" i="29" s="1"/>
  <c r="X98" i="26"/>
  <c r="X105" i="29" s="1"/>
  <c r="X99" i="26"/>
  <c r="X106" i="29" s="1"/>
  <c r="X100" i="26"/>
  <c r="X107" i="29" s="1"/>
  <c r="X102" i="26"/>
  <c r="X109" i="29" s="1"/>
  <c r="X103" i="26"/>
  <c r="X110" i="29" s="1"/>
  <c r="X106" i="26"/>
  <c r="X113" i="29" s="1"/>
  <c r="X107" i="26"/>
  <c r="X114" i="29" s="1"/>
  <c r="X73" i="26"/>
  <c r="X74" i="26"/>
  <c r="X75" i="26"/>
  <c r="X76" i="26"/>
  <c r="X77" i="26"/>
  <c r="X78" i="26"/>
  <c r="X79" i="26"/>
  <c r="X81" i="26"/>
  <c r="X82" i="26"/>
  <c r="X85" i="26"/>
  <c r="X86" i="26"/>
  <c r="X87" i="26"/>
  <c r="X55" i="26"/>
  <c r="X62" i="29" s="1"/>
  <c r="X56" i="26"/>
  <c r="X63" i="29" s="1"/>
  <c r="X57" i="26"/>
  <c r="X64" i="29" s="1"/>
  <c r="X58" i="26"/>
  <c r="X65" i="29" s="1"/>
  <c r="X59" i="26"/>
  <c r="X66" i="29" s="1"/>
  <c r="X60" i="26"/>
  <c r="X67" i="29" s="1"/>
  <c r="X61" i="26"/>
  <c r="X68" i="29" s="1"/>
  <c r="X63" i="26"/>
  <c r="X70" i="29" s="1"/>
  <c r="X64" i="26"/>
  <c r="X71" i="29" s="1"/>
  <c r="X67" i="26"/>
  <c r="X74" i="29" s="1"/>
  <c r="X68" i="26"/>
  <c r="X75" i="29" s="1"/>
  <c r="X69" i="26"/>
  <c r="X76" i="29" s="1"/>
  <c r="X32" i="26"/>
  <c r="X33" i="26"/>
  <c r="X34" i="26"/>
  <c r="X35" i="26"/>
  <c r="X36" i="26"/>
  <c r="X37" i="26"/>
  <c r="X38" i="26"/>
  <c r="X40" i="26"/>
  <c r="X41" i="26"/>
  <c r="X44" i="26"/>
  <c r="X45" i="26"/>
  <c r="X13" i="26"/>
  <c r="X20" i="29" s="1"/>
  <c r="X14" i="26"/>
  <c r="X21" i="29" s="1"/>
  <c r="X15" i="26"/>
  <c r="X22" i="29" s="1"/>
  <c r="X16" i="26"/>
  <c r="X23" i="29" s="1"/>
  <c r="X17" i="26"/>
  <c r="X24" i="29" s="1"/>
  <c r="X18" i="26"/>
  <c r="X25" i="29" s="1"/>
  <c r="X19" i="26"/>
  <c r="X26" i="29" s="1"/>
  <c r="X21" i="26"/>
  <c r="X28" i="29" s="1"/>
  <c r="X22" i="26"/>
  <c r="X29" i="29" s="1"/>
  <c r="X25" i="26"/>
  <c r="X32" i="29" s="1"/>
  <c r="X26" i="26"/>
  <c r="X33" i="29" s="1"/>
  <c r="DE94" i="29" l="1"/>
  <c r="DE95" i="29" s="1"/>
  <c r="DF94" i="29"/>
  <c r="DF95" i="29" s="1"/>
  <c r="CB48" i="29"/>
  <c r="CB126" i="29"/>
  <c r="X39" i="29"/>
  <c r="X83" i="29"/>
  <c r="X43" i="29"/>
  <c r="AZ88" i="29"/>
  <c r="AZ133" i="29"/>
  <c r="X128" i="29"/>
  <c r="CB51" i="29"/>
  <c r="X48" i="29"/>
  <c r="X47" i="29"/>
  <c r="X86" i="29"/>
  <c r="X40" i="29"/>
  <c r="X51" i="29"/>
  <c r="X89" i="29"/>
  <c r="X80" i="29"/>
  <c r="X126" i="29"/>
  <c r="AZ43" i="29"/>
  <c r="X45" i="29"/>
  <c r="X124" i="29"/>
  <c r="AZ52" i="29"/>
  <c r="AZ41" i="29"/>
  <c r="AZ129" i="29"/>
  <c r="CB45" i="29"/>
  <c r="X85" i="29"/>
  <c r="X123" i="29"/>
  <c r="X88" i="29"/>
  <c r="X125" i="29"/>
  <c r="AZ51" i="29"/>
  <c r="X84" i="29"/>
  <c r="X133" i="29"/>
  <c r="X122" i="29"/>
  <c r="AZ39" i="29"/>
  <c r="AZ80" i="29"/>
  <c r="CB133" i="29"/>
  <c r="AZ40" i="29"/>
  <c r="X132" i="29"/>
  <c r="X121" i="29"/>
  <c r="CB132" i="29"/>
  <c r="CB121" i="29"/>
  <c r="X42" i="29"/>
  <c r="X52" i="29"/>
  <c r="X41" i="29"/>
  <c r="X93" i="29"/>
  <c r="X82" i="29"/>
  <c r="X129" i="29"/>
  <c r="X120" i="29"/>
  <c r="AZ45" i="29"/>
  <c r="AZ124" i="29"/>
  <c r="CB93" i="29"/>
  <c r="CB129" i="29"/>
  <c r="X44" i="29"/>
  <c r="X92" i="29"/>
  <c r="X81" i="29"/>
  <c r="DD22" i="29"/>
  <c r="DD24" i="29"/>
  <c r="DD65" i="29"/>
  <c r="DD103" i="29"/>
  <c r="DD23" i="29"/>
  <c r="DD64" i="29"/>
  <c r="DD102" i="29"/>
  <c r="DD20" i="29"/>
  <c r="DD76" i="29"/>
  <c r="DD77" i="29" s="1"/>
  <c r="DD114" i="29"/>
  <c r="DD63" i="29"/>
  <c r="DD101" i="29"/>
  <c r="DD75" i="29"/>
  <c r="DD113" i="29"/>
  <c r="DD21" i="29"/>
  <c r="DD33" i="29"/>
  <c r="DD74" i="29"/>
  <c r="DD110" i="29"/>
  <c r="DD32" i="29"/>
  <c r="DD71" i="29"/>
  <c r="DD109" i="29"/>
  <c r="DD29" i="29"/>
  <c r="DD70" i="29"/>
  <c r="DD107" i="29"/>
  <c r="DD28" i="29"/>
  <c r="DD68" i="29"/>
  <c r="DD106" i="29"/>
  <c r="DD26" i="29"/>
  <c r="DD67" i="29"/>
  <c r="DD105" i="29"/>
  <c r="DD62" i="29"/>
  <c r="DD25" i="29"/>
  <c r="DD66" i="29"/>
  <c r="DD104" i="29"/>
  <c r="CB80" i="29"/>
  <c r="CB41" i="29"/>
  <c r="CB40" i="29"/>
  <c r="CB81" i="29"/>
  <c r="CB89" i="29"/>
  <c r="CB84" i="29"/>
  <c r="CB42" i="29"/>
  <c r="CB83" i="29"/>
  <c r="AZ81" i="29"/>
  <c r="AZ132" i="29"/>
  <c r="AZ93" i="29"/>
  <c r="AZ92" i="29"/>
  <c r="AZ128" i="29"/>
  <c r="AZ48" i="29"/>
  <c r="AZ89" i="29"/>
  <c r="AZ126" i="29"/>
  <c r="AZ125" i="29"/>
  <c r="AZ86" i="29"/>
  <c r="AZ44" i="29"/>
  <c r="AZ85" i="29"/>
  <c r="AZ123" i="29"/>
  <c r="AZ84" i="29"/>
  <c r="AZ122" i="29"/>
  <c r="AZ47" i="29"/>
  <c r="AZ42" i="29"/>
  <c r="AZ83" i="29"/>
  <c r="AZ121" i="29"/>
  <c r="AZ82" i="29"/>
  <c r="AZ120" i="29"/>
  <c r="CB120" i="29"/>
  <c r="CB39" i="29"/>
  <c r="CB82" i="29"/>
  <c r="CB52" i="29"/>
  <c r="CB92" i="29"/>
  <c r="CB128" i="29"/>
  <c r="CB43" i="29"/>
  <c r="CB47" i="29"/>
  <c r="CB88" i="29"/>
  <c r="CB125" i="29"/>
  <c r="CB86" i="29"/>
  <c r="CB124" i="29"/>
  <c r="CB44" i="29"/>
  <c r="CB85" i="29"/>
  <c r="CB123" i="29"/>
  <c r="CB122" i="29"/>
  <c r="DC13" i="26"/>
  <c r="DC14" i="26"/>
  <c r="DC15" i="26"/>
  <c r="DC16" i="26"/>
  <c r="DC17" i="26"/>
  <c r="DC18" i="26"/>
  <c r="DC19" i="26"/>
  <c r="DC21" i="26"/>
  <c r="DC22" i="26"/>
  <c r="DC25" i="26"/>
  <c r="DC26" i="26"/>
  <c r="DC32" i="26"/>
  <c r="DC33" i="26"/>
  <c r="DC34" i="26"/>
  <c r="DC35" i="26"/>
  <c r="DC36" i="26"/>
  <c r="DC37" i="26"/>
  <c r="DC38" i="26"/>
  <c r="DC40" i="26"/>
  <c r="DC41" i="26"/>
  <c r="DC44" i="26"/>
  <c r="DC45" i="26"/>
  <c r="DC55" i="26"/>
  <c r="DC56" i="26"/>
  <c r="DC57" i="26"/>
  <c r="DC58" i="26"/>
  <c r="DC59" i="26"/>
  <c r="DC60" i="26"/>
  <c r="DC61" i="26"/>
  <c r="DC63" i="26"/>
  <c r="DC64" i="26"/>
  <c r="DC67" i="26"/>
  <c r="DC68" i="26"/>
  <c r="DC69" i="26"/>
  <c r="DC70" i="26"/>
  <c r="DC73" i="26"/>
  <c r="DC74" i="26"/>
  <c r="DC75" i="26"/>
  <c r="DC76" i="26"/>
  <c r="DC77" i="26"/>
  <c r="DC78" i="26"/>
  <c r="DC79" i="26"/>
  <c r="DC81" i="26"/>
  <c r="DC82" i="26"/>
  <c r="DC85" i="26"/>
  <c r="DC86" i="26"/>
  <c r="DC87" i="26"/>
  <c r="DC88" i="26"/>
  <c r="DC94" i="26"/>
  <c r="DC95" i="26"/>
  <c r="DC96" i="26"/>
  <c r="DC97" i="26"/>
  <c r="DC98" i="26"/>
  <c r="DC99" i="26"/>
  <c r="DC100" i="26"/>
  <c r="DC102" i="26"/>
  <c r="DC103" i="26"/>
  <c r="DC106" i="26"/>
  <c r="DC107" i="26"/>
  <c r="DC113" i="26"/>
  <c r="DC114" i="26"/>
  <c r="DC115" i="26"/>
  <c r="DC116" i="26"/>
  <c r="DC117" i="26"/>
  <c r="DC118" i="26"/>
  <c r="DC119" i="26"/>
  <c r="DC121" i="26"/>
  <c r="DC122" i="26"/>
  <c r="DC125" i="26"/>
  <c r="DC126" i="26"/>
  <c r="CA113" i="26"/>
  <c r="CA114" i="26"/>
  <c r="CA115" i="26"/>
  <c r="CA116" i="26"/>
  <c r="CA117" i="26"/>
  <c r="CA118" i="26"/>
  <c r="CA119" i="26"/>
  <c r="CA121" i="26"/>
  <c r="CA122" i="26"/>
  <c r="CA125" i="26"/>
  <c r="CA126" i="26"/>
  <c r="CA94" i="26"/>
  <c r="CA95" i="26"/>
  <c r="CA102" i="29" s="1"/>
  <c r="CA96" i="26"/>
  <c r="CA103" i="29" s="1"/>
  <c r="CA97" i="26"/>
  <c r="CA104" i="29" s="1"/>
  <c r="CA98" i="26"/>
  <c r="CA105" i="29" s="1"/>
  <c r="CA99" i="26"/>
  <c r="CA106" i="29" s="1"/>
  <c r="CA100" i="26"/>
  <c r="CA107" i="29" s="1"/>
  <c r="CA102" i="26"/>
  <c r="CA109" i="29" s="1"/>
  <c r="CA103" i="26"/>
  <c r="CA110" i="29" s="1"/>
  <c r="CA106" i="26"/>
  <c r="CA113" i="29" s="1"/>
  <c r="CA107" i="26"/>
  <c r="CA114" i="29" s="1"/>
  <c r="CA73" i="26"/>
  <c r="CA74" i="26"/>
  <c r="CA75" i="26"/>
  <c r="CA76" i="26"/>
  <c r="CA77" i="26"/>
  <c r="CA78" i="26"/>
  <c r="CA79" i="26"/>
  <c r="CA81" i="26"/>
  <c r="CA82" i="26"/>
  <c r="CA85" i="26"/>
  <c r="CA86" i="26"/>
  <c r="CA87" i="26"/>
  <c r="CA55" i="26"/>
  <c r="CA62" i="29" s="1"/>
  <c r="CA56" i="26"/>
  <c r="CA63" i="29" s="1"/>
  <c r="CA57" i="26"/>
  <c r="CA64" i="29" s="1"/>
  <c r="CA58" i="26"/>
  <c r="CA65" i="29" s="1"/>
  <c r="CA59" i="26"/>
  <c r="CA66" i="29" s="1"/>
  <c r="CA60" i="26"/>
  <c r="CA67" i="29" s="1"/>
  <c r="CA61" i="26"/>
  <c r="CA68" i="29" s="1"/>
  <c r="CA63" i="26"/>
  <c r="CA70" i="29" s="1"/>
  <c r="CA64" i="26"/>
  <c r="CA71" i="29" s="1"/>
  <c r="CA67" i="26"/>
  <c r="CA74" i="29" s="1"/>
  <c r="CA68" i="26"/>
  <c r="CA75" i="29" s="1"/>
  <c r="CA69" i="26"/>
  <c r="CA76" i="29" s="1"/>
  <c r="CA32" i="26"/>
  <c r="CA33" i="26"/>
  <c r="CA34" i="26"/>
  <c r="CA35" i="26"/>
  <c r="CA36" i="26"/>
  <c r="CA37" i="26"/>
  <c r="CA38" i="26"/>
  <c r="CA40" i="26"/>
  <c r="CA41" i="26"/>
  <c r="CA44" i="26"/>
  <c r="CA45" i="26"/>
  <c r="CA13" i="26"/>
  <c r="CA20" i="29" s="1"/>
  <c r="CA14" i="26"/>
  <c r="CA21" i="29" s="1"/>
  <c r="CA15" i="26"/>
  <c r="CA22" i="29" s="1"/>
  <c r="CA16" i="26"/>
  <c r="CA23" i="29" s="1"/>
  <c r="CA17" i="26"/>
  <c r="CA24" i="29" s="1"/>
  <c r="CA18" i="26"/>
  <c r="CA25" i="29" s="1"/>
  <c r="CA19" i="26"/>
  <c r="CA26" i="29" s="1"/>
  <c r="CA21" i="26"/>
  <c r="CA28" i="29" s="1"/>
  <c r="CA22" i="26"/>
  <c r="CA29" i="29" s="1"/>
  <c r="CA25" i="26"/>
  <c r="CA32" i="29" s="1"/>
  <c r="CA26" i="26"/>
  <c r="CA33" i="29" s="1"/>
  <c r="AY13" i="26"/>
  <c r="AY20" i="29" s="1"/>
  <c r="AY14" i="26"/>
  <c r="AY21" i="29" s="1"/>
  <c r="AY15" i="26"/>
  <c r="AY22" i="29" s="1"/>
  <c r="AY16" i="26"/>
  <c r="AY23" i="29" s="1"/>
  <c r="AY17" i="26"/>
  <c r="AY24" i="29" s="1"/>
  <c r="AY18" i="26"/>
  <c r="AY25" i="29" s="1"/>
  <c r="AY19" i="26"/>
  <c r="AY26" i="29" s="1"/>
  <c r="AY21" i="26"/>
  <c r="AY28" i="29" s="1"/>
  <c r="AY22" i="26"/>
  <c r="AY29" i="29" s="1"/>
  <c r="AY25" i="26"/>
  <c r="AY32" i="29" s="1"/>
  <c r="AY26" i="26"/>
  <c r="AY33" i="29" s="1"/>
  <c r="AY32" i="26"/>
  <c r="AY33" i="26"/>
  <c r="AY34" i="26"/>
  <c r="AY35" i="26"/>
  <c r="AY36" i="26"/>
  <c r="AY37" i="26"/>
  <c r="AY38" i="26"/>
  <c r="AY40" i="26"/>
  <c r="AY41" i="26"/>
  <c r="AY44" i="26"/>
  <c r="AY45" i="26"/>
  <c r="AY55" i="26"/>
  <c r="AY62" i="29" s="1"/>
  <c r="AY56" i="26"/>
  <c r="AY63" i="29" s="1"/>
  <c r="AY57" i="26"/>
  <c r="AY64" i="29" s="1"/>
  <c r="AY58" i="26"/>
  <c r="AY65" i="29" s="1"/>
  <c r="AY59" i="26"/>
  <c r="AY66" i="29" s="1"/>
  <c r="AY60" i="26"/>
  <c r="AY67" i="29" s="1"/>
  <c r="AY61" i="26"/>
  <c r="AY68" i="29" s="1"/>
  <c r="AY63" i="26"/>
  <c r="AY70" i="29" s="1"/>
  <c r="AY64" i="26"/>
  <c r="AY71" i="29" s="1"/>
  <c r="AY67" i="26"/>
  <c r="AY74" i="29" s="1"/>
  <c r="AY68" i="26"/>
  <c r="AY75" i="29" s="1"/>
  <c r="AY69" i="26"/>
  <c r="AY76" i="29" s="1"/>
  <c r="AY73" i="26"/>
  <c r="AY74" i="26"/>
  <c r="AY75" i="26"/>
  <c r="AY76" i="26"/>
  <c r="AY77" i="26"/>
  <c r="AY78" i="26"/>
  <c r="AY79" i="26"/>
  <c r="AY81" i="26"/>
  <c r="AY82" i="26"/>
  <c r="AY85" i="26"/>
  <c r="AY86" i="26"/>
  <c r="AY87" i="26"/>
  <c r="AY94" i="26"/>
  <c r="AY101" i="29" s="1"/>
  <c r="AY95" i="26"/>
  <c r="AY102" i="29" s="1"/>
  <c r="AY96" i="26"/>
  <c r="AY103" i="29" s="1"/>
  <c r="AY97" i="26"/>
  <c r="AY104" i="29" s="1"/>
  <c r="AY98" i="26"/>
  <c r="AY105" i="29" s="1"/>
  <c r="AY99" i="26"/>
  <c r="AY106" i="29" s="1"/>
  <c r="AY100" i="26"/>
  <c r="AY107" i="29" s="1"/>
  <c r="AY102" i="26"/>
  <c r="AY109" i="29" s="1"/>
  <c r="AY103" i="26"/>
  <c r="AY110" i="29" s="1"/>
  <c r="AY106" i="26"/>
  <c r="AY113" i="29" s="1"/>
  <c r="AY107" i="26"/>
  <c r="AY113" i="26"/>
  <c r="AY114" i="26"/>
  <c r="AY115" i="26"/>
  <c r="AY116" i="26"/>
  <c r="AY117" i="26"/>
  <c r="AY118" i="26"/>
  <c r="AY119" i="26"/>
  <c r="AY121" i="26"/>
  <c r="AY122" i="26"/>
  <c r="AY125" i="26"/>
  <c r="AY126" i="26"/>
  <c r="W113" i="26"/>
  <c r="W114" i="26"/>
  <c r="W115" i="26"/>
  <c r="W116" i="26"/>
  <c r="W117" i="26"/>
  <c r="W118" i="26"/>
  <c r="W119" i="26"/>
  <c r="W121" i="26"/>
  <c r="W122" i="26"/>
  <c r="W125" i="26"/>
  <c r="W126" i="26"/>
  <c r="W94" i="26"/>
  <c r="W101" i="29" s="1"/>
  <c r="W95" i="26"/>
  <c r="W102" i="29" s="1"/>
  <c r="W96" i="26"/>
  <c r="W103" i="29" s="1"/>
  <c r="W97" i="26"/>
  <c r="W104" i="29" s="1"/>
  <c r="W98" i="26"/>
  <c r="W105" i="29" s="1"/>
  <c r="W99" i="26"/>
  <c r="W106" i="29" s="1"/>
  <c r="W100" i="26"/>
  <c r="W107" i="29" s="1"/>
  <c r="W102" i="26"/>
  <c r="W109" i="29" s="1"/>
  <c r="W103" i="26"/>
  <c r="W110" i="29" s="1"/>
  <c r="W106" i="26"/>
  <c r="W113" i="29" s="1"/>
  <c r="W107" i="26"/>
  <c r="W114" i="29" s="1"/>
  <c r="W73" i="26"/>
  <c r="W74" i="26"/>
  <c r="W75" i="26"/>
  <c r="W76" i="26"/>
  <c r="W77" i="26"/>
  <c r="W78" i="26"/>
  <c r="W79" i="26"/>
  <c r="W81" i="26"/>
  <c r="W82" i="26"/>
  <c r="W85" i="26"/>
  <c r="W86" i="26"/>
  <c r="W87" i="26"/>
  <c r="W55" i="26"/>
  <c r="W62" i="29" s="1"/>
  <c r="W56" i="26"/>
  <c r="W63" i="29" s="1"/>
  <c r="W57" i="26"/>
  <c r="W64" i="29" s="1"/>
  <c r="W58" i="26"/>
  <c r="W65" i="29" s="1"/>
  <c r="W59" i="26"/>
  <c r="W66" i="29" s="1"/>
  <c r="W60" i="26"/>
  <c r="W67" i="29" s="1"/>
  <c r="W61" i="26"/>
  <c r="W68" i="29" s="1"/>
  <c r="W63" i="26"/>
  <c r="W70" i="29" s="1"/>
  <c r="W64" i="26"/>
  <c r="W71" i="29" s="1"/>
  <c r="W67" i="26"/>
  <c r="W74" i="29" s="1"/>
  <c r="W68" i="26"/>
  <c r="W75" i="29" s="1"/>
  <c r="W69" i="26"/>
  <c r="W76" i="29" s="1"/>
  <c r="W32" i="26"/>
  <c r="W33" i="26"/>
  <c r="W34" i="26"/>
  <c r="W35" i="26"/>
  <c r="W36" i="26"/>
  <c r="W37" i="26"/>
  <c r="W38" i="26"/>
  <c r="W40" i="26"/>
  <c r="W41" i="26"/>
  <c r="W44" i="26"/>
  <c r="W45" i="26"/>
  <c r="W13" i="26"/>
  <c r="W20" i="29" s="1"/>
  <c r="W14" i="26"/>
  <c r="W21" i="29" s="1"/>
  <c r="W15" i="26"/>
  <c r="W22" i="29" s="1"/>
  <c r="W16" i="26"/>
  <c r="W23" i="29" s="1"/>
  <c r="W17" i="26"/>
  <c r="W24" i="29" s="1"/>
  <c r="W18" i="26"/>
  <c r="W25" i="29" s="1"/>
  <c r="W19" i="26"/>
  <c r="W26" i="29" s="1"/>
  <c r="W21" i="26"/>
  <c r="W28" i="29" s="1"/>
  <c r="W22" i="26"/>
  <c r="W29" i="29" s="1"/>
  <c r="W25" i="26"/>
  <c r="W32" i="29" s="1"/>
  <c r="W26" i="26"/>
  <c r="DD124" i="29" l="1"/>
  <c r="DD122" i="29"/>
  <c r="DD47" i="29"/>
  <c r="DD123" i="29"/>
  <c r="DD126" i="29"/>
  <c r="DD43" i="29"/>
  <c r="DD40" i="29"/>
  <c r="DD39" i="29"/>
  <c r="DD125" i="29"/>
  <c r="DD44" i="29"/>
  <c r="DD86" i="29"/>
  <c r="DD83" i="29"/>
  <c r="DD42" i="29"/>
  <c r="DD89" i="29"/>
  <c r="DD48" i="29"/>
  <c r="DD85" i="29"/>
  <c r="DD41" i="29"/>
  <c r="DD45" i="29"/>
  <c r="DD80" i="29"/>
  <c r="DD120" i="29"/>
  <c r="DD128" i="29"/>
  <c r="X94" i="29"/>
  <c r="DD121" i="29"/>
  <c r="DD51" i="29"/>
  <c r="DD132" i="29"/>
  <c r="DD133" i="29"/>
  <c r="AY84" i="29"/>
  <c r="DD88" i="29"/>
  <c r="DD84" i="29"/>
  <c r="AY92" i="29"/>
  <c r="DD129" i="29"/>
  <c r="DD81" i="29"/>
  <c r="DD92" i="29"/>
  <c r="DD93" i="29"/>
  <c r="AY88" i="29"/>
  <c r="DD82" i="29"/>
  <c r="AY93" i="29"/>
  <c r="CA128" i="29"/>
  <c r="AZ94" i="29"/>
  <c r="AY89" i="29"/>
  <c r="AY80" i="29"/>
  <c r="AY129" i="29"/>
  <c r="AY45" i="29"/>
  <c r="DD52" i="29"/>
  <c r="CB94" i="29"/>
  <c r="DC109" i="29"/>
  <c r="W47" i="29"/>
  <c r="AY85" i="29"/>
  <c r="AY83" i="29"/>
  <c r="CA133" i="29"/>
  <c r="CA124" i="29"/>
  <c r="AY52" i="29"/>
  <c r="CA121" i="29"/>
  <c r="W42" i="29"/>
  <c r="W83" i="29"/>
  <c r="W41" i="29"/>
  <c r="W82" i="29"/>
  <c r="W120" i="29"/>
  <c r="AY133" i="29"/>
  <c r="CA45" i="29"/>
  <c r="AY86" i="29"/>
  <c r="W93" i="29"/>
  <c r="CA41" i="29"/>
  <c r="AY125" i="29"/>
  <c r="CA51" i="29"/>
  <c r="AY82" i="29"/>
  <c r="W40" i="29"/>
  <c r="W44" i="29"/>
  <c r="W85" i="29"/>
  <c r="W86" i="29"/>
  <c r="W123" i="29"/>
  <c r="W121" i="29"/>
  <c r="AY120" i="29"/>
  <c r="CA47" i="29"/>
  <c r="CA88" i="29"/>
  <c r="CA44" i="29"/>
  <c r="CA123" i="29"/>
  <c r="CA122" i="29"/>
  <c r="CA42" i="29"/>
  <c r="CA39" i="29"/>
  <c r="W43" i="29"/>
  <c r="W84" i="29"/>
  <c r="W122" i="29"/>
  <c r="CA86" i="29"/>
  <c r="AY48" i="29"/>
  <c r="CA85" i="29"/>
  <c r="W39" i="29"/>
  <c r="W80" i="29"/>
  <c r="W133" i="29"/>
  <c r="AY132" i="29"/>
  <c r="AY47" i="29"/>
  <c r="CA43" i="29"/>
  <c r="CA84" i="29"/>
  <c r="CA83" i="29"/>
  <c r="W129" i="29"/>
  <c r="AY128" i="29"/>
  <c r="AY44" i="29"/>
  <c r="CA82" i="29"/>
  <c r="AY43" i="29"/>
  <c r="CA40" i="29"/>
  <c r="W81" i="29"/>
  <c r="W48" i="29"/>
  <c r="W126" i="29"/>
  <c r="CA80" i="29"/>
  <c r="AY51" i="29"/>
  <c r="W45" i="29"/>
  <c r="DC106" i="29"/>
  <c r="W124" i="29"/>
  <c r="W132" i="29"/>
  <c r="AY81" i="29"/>
  <c r="AY114" i="29"/>
  <c r="CA81" i="29"/>
  <c r="CA120" i="29"/>
  <c r="AY42" i="29"/>
  <c r="AY126" i="29"/>
  <c r="W89" i="29"/>
  <c r="W88" i="29"/>
  <c r="DC107" i="29"/>
  <c r="W125" i="29"/>
  <c r="DC114" i="29"/>
  <c r="CA132" i="29"/>
  <c r="CA52" i="29"/>
  <c r="DC113" i="29"/>
  <c r="CA129" i="29"/>
  <c r="CA101" i="29"/>
  <c r="DC101" i="29" s="1"/>
  <c r="CA48" i="29"/>
  <c r="CA126" i="29"/>
  <c r="AY122" i="29"/>
  <c r="AY121" i="29"/>
  <c r="DC103" i="29"/>
  <c r="CA125" i="29"/>
  <c r="DC104" i="29"/>
  <c r="DC102" i="29"/>
  <c r="DC105" i="29"/>
  <c r="AY124" i="29"/>
  <c r="AY41" i="29"/>
  <c r="AY123" i="29"/>
  <c r="AY40" i="29"/>
  <c r="CA93" i="29"/>
  <c r="AY39" i="29"/>
  <c r="CA92" i="29"/>
  <c r="CA89" i="29"/>
  <c r="W33" i="29"/>
  <c r="DC33" i="29" s="1"/>
  <c r="W52" i="29"/>
  <c r="W51" i="29"/>
  <c r="W92" i="29"/>
  <c r="DC110" i="29"/>
  <c r="W128" i="29"/>
  <c r="DC76" i="29"/>
  <c r="DC77" i="29" s="1"/>
  <c r="DC75" i="29"/>
  <c r="DC74" i="29"/>
  <c r="DC71" i="29"/>
  <c r="DC70" i="29"/>
  <c r="DC68" i="29"/>
  <c r="DC66" i="29"/>
  <c r="DC65" i="29"/>
  <c r="DC62" i="29"/>
  <c r="DC32" i="29"/>
  <c r="DC29" i="29"/>
  <c r="DC28" i="29"/>
  <c r="DC26" i="29"/>
  <c r="DC25" i="29"/>
  <c r="DC24" i="29"/>
  <c r="DC22" i="29"/>
  <c r="DC21" i="29"/>
  <c r="DC20" i="29"/>
  <c r="DD94" i="29" l="1"/>
  <c r="DD95" i="29" s="1"/>
  <c r="DC128" i="29"/>
  <c r="DC83" i="29"/>
  <c r="DC51" i="29"/>
  <c r="DC47" i="29"/>
  <c r="DC124" i="29"/>
  <c r="DC133" i="29"/>
  <c r="DC121" i="29"/>
  <c r="DC120" i="29"/>
  <c r="DC40" i="29"/>
  <c r="DC82" i="29"/>
  <c r="DC84" i="29"/>
  <c r="DC41" i="29"/>
  <c r="AY94" i="29"/>
  <c r="DC86" i="29"/>
  <c r="DC45" i="29"/>
  <c r="DC93" i="29"/>
  <c r="DC44" i="29"/>
  <c r="DC42" i="29"/>
  <c r="DC43" i="29"/>
  <c r="DC123" i="29"/>
  <c r="DC85" i="29"/>
  <c r="DC88" i="29"/>
  <c r="DC126" i="29"/>
  <c r="DC122" i="29"/>
  <c r="DC48" i="29"/>
  <c r="DC89" i="29"/>
  <c r="DC80" i="29"/>
  <c r="DC39" i="29"/>
  <c r="DC52" i="29"/>
  <c r="DC129" i="29"/>
  <c r="DC92" i="29"/>
  <c r="DC125" i="29"/>
  <c r="DC81" i="29"/>
  <c r="DC132" i="29"/>
  <c r="W94" i="29"/>
  <c r="CA94" i="29"/>
  <c r="DC64" i="29"/>
  <c r="DC67" i="29"/>
  <c r="DC23" i="29"/>
  <c r="DC63" i="29"/>
  <c r="DC94" i="29" l="1"/>
  <c r="DC95" i="29" s="1"/>
  <c r="V32" i="26"/>
  <c r="AG12" i="24"/>
  <c r="AG14" i="24"/>
  <c r="AG13" i="24"/>
  <c r="AG42" i="18"/>
  <c r="AG41" i="18"/>
  <c r="AG40" i="18"/>
  <c r="AG13" i="18"/>
  <c r="AG13" i="19" s="1"/>
  <c r="AG12" i="18"/>
  <c r="AG12" i="21"/>
  <c r="DB15" i="26"/>
  <c r="DB13" i="26"/>
  <c r="DB14" i="26"/>
  <c r="DB16" i="26"/>
  <c r="DB17" i="26"/>
  <c r="DB18" i="26"/>
  <c r="DB19" i="26"/>
  <c r="DB21" i="26"/>
  <c r="DB22" i="26"/>
  <c r="DB25" i="26"/>
  <c r="DB26" i="26"/>
  <c r="DB32" i="26"/>
  <c r="DB33" i="26"/>
  <c r="DB34" i="26"/>
  <c r="DB35" i="26"/>
  <c r="DB36" i="26"/>
  <c r="DB37" i="26"/>
  <c r="DB38" i="26"/>
  <c r="DB40" i="26"/>
  <c r="DB41" i="26"/>
  <c r="DB44" i="26"/>
  <c r="DB45" i="26"/>
  <c r="DB55" i="26"/>
  <c r="DB56" i="26"/>
  <c r="DB57" i="26"/>
  <c r="DB58" i="26"/>
  <c r="DB59" i="26"/>
  <c r="DB60" i="26"/>
  <c r="DB61" i="26"/>
  <c r="DB63" i="26"/>
  <c r="DB64" i="26"/>
  <c r="DB67" i="26"/>
  <c r="DB68" i="26"/>
  <c r="DB69" i="26"/>
  <c r="DB70" i="26"/>
  <c r="DB73" i="26"/>
  <c r="DB74" i="26"/>
  <c r="DB75" i="26"/>
  <c r="DB76" i="26"/>
  <c r="DB77" i="26"/>
  <c r="DB78" i="26"/>
  <c r="DB79" i="26"/>
  <c r="DB81" i="26"/>
  <c r="DB82" i="26"/>
  <c r="DB85" i="26"/>
  <c r="DB86" i="26"/>
  <c r="DB87" i="26"/>
  <c r="DB88" i="26"/>
  <c r="DB94" i="26"/>
  <c r="DB95" i="26"/>
  <c r="DB96" i="26"/>
  <c r="DB97" i="26"/>
  <c r="DB98" i="26"/>
  <c r="DB99" i="26"/>
  <c r="DB100" i="26"/>
  <c r="DB102" i="26"/>
  <c r="DB103" i="26"/>
  <c r="DB106" i="26"/>
  <c r="DB107" i="26"/>
  <c r="DB113" i="26"/>
  <c r="DB114" i="26"/>
  <c r="DB115" i="26"/>
  <c r="DB116" i="26"/>
  <c r="DB117" i="26"/>
  <c r="DB118" i="26"/>
  <c r="DB119" i="26"/>
  <c r="DB121" i="26"/>
  <c r="DB122" i="26"/>
  <c r="DB125" i="26"/>
  <c r="DB126" i="26"/>
  <c r="BZ113" i="26"/>
  <c r="BZ114" i="26"/>
  <c r="BZ115" i="26"/>
  <c r="BZ116" i="26"/>
  <c r="BZ117" i="26"/>
  <c r="BZ118" i="26"/>
  <c r="BZ119" i="26"/>
  <c r="BZ121" i="26"/>
  <c r="BZ122" i="26"/>
  <c r="BZ125" i="26"/>
  <c r="BZ126" i="26"/>
  <c r="BZ94" i="26"/>
  <c r="BZ95" i="26"/>
  <c r="BZ96" i="26"/>
  <c r="BZ97" i="26"/>
  <c r="BZ98" i="26"/>
  <c r="BZ99" i="26"/>
  <c r="BZ100" i="26"/>
  <c r="BZ102" i="26"/>
  <c r="BZ103" i="26"/>
  <c r="BZ106" i="26"/>
  <c r="BZ107" i="26"/>
  <c r="BZ73" i="26"/>
  <c r="BZ74" i="26"/>
  <c r="BZ75" i="26"/>
  <c r="BZ76" i="26"/>
  <c r="BZ77" i="26"/>
  <c r="BZ78" i="26"/>
  <c r="BZ79" i="26"/>
  <c r="BZ81" i="26"/>
  <c r="BZ82" i="26"/>
  <c r="BZ85" i="26"/>
  <c r="BZ86" i="26"/>
  <c r="BZ87" i="26"/>
  <c r="BZ56" i="26"/>
  <c r="BZ57" i="26"/>
  <c r="BZ58" i="26"/>
  <c r="BZ59" i="26"/>
  <c r="BZ60" i="26"/>
  <c r="BZ61" i="26"/>
  <c r="BZ63" i="26"/>
  <c r="BZ64" i="26"/>
  <c r="BZ67" i="26"/>
  <c r="BZ68" i="26"/>
  <c r="BZ69" i="26"/>
  <c r="BZ32" i="26"/>
  <c r="BZ33" i="26"/>
  <c r="BZ34" i="26"/>
  <c r="BZ35" i="26"/>
  <c r="BZ36" i="26"/>
  <c r="BZ37" i="26"/>
  <c r="BZ38" i="26"/>
  <c r="BZ40" i="26"/>
  <c r="BZ41" i="26"/>
  <c r="BZ44" i="26"/>
  <c r="BZ45" i="26"/>
  <c r="BZ13" i="26"/>
  <c r="BZ14" i="26"/>
  <c r="BZ15" i="26"/>
  <c r="BZ16" i="26"/>
  <c r="BZ17" i="26"/>
  <c r="BZ18" i="26"/>
  <c r="BZ19" i="26"/>
  <c r="BZ21" i="26"/>
  <c r="BZ22" i="26"/>
  <c r="BZ25" i="26"/>
  <c r="BZ26" i="26"/>
  <c r="AX13" i="26"/>
  <c r="AX14" i="26"/>
  <c r="AX15" i="26"/>
  <c r="AX16" i="26"/>
  <c r="AX17" i="26"/>
  <c r="AX18" i="26"/>
  <c r="AX19" i="26"/>
  <c r="AX21" i="26"/>
  <c r="AX22" i="26"/>
  <c r="AX25" i="26"/>
  <c r="AX26" i="26"/>
  <c r="AX32" i="26"/>
  <c r="AX33" i="26"/>
  <c r="AX34" i="26"/>
  <c r="AX35" i="26"/>
  <c r="AX36" i="26"/>
  <c r="AX37" i="26"/>
  <c r="AX38" i="26"/>
  <c r="AX40" i="26"/>
  <c r="AX41" i="26"/>
  <c r="AX44" i="26"/>
  <c r="AX45" i="26"/>
  <c r="AX55" i="26"/>
  <c r="AX56" i="26"/>
  <c r="AX57" i="26"/>
  <c r="AX58" i="26"/>
  <c r="AX59" i="26"/>
  <c r="AX60" i="26"/>
  <c r="AX61" i="26"/>
  <c r="AX63" i="26"/>
  <c r="AX64" i="26"/>
  <c r="AX67" i="26"/>
  <c r="AX68" i="26"/>
  <c r="AX69" i="26"/>
  <c r="AX73" i="26"/>
  <c r="AX74" i="26"/>
  <c r="AX75" i="26"/>
  <c r="AX76" i="26"/>
  <c r="AX77" i="26"/>
  <c r="AX78" i="26"/>
  <c r="AX79" i="26"/>
  <c r="AX81" i="26"/>
  <c r="AX82" i="26"/>
  <c r="AX85" i="26"/>
  <c r="AX86" i="26"/>
  <c r="AX87" i="26"/>
  <c r="AX94" i="26"/>
  <c r="AX95" i="26"/>
  <c r="AX96" i="26"/>
  <c r="AX97" i="26"/>
  <c r="AX98" i="26"/>
  <c r="AX99" i="26"/>
  <c r="AX100" i="26"/>
  <c r="AX102" i="26"/>
  <c r="AX103" i="26"/>
  <c r="AX106" i="26"/>
  <c r="AX107" i="26"/>
  <c r="AX113" i="26"/>
  <c r="AX114" i="26"/>
  <c r="AX115" i="26"/>
  <c r="AX116" i="26"/>
  <c r="AX117" i="26"/>
  <c r="AX118" i="26"/>
  <c r="AX119" i="26"/>
  <c r="AX121" i="26"/>
  <c r="AX122" i="26"/>
  <c r="AX125" i="26"/>
  <c r="AX126" i="26"/>
  <c r="V113" i="26"/>
  <c r="V114" i="26"/>
  <c r="V115" i="26"/>
  <c r="V116" i="26"/>
  <c r="V117" i="26"/>
  <c r="V118" i="26"/>
  <c r="V119" i="26"/>
  <c r="V121" i="26"/>
  <c r="V122" i="26"/>
  <c r="V125" i="26"/>
  <c r="V126" i="26"/>
  <c r="V94" i="26"/>
  <c r="V101" i="29" s="1"/>
  <c r="V95" i="26"/>
  <c r="V102" i="29" s="1"/>
  <c r="V96" i="26"/>
  <c r="V103" i="29" s="1"/>
  <c r="V97" i="26"/>
  <c r="V104" i="29" s="1"/>
  <c r="V98" i="26"/>
  <c r="V105" i="29" s="1"/>
  <c r="V99" i="26"/>
  <c r="V106" i="29" s="1"/>
  <c r="V100" i="26"/>
  <c r="V107" i="29" s="1"/>
  <c r="V102" i="26"/>
  <c r="V109" i="29" s="1"/>
  <c r="V103" i="26"/>
  <c r="V110" i="29" s="1"/>
  <c r="V106" i="26"/>
  <c r="V113" i="29" s="1"/>
  <c r="V107" i="26"/>
  <c r="V114" i="29" s="1"/>
  <c r="V73" i="26"/>
  <c r="V74" i="26"/>
  <c r="V75" i="26"/>
  <c r="V76" i="26"/>
  <c r="V77" i="26"/>
  <c r="V78" i="26"/>
  <c r="V79" i="26"/>
  <c r="V81" i="26"/>
  <c r="V82" i="26"/>
  <c r="V85" i="26"/>
  <c r="V86" i="26"/>
  <c r="V87" i="26"/>
  <c r="V55" i="26"/>
  <c r="V56" i="26"/>
  <c r="V57" i="26"/>
  <c r="V58" i="26"/>
  <c r="V59" i="26"/>
  <c r="V60" i="26"/>
  <c r="V61" i="26"/>
  <c r="V63" i="26"/>
  <c r="V64" i="26"/>
  <c r="V67" i="26"/>
  <c r="V68" i="26"/>
  <c r="V69" i="26"/>
  <c r="V33" i="26"/>
  <c r="V34" i="26"/>
  <c r="V35" i="26"/>
  <c r="V36" i="26"/>
  <c r="V37" i="26"/>
  <c r="V38" i="26"/>
  <c r="V40" i="26"/>
  <c r="V41" i="26"/>
  <c r="V44" i="26"/>
  <c r="V45" i="26"/>
  <c r="V13" i="26"/>
  <c r="V14" i="26"/>
  <c r="V15" i="26"/>
  <c r="V16" i="26"/>
  <c r="V17" i="26"/>
  <c r="V18" i="26"/>
  <c r="V19" i="26"/>
  <c r="V21" i="26"/>
  <c r="V22" i="26"/>
  <c r="V25" i="26"/>
  <c r="V26" i="26"/>
  <c r="V39" i="29" l="1"/>
  <c r="AG12" i="19"/>
  <c r="V89" i="29"/>
  <c r="V93" i="29"/>
  <c r="V62" i="29"/>
  <c r="V63" i="29"/>
  <c r="V64" i="29"/>
  <c r="V65" i="29"/>
  <c r="V66" i="29"/>
  <c r="V67" i="29"/>
  <c r="V70" i="29"/>
  <c r="V71" i="29"/>
  <c r="V74" i="29"/>
  <c r="V75" i="29"/>
  <c r="V76" i="29"/>
  <c r="V43" i="29"/>
  <c r="V44" i="29"/>
  <c r="V23" i="29"/>
  <c r="V25" i="29"/>
  <c r="V45" i="29"/>
  <c r="V28" i="29"/>
  <c r="V29" i="29"/>
  <c r="V32" i="29"/>
  <c r="V33" i="29"/>
  <c r="BZ103" i="29"/>
  <c r="BZ113" i="29"/>
  <c r="BZ82" i="29"/>
  <c r="BZ83" i="29"/>
  <c r="BZ70" i="29"/>
  <c r="BZ71" i="29"/>
  <c r="BZ24" i="29"/>
  <c r="BZ25" i="29"/>
  <c r="BZ26" i="29"/>
  <c r="AX81" i="29"/>
  <c r="AX85" i="29"/>
  <c r="AX92" i="29"/>
  <c r="AX93" i="29"/>
  <c r="AX106" i="29"/>
  <c r="V88" i="29"/>
  <c r="V68" i="29"/>
  <c r="V24" i="29"/>
  <c r="BZ121" i="29"/>
  <c r="BZ122" i="29"/>
  <c r="BZ123" i="29"/>
  <c r="BZ125" i="29"/>
  <c r="BZ132" i="29"/>
  <c r="BZ133" i="29"/>
  <c r="BZ101" i="29"/>
  <c r="BZ102" i="29"/>
  <c r="BZ104" i="29"/>
  <c r="BZ105" i="29"/>
  <c r="BZ106" i="29"/>
  <c r="BZ107" i="29"/>
  <c r="BZ109" i="29"/>
  <c r="BZ110" i="29"/>
  <c r="BZ114" i="29"/>
  <c r="BZ81" i="29"/>
  <c r="BZ84" i="29"/>
  <c r="BZ85" i="29"/>
  <c r="BZ86" i="29"/>
  <c r="BZ55" i="26"/>
  <c r="BZ62" i="29" s="1"/>
  <c r="BZ63" i="29"/>
  <c r="BZ64" i="29"/>
  <c r="BZ65" i="29"/>
  <c r="BZ66" i="29"/>
  <c r="BZ67" i="29"/>
  <c r="BZ68" i="29"/>
  <c r="BZ89" i="29"/>
  <c r="BZ74" i="29"/>
  <c r="BZ75" i="29"/>
  <c r="BZ76" i="29"/>
  <c r="BZ43" i="29"/>
  <c r="BZ44" i="29"/>
  <c r="BZ52" i="29"/>
  <c r="BZ20" i="29"/>
  <c r="BZ21" i="29"/>
  <c r="BZ22" i="29"/>
  <c r="BZ23" i="29"/>
  <c r="BZ28" i="29"/>
  <c r="BZ29" i="29"/>
  <c r="BZ32" i="29"/>
  <c r="BZ33" i="29"/>
  <c r="AX20" i="29"/>
  <c r="AX21" i="29"/>
  <c r="AX22" i="29"/>
  <c r="AX23" i="29"/>
  <c r="AX24" i="29"/>
  <c r="AX25" i="29"/>
  <c r="AX26" i="29"/>
  <c r="AX28" i="29"/>
  <c r="AX29" i="29"/>
  <c r="AX32" i="29"/>
  <c r="AX33" i="29"/>
  <c r="AX42" i="29"/>
  <c r="AX45" i="29"/>
  <c r="AX47" i="29"/>
  <c r="AX51" i="29"/>
  <c r="AX52" i="29"/>
  <c r="AX62" i="29"/>
  <c r="AX63" i="29"/>
  <c r="AX64" i="29"/>
  <c r="AX65" i="29"/>
  <c r="AX67" i="29"/>
  <c r="AX68" i="29"/>
  <c r="AX70" i="29"/>
  <c r="AX71" i="29"/>
  <c r="AX74" i="29"/>
  <c r="AX75" i="29"/>
  <c r="AX76" i="29"/>
  <c r="AX80" i="29"/>
  <c r="AX82" i="29"/>
  <c r="AX83" i="29"/>
  <c r="AX101" i="29"/>
  <c r="AX102" i="29"/>
  <c r="AX103" i="29"/>
  <c r="AX104" i="29"/>
  <c r="AX105" i="29"/>
  <c r="AX110" i="29"/>
  <c r="AX113" i="29"/>
  <c r="AX114" i="29"/>
  <c r="AX122" i="29"/>
  <c r="AX123" i="29"/>
  <c r="AX125" i="29"/>
  <c r="AX129" i="29"/>
  <c r="AX132" i="29"/>
  <c r="V120" i="29"/>
  <c r="V124" i="29"/>
  <c r="V125" i="29"/>
  <c r="V126" i="29"/>
  <c r="V128" i="29"/>
  <c r="V129" i="29"/>
  <c r="V132" i="29"/>
  <c r="V133" i="29"/>
  <c r="DB113" i="29" l="1"/>
  <c r="BZ41" i="29"/>
  <c r="BZ93" i="29"/>
  <c r="DB93" i="29" s="1"/>
  <c r="BZ120" i="29"/>
  <c r="DB120" i="29" s="1"/>
  <c r="BZ88" i="29"/>
  <c r="DB88" i="29" s="1"/>
  <c r="BZ47" i="29"/>
  <c r="BZ129" i="29"/>
  <c r="DB129" i="29" s="1"/>
  <c r="BZ45" i="29"/>
  <c r="DB45" i="29" s="1"/>
  <c r="BZ124" i="29"/>
  <c r="DB124" i="29" s="1"/>
  <c r="BZ51" i="29"/>
  <c r="BZ48" i="29"/>
  <c r="BZ80" i="29"/>
  <c r="DB25" i="29"/>
  <c r="DB28" i="29"/>
  <c r="BZ128" i="29"/>
  <c r="DB23" i="29"/>
  <c r="DB102" i="29"/>
  <c r="BZ126" i="29"/>
  <c r="DB126" i="29" s="1"/>
  <c r="DB32" i="29"/>
  <c r="BZ40" i="29"/>
  <c r="BZ92" i="29"/>
  <c r="DB33" i="29"/>
  <c r="BZ42" i="29"/>
  <c r="BZ39" i="29"/>
  <c r="DB29" i="29"/>
  <c r="DB133" i="29"/>
  <c r="DB132" i="29"/>
  <c r="DB125" i="29"/>
  <c r="AX39" i="29"/>
  <c r="AX121" i="29"/>
  <c r="AX89" i="29"/>
  <c r="AX84" i="29"/>
  <c r="AX124" i="29"/>
  <c r="AX120" i="29"/>
  <c r="AX88" i="29"/>
  <c r="AX40" i="29"/>
  <c r="AX86" i="29"/>
  <c r="AX128" i="29"/>
  <c r="AX41" i="29"/>
  <c r="AX126" i="29"/>
  <c r="AX133" i="29"/>
  <c r="AX48" i="29"/>
  <c r="AX44" i="29"/>
  <c r="AX66" i="29"/>
  <c r="AX43" i="29"/>
  <c r="AX109" i="29"/>
  <c r="AX107" i="29"/>
  <c r="V123" i="29"/>
  <c r="DB123" i="29" s="1"/>
  <c r="V86" i="29"/>
  <c r="DB86" i="29" s="1"/>
  <c r="V122" i="29"/>
  <c r="DB122" i="29" s="1"/>
  <c r="DB104" i="29"/>
  <c r="V121" i="29"/>
  <c r="DB121" i="29" s="1"/>
  <c r="DB103" i="29"/>
  <c r="V81" i="29"/>
  <c r="DB81" i="29" s="1"/>
  <c r="V80" i="29"/>
  <c r="V92" i="29"/>
  <c r="V40" i="29"/>
  <c r="V41" i="29"/>
  <c r="V26" i="29"/>
  <c r="DB26" i="29" s="1"/>
  <c r="V22" i="29"/>
  <c r="DB22" i="29" s="1"/>
  <c r="V20" i="29"/>
  <c r="DB20" i="29" s="1"/>
  <c r="DB24" i="29"/>
  <c r="V52" i="29"/>
  <c r="DB52" i="29" s="1"/>
  <c r="V51" i="29"/>
  <c r="V21" i="29"/>
  <c r="DB21" i="29" s="1"/>
  <c r="V48" i="29"/>
  <c r="V47" i="29"/>
  <c r="DB63" i="29"/>
  <c r="V85" i="29"/>
  <c r="DB85" i="29" s="1"/>
  <c r="V84" i="29"/>
  <c r="DB84" i="29" s="1"/>
  <c r="V83" i="29"/>
  <c r="DB83" i="29" s="1"/>
  <c r="V82" i="29"/>
  <c r="DB82" i="29" s="1"/>
  <c r="DB64" i="29"/>
  <c r="DB66" i="29"/>
  <c r="V42" i="29"/>
  <c r="DB114" i="29"/>
  <c r="DB65" i="29"/>
  <c r="DB107" i="29"/>
  <c r="DB101" i="29"/>
  <c r="DB71" i="29"/>
  <c r="DB68" i="29"/>
  <c r="DB110" i="29"/>
  <c r="DB109" i="29"/>
  <c r="DB44" i="29"/>
  <c r="DB67" i="29"/>
  <c r="DB106" i="29"/>
  <c r="DB62" i="29"/>
  <c r="DB105" i="29"/>
  <c r="DB89" i="29"/>
  <c r="DB75" i="29"/>
  <c r="DB74" i="29"/>
  <c r="DB43" i="29"/>
  <c r="DB70" i="29"/>
  <c r="DB76" i="29"/>
  <c r="DB77" i="29" s="1"/>
  <c r="DB41" i="29" l="1"/>
  <c r="DB92" i="29"/>
  <c r="DB80" i="29"/>
  <c r="DB47" i="29"/>
  <c r="AX94" i="29"/>
  <c r="DB51" i="29"/>
  <c r="DB40" i="29"/>
  <c r="BZ94" i="29"/>
  <c r="DB48" i="29"/>
  <c r="DB128" i="29"/>
  <c r="DB42" i="29"/>
  <c r="DB39" i="29"/>
  <c r="V94" i="29"/>
  <c r="DB94" i="29" l="1"/>
  <c r="DB95" i="29" s="1"/>
  <c r="F77" i="20"/>
  <c r="DA70" i="26"/>
  <c r="DA69" i="26"/>
  <c r="DA68" i="26"/>
  <c r="DA67" i="26"/>
  <c r="DA64" i="26"/>
  <c r="DA63" i="26"/>
  <c r="DA61" i="26"/>
  <c r="DA60" i="26"/>
  <c r="DA59" i="26"/>
  <c r="DA58" i="26"/>
  <c r="DA57" i="26"/>
  <c r="DA56" i="26"/>
  <c r="DA55" i="26"/>
  <c r="DA121" i="26"/>
  <c r="DA98" i="26"/>
  <c r="DA74" i="26"/>
  <c r="DA85" i="26"/>
  <c r="DA17" i="26"/>
  <c r="BY114" i="26"/>
  <c r="BY125" i="26"/>
  <c r="BY99" i="26"/>
  <c r="BY106" i="29" s="1"/>
  <c r="BY74" i="26"/>
  <c r="BY85" i="26"/>
  <c r="BY60" i="26"/>
  <c r="BY67" i="29" s="1"/>
  <c r="BY33" i="26"/>
  <c r="BY44" i="26"/>
  <c r="BY18" i="26"/>
  <c r="AW114" i="26"/>
  <c r="AW125" i="26"/>
  <c r="AW99" i="26"/>
  <c r="AW106" i="29" s="1"/>
  <c r="AW74" i="26"/>
  <c r="AW85" i="26"/>
  <c r="AW60" i="26"/>
  <c r="AW67" i="29" s="1"/>
  <c r="AW33" i="26"/>
  <c r="AW44" i="26"/>
  <c r="AW18" i="26"/>
  <c r="AW25" i="29" s="1"/>
  <c r="U113" i="26"/>
  <c r="U114" i="26"/>
  <c r="U115" i="26"/>
  <c r="U116" i="26"/>
  <c r="U117" i="26"/>
  <c r="U118" i="26"/>
  <c r="U119" i="26"/>
  <c r="U121" i="26"/>
  <c r="U122" i="26"/>
  <c r="U125" i="26"/>
  <c r="U126" i="26"/>
  <c r="U94" i="26"/>
  <c r="U95" i="26"/>
  <c r="U96" i="26"/>
  <c r="U97" i="26"/>
  <c r="U98" i="26"/>
  <c r="U105" i="29" s="1"/>
  <c r="U99" i="26"/>
  <c r="U106" i="29" s="1"/>
  <c r="U100" i="26"/>
  <c r="U107" i="29" s="1"/>
  <c r="U102" i="26"/>
  <c r="U109" i="29" s="1"/>
  <c r="U103" i="26"/>
  <c r="U106" i="26"/>
  <c r="U107" i="26"/>
  <c r="U73" i="26"/>
  <c r="U74" i="26"/>
  <c r="U75" i="26"/>
  <c r="U76" i="26"/>
  <c r="U77" i="26"/>
  <c r="U78" i="26"/>
  <c r="U79" i="26"/>
  <c r="U81" i="26"/>
  <c r="U82" i="26"/>
  <c r="U85" i="26"/>
  <c r="U86" i="26"/>
  <c r="U87" i="26"/>
  <c r="U55" i="26"/>
  <c r="U56" i="26"/>
  <c r="U63" i="29" s="1"/>
  <c r="U57" i="26"/>
  <c r="U64" i="29" s="1"/>
  <c r="U58" i="26"/>
  <c r="U65" i="29" s="1"/>
  <c r="U59" i="26"/>
  <c r="U66" i="29" s="1"/>
  <c r="U60" i="26"/>
  <c r="U61" i="26"/>
  <c r="U63" i="26"/>
  <c r="U64" i="26"/>
  <c r="U67" i="26"/>
  <c r="U74" i="29" s="1"/>
  <c r="U68" i="26"/>
  <c r="U75" i="29" s="1"/>
  <c r="U69" i="26"/>
  <c r="U76" i="29" s="1"/>
  <c r="U32" i="26"/>
  <c r="U33" i="26"/>
  <c r="U34" i="26"/>
  <c r="U35" i="26"/>
  <c r="U36" i="26"/>
  <c r="U37" i="26"/>
  <c r="U38" i="26"/>
  <c r="U40" i="26"/>
  <c r="U41" i="26"/>
  <c r="U44" i="26"/>
  <c r="U45" i="26"/>
  <c r="U14" i="26"/>
  <c r="U21" i="29" s="1"/>
  <c r="U15" i="26"/>
  <c r="U22" i="29" s="1"/>
  <c r="U16" i="26"/>
  <c r="U23" i="29" s="1"/>
  <c r="U17" i="26"/>
  <c r="U24" i="29" s="1"/>
  <c r="U18" i="26"/>
  <c r="U19" i="26"/>
  <c r="U21" i="26"/>
  <c r="U22" i="26"/>
  <c r="U25" i="26"/>
  <c r="U32" i="29" s="1"/>
  <c r="U26" i="26"/>
  <c r="U33" i="29" s="1"/>
  <c r="U13" i="26"/>
  <c r="DA126" i="26"/>
  <c r="DA125" i="26"/>
  <c r="DA122" i="26"/>
  <c r="DA119" i="26"/>
  <c r="DA118" i="26"/>
  <c r="DA117" i="26"/>
  <c r="DA116" i="26"/>
  <c r="DA115" i="26"/>
  <c r="DA114" i="26"/>
  <c r="DA113" i="26"/>
  <c r="DA107" i="26"/>
  <c r="DA106" i="26"/>
  <c r="DA103" i="26"/>
  <c r="DA102" i="26"/>
  <c r="DA100" i="26"/>
  <c r="DA99" i="26"/>
  <c r="DA97" i="26"/>
  <c r="DA95" i="26"/>
  <c r="DA94" i="26"/>
  <c r="DA88" i="26"/>
  <c r="DA87" i="26"/>
  <c r="DA86" i="26"/>
  <c r="DA82" i="26"/>
  <c r="DA81" i="26"/>
  <c r="DA79" i="26"/>
  <c r="DA78" i="26"/>
  <c r="DA77" i="26"/>
  <c r="DA76" i="26"/>
  <c r="DA75" i="26"/>
  <c r="DA73" i="26"/>
  <c r="DA45" i="26"/>
  <c r="DA44" i="26"/>
  <c r="DA41" i="26"/>
  <c r="DA40" i="26"/>
  <c r="DA38" i="26"/>
  <c r="DA37" i="26"/>
  <c r="DA36" i="26"/>
  <c r="DA35" i="26"/>
  <c r="DA34" i="26"/>
  <c r="DA33" i="26"/>
  <c r="DA32" i="26"/>
  <c r="DA14" i="26"/>
  <c r="DA13" i="26"/>
  <c r="DA15" i="26"/>
  <c r="DA16" i="26"/>
  <c r="DA18" i="26"/>
  <c r="DA19" i="26"/>
  <c r="DA21" i="26"/>
  <c r="DA22" i="26"/>
  <c r="DA25" i="26"/>
  <c r="DA26" i="26"/>
  <c r="BY126" i="26"/>
  <c r="BY122" i="26"/>
  <c r="BY121" i="26"/>
  <c r="BY119" i="26"/>
  <c r="BY118" i="26"/>
  <c r="BY117" i="26"/>
  <c r="BY116" i="26"/>
  <c r="BY115" i="26"/>
  <c r="BY113" i="26"/>
  <c r="BY107" i="26"/>
  <c r="BY114" i="29" s="1"/>
  <c r="BY106" i="26"/>
  <c r="BY113" i="29" s="1"/>
  <c r="BY103" i="26"/>
  <c r="BY110" i="29" s="1"/>
  <c r="BY102" i="26"/>
  <c r="BY109" i="29" s="1"/>
  <c r="BY100" i="26"/>
  <c r="BY107" i="29" s="1"/>
  <c r="BY98" i="26"/>
  <c r="BY105" i="29" s="1"/>
  <c r="BY97" i="26"/>
  <c r="BY104" i="29" s="1"/>
  <c r="BY96" i="26"/>
  <c r="BY103" i="29" s="1"/>
  <c r="BY95" i="26"/>
  <c r="BY102" i="29" s="1"/>
  <c r="BY94" i="26"/>
  <c r="BY87" i="26"/>
  <c r="BY86" i="26"/>
  <c r="BY82" i="26"/>
  <c r="BY81" i="26"/>
  <c r="BY79" i="26"/>
  <c r="BY78" i="26"/>
  <c r="BY77" i="26"/>
  <c r="BY76" i="26"/>
  <c r="BY75" i="26"/>
  <c r="BY73" i="26"/>
  <c r="BY69" i="26"/>
  <c r="BY76" i="29" s="1"/>
  <c r="BY68" i="26"/>
  <c r="BY75" i="29" s="1"/>
  <c r="BY67" i="26"/>
  <c r="BY74" i="29" s="1"/>
  <c r="BY64" i="26"/>
  <c r="BY71" i="29" s="1"/>
  <c r="BY63" i="26"/>
  <c r="BY70" i="29" s="1"/>
  <c r="BY61" i="26"/>
  <c r="BY68" i="29" s="1"/>
  <c r="BY59" i="26"/>
  <c r="BY66" i="29" s="1"/>
  <c r="BY58" i="26"/>
  <c r="BY65" i="29" s="1"/>
  <c r="BY57" i="26"/>
  <c r="BY64" i="29" s="1"/>
  <c r="BY56" i="26"/>
  <c r="BY63" i="29" s="1"/>
  <c r="BY55" i="26"/>
  <c r="BY62" i="29" s="1"/>
  <c r="BY45" i="26"/>
  <c r="BY41" i="26"/>
  <c r="BY40" i="26"/>
  <c r="BY38" i="26"/>
  <c r="BY37" i="26"/>
  <c r="BY36" i="26"/>
  <c r="BY35" i="26"/>
  <c r="BY34" i="26"/>
  <c r="BY32" i="26"/>
  <c r="BY14" i="26"/>
  <c r="BY21" i="29" s="1"/>
  <c r="BY15" i="26"/>
  <c r="BY22" i="29" s="1"/>
  <c r="BY16" i="26"/>
  <c r="BY23" i="29" s="1"/>
  <c r="BY17" i="26"/>
  <c r="BY24" i="29" s="1"/>
  <c r="BY19" i="26"/>
  <c r="BY26" i="29" s="1"/>
  <c r="BY21" i="26"/>
  <c r="BY28" i="29" s="1"/>
  <c r="BY22" i="26"/>
  <c r="BY29" i="29" s="1"/>
  <c r="BY25" i="26"/>
  <c r="BY32" i="29" s="1"/>
  <c r="BY26" i="26"/>
  <c r="BY33" i="29" s="1"/>
  <c r="BY13" i="26"/>
  <c r="BY20" i="29" s="1"/>
  <c r="AW126" i="26"/>
  <c r="AW122" i="26"/>
  <c r="AW121" i="26"/>
  <c r="AW119" i="26"/>
  <c r="AW118" i="26"/>
  <c r="AW117" i="26"/>
  <c r="AW116" i="26"/>
  <c r="AW115" i="26"/>
  <c r="AW113" i="26"/>
  <c r="AW107" i="26"/>
  <c r="AW114" i="29" s="1"/>
  <c r="AW106" i="26"/>
  <c r="AW113" i="29" s="1"/>
  <c r="AW103" i="26"/>
  <c r="AW110" i="29" s="1"/>
  <c r="AW102" i="26"/>
  <c r="AW109" i="29" s="1"/>
  <c r="AW100" i="26"/>
  <c r="AW107" i="29" s="1"/>
  <c r="AW98" i="26"/>
  <c r="AW105" i="29" s="1"/>
  <c r="AW97" i="26"/>
  <c r="AW104" i="29" s="1"/>
  <c r="AW96" i="26"/>
  <c r="AW103" i="29" s="1"/>
  <c r="AW95" i="26"/>
  <c r="AW102" i="29" s="1"/>
  <c r="AW94" i="26"/>
  <c r="AW101" i="29" s="1"/>
  <c r="AW87" i="26"/>
  <c r="AW86" i="26"/>
  <c r="AW82" i="26"/>
  <c r="AW81" i="26"/>
  <c r="AW79" i="26"/>
  <c r="AW78" i="26"/>
  <c r="AW77" i="26"/>
  <c r="AW76" i="26"/>
  <c r="AW75" i="26"/>
  <c r="AW73" i="26"/>
  <c r="AW69" i="26"/>
  <c r="AW76" i="29" s="1"/>
  <c r="AW68" i="26"/>
  <c r="AW75" i="29" s="1"/>
  <c r="AW67" i="26"/>
  <c r="AW74" i="29" s="1"/>
  <c r="AW64" i="26"/>
  <c r="AW71" i="29" s="1"/>
  <c r="AW63" i="26"/>
  <c r="AW70" i="29" s="1"/>
  <c r="AW61" i="26"/>
  <c r="AW68" i="29" s="1"/>
  <c r="AW59" i="26"/>
  <c r="AW66" i="29" s="1"/>
  <c r="AW58" i="26"/>
  <c r="AW65" i="29" s="1"/>
  <c r="AW57" i="26"/>
  <c r="AW64" i="29" s="1"/>
  <c r="AW56" i="26"/>
  <c r="AW63" i="29" s="1"/>
  <c r="AW55" i="26"/>
  <c r="AW62" i="29" s="1"/>
  <c r="AW45" i="26"/>
  <c r="AW41" i="26"/>
  <c r="AW40" i="26"/>
  <c r="AW38" i="26"/>
  <c r="AW37" i="26"/>
  <c r="AW36" i="26"/>
  <c r="AW35" i="26"/>
  <c r="AW34" i="26"/>
  <c r="AW32" i="26"/>
  <c r="AW14" i="26"/>
  <c r="AW21" i="29" s="1"/>
  <c r="AW15" i="26"/>
  <c r="AW22" i="29" s="1"/>
  <c r="AW16" i="26"/>
  <c r="AW23" i="29" s="1"/>
  <c r="AW17" i="26"/>
  <c r="AW24" i="29" s="1"/>
  <c r="AW19" i="26"/>
  <c r="AW26" i="29" s="1"/>
  <c r="AW21" i="26"/>
  <c r="AW28" i="29" s="1"/>
  <c r="AW22" i="26"/>
  <c r="AW29" i="29" s="1"/>
  <c r="AW25" i="26"/>
  <c r="AW32" i="29" s="1"/>
  <c r="AW26" i="26"/>
  <c r="AW33" i="29" s="1"/>
  <c r="AW13" i="26"/>
  <c r="AW20" i="29" s="1"/>
  <c r="BY125" i="29" l="1"/>
  <c r="BY44" i="29"/>
  <c r="BY123" i="29"/>
  <c r="AW125" i="29"/>
  <c r="BY80" i="29"/>
  <c r="AW85" i="29"/>
  <c r="AW128" i="29"/>
  <c r="U85" i="29"/>
  <c r="AW126" i="29"/>
  <c r="U86" i="29"/>
  <c r="BY89" i="29"/>
  <c r="U92" i="29"/>
  <c r="U123" i="29"/>
  <c r="BY82" i="29"/>
  <c r="AW86" i="29"/>
  <c r="BY47" i="29"/>
  <c r="AW84" i="29"/>
  <c r="BY93" i="29"/>
  <c r="AW42" i="29"/>
  <c r="BY48" i="29"/>
  <c r="BY41" i="29"/>
  <c r="U93" i="29"/>
  <c r="U82" i="29"/>
  <c r="U81" i="29"/>
  <c r="BY122" i="29"/>
  <c r="BY133" i="29"/>
  <c r="BY83" i="29"/>
  <c r="BY85" i="29"/>
  <c r="BY52" i="29"/>
  <c r="BY42" i="29"/>
  <c r="AW133" i="29"/>
  <c r="AW88" i="29"/>
  <c r="AW43" i="29"/>
  <c r="AW45" i="29"/>
  <c r="AW44" i="29"/>
  <c r="BY124" i="29"/>
  <c r="AW120" i="29"/>
  <c r="AW47" i="29"/>
  <c r="AW80" i="29"/>
  <c r="AW89" i="29"/>
  <c r="BY84" i="29"/>
  <c r="AW129" i="29"/>
  <c r="BY43" i="29"/>
  <c r="BY126" i="29"/>
  <c r="AW39" i="29"/>
  <c r="AW48" i="29"/>
  <c r="AW122" i="29"/>
  <c r="AW82" i="29"/>
  <c r="AW93" i="29"/>
  <c r="AW123" i="29"/>
  <c r="BY86" i="29"/>
  <c r="BY128" i="29"/>
  <c r="AW41" i="29"/>
  <c r="AW52" i="29"/>
  <c r="AW83" i="29"/>
  <c r="AW124" i="29"/>
  <c r="BY45" i="29"/>
  <c r="BY88" i="29"/>
  <c r="BY120" i="29"/>
  <c r="BY129" i="29"/>
  <c r="AW132" i="29"/>
  <c r="BY81" i="29"/>
  <c r="AW121" i="29"/>
  <c r="U128" i="29"/>
  <c r="BY51" i="29"/>
  <c r="AW81" i="29"/>
  <c r="AW92" i="29"/>
  <c r="BY121" i="29"/>
  <c r="AW51" i="29"/>
  <c r="BY40" i="29"/>
  <c r="BY92" i="29"/>
  <c r="BY132" i="29"/>
  <c r="U45" i="29"/>
  <c r="U104" i="29"/>
  <c r="DA104" i="29" s="1"/>
  <c r="DA106" i="29"/>
  <c r="DA23" i="29"/>
  <c r="DA76" i="29"/>
  <c r="DA77" i="29" s="1"/>
  <c r="DA65" i="29"/>
  <c r="AW40" i="29"/>
  <c r="DA105" i="29"/>
  <c r="DA33" i="29"/>
  <c r="DA22" i="29"/>
  <c r="DA75" i="29"/>
  <c r="DA64" i="29"/>
  <c r="BY25" i="29"/>
  <c r="DA21" i="29"/>
  <c r="U43" i="29"/>
  <c r="DA74" i="29"/>
  <c r="DA63" i="29"/>
  <c r="U132" i="29"/>
  <c r="U121" i="29"/>
  <c r="BY39" i="29"/>
  <c r="DA66" i="29"/>
  <c r="U89" i="29"/>
  <c r="U80" i="29"/>
  <c r="U129" i="29"/>
  <c r="U120" i="29"/>
  <c r="DA24" i="29"/>
  <c r="DA32" i="29"/>
  <c r="U47" i="29"/>
  <c r="U88" i="29"/>
  <c r="DA109" i="29"/>
  <c r="U70" i="29"/>
  <c r="DA70" i="29" s="1"/>
  <c r="DA107" i="29"/>
  <c r="U68" i="29"/>
  <c r="DA68" i="29" s="1"/>
  <c r="BY101" i="29"/>
  <c r="U133" i="29"/>
  <c r="U122" i="29"/>
  <c r="U114" i="29"/>
  <c r="DA114" i="29" s="1"/>
  <c r="U103" i="29"/>
  <c r="DA103" i="29" s="1"/>
  <c r="U126" i="29"/>
  <c r="U113" i="29"/>
  <c r="DA113" i="29" s="1"/>
  <c r="U102" i="29"/>
  <c r="DA102" i="29" s="1"/>
  <c r="U125" i="29"/>
  <c r="U110" i="29"/>
  <c r="DA110" i="29" s="1"/>
  <c r="U101" i="29"/>
  <c r="U124" i="29"/>
  <c r="U84" i="29"/>
  <c r="U71" i="29"/>
  <c r="DA71" i="29" s="1"/>
  <c r="U62" i="29"/>
  <c r="DA62" i="29" s="1"/>
  <c r="U83" i="29"/>
  <c r="U67" i="29"/>
  <c r="DA67" i="29" s="1"/>
  <c r="U39" i="29"/>
  <c r="U48" i="29"/>
  <c r="U29" i="29"/>
  <c r="DA29" i="29" s="1"/>
  <c r="U20" i="29"/>
  <c r="DA20" i="29" s="1"/>
  <c r="U44" i="29"/>
  <c r="U28" i="29"/>
  <c r="DA28" i="29" s="1"/>
  <c r="U42" i="29"/>
  <c r="U26" i="29"/>
  <c r="DA26" i="29" s="1"/>
  <c r="U52" i="29"/>
  <c r="U41" i="29"/>
  <c r="U25" i="29"/>
  <c r="DA25" i="29" s="1"/>
  <c r="U51" i="29"/>
  <c r="U40" i="29"/>
  <c r="CJ128" i="26"/>
  <c r="CK128" i="26"/>
  <c r="CL128" i="26"/>
  <c r="CM128" i="26"/>
  <c r="CN128" i="26"/>
  <c r="CO128" i="26"/>
  <c r="CP128" i="26"/>
  <c r="CQ128" i="26"/>
  <c r="CR128" i="26"/>
  <c r="CS128" i="26"/>
  <c r="CU128" i="26"/>
  <c r="CV128" i="26"/>
  <c r="CW128" i="26"/>
  <c r="CX128" i="26"/>
  <c r="CJ129" i="26"/>
  <c r="CK129" i="26"/>
  <c r="CL129" i="26"/>
  <c r="CM129" i="26"/>
  <c r="CN129" i="26"/>
  <c r="CO129" i="26"/>
  <c r="CP129" i="26"/>
  <c r="CQ129" i="26"/>
  <c r="CR129" i="26"/>
  <c r="CS129" i="26"/>
  <c r="CU129" i="26"/>
  <c r="CV129" i="26"/>
  <c r="CW129" i="26"/>
  <c r="CX129" i="26"/>
  <c r="CJ113" i="26"/>
  <c r="CK113" i="26"/>
  <c r="CL113" i="26"/>
  <c r="CM113" i="26"/>
  <c r="CN113" i="26"/>
  <c r="CO113" i="26"/>
  <c r="CP113" i="26"/>
  <c r="CQ113" i="26"/>
  <c r="CR113" i="26"/>
  <c r="CS113" i="26"/>
  <c r="CU113" i="26"/>
  <c r="CV113" i="26"/>
  <c r="CW113" i="26"/>
  <c r="CX113" i="26"/>
  <c r="CY113" i="26"/>
  <c r="CZ113" i="26"/>
  <c r="CJ114" i="26"/>
  <c r="CK114" i="26"/>
  <c r="CL114" i="26"/>
  <c r="CM114" i="26"/>
  <c r="CN114" i="26"/>
  <c r="CO114" i="26"/>
  <c r="CP114" i="26"/>
  <c r="CQ114" i="26"/>
  <c r="CR114" i="26"/>
  <c r="CS114" i="26"/>
  <c r="CU114" i="26"/>
  <c r="CV114" i="26"/>
  <c r="CW114" i="26"/>
  <c r="CX114" i="26"/>
  <c r="CY114" i="26"/>
  <c r="CZ114" i="26"/>
  <c r="CJ115" i="26"/>
  <c r="CK115" i="26"/>
  <c r="CL115" i="26"/>
  <c r="CM115" i="26"/>
  <c r="CN115" i="26"/>
  <c r="CO115" i="26"/>
  <c r="CP115" i="26"/>
  <c r="CQ115" i="26"/>
  <c r="CR115" i="26"/>
  <c r="CS115" i="26"/>
  <c r="CU115" i="26"/>
  <c r="CV115" i="26"/>
  <c r="CW115" i="26"/>
  <c r="CX115" i="26"/>
  <c r="CY115" i="26"/>
  <c r="CZ115" i="26"/>
  <c r="CJ116" i="26"/>
  <c r="CK116" i="26"/>
  <c r="CL116" i="26"/>
  <c r="CM116" i="26"/>
  <c r="CN116" i="26"/>
  <c r="CO116" i="26"/>
  <c r="CP116" i="26"/>
  <c r="CQ116" i="26"/>
  <c r="CR116" i="26"/>
  <c r="CS116" i="26"/>
  <c r="CU116" i="26"/>
  <c r="CV116" i="26"/>
  <c r="CW116" i="26"/>
  <c r="CX116" i="26"/>
  <c r="CY116" i="26"/>
  <c r="CZ116" i="26"/>
  <c r="CJ117" i="26"/>
  <c r="CK117" i="26"/>
  <c r="CL117" i="26"/>
  <c r="CM117" i="26"/>
  <c r="CN117" i="26"/>
  <c r="CO117" i="26"/>
  <c r="CP117" i="26"/>
  <c r="CQ117" i="26"/>
  <c r="CR117" i="26"/>
  <c r="CS117" i="26"/>
  <c r="CU117" i="26"/>
  <c r="CV117" i="26"/>
  <c r="CW117" i="26"/>
  <c r="CX117" i="26"/>
  <c r="CY117" i="26"/>
  <c r="CZ117" i="26"/>
  <c r="CJ118" i="26"/>
  <c r="CK118" i="26"/>
  <c r="CL118" i="26"/>
  <c r="CM118" i="26"/>
  <c r="CN118" i="26"/>
  <c r="CO118" i="26"/>
  <c r="CP118" i="26"/>
  <c r="CQ118" i="26"/>
  <c r="CR118" i="26"/>
  <c r="CS118" i="26"/>
  <c r="CU118" i="26"/>
  <c r="CV118" i="26"/>
  <c r="CW118" i="26"/>
  <c r="CX118" i="26"/>
  <c r="CY118" i="26"/>
  <c r="CZ118" i="26"/>
  <c r="CJ119" i="26"/>
  <c r="CK119" i="26"/>
  <c r="CL119" i="26"/>
  <c r="CM119" i="26"/>
  <c r="CN119" i="26"/>
  <c r="CO119" i="26"/>
  <c r="CP119" i="26"/>
  <c r="CQ119" i="26"/>
  <c r="CR119" i="26"/>
  <c r="CS119" i="26"/>
  <c r="CU119" i="26"/>
  <c r="CV119" i="26"/>
  <c r="CW119" i="26"/>
  <c r="CX119" i="26"/>
  <c r="CY119" i="26"/>
  <c r="CZ119" i="26"/>
  <c r="CJ121" i="26"/>
  <c r="CK121" i="26"/>
  <c r="CL121" i="26"/>
  <c r="CM121" i="26"/>
  <c r="CN121" i="26"/>
  <c r="CO121" i="26"/>
  <c r="CP121" i="26"/>
  <c r="CQ121" i="26"/>
  <c r="CR121" i="26"/>
  <c r="CS121" i="26"/>
  <c r="CU121" i="26"/>
  <c r="CV121" i="26"/>
  <c r="CW121" i="26"/>
  <c r="CX121" i="26"/>
  <c r="CY121" i="26"/>
  <c r="CZ121" i="26"/>
  <c r="CJ122" i="26"/>
  <c r="CK122" i="26"/>
  <c r="CL122" i="26"/>
  <c r="CM122" i="26"/>
  <c r="CN122" i="26"/>
  <c r="CO122" i="26"/>
  <c r="CP122" i="26"/>
  <c r="CQ122" i="26"/>
  <c r="CR122" i="26"/>
  <c r="CS122" i="26"/>
  <c r="CU122" i="26"/>
  <c r="CV122" i="26"/>
  <c r="CW122" i="26"/>
  <c r="CX122" i="26"/>
  <c r="CY122" i="26"/>
  <c r="CZ122" i="26"/>
  <c r="CJ125" i="26"/>
  <c r="CK125" i="26"/>
  <c r="CL125" i="26"/>
  <c r="CM125" i="26"/>
  <c r="CN125" i="26"/>
  <c r="CO125" i="26"/>
  <c r="CP125" i="26"/>
  <c r="CQ125" i="26"/>
  <c r="CR125" i="26"/>
  <c r="CS125" i="26"/>
  <c r="CU125" i="26"/>
  <c r="CV125" i="26"/>
  <c r="CW125" i="26"/>
  <c r="CX125" i="26"/>
  <c r="CY125" i="26"/>
  <c r="CZ125" i="26"/>
  <c r="CJ126" i="26"/>
  <c r="CK126" i="26"/>
  <c r="CL126" i="26"/>
  <c r="CM126" i="26"/>
  <c r="CN126" i="26"/>
  <c r="CO126" i="26"/>
  <c r="CP126" i="26"/>
  <c r="CQ126" i="26"/>
  <c r="CR126" i="26"/>
  <c r="CS126" i="26"/>
  <c r="CU126" i="26"/>
  <c r="CV126" i="26"/>
  <c r="CW126" i="26"/>
  <c r="CX126" i="26"/>
  <c r="CY126" i="26"/>
  <c r="CZ126" i="26"/>
  <c r="CI129" i="26"/>
  <c r="CI128" i="26"/>
  <c r="CI114" i="26"/>
  <c r="CI115" i="26"/>
  <c r="CI116" i="26"/>
  <c r="CI117" i="26"/>
  <c r="CI118" i="26"/>
  <c r="CI119" i="26"/>
  <c r="CI121" i="26"/>
  <c r="CI122" i="26"/>
  <c r="CI125" i="26"/>
  <c r="CI126" i="26"/>
  <c r="CI113" i="26"/>
  <c r="BH128" i="26"/>
  <c r="BI128" i="26"/>
  <c r="BJ128" i="26"/>
  <c r="BK128" i="26"/>
  <c r="BL128" i="26"/>
  <c r="BM128" i="26"/>
  <c r="BN128" i="26"/>
  <c r="BO128" i="26"/>
  <c r="BP128" i="26"/>
  <c r="BQ128" i="26"/>
  <c r="BS128" i="26"/>
  <c r="BT128" i="26"/>
  <c r="BU128" i="26"/>
  <c r="BV128" i="26"/>
  <c r="BH113" i="26"/>
  <c r="BI113" i="26"/>
  <c r="BJ113" i="26"/>
  <c r="BK113" i="26"/>
  <c r="BL113" i="26"/>
  <c r="BM113" i="26"/>
  <c r="BN113" i="26"/>
  <c r="BO113" i="26"/>
  <c r="BP113" i="26"/>
  <c r="BQ113" i="26"/>
  <c r="BS113" i="26"/>
  <c r="BT113" i="26"/>
  <c r="BU113" i="26"/>
  <c r="BV113" i="26"/>
  <c r="BW113" i="26"/>
  <c r="BX113" i="26"/>
  <c r="BH114" i="26"/>
  <c r="BI114" i="26"/>
  <c r="BJ114" i="26"/>
  <c r="BK114" i="26"/>
  <c r="BL114" i="26"/>
  <c r="BM114" i="26"/>
  <c r="BN114" i="26"/>
  <c r="BO114" i="26"/>
  <c r="BP114" i="26"/>
  <c r="BQ114" i="26"/>
  <c r="BS114" i="26"/>
  <c r="BT114" i="26"/>
  <c r="BU114" i="26"/>
  <c r="BV114" i="26"/>
  <c r="BW114" i="26"/>
  <c r="BX114" i="26"/>
  <c r="BH115" i="26"/>
  <c r="BI115" i="26"/>
  <c r="BJ115" i="26"/>
  <c r="BK115" i="26"/>
  <c r="BL115" i="26"/>
  <c r="BM115" i="26"/>
  <c r="BN115" i="26"/>
  <c r="BO115" i="26"/>
  <c r="BP115" i="26"/>
  <c r="BQ115" i="26"/>
  <c r="BS115" i="26"/>
  <c r="BT115" i="26"/>
  <c r="BU115" i="26"/>
  <c r="BV115" i="26"/>
  <c r="BW115" i="26"/>
  <c r="BX115" i="26"/>
  <c r="BH116" i="26"/>
  <c r="BI116" i="26"/>
  <c r="BJ116" i="26"/>
  <c r="BK116" i="26"/>
  <c r="BL116" i="26"/>
  <c r="BM116" i="26"/>
  <c r="BN116" i="26"/>
  <c r="BO116" i="26"/>
  <c r="BP116" i="26"/>
  <c r="BQ116" i="26"/>
  <c r="BS116" i="26"/>
  <c r="BT116" i="26"/>
  <c r="BU116" i="26"/>
  <c r="BV116" i="26"/>
  <c r="BW116" i="26"/>
  <c r="BX116" i="26"/>
  <c r="BH117" i="26"/>
  <c r="BI117" i="26"/>
  <c r="BJ117" i="26"/>
  <c r="BK117" i="26"/>
  <c r="BL117" i="26"/>
  <c r="BM117" i="26"/>
  <c r="BN117" i="26"/>
  <c r="BO117" i="26"/>
  <c r="BP117" i="26"/>
  <c r="BQ117" i="26"/>
  <c r="BS117" i="26"/>
  <c r="BT117" i="26"/>
  <c r="BU117" i="26"/>
  <c r="BV117" i="26"/>
  <c r="BW117" i="26"/>
  <c r="BX117" i="26"/>
  <c r="BH118" i="26"/>
  <c r="BI118" i="26"/>
  <c r="BJ118" i="26"/>
  <c r="BK118" i="26"/>
  <c r="BL118" i="26"/>
  <c r="BM118" i="26"/>
  <c r="BN118" i="26"/>
  <c r="BO118" i="26"/>
  <c r="BP118" i="26"/>
  <c r="BQ118" i="26"/>
  <c r="BS118" i="26"/>
  <c r="BT118" i="26"/>
  <c r="BU118" i="26"/>
  <c r="BV118" i="26"/>
  <c r="BW118" i="26"/>
  <c r="BX118" i="26"/>
  <c r="BH119" i="26"/>
  <c r="BI119" i="26"/>
  <c r="BJ119" i="26"/>
  <c r="BK119" i="26"/>
  <c r="BL119" i="26"/>
  <c r="BM119" i="26"/>
  <c r="BN119" i="26"/>
  <c r="BO119" i="26"/>
  <c r="BP119" i="26"/>
  <c r="BQ119" i="26"/>
  <c r="BS119" i="26"/>
  <c r="BT119" i="26"/>
  <c r="BU119" i="26"/>
  <c r="BV119" i="26"/>
  <c r="BW119" i="26"/>
  <c r="BX119" i="26"/>
  <c r="BH121" i="26"/>
  <c r="BI121" i="26"/>
  <c r="BJ121" i="26"/>
  <c r="BK121" i="26"/>
  <c r="BL121" i="26"/>
  <c r="BM121" i="26"/>
  <c r="BN121" i="26"/>
  <c r="BO121" i="26"/>
  <c r="BP121" i="26"/>
  <c r="BQ121" i="26"/>
  <c r="BS121" i="26"/>
  <c r="BT121" i="26"/>
  <c r="BU121" i="26"/>
  <c r="BV121" i="26"/>
  <c r="BW121" i="26"/>
  <c r="BX121" i="26"/>
  <c r="BH122" i="26"/>
  <c r="BI122" i="26"/>
  <c r="BJ122" i="26"/>
  <c r="BK122" i="26"/>
  <c r="BL122" i="26"/>
  <c r="BM122" i="26"/>
  <c r="BN122" i="26"/>
  <c r="BO122" i="26"/>
  <c r="BP122" i="26"/>
  <c r="BQ122" i="26"/>
  <c r="BS122" i="26"/>
  <c r="BT122" i="26"/>
  <c r="BU122" i="26"/>
  <c r="BV122" i="26"/>
  <c r="BW122" i="26"/>
  <c r="BX122" i="26"/>
  <c r="BH125" i="26"/>
  <c r="BI125" i="26"/>
  <c r="BJ125" i="26"/>
  <c r="BK125" i="26"/>
  <c r="BL125" i="26"/>
  <c r="BM125" i="26"/>
  <c r="BN125" i="26"/>
  <c r="BO125" i="26"/>
  <c r="BP125" i="26"/>
  <c r="BQ125" i="26"/>
  <c r="BS125" i="26"/>
  <c r="BT125" i="26"/>
  <c r="BU125" i="26"/>
  <c r="BV125" i="26"/>
  <c r="BW125" i="26"/>
  <c r="BX125" i="26"/>
  <c r="BH126" i="26"/>
  <c r="BI126" i="26"/>
  <c r="BJ126" i="26"/>
  <c r="BK126" i="26"/>
  <c r="BL126" i="26"/>
  <c r="BM126" i="26"/>
  <c r="BN126" i="26"/>
  <c r="BO126" i="26"/>
  <c r="BP126" i="26"/>
  <c r="BQ126" i="26"/>
  <c r="BS126" i="26"/>
  <c r="BT126" i="26"/>
  <c r="BU126" i="26"/>
  <c r="BV126" i="26"/>
  <c r="BW126" i="26"/>
  <c r="BX126" i="26"/>
  <c r="BG128" i="26"/>
  <c r="BG114" i="26"/>
  <c r="BG115" i="26"/>
  <c r="BG116" i="26"/>
  <c r="BG117" i="26"/>
  <c r="BG118" i="26"/>
  <c r="BG119" i="26"/>
  <c r="BG121" i="26"/>
  <c r="BG122" i="26"/>
  <c r="BG125" i="26"/>
  <c r="BG126" i="26"/>
  <c r="BG113" i="26"/>
  <c r="AF128" i="26"/>
  <c r="AG128" i="26"/>
  <c r="AH128" i="26"/>
  <c r="AI128" i="26"/>
  <c r="AJ128" i="26"/>
  <c r="AK128" i="26"/>
  <c r="AL128" i="26"/>
  <c r="AM128" i="26"/>
  <c r="AN128" i="26"/>
  <c r="AO128" i="26"/>
  <c r="AQ128" i="26"/>
  <c r="AR128" i="26"/>
  <c r="AS128" i="26"/>
  <c r="AT128" i="26"/>
  <c r="AF113" i="26"/>
  <c r="AG113" i="26"/>
  <c r="AH113" i="26"/>
  <c r="AI113" i="26"/>
  <c r="AJ113" i="26"/>
  <c r="AK113" i="26"/>
  <c r="AL113" i="26"/>
  <c r="AM113" i="26"/>
  <c r="AN113" i="26"/>
  <c r="AO113" i="26"/>
  <c r="AQ113" i="26"/>
  <c r="AR113" i="26"/>
  <c r="AS113" i="26"/>
  <c r="AT113" i="26"/>
  <c r="AU113" i="26"/>
  <c r="AV113" i="26"/>
  <c r="AF114" i="26"/>
  <c r="AG114" i="26"/>
  <c r="AH114" i="26"/>
  <c r="AI114" i="26"/>
  <c r="AJ114" i="26"/>
  <c r="AK114" i="26"/>
  <c r="AL114" i="26"/>
  <c r="AM114" i="26"/>
  <c r="AN114" i="26"/>
  <c r="AO114" i="26"/>
  <c r="AQ114" i="26"/>
  <c r="AR114" i="26"/>
  <c r="AS114" i="26"/>
  <c r="AT114" i="26"/>
  <c r="AU114" i="26"/>
  <c r="AV114" i="26"/>
  <c r="AF115" i="26"/>
  <c r="AG115" i="26"/>
  <c r="AH115" i="26"/>
  <c r="AI115" i="26"/>
  <c r="AJ115" i="26"/>
  <c r="AK115" i="26"/>
  <c r="AL115" i="26"/>
  <c r="AM115" i="26"/>
  <c r="AN115" i="26"/>
  <c r="AO115" i="26"/>
  <c r="AQ115" i="26"/>
  <c r="AR115" i="26"/>
  <c r="AS115" i="26"/>
  <c r="AT115" i="26"/>
  <c r="AU115" i="26"/>
  <c r="AV115" i="26"/>
  <c r="AF116" i="26"/>
  <c r="AG116" i="26"/>
  <c r="AH116" i="26"/>
  <c r="AI116" i="26"/>
  <c r="AJ116" i="26"/>
  <c r="AK116" i="26"/>
  <c r="AL116" i="26"/>
  <c r="AM116" i="26"/>
  <c r="AN116" i="26"/>
  <c r="AO116" i="26"/>
  <c r="AQ116" i="26"/>
  <c r="AR116" i="26"/>
  <c r="AS116" i="26"/>
  <c r="AT116" i="26"/>
  <c r="AU116" i="26"/>
  <c r="AV116" i="26"/>
  <c r="AF117" i="26"/>
  <c r="AG117" i="26"/>
  <c r="AH117" i="26"/>
  <c r="AI117" i="26"/>
  <c r="AJ117" i="26"/>
  <c r="AK117" i="26"/>
  <c r="AL117" i="26"/>
  <c r="AM117" i="26"/>
  <c r="AN117" i="26"/>
  <c r="AO117" i="26"/>
  <c r="AQ117" i="26"/>
  <c r="AR117" i="26"/>
  <c r="AS117" i="26"/>
  <c r="AT117" i="26"/>
  <c r="AU117" i="26"/>
  <c r="AV117" i="26"/>
  <c r="AF118" i="26"/>
  <c r="AG118" i="26"/>
  <c r="AH118" i="26"/>
  <c r="AI118" i="26"/>
  <c r="AJ118" i="26"/>
  <c r="AK118" i="26"/>
  <c r="AL118" i="26"/>
  <c r="AM118" i="26"/>
  <c r="AN118" i="26"/>
  <c r="AO118" i="26"/>
  <c r="AQ118" i="26"/>
  <c r="AR118" i="26"/>
  <c r="AS118" i="26"/>
  <c r="AT118" i="26"/>
  <c r="AU118" i="26"/>
  <c r="AV118" i="26"/>
  <c r="AF119" i="26"/>
  <c r="AG119" i="26"/>
  <c r="AH119" i="26"/>
  <c r="AI119" i="26"/>
  <c r="AJ119" i="26"/>
  <c r="AK119" i="26"/>
  <c r="AL119" i="26"/>
  <c r="AM119" i="26"/>
  <c r="AN119" i="26"/>
  <c r="AO119" i="26"/>
  <c r="AQ119" i="26"/>
  <c r="AR119" i="26"/>
  <c r="AS119" i="26"/>
  <c r="AT119" i="26"/>
  <c r="AU119" i="26"/>
  <c r="AV119" i="26"/>
  <c r="AF121" i="26"/>
  <c r="AG121" i="26"/>
  <c r="AH121" i="26"/>
  <c r="AI121" i="26"/>
  <c r="AJ121" i="26"/>
  <c r="AK121" i="26"/>
  <c r="AL121" i="26"/>
  <c r="AM121" i="26"/>
  <c r="AN121" i="26"/>
  <c r="AO121" i="26"/>
  <c r="AQ121" i="26"/>
  <c r="AR121" i="26"/>
  <c r="AS121" i="26"/>
  <c r="AT121" i="26"/>
  <c r="AU121" i="26"/>
  <c r="AV121" i="26"/>
  <c r="AF122" i="26"/>
  <c r="AG122" i="26"/>
  <c r="AH122" i="26"/>
  <c r="AI122" i="26"/>
  <c r="AJ122" i="26"/>
  <c r="AK122" i="26"/>
  <c r="AL122" i="26"/>
  <c r="AM122" i="26"/>
  <c r="AN122" i="26"/>
  <c r="AO122" i="26"/>
  <c r="AQ122" i="26"/>
  <c r="AR122" i="26"/>
  <c r="AS122" i="26"/>
  <c r="AT122" i="26"/>
  <c r="AU122" i="26"/>
  <c r="AV122" i="26"/>
  <c r="AF125" i="26"/>
  <c r="AG125" i="26"/>
  <c r="AH125" i="26"/>
  <c r="AI125" i="26"/>
  <c r="AJ125" i="26"/>
  <c r="AK125" i="26"/>
  <c r="AL125" i="26"/>
  <c r="AM125" i="26"/>
  <c r="AN125" i="26"/>
  <c r="AO125" i="26"/>
  <c r="AQ125" i="26"/>
  <c r="AR125" i="26"/>
  <c r="AS125" i="26"/>
  <c r="AT125" i="26"/>
  <c r="AU125" i="26"/>
  <c r="AV125" i="26"/>
  <c r="AF126" i="26"/>
  <c r="AG126" i="26"/>
  <c r="AH126" i="26"/>
  <c r="AI126" i="26"/>
  <c r="AJ126" i="26"/>
  <c r="AK126" i="26"/>
  <c r="AL126" i="26"/>
  <c r="AM126" i="26"/>
  <c r="AN126" i="26"/>
  <c r="AO126" i="26"/>
  <c r="AQ126" i="26"/>
  <c r="AR126" i="26"/>
  <c r="AS126" i="26"/>
  <c r="AT126" i="26"/>
  <c r="AU126" i="26"/>
  <c r="AV126" i="26"/>
  <c r="AE128" i="26"/>
  <c r="AE114" i="26"/>
  <c r="AE115" i="26"/>
  <c r="AE116" i="26"/>
  <c r="AE117" i="26"/>
  <c r="AE118" i="26"/>
  <c r="AE119" i="26"/>
  <c r="AE121" i="26"/>
  <c r="AE122" i="26"/>
  <c r="AE125" i="26"/>
  <c r="AE126" i="26"/>
  <c r="AE113" i="26"/>
  <c r="D128" i="26"/>
  <c r="E128" i="26"/>
  <c r="F128" i="26"/>
  <c r="G128" i="26"/>
  <c r="H128" i="26"/>
  <c r="I128" i="26"/>
  <c r="J128" i="26"/>
  <c r="K128" i="26"/>
  <c r="L128" i="26"/>
  <c r="M128" i="26"/>
  <c r="O128" i="26"/>
  <c r="P128" i="26"/>
  <c r="Q128" i="26"/>
  <c r="R128" i="26"/>
  <c r="D113" i="26"/>
  <c r="E113" i="26"/>
  <c r="F113" i="26"/>
  <c r="G113" i="26"/>
  <c r="H113" i="26"/>
  <c r="I113" i="26"/>
  <c r="J113" i="26"/>
  <c r="K113" i="26"/>
  <c r="L113" i="26"/>
  <c r="M113" i="26"/>
  <c r="O113" i="26"/>
  <c r="P113" i="26"/>
  <c r="Q113" i="26"/>
  <c r="R113" i="26"/>
  <c r="S113" i="26"/>
  <c r="T113" i="26"/>
  <c r="D114" i="26"/>
  <c r="E114" i="26"/>
  <c r="F114" i="26"/>
  <c r="G114" i="26"/>
  <c r="H114" i="26"/>
  <c r="I114" i="26"/>
  <c r="J114" i="26"/>
  <c r="K114" i="26"/>
  <c r="L114" i="26"/>
  <c r="M114" i="26"/>
  <c r="O114" i="26"/>
  <c r="P114" i="26"/>
  <c r="Q114" i="26"/>
  <c r="R114" i="26"/>
  <c r="S114" i="26"/>
  <c r="T114" i="26"/>
  <c r="D115" i="26"/>
  <c r="E115" i="26"/>
  <c r="F115" i="26"/>
  <c r="G115" i="26"/>
  <c r="H115" i="26"/>
  <c r="I115" i="26"/>
  <c r="J115" i="26"/>
  <c r="K115" i="26"/>
  <c r="L115" i="26"/>
  <c r="M115" i="26"/>
  <c r="O115" i="26"/>
  <c r="P115" i="26"/>
  <c r="Q115" i="26"/>
  <c r="R115" i="26"/>
  <c r="S115" i="26"/>
  <c r="T115" i="26"/>
  <c r="D116" i="26"/>
  <c r="E116" i="26"/>
  <c r="F116" i="26"/>
  <c r="G116" i="26"/>
  <c r="H116" i="26"/>
  <c r="I116" i="26"/>
  <c r="J116" i="26"/>
  <c r="K116" i="26"/>
  <c r="L116" i="26"/>
  <c r="M116" i="26"/>
  <c r="O116" i="26"/>
  <c r="P116" i="26"/>
  <c r="Q116" i="26"/>
  <c r="R116" i="26"/>
  <c r="S116" i="26"/>
  <c r="T116" i="26"/>
  <c r="D117" i="26"/>
  <c r="E117" i="26"/>
  <c r="F117" i="26"/>
  <c r="G117" i="26"/>
  <c r="H117" i="26"/>
  <c r="I117" i="26"/>
  <c r="J117" i="26"/>
  <c r="K117" i="26"/>
  <c r="L117" i="26"/>
  <c r="M117" i="26"/>
  <c r="O117" i="26"/>
  <c r="P117" i="26"/>
  <c r="Q117" i="26"/>
  <c r="R117" i="26"/>
  <c r="S117" i="26"/>
  <c r="T117" i="26"/>
  <c r="D118" i="26"/>
  <c r="E118" i="26"/>
  <c r="F118" i="26"/>
  <c r="G118" i="26"/>
  <c r="H118" i="26"/>
  <c r="I118" i="26"/>
  <c r="J118" i="26"/>
  <c r="K118" i="26"/>
  <c r="L118" i="26"/>
  <c r="M118" i="26"/>
  <c r="O118" i="26"/>
  <c r="P118" i="26"/>
  <c r="Q118" i="26"/>
  <c r="R118" i="26"/>
  <c r="S118" i="26"/>
  <c r="T118" i="26"/>
  <c r="D119" i="26"/>
  <c r="E119" i="26"/>
  <c r="F119" i="26"/>
  <c r="G119" i="26"/>
  <c r="H119" i="26"/>
  <c r="I119" i="26"/>
  <c r="J119" i="26"/>
  <c r="K119" i="26"/>
  <c r="L119" i="26"/>
  <c r="M119" i="26"/>
  <c r="O119" i="26"/>
  <c r="P119" i="26"/>
  <c r="Q119" i="26"/>
  <c r="R119" i="26"/>
  <c r="S119" i="26"/>
  <c r="T119" i="26"/>
  <c r="D121" i="26"/>
  <c r="E121" i="26"/>
  <c r="F121" i="26"/>
  <c r="G121" i="26"/>
  <c r="H121" i="26"/>
  <c r="I121" i="26"/>
  <c r="J121" i="26"/>
  <c r="K121" i="26"/>
  <c r="L121" i="26"/>
  <c r="M121" i="26"/>
  <c r="O121" i="26"/>
  <c r="P121" i="26"/>
  <c r="Q121" i="26"/>
  <c r="R121" i="26"/>
  <c r="S121" i="26"/>
  <c r="T121" i="26"/>
  <c r="D122" i="26"/>
  <c r="E122" i="26"/>
  <c r="F122" i="26"/>
  <c r="G122" i="26"/>
  <c r="H122" i="26"/>
  <c r="I122" i="26"/>
  <c r="J122" i="26"/>
  <c r="K122" i="26"/>
  <c r="L122" i="26"/>
  <c r="M122" i="26"/>
  <c r="O122" i="26"/>
  <c r="P122" i="26"/>
  <c r="Q122" i="26"/>
  <c r="R122" i="26"/>
  <c r="S122" i="26"/>
  <c r="T122" i="26"/>
  <c r="D125" i="26"/>
  <c r="E125" i="26"/>
  <c r="F125" i="26"/>
  <c r="G125" i="26"/>
  <c r="H125" i="26"/>
  <c r="I125" i="26"/>
  <c r="J125" i="26"/>
  <c r="K125" i="26"/>
  <c r="L125" i="26"/>
  <c r="M125" i="26"/>
  <c r="O125" i="26"/>
  <c r="P125" i="26"/>
  <c r="Q125" i="26"/>
  <c r="R125" i="26"/>
  <c r="S125" i="26"/>
  <c r="T125" i="26"/>
  <c r="D126" i="26"/>
  <c r="E126" i="26"/>
  <c r="F126" i="26"/>
  <c r="G126" i="26"/>
  <c r="H126" i="26"/>
  <c r="I126" i="26"/>
  <c r="J126" i="26"/>
  <c r="K126" i="26"/>
  <c r="L126" i="26"/>
  <c r="M126" i="26"/>
  <c r="O126" i="26"/>
  <c r="P126" i="26"/>
  <c r="Q126" i="26"/>
  <c r="R126" i="26"/>
  <c r="S126" i="26"/>
  <c r="T126" i="26"/>
  <c r="C128" i="26"/>
  <c r="C114" i="26"/>
  <c r="C115" i="26"/>
  <c r="C116" i="26"/>
  <c r="C117" i="26"/>
  <c r="C118" i="26"/>
  <c r="C119" i="26"/>
  <c r="C121" i="26"/>
  <c r="C122" i="26"/>
  <c r="C125" i="26"/>
  <c r="C126" i="26"/>
  <c r="C113" i="26"/>
  <c r="CJ109" i="26"/>
  <c r="CK109" i="26"/>
  <c r="CL109" i="26"/>
  <c r="CM109" i="26"/>
  <c r="CN109" i="26"/>
  <c r="CO109" i="26"/>
  <c r="CP109" i="26"/>
  <c r="CQ109" i="26"/>
  <c r="CR109" i="26"/>
  <c r="CS109" i="26"/>
  <c r="CU109" i="26"/>
  <c r="CV109" i="26"/>
  <c r="CW109" i="26"/>
  <c r="CX109" i="26"/>
  <c r="CJ110" i="26"/>
  <c r="CK110" i="26"/>
  <c r="CL110" i="26"/>
  <c r="CM110" i="26"/>
  <c r="CN110" i="26"/>
  <c r="CO110" i="26"/>
  <c r="CP110" i="26"/>
  <c r="CQ110" i="26"/>
  <c r="CR110" i="26"/>
  <c r="CS110" i="26"/>
  <c r="CU110" i="26"/>
  <c r="CV110" i="26"/>
  <c r="CW110" i="26"/>
  <c r="CX110" i="26"/>
  <c r="CJ94" i="26"/>
  <c r="CK94" i="26"/>
  <c r="CL94" i="26"/>
  <c r="CM94" i="26"/>
  <c r="CN94" i="26"/>
  <c r="CO94" i="26"/>
  <c r="CP94" i="26"/>
  <c r="CQ94" i="26"/>
  <c r="CR94" i="26"/>
  <c r="CS94" i="26"/>
  <c r="CU94" i="26"/>
  <c r="CV94" i="26"/>
  <c r="CW94" i="26"/>
  <c r="CX94" i="26"/>
  <c r="CY94" i="26"/>
  <c r="CZ94" i="26"/>
  <c r="CJ95" i="26"/>
  <c r="CK95" i="26"/>
  <c r="CL95" i="26"/>
  <c r="CM95" i="26"/>
  <c r="CN95" i="26"/>
  <c r="CO95" i="26"/>
  <c r="CP95" i="26"/>
  <c r="CQ95" i="26"/>
  <c r="CR95" i="26"/>
  <c r="CS95" i="26"/>
  <c r="CU95" i="26"/>
  <c r="CV95" i="26"/>
  <c r="CW95" i="26"/>
  <c r="CX95" i="26"/>
  <c r="CY95" i="26"/>
  <c r="CZ95" i="26"/>
  <c r="CJ96" i="26"/>
  <c r="CK96" i="26"/>
  <c r="CL96" i="26"/>
  <c r="CM96" i="26"/>
  <c r="CN96" i="26"/>
  <c r="CO96" i="26"/>
  <c r="CP96" i="26"/>
  <c r="CQ96" i="26"/>
  <c r="CR96" i="26"/>
  <c r="CS96" i="26"/>
  <c r="CU96" i="26"/>
  <c r="CV96" i="26"/>
  <c r="CW96" i="26"/>
  <c r="CX96" i="26"/>
  <c r="CJ97" i="26"/>
  <c r="CK97" i="26"/>
  <c r="CL97" i="26"/>
  <c r="CM97" i="26"/>
  <c r="CN97" i="26"/>
  <c r="CO97" i="26"/>
  <c r="CP97" i="26"/>
  <c r="CQ97" i="26"/>
  <c r="CR97" i="26"/>
  <c r="CS97" i="26"/>
  <c r="CU97" i="26"/>
  <c r="CV97" i="26"/>
  <c r="CW97" i="26"/>
  <c r="CX97" i="26"/>
  <c r="CY97" i="26"/>
  <c r="CZ97" i="26"/>
  <c r="CJ98" i="26"/>
  <c r="CK98" i="26"/>
  <c r="CL98" i="26"/>
  <c r="CM98" i="26"/>
  <c r="CN98" i="26"/>
  <c r="CO98" i="26"/>
  <c r="CP98" i="26"/>
  <c r="CQ98" i="26"/>
  <c r="CR98" i="26"/>
  <c r="CS98" i="26"/>
  <c r="CU98" i="26"/>
  <c r="CV98" i="26"/>
  <c r="CW98" i="26"/>
  <c r="CX98" i="26"/>
  <c r="CY98" i="26"/>
  <c r="CZ98" i="26"/>
  <c r="CJ99" i="26"/>
  <c r="CK99" i="26"/>
  <c r="CL99" i="26"/>
  <c r="CM99" i="26"/>
  <c r="CN99" i="26"/>
  <c r="CO99" i="26"/>
  <c r="CP99" i="26"/>
  <c r="CQ99" i="26"/>
  <c r="CR99" i="26"/>
  <c r="CS99" i="26"/>
  <c r="CU99" i="26"/>
  <c r="CV99" i="26"/>
  <c r="CW99" i="26"/>
  <c r="CX99" i="26"/>
  <c r="CY99" i="26"/>
  <c r="CZ99" i="26"/>
  <c r="CJ100" i="26"/>
  <c r="CK100" i="26"/>
  <c r="CL100" i="26"/>
  <c r="CM100" i="26"/>
  <c r="CN100" i="26"/>
  <c r="CO100" i="26"/>
  <c r="CP100" i="26"/>
  <c r="CQ100" i="26"/>
  <c r="CR100" i="26"/>
  <c r="CS100" i="26"/>
  <c r="CU100" i="26"/>
  <c r="CV100" i="26"/>
  <c r="CW100" i="26"/>
  <c r="CX100" i="26"/>
  <c r="CY100" i="26"/>
  <c r="CZ100" i="26"/>
  <c r="CJ102" i="26"/>
  <c r="CK102" i="26"/>
  <c r="CL102" i="26"/>
  <c r="CM102" i="26"/>
  <c r="CN102" i="26"/>
  <c r="CO102" i="26"/>
  <c r="CP102" i="26"/>
  <c r="CQ102" i="26"/>
  <c r="CR102" i="26"/>
  <c r="CS102" i="26"/>
  <c r="CU102" i="26"/>
  <c r="CV102" i="26"/>
  <c r="CW102" i="26"/>
  <c r="CX102" i="26"/>
  <c r="CY102" i="26"/>
  <c r="CZ102" i="26"/>
  <c r="CJ103" i="26"/>
  <c r="CK103" i="26"/>
  <c r="CL103" i="26"/>
  <c r="CM103" i="26"/>
  <c r="CN103" i="26"/>
  <c r="CO103" i="26"/>
  <c r="CP103" i="26"/>
  <c r="CQ103" i="26"/>
  <c r="CR103" i="26"/>
  <c r="CS103" i="26"/>
  <c r="CU103" i="26"/>
  <c r="CV103" i="26"/>
  <c r="CW103" i="26"/>
  <c r="CX103" i="26"/>
  <c r="CY103" i="26"/>
  <c r="CZ103" i="26"/>
  <c r="CJ106" i="26"/>
  <c r="CK106" i="26"/>
  <c r="CL106" i="26"/>
  <c r="CM106" i="26"/>
  <c r="CN106" i="26"/>
  <c r="CO106" i="26"/>
  <c r="CP106" i="26"/>
  <c r="CQ106" i="26"/>
  <c r="CR106" i="26"/>
  <c r="CS106" i="26"/>
  <c r="CU106" i="26"/>
  <c r="CV106" i="26"/>
  <c r="CW106" i="26"/>
  <c r="CX106" i="26"/>
  <c r="CY106" i="26"/>
  <c r="CZ106" i="26"/>
  <c r="CJ107" i="26"/>
  <c r="CK107" i="26"/>
  <c r="CL107" i="26"/>
  <c r="CM107" i="26"/>
  <c r="CN107" i="26"/>
  <c r="CO107" i="26"/>
  <c r="CP107" i="26"/>
  <c r="CQ107" i="26"/>
  <c r="CR107" i="26"/>
  <c r="CS107" i="26"/>
  <c r="CU107" i="26"/>
  <c r="CV107" i="26"/>
  <c r="CW107" i="26"/>
  <c r="CX107" i="26"/>
  <c r="CY107" i="26"/>
  <c r="CZ107" i="26"/>
  <c r="CI110" i="26"/>
  <c r="CI109" i="26"/>
  <c r="CI95" i="26"/>
  <c r="CI96" i="26"/>
  <c r="CI97" i="26"/>
  <c r="CI98" i="26"/>
  <c r="CI99" i="26"/>
  <c r="CI100" i="26"/>
  <c r="CI102" i="26"/>
  <c r="CI103" i="26"/>
  <c r="CI106" i="26"/>
  <c r="CI107" i="26"/>
  <c r="CI94" i="26"/>
  <c r="BH109" i="26"/>
  <c r="BI109" i="26"/>
  <c r="BJ109" i="26"/>
  <c r="BK109" i="26"/>
  <c r="BL109" i="26"/>
  <c r="BM109" i="26"/>
  <c r="BN109" i="26"/>
  <c r="BO109" i="26"/>
  <c r="BP109" i="26"/>
  <c r="BQ109" i="26"/>
  <c r="BS109" i="26"/>
  <c r="BT109" i="26"/>
  <c r="BU109" i="26"/>
  <c r="BV109" i="26"/>
  <c r="BH94" i="26"/>
  <c r="BI94" i="26"/>
  <c r="BJ94" i="26"/>
  <c r="BK94" i="26"/>
  <c r="BL94" i="26"/>
  <c r="BM94" i="26"/>
  <c r="BN94" i="26"/>
  <c r="BO94" i="26"/>
  <c r="BP94" i="26"/>
  <c r="BQ94" i="26"/>
  <c r="BS94" i="26"/>
  <c r="BT94" i="26"/>
  <c r="BU94" i="26"/>
  <c r="BV94" i="26"/>
  <c r="BW94" i="26"/>
  <c r="BX94" i="26"/>
  <c r="BH95" i="26"/>
  <c r="BI95" i="26"/>
  <c r="BJ95" i="26"/>
  <c r="BK95" i="26"/>
  <c r="BL95" i="26"/>
  <c r="BM95" i="26"/>
  <c r="BN95" i="26"/>
  <c r="BO95" i="26"/>
  <c r="BP95" i="26"/>
  <c r="BQ95" i="26"/>
  <c r="BS95" i="26"/>
  <c r="BT95" i="26"/>
  <c r="BU95" i="26"/>
  <c r="BV95" i="26"/>
  <c r="BW95" i="26"/>
  <c r="BX95" i="26"/>
  <c r="BH96" i="26"/>
  <c r="BI96" i="26"/>
  <c r="BJ96" i="26"/>
  <c r="BK96" i="26"/>
  <c r="BL96" i="26"/>
  <c r="BM96" i="26"/>
  <c r="BN96" i="26"/>
  <c r="BO96" i="26"/>
  <c r="BP96" i="26"/>
  <c r="BQ96" i="26"/>
  <c r="BS96" i="26"/>
  <c r="BT96" i="26"/>
  <c r="BU96" i="26"/>
  <c r="BV96" i="26"/>
  <c r="BW96" i="26"/>
  <c r="BX96" i="26"/>
  <c r="BH97" i="26"/>
  <c r="BI97" i="26"/>
  <c r="BJ97" i="26"/>
  <c r="BK97" i="26"/>
  <c r="BL97" i="26"/>
  <c r="BM97" i="26"/>
  <c r="BN97" i="26"/>
  <c r="BO97" i="26"/>
  <c r="BP97" i="26"/>
  <c r="BQ97" i="26"/>
  <c r="BS97" i="26"/>
  <c r="BT97" i="26"/>
  <c r="BU97" i="26"/>
  <c r="BV97" i="26"/>
  <c r="BW97" i="26"/>
  <c r="BX97" i="26"/>
  <c r="BH98" i="26"/>
  <c r="BI98" i="26"/>
  <c r="BJ98" i="26"/>
  <c r="BK98" i="26"/>
  <c r="BL98" i="26"/>
  <c r="BM98" i="26"/>
  <c r="BN98" i="26"/>
  <c r="BO98" i="26"/>
  <c r="BP98" i="26"/>
  <c r="BQ98" i="26"/>
  <c r="BS98" i="26"/>
  <c r="BT98" i="26"/>
  <c r="BU98" i="26"/>
  <c r="BV98" i="26"/>
  <c r="BW98" i="26"/>
  <c r="BX98" i="26"/>
  <c r="BH99" i="26"/>
  <c r="BI99" i="26"/>
  <c r="BJ99" i="26"/>
  <c r="BK99" i="26"/>
  <c r="BL99" i="26"/>
  <c r="BM99" i="26"/>
  <c r="BN99" i="26"/>
  <c r="BO99" i="26"/>
  <c r="BP99" i="26"/>
  <c r="BQ99" i="26"/>
  <c r="BS99" i="26"/>
  <c r="BT99" i="26"/>
  <c r="BU99" i="26"/>
  <c r="BV99" i="26"/>
  <c r="BW99" i="26"/>
  <c r="BX99" i="26"/>
  <c r="BH100" i="26"/>
  <c r="BI100" i="26"/>
  <c r="BJ100" i="26"/>
  <c r="BK100" i="26"/>
  <c r="BL100" i="26"/>
  <c r="BM100" i="26"/>
  <c r="BN100" i="26"/>
  <c r="BO100" i="26"/>
  <c r="BP100" i="26"/>
  <c r="BQ100" i="26"/>
  <c r="BS100" i="26"/>
  <c r="BT100" i="26"/>
  <c r="BU100" i="26"/>
  <c r="BV100" i="26"/>
  <c r="BW100" i="26"/>
  <c r="BX100" i="26"/>
  <c r="BH102" i="26"/>
  <c r="BI102" i="26"/>
  <c r="BJ102" i="26"/>
  <c r="BK102" i="26"/>
  <c r="BL102" i="26"/>
  <c r="BM102" i="26"/>
  <c r="BN102" i="26"/>
  <c r="BO102" i="26"/>
  <c r="BP102" i="26"/>
  <c r="BQ102" i="26"/>
  <c r="BS102" i="26"/>
  <c r="BT102" i="26"/>
  <c r="BU102" i="26"/>
  <c r="BV102" i="26"/>
  <c r="BW102" i="26"/>
  <c r="BX102" i="26"/>
  <c r="BH103" i="26"/>
  <c r="BI103" i="26"/>
  <c r="BJ103" i="26"/>
  <c r="BK103" i="26"/>
  <c r="BL103" i="26"/>
  <c r="BM103" i="26"/>
  <c r="BN103" i="26"/>
  <c r="BO103" i="26"/>
  <c r="BP103" i="26"/>
  <c r="BQ103" i="26"/>
  <c r="BS103" i="26"/>
  <c r="BT103" i="26"/>
  <c r="BU103" i="26"/>
  <c r="BV103" i="26"/>
  <c r="BW103" i="26"/>
  <c r="BX103" i="26"/>
  <c r="BH106" i="26"/>
  <c r="BI106" i="26"/>
  <c r="BJ106" i="26"/>
  <c r="BK106" i="26"/>
  <c r="BL106" i="26"/>
  <c r="BM106" i="26"/>
  <c r="BN106" i="26"/>
  <c r="BO106" i="26"/>
  <c r="BP106" i="26"/>
  <c r="BQ106" i="26"/>
  <c r="BS106" i="26"/>
  <c r="BT106" i="26"/>
  <c r="BU106" i="26"/>
  <c r="BV106" i="26"/>
  <c r="BW106" i="26"/>
  <c r="BX106" i="26"/>
  <c r="BH107" i="26"/>
  <c r="BI107" i="26"/>
  <c r="BJ107" i="26"/>
  <c r="BK107" i="26"/>
  <c r="BL107" i="26"/>
  <c r="BM107" i="26"/>
  <c r="BN107" i="26"/>
  <c r="BO107" i="26"/>
  <c r="BP107" i="26"/>
  <c r="BQ107" i="26"/>
  <c r="BS107" i="26"/>
  <c r="BT107" i="26"/>
  <c r="BU107" i="26"/>
  <c r="BV107" i="26"/>
  <c r="BW107" i="26"/>
  <c r="BX107" i="26"/>
  <c r="BG109" i="26"/>
  <c r="BG95" i="26"/>
  <c r="BG96" i="26"/>
  <c r="BG97" i="26"/>
  <c r="BG98" i="26"/>
  <c r="BG99" i="26"/>
  <c r="BG100" i="26"/>
  <c r="BG102" i="26"/>
  <c r="BG103" i="26"/>
  <c r="BG106" i="26"/>
  <c r="BG107" i="26"/>
  <c r="BG94" i="26"/>
  <c r="AF109" i="26"/>
  <c r="AG109" i="26"/>
  <c r="AH109" i="26"/>
  <c r="AI109" i="26"/>
  <c r="AJ109" i="26"/>
  <c r="AK109" i="26"/>
  <c r="AL109" i="26"/>
  <c r="AM109" i="26"/>
  <c r="AN109" i="26"/>
  <c r="AO109" i="26"/>
  <c r="AQ109" i="26"/>
  <c r="AR109" i="26"/>
  <c r="AS109" i="26"/>
  <c r="AT109" i="26"/>
  <c r="AF94" i="26"/>
  <c r="AG94" i="26"/>
  <c r="AH94" i="26"/>
  <c r="AI94" i="26"/>
  <c r="AJ94" i="26"/>
  <c r="AK94" i="26"/>
  <c r="AL94" i="26"/>
  <c r="AM94" i="26"/>
  <c r="AN94" i="26"/>
  <c r="AO94" i="26"/>
  <c r="AQ94" i="26"/>
  <c r="AR94" i="26"/>
  <c r="AS94" i="26"/>
  <c r="AT94" i="26"/>
  <c r="AU94" i="26"/>
  <c r="AV94" i="26"/>
  <c r="AF95" i="26"/>
  <c r="AG95" i="26"/>
  <c r="AH95" i="26"/>
  <c r="AI95" i="26"/>
  <c r="AJ95" i="26"/>
  <c r="AK95" i="26"/>
  <c r="AL95" i="26"/>
  <c r="AM95" i="26"/>
  <c r="AN95" i="26"/>
  <c r="AO95" i="26"/>
  <c r="AQ95" i="26"/>
  <c r="AR95" i="26"/>
  <c r="AS95" i="26"/>
  <c r="AT95" i="26"/>
  <c r="AU95" i="26"/>
  <c r="AV95" i="26"/>
  <c r="AF96" i="26"/>
  <c r="AG96" i="26"/>
  <c r="AH96" i="26"/>
  <c r="AI96" i="26"/>
  <c r="AJ96" i="26"/>
  <c r="AK96" i="26"/>
  <c r="AL96" i="26"/>
  <c r="AM96" i="26"/>
  <c r="AN96" i="26"/>
  <c r="AO96" i="26"/>
  <c r="AQ96" i="26"/>
  <c r="AR96" i="26"/>
  <c r="AS96" i="26"/>
  <c r="AT96" i="26"/>
  <c r="AU96" i="26"/>
  <c r="AV96" i="26"/>
  <c r="AF97" i="26"/>
  <c r="AG97" i="26"/>
  <c r="AH97" i="26"/>
  <c r="AI97" i="26"/>
  <c r="AJ97" i="26"/>
  <c r="AK97" i="26"/>
  <c r="AL97" i="26"/>
  <c r="AM97" i="26"/>
  <c r="AN97" i="26"/>
  <c r="AO97" i="26"/>
  <c r="AQ97" i="26"/>
  <c r="AR97" i="26"/>
  <c r="AS97" i="26"/>
  <c r="AT97" i="26"/>
  <c r="AU97" i="26"/>
  <c r="AV97" i="26"/>
  <c r="AF98" i="26"/>
  <c r="AG98" i="26"/>
  <c r="AH98" i="26"/>
  <c r="AI98" i="26"/>
  <c r="AJ98" i="26"/>
  <c r="AK98" i="26"/>
  <c r="AL98" i="26"/>
  <c r="AM98" i="26"/>
  <c r="AN98" i="26"/>
  <c r="AO98" i="26"/>
  <c r="AQ98" i="26"/>
  <c r="AR98" i="26"/>
  <c r="AS98" i="26"/>
  <c r="AT98" i="26"/>
  <c r="AU98" i="26"/>
  <c r="AV98" i="26"/>
  <c r="AF99" i="26"/>
  <c r="AG99" i="26"/>
  <c r="AH99" i="26"/>
  <c r="AI99" i="26"/>
  <c r="AJ99" i="26"/>
  <c r="AK99" i="26"/>
  <c r="AL99" i="26"/>
  <c r="AM99" i="26"/>
  <c r="AN99" i="26"/>
  <c r="AO99" i="26"/>
  <c r="AQ99" i="26"/>
  <c r="AR99" i="26"/>
  <c r="AS99" i="26"/>
  <c r="AT99" i="26"/>
  <c r="AU99" i="26"/>
  <c r="AV99" i="26"/>
  <c r="AF100" i="26"/>
  <c r="AG100" i="26"/>
  <c r="AH100" i="26"/>
  <c r="AI100" i="26"/>
  <c r="AJ100" i="26"/>
  <c r="AK100" i="26"/>
  <c r="AL100" i="26"/>
  <c r="AM100" i="26"/>
  <c r="AN100" i="26"/>
  <c r="AO100" i="26"/>
  <c r="AQ100" i="26"/>
  <c r="AR100" i="26"/>
  <c r="AS100" i="26"/>
  <c r="AT100" i="26"/>
  <c r="AU100" i="26"/>
  <c r="AV100" i="26"/>
  <c r="AF102" i="26"/>
  <c r="AG102" i="26"/>
  <c r="AH102" i="26"/>
  <c r="AI102" i="26"/>
  <c r="AJ102" i="26"/>
  <c r="AK102" i="26"/>
  <c r="AL102" i="26"/>
  <c r="AM102" i="26"/>
  <c r="AN102" i="26"/>
  <c r="AO102" i="26"/>
  <c r="AQ102" i="26"/>
  <c r="AR102" i="26"/>
  <c r="AS102" i="26"/>
  <c r="AT102" i="26"/>
  <c r="AU102" i="26"/>
  <c r="AV102" i="26"/>
  <c r="AF103" i="26"/>
  <c r="AG103" i="26"/>
  <c r="AH103" i="26"/>
  <c r="AI103" i="26"/>
  <c r="AJ103" i="26"/>
  <c r="AK103" i="26"/>
  <c r="AL103" i="26"/>
  <c r="AM103" i="26"/>
  <c r="AN103" i="26"/>
  <c r="AO103" i="26"/>
  <c r="AQ103" i="26"/>
  <c r="AR103" i="26"/>
  <c r="AS103" i="26"/>
  <c r="AT103" i="26"/>
  <c r="AU103" i="26"/>
  <c r="AV103" i="26"/>
  <c r="AF106" i="26"/>
  <c r="AG106" i="26"/>
  <c r="AH106" i="26"/>
  <c r="AI106" i="26"/>
  <c r="AJ106" i="26"/>
  <c r="AK106" i="26"/>
  <c r="AL106" i="26"/>
  <c r="AM106" i="26"/>
  <c r="AN106" i="26"/>
  <c r="AO106" i="26"/>
  <c r="AQ106" i="26"/>
  <c r="AR106" i="26"/>
  <c r="AS106" i="26"/>
  <c r="AT106" i="26"/>
  <c r="AU106" i="26"/>
  <c r="AV106" i="26"/>
  <c r="AF107" i="26"/>
  <c r="AG107" i="26"/>
  <c r="AH107" i="26"/>
  <c r="AI107" i="26"/>
  <c r="AJ107" i="26"/>
  <c r="AK107" i="26"/>
  <c r="AL107" i="26"/>
  <c r="AM107" i="26"/>
  <c r="AN107" i="26"/>
  <c r="AO107" i="26"/>
  <c r="AQ107" i="26"/>
  <c r="AR107" i="26"/>
  <c r="AS107" i="26"/>
  <c r="AT107" i="26"/>
  <c r="AU107" i="26"/>
  <c r="AV107" i="26"/>
  <c r="AE109" i="26"/>
  <c r="AE95" i="26"/>
  <c r="AE96" i="26"/>
  <c r="AE97" i="26"/>
  <c r="AE98" i="26"/>
  <c r="AE99" i="26"/>
  <c r="AE100" i="26"/>
  <c r="AE102" i="26"/>
  <c r="AE103" i="26"/>
  <c r="AE106" i="26"/>
  <c r="AE107" i="26"/>
  <c r="AE94" i="26"/>
  <c r="D109" i="26"/>
  <c r="E109" i="26"/>
  <c r="F109" i="26"/>
  <c r="G109" i="26"/>
  <c r="H109" i="26"/>
  <c r="I109" i="26"/>
  <c r="J109" i="26"/>
  <c r="K109" i="26"/>
  <c r="L109" i="26"/>
  <c r="M109" i="26"/>
  <c r="O109" i="26"/>
  <c r="P109" i="26"/>
  <c r="Q109" i="26"/>
  <c r="R109" i="26"/>
  <c r="D94" i="26"/>
  <c r="E94" i="26"/>
  <c r="F94" i="26"/>
  <c r="G94" i="26"/>
  <c r="H94" i="26"/>
  <c r="I94" i="26"/>
  <c r="J94" i="26"/>
  <c r="K94" i="26"/>
  <c r="L94" i="26"/>
  <c r="M94" i="26"/>
  <c r="O94" i="26"/>
  <c r="P94" i="26"/>
  <c r="Q94" i="26"/>
  <c r="R94" i="26"/>
  <c r="S94" i="26"/>
  <c r="T94" i="26"/>
  <c r="D95" i="26"/>
  <c r="E95" i="26"/>
  <c r="F95" i="26"/>
  <c r="G95" i="26"/>
  <c r="H95" i="26"/>
  <c r="I95" i="26"/>
  <c r="J95" i="26"/>
  <c r="K95" i="26"/>
  <c r="L95" i="26"/>
  <c r="M95" i="26"/>
  <c r="O95" i="26"/>
  <c r="P95" i="26"/>
  <c r="Q95" i="26"/>
  <c r="R95" i="26"/>
  <c r="S95" i="26"/>
  <c r="T95" i="26"/>
  <c r="D96" i="26"/>
  <c r="E96" i="26"/>
  <c r="F96" i="26"/>
  <c r="G96" i="26"/>
  <c r="H96" i="26"/>
  <c r="I96" i="26"/>
  <c r="J96" i="26"/>
  <c r="K96" i="26"/>
  <c r="L96" i="26"/>
  <c r="M96" i="26"/>
  <c r="O96" i="26"/>
  <c r="P96" i="26"/>
  <c r="Q96" i="26"/>
  <c r="R96" i="26"/>
  <c r="S96" i="26"/>
  <c r="T96" i="26"/>
  <c r="D97" i="26"/>
  <c r="E97" i="26"/>
  <c r="F97" i="26"/>
  <c r="G97" i="26"/>
  <c r="H97" i="26"/>
  <c r="I97" i="26"/>
  <c r="J97" i="26"/>
  <c r="K97" i="26"/>
  <c r="L97" i="26"/>
  <c r="M97" i="26"/>
  <c r="O97" i="26"/>
  <c r="P97" i="26"/>
  <c r="Q97" i="26"/>
  <c r="R97" i="26"/>
  <c r="S97" i="26"/>
  <c r="T97"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C109" i="26"/>
  <c r="C95" i="26"/>
  <c r="C96" i="26"/>
  <c r="C97" i="26"/>
  <c r="C98" i="26"/>
  <c r="C99" i="26"/>
  <c r="C100" i="26"/>
  <c r="C102" i="26"/>
  <c r="C103" i="26"/>
  <c r="C106" i="26"/>
  <c r="C107" i="26"/>
  <c r="C94" i="26"/>
  <c r="CJ73" i="26"/>
  <c r="CK73" i="26"/>
  <c r="CL73" i="26"/>
  <c r="CM73" i="26"/>
  <c r="CN73" i="26"/>
  <c r="CO73" i="26"/>
  <c r="CP73" i="26"/>
  <c r="CQ73" i="26"/>
  <c r="CR73" i="26"/>
  <c r="CS73" i="26"/>
  <c r="CU73" i="26"/>
  <c r="CV73" i="26"/>
  <c r="CW73" i="26"/>
  <c r="CX73" i="26"/>
  <c r="CY73" i="26"/>
  <c r="CZ73" i="26"/>
  <c r="CJ74" i="26"/>
  <c r="CK74" i="26"/>
  <c r="CL74" i="26"/>
  <c r="CM74" i="26"/>
  <c r="CN74" i="26"/>
  <c r="CO74" i="26"/>
  <c r="CP74" i="26"/>
  <c r="CQ74" i="26"/>
  <c r="CR74" i="26"/>
  <c r="CS74" i="26"/>
  <c r="CU74" i="26"/>
  <c r="CV74" i="26"/>
  <c r="CW74" i="26"/>
  <c r="CX74" i="26"/>
  <c r="CY74" i="26"/>
  <c r="CZ74" i="26"/>
  <c r="CJ75" i="26"/>
  <c r="CK75" i="26"/>
  <c r="CL75" i="26"/>
  <c r="CM75" i="26"/>
  <c r="CN75" i="26"/>
  <c r="CO75" i="26"/>
  <c r="CP75" i="26"/>
  <c r="CQ75" i="26"/>
  <c r="CR75" i="26"/>
  <c r="CS75" i="26"/>
  <c r="CU75" i="26"/>
  <c r="CV75" i="26"/>
  <c r="CW75" i="26"/>
  <c r="CX75" i="26"/>
  <c r="CY75" i="26"/>
  <c r="CZ75" i="26"/>
  <c r="CJ76" i="26"/>
  <c r="CK76" i="26"/>
  <c r="CL76" i="26"/>
  <c r="CM76" i="26"/>
  <c r="CN76" i="26"/>
  <c r="CO76" i="26"/>
  <c r="CP76" i="26"/>
  <c r="CQ76" i="26"/>
  <c r="CR76" i="26"/>
  <c r="CS76" i="26"/>
  <c r="CU76" i="26"/>
  <c r="CV76" i="26"/>
  <c r="CW76" i="26"/>
  <c r="CX76" i="26"/>
  <c r="CY76" i="26"/>
  <c r="CZ76" i="26"/>
  <c r="CJ77" i="26"/>
  <c r="CK77" i="26"/>
  <c r="CL77" i="26"/>
  <c r="CM77" i="26"/>
  <c r="CN77" i="26"/>
  <c r="CO77" i="26"/>
  <c r="CP77" i="26"/>
  <c r="CQ77" i="26"/>
  <c r="CR77" i="26"/>
  <c r="CS77" i="26"/>
  <c r="CU77" i="26"/>
  <c r="CV77" i="26"/>
  <c r="CW77" i="26"/>
  <c r="CX77" i="26"/>
  <c r="CY77" i="26"/>
  <c r="CZ77" i="26"/>
  <c r="CJ78" i="26"/>
  <c r="CK78" i="26"/>
  <c r="CL78" i="26"/>
  <c r="CM78" i="26"/>
  <c r="CN78" i="26"/>
  <c r="CO78" i="26"/>
  <c r="CP78" i="26"/>
  <c r="CQ78" i="26"/>
  <c r="CR78" i="26"/>
  <c r="CS78" i="26"/>
  <c r="CU78" i="26"/>
  <c r="CV78" i="26"/>
  <c r="CW78" i="26"/>
  <c r="CX78" i="26"/>
  <c r="CY78" i="26"/>
  <c r="CZ78" i="26"/>
  <c r="CJ79" i="26"/>
  <c r="CK79" i="26"/>
  <c r="CL79" i="26"/>
  <c r="CM79" i="26"/>
  <c r="CN79" i="26"/>
  <c r="CO79" i="26"/>
  <c r="CP79" i="26"/>
  <c r="CQ79" i="26"/>
  <c r="CR79" i="26"/>
  <c r="CS79" i="26"/>
  <c r="CU79" i="26"/>
  <c r="CV79" i="26"/>
  <c r="CW79" i="26"/>
  <c r="CX79" i="26"/>
  <c r="CY79" i="26"/>
  <c r="CZ79" i="26"/>
  <c r="CJ81" i="26"/>
  <c r="CK81" i="26"/>
  <c r="CL81" i="26"/>
  <c r="CM81" i="26"/>
  <c r="CN81" i="26"/>
  <c r="CO81" i="26"/>
  <c r="CP81" i="26"/>
  <c r="CQ81" i="26"/>
  <c r="CR81" i="26"/>
  <c r="CS81" i="26"/>
  <c r="CU81" i="26"/>
  <c r="CV81" i="26"/>
  <c r="CW81" i="26"/>
  <c r="CX81" i="26"/>
  <c r="CY81" i="26"/>
  <c r="CZ81" i="26"/>
  <c r="CJ82" i="26"/>
  <c r="CK82" i="26"/>
  <c r="CL82" i="26"/>
  <c r="CM82" i="26"/>
  <c r="CN82" i="26"/>
  <c r="CO82" i="26"/>
  <c r="CP82" i="26"/>
  <c r="CQ82" i="26"/>
  <c r="CR82" i="26"/>
  <c r="CS82" i="26"/>
  <c r="CU82" i="26"/>
  <c r="CV82" i="26"/>
  <c r="CW82" i="26"/>
  <c r="CX82" i="26"/>
  <c r="CY82" i="26"/>
  <c r="CZ82" i="26"/>
  <c r="CJ85" i="26"/>
  <c r="CK85" i="26"/>
  <c r="CL85" i="26"/>
  <c r="CM85" i="26"/>
  <c r="CN85" i="26"/>
  <c r="CO85" i="26"/>
  <c r="CP85" i="26"/>
  <c r="CQ85" i="26"/>
  <c r="CR85" i="26"/>
  <c r="CS85" i="26"/>
  <c r="CU85" i="26"/>
  <c r="CV85" i="26"/>
  <c r="CW85" i="26"/>
  <c r="CX85" i="26"/>
  <c r="CY85" i="26"/>
  <c r="CZ85" i="26"/>
  <c r="CJ86" i="26"/>
  <c r="CK86" i="26"/>
  <c r="CL86" i="26"/>
  <c r="CM86" i="26"/>
  <c r="CN86" i="26"/>
  <c r="CO86" i="26"/>
  <c r="CP86" i="26"/>
  <c r="CQ86" i="26"/>
  <c r="CR86" i="26"/>
  <c r="CS86" i="26"/>
  <c r="CU86" i="26"/>
  <c r="CV86" i="26"/>
  <c r="CW86" i="26"/>
  <c r="CX86" i="26"/>
  <c r="CY86" i="26"/>
  <c r="CZ86" i="26"/>
  <c r="CJ87" i="26"/>
  <c r="CK87" i="26"/>
  <c r="CL87" i="26"/>
  <c r="CM87" i="26"/>
  <c r="CN87" i="26"/>
  <c r="CO87" i="26"/>
  <c r="CP87" i="26"/>
  <c r="CQ87" i="26"/>
  <c r="CR87" i="26"/>
  <c r="CS87" i="26"/>
  <c r="CU87" i="26"/>
  <c r="CV87" i="26"/>
  <c r="CW87" i="26"/>
  <c r="CX87" i="26"/>
  <c r="CY87" i="26"/>
  <c r="CZ87" i="26"/>
  <c r="CJ88" i="26"/>
  <c r="CK88" i="26"/>
  <c r="CL88" i="26"/>
  <c r="CM88" i="26"/>
  <c r="CN88" i="26"/>
  <c r="CO88" i="26"/>
  <c r="CP88" i="26"/>
  <c r="CQ88" i="26"/>
  <c r="CR88" i="26"/>
  <c r="CS88" i="26"/>
  <c r="CU88" i="26"/>
  <c r="CV88" i="26"/>
  <c r="CW88" i="26"/>
  <c r="CX88" i="26"/>
  <c r="CY88" i="26"/>
  <c r="CZ88" i="26"/>
  <c r="CI74" i="26"/>
  <c r="CI75" i="26"/>
  <c r="CI76" i="26"/>
  <c r="CI77" i="26"/>
  <c r="CI78" i="26"/>
  <c r="CI79" i="26"/>
  <c r="CI81" i="26"/>
  <c r="CI82" i="26"/>
  <c r="CI85" i="26"/>
  <c r="CI86" i="26"/>
  <c r="CI87" i="26"/>
  <c r="CI88" i="26"/>
  <c r="CI73" i="26"/>
  <c r="BH73" i="26"/>
  <c r="BI73" i="26"/>
  <c r="BJ73" i="26"/>
  <c r="BK73" i="26"/>
  <c r="BL73" i="26"/>
  <c r="BM73" i="26"/>
  <c r="BN73" i="26"/>
  <c r="BO73" i="26"/>
  <c r="BP73" i="26"/>
  <c r="BQ73" i="26"/>
  <c r="BS73" i="26"/>
  <c r="BT73" i="26"/>
  <c r="BU73" i="26"/>
  <c r="BV73" i="26"/>
  <c r="BW73" i="26"/>
  <c r="BX73" i="26"/>
  <c r="BH74" i="26"/>
  <c r="BI74" i="26"/>
  <c r="BJ74" i="26"/>
  <c r="BK74" i="26"/>
  <c r="BL74" i="26"/>
  <c r="BM74" i="26"/>
  <c r="BN74" i="26"/>
  <c r="BO74" i="26"/>
  <c r="BP74" i="26"/>
  <c r="BQ74" i="26"/>
  <c r="BS74" i="26"/>
  <c r="BT74" i="26"/>
  <c r="BU74" i="26"/>
  <c r="BV74" i="26"/>
  <c r="BW74" i="26"/>
  <c r="BX74" i="26"/>
  <c r="BH75" i="26"/>
  <c r="BI75" i="26"/>
  <c r="BJ75" i="26"/>
  <c r="BK75" i="26"/>
  <c r="BL75" i="26"/>
  <c r="BM75" i="26"/>
  <c r="BN75" i="26"/>
  <c r="BO75" i="26"/>
  <c r="BP75" i="26"/>
  <c r="BQ75" i="26"/>
  <c r="BS75" i="26"/>
  <c r="BT75" i="26"/>
  <c r="BU75" i="26"/>
  <c r="BV75" i="26"/>
  <c r="BW75" i="26"/>
  <c r="BX75" i="26"/>
  <c r="BH76" i="26"/>
  <c r="BI76" i="26"/>
  <c r="BJ76" i="26"/>
  <c r="BK76" i="26"/>
  <c r="BL76" i="26"/>
  <c r="BM76" i="26"/>
  <c r="BN76" i="26"/>
  <c r="BO76" i="26"/>
  <c r="BP76" i="26"/>
  <c r="BQ76" i="26"/>
  <c r="BS76" i="26"/>
  <c r="BT76" i="26"/>
  <c r="BU76" i="26"/>
  <c r="BV76" i="26"/>
  <c r="BW76" i="26"/>
  <c r="BX76" i="26"/>
  <c r="BH77" i="26"/>
  <c r="BI77" i="26"/>
  <c r="BJ77" i="26"/>
  <c r="BK77" i="26"/>
  <c r="BL77" i="26"/>
  <c r="BM77" i="26"/>
  <c r="BN77" i="26"/>
  <c r="BO77" i="26"/>
  <c r="BP77" i="26"/>
  <c r="BQ77" i="26"/>
  <c r="BS77" i="26"/>
  <c r="BT77" i="26"/>
  <c r="BU77" i="26"/>
  <c r="BV77" i="26"/>
  <c r="BW77" i="26"/>
  <c r="BX77" i="26"/>
  <c r="BH78" i="26"/>
  <c r="BI78" i="26"/>
  <c r="BJ78" i="26"/>
  <c r="BK78" i="26"/>
  <c r="BL78" i="26"/>
  <c r="BM78" i="26"/>
  <c r="BN78" i="26"/>
  <c r="BO78" i="26"/>
  <c r="BP78" i="26"/>
  <c r="BQ78" i="26"/>
  <c r="BS78" i="26"/>
  <c r="BT78" i="26"/>
  <c r="BU78" i="26"/>
  <c r="BV78" i="26"/>
  <c r="BW78" i="26"/>
  <c r="BX78" i="26"/>
  <c r="BH79" i="26"/>
  <c r="BI79" i="26"/>
  <c r="BJ79" i="26"/>
  <c r="BK79" i="26"/>
  <c r="BL79" i="26"/>
  <c r="BM79" i="26"/>
  <c r="BN79" i="26"/>
  <c r="BO79" i="26"/>
  <c r="BP79" i="26"/>
  <c r="BQ79" i="26"/>
  <c r="BS79" i="26"/>
  <c r="BT79" i="26"/>
  <c r="BU79" i="26"/>
  <c r="BV79" i="26"/>
  <c r="BW79" i="26"/>
  <c r="BX79" i="26"/>
  <c r="BH81" i="26"/>
  <c r="BI81" i="26"/>
  <c r="BJ81" i="26"/>
  <c r="BK81" i="26"/>
  <c r="BL81" i="26"/>
  <c r="BM81" i="26"/>
  <c r="BN81" i="26"/>
  <c r="BO81" i="26"/>
  <c r="BP81" i="26"/>
  <c r="BQ81" i="26"/>
  <c r="BS81" i="26"/>
  <c r="BT81" i="26"/>
  <c r="BU81" i="26"/>
  <c r="BV81" i="26"/>
  <c r="BW81" i="26"/>
  <c r="BX81" i="26"/>
  <c r="BH82" i="26"/>
  <c r="BI82" i="26"/>
  <c r="BJ82" i="26"/>
  <c r="BK82" i="26"/>
  <c r="BL82" i="26"/>
  <c r="BM82" i="26"/>
  <c r="BN82" i="26"/>
  <c r="BO82" i="26"/>
  <c r="BP82" i="26"/>
  <c r="BQ82" i="26"/>
  <c r="BS82" i="26"/>
  <c r="BT82" i="26"/>
  <c r="BU82" i="26"/>
  <c r="BV82" i="26"/>
  <c r="BW82" i="26"/>
  <c r="BX82" i="26"/>
  <c r="BH85" i="26"/>
  <c r="BI85" i="26"/>
  <c r="BJ85" i="26"/>
  <c r="BK85" i="26"/>
  <c r="BL85" i="26"/>
  <c r="BM85" i="26"/>
  <c r="BN85" i="26"/>
  <c r="BO85" i="26"/>
  <c r="BP85" i="26"/>
  <c r="BQ85" i="26"/>
  <c r="BS85" i="26"/>
  <c r="BT85" i="26"/>
  <c r="BU85" i="26"/>
  <c r="BV85" i="26"/>
  <c r="BW85" i="26"/>
  <c r="BX85" i="26"/>
  <c r="BH86" i="26"/>
  <c r="BI86" i="26"/>
  <c r="BJ86" i="26"/>
  <c r="BK86" i="26"/>
  <c r="BL86" i="26"/>
  <c r="BM86" i="26"/>
  <c r="BN86" i="26"/>
  <c r="BO86" i="26"/>
  <c r="BP86" i="26"/>
  <c r="BQ86" i="26"/>
  <c r="BS86" i="26"/>
  <c r="BT86" i="26"/>
  <c r="BU86" i="26"/>
  <c r="BV86" i="26"/>
  <c r="BW86" i="26"/>
  <c r="BX86" i="26"/>
  <c r="BH87" i="26"/>
  <c r="BI87" i="26"/>
  <c r="BJ87" i="26"/>
  <c r="BK87" i="26"/>
  <c r="BL87" i="26"/>
  <c r="BM87" i="26"/>
  <c r="BN87" i="26"/>
  <c r="BO87" i="26"/>
  <c r="BP87" i="26"/>
  <c r="BQ87" i="26"/>
  <c r="BS87" i="26"/>
  <c r="BT87" i="26"/>
  <c r="BU87" i="26"/>
  <c r="BV87" i="26"/>
  <c r="BW87" i="26"/>
  <c r="BX87" i="26"/>
  <c r="BG74" i="26"/>
  <c r="BG75" i="26"/>
  <c r="BG76" i="26"/>
  <c r="BG77" i="26"/>
  <c r="BG78" i="26"/>
  <c r="BG79" i="26"/>
  <c r="BG81" i="26"/>
  <c r="BG82" i="26"/>
  <c r="BG85" i="26"/>
  <c r="BG86" i="26"/>
  <c r="BG87" i="26"/>
  <c r="BG73" i="26"/>
  <c r="AF73" i="26"/>
  <c r="AG73" i="26"/>
  <c r="AH73" i="26"/>
  <c r="AI73" i="26"/>
  <c r="AJ73" i="26"/>
  <c r="AK73" i="26"/>
  <c r="AL73" i="26"/>
  <c r="AM73" i="26"/>
  <c r="AN73" i="26"/>
  <c r="AO73" i="26"/>
  <c r="AQ73" i="26"/>
  <c r="AR73" i="26"/>
  <c r="AS73" i="26"/>
  <c r="AT73" i="26"/>
  <c r="AU73" i="26"/>
  <c r="AV73" i="26"/>
  <c r="AF74" i="26"/>
  <c r="AG74" i="26"/>
  <c r="AH74" i="26"/>
  <c r="AI74" i="26"/>
  <c r="AJ74" i="26"/>
  <c r="AK74" i="26"/>
  <c r="AL74" i="26"/>
  <c r="AM74" i="26"/>
  <c r="AN74" i="26"/>
  <c r="AO74" i="26"/>
  <c r="AQ74" i="26"/>
  <c r="AR74" i="26"/>
  <c r="AS74" i="26"/>
  <c r="AT74" i="26"/>
  <c r="AU74" i="26"/>
  <c r="AV74" i="26"/>
  <c r="AF75" i="26"/>
  <c r="AG75" i="26"/>
  <c r="AH75" i="26"/>
  <c r="AI75" i="26"/>
  <c r="AJ75" i="26"/>
  <c r="AK75" i="26"/>
  <c r="AL75" i="26"/>
  <c r="AM75" i="26"/>
  <c r="AN75" i="26"/>
  <c r="AO75" i="26"/>
  <c r="AQ75" i="26"/>
  <c r="AR75" i="26"/>
  <c r="AS75" i="26"/>
  <c r="AT75" i="26"/>
  <c r="AU75" i="26"/>
  <c r="AV75" i="26"/>
  <c r="AF76" i="26"/>
  <c r="AG76" i="26"/>
  <c r="AH76" i="26"/>
  <c r="AI76" i="26"/>
  <c r="AJ76" i="26"/>
  <c r="AK76" i="26"/>
  <c r="AL76" i="26"/>
  <c r="AM76" i="26"/>
  <c r="AN76" i="26"/>
  <c r="AO76" i="26"/>
  <c r="AQ76" i="26"/>
  <c r="AR76" i="26"/>
  <c r="AS76" i="26"/>
  <c r="AT76" i="26"/>
  <c r="AU76" i="26"/>
  <c r="AV76" i="26"/>
  <c r="AF77" i="26"/>
  <c r="AG77" i="26"/>
  <c r="AH77" i="26"/>
  <c r="AI77" i="26"/>
  <c r="AJ77" i="26"/>
  <c r="AK77" i="26"/>
  <c r="AL77" i="26"/>
  <c r="AM77" i="26"/>
  <c r="AN77" i="26"/>
  <c r="AO77" i="26"/>
  <c r="AQ77" i="26"/>
  <c r="AR77" i="26"/>
  <c r="AS77" i="26"/>
  <c r="AT77" i="26"/>
  <c r="AU77" i="26"/>
  <c r="AV77" i="26"/>
  <c r="AF78" i="26"/>
  <c r="AG78" i="26"/>
  <c r="AH78" i="26"/>
  <c r="AI78" i="26"/>
  <c r="AJ78" i="26"/>
  <c r="AK78" i="26"/>
  <c r="AL78" i="26"/>
  <c r="AM78" i="26"/>
  <c r="AN78" i="26"/>
  <c r="AO78" i="26"/>
  <c r="AQ78" i="26"/>
  <c r="AR78" i="26"/>
  <c r="AS78" i="26"/>
  <c r="AT78" i="26"/>
  <c r="AU78" i="26"/>
  <c r="AV78" i="26"/>
  <c r="AF79" i="26"/>
  <c r="AG79" i="26"/>
  <c r="AH79" i="26"/>
  <c r="AI79" i="26"/>
  <c r="AJ79" i="26"/>
  <c r="AK79" i="26"/>
  <c r="AL79" i="26"/>
  <c r="AM79" i="26"/>
  <c r="AN79" i="26"/>
  <c r="AO79" i="26"/>
  <c r="AQ79" i="26"/>
  <c r="AR79" i="26"/>
  <c r="AS79" i="26"/>
  <c r="AT79" i="26"/>
  <c r="AU79" i="26"/>
  <c r="AV79" i="26"/>
  <c r="AF81" i="26"/>
  <c r="AG81" i="26"/>
  <c r="AH81" i="26"/>
  <c r="AI81" i="26"/>
  <c r="AJ81" i="26"/>
  <c r="AK81" i="26"/>
  <c r="AL81" i="26"/>
  <c r="AM81" i="26"/>
  <c r="AN81" i="26"/>
  <c r="AO81" i="26"/>
  <c r="AQ81" i="26"/>
  <c r="AR81" i="26"/>
  <c r="AS81" i="26"/>
  <c r="AT81" i="26"/>
  <c r="AU81" i="26"/>
  <c r="AV81" i="26"/>
  <c r="AF82" i="26"/>
  <c r="AG82" i="26"/>
  <c r="AH82" i="26"/>
  <c r="AI82" i="26"/>
  <c r="AJ82" i="26"/>
  <c r="AK82" i="26"/>
  <c r="AL82" i="26"/>
  <c r="AM82" i="26"/>
  <c r="AN82" i="26"/>
  <c r="AO82" i="26"/>
  <c r="AQ82" i="26"/>
  <c r="AR82" i="26"/>
  <c r="AS82" i="26"/>
  <c r="AT82" i="26"/>
  <c r="AU82" i="26"/>
  <c r="AV82" i="26"/>
  <c r="AF85" i="26"/>
  <c r="AG85" i="26"/>
  <c r="AH85" i="26"/>
  <c r="AI85" i="26"/>
  <c r="AJ85" i="26"/>
  <c r="AK85" i="26"/>
  <c r="AL85" i="26"/>
  <c r="AM85" i="26"/>
  <c r="AN85" i="26"/>
  <c r="AO85" i="26"/>
  <c r="AQ85" i="26"/>
  <c r="AR85" i="26"/>
  <c r="AS85" i="26"/>
  <c r="AT85" i="26"/>
  <c r="AU85" i="26"/>
  <c r="AV85" i="26"/>
  <c r="AF86" i="26"/>
  <c r="AG86" i="26"/>
  <c r="AH86" i="26"/>
  <c r="AI86" i="26"/>
  <c r="AJ86" i="26"/>
  <c r="AK86" i="26"/>
  <c r="AL86" i="26"/>
  <c r="AM86" i="26"/>
  <c r="AN86" i="26"/>
  <c r="AO86" i="26"/>
  <c r="AQ86" i="26"/>
  <c r="AR86" i="26"/>
  <c r="AS86" i="26"/>
  <c r="AT86" i="26"/>
  <c r="AU86" i="26"/>
  <c r="AV86" i="26"/>
  <c r="AF87" i="26"/>
  <c r="AG87" i="26"/>
  <c r="AH87" i="26"/>
  <c r="AI87" i="26"/>
  <c r="AJ87" i="26"/>
  <c r="AK87" i="26"/>
  <c r="AL87" i="26"/>
  <c r="AM87" i="26"/>
  <c r="AN87" i="26"/>
  <c r="AO87" i="26"/>
  <c r="AQ87" i="26"/>
  <c r="AR87" i="26"/>
  <c r="AS87" i="26"/>
  <c r="AT87" i="26"/>
  <c r="AU87" i="26"/>
  <c r="AV87" i="26"/>
  <c r="AE74" i="26"/>
  <c r="AE75" i="26"/>
  <c r="AE76" i="26"/>
  <c r="AE77" i="26"/>
  <c r="AE78" i="26"/>
  <c r="AE79" i="26"/>
  <c r="AE81" i="26"/>
  <c r="AE82" i="26"/>
  <c r="AE85" i="26"/>
  <c r="AE86" i="26"/>
  <c r="AE87" i="26"/>
  <c r="AE73"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D76" i="26"/>
  <c r="E76" i="26"/>
  <c r="F76" i="26"/>
  <c r="G76" i="26"/>
  <c r="H76" i="26"/>
  <c r="I76" i="26"/>
  <c r="J76" i="26"/>
  <c r="K76" i="26"/>
  <c r="L76" i="26"/>
  <c r="M76" i="26"/>
  <c r="O76" i="26"/>
  <c r="P76" i="26"/>
  <c r="Q76" i="26"/>
  <c r="R76" i="26"/>
  <c r="S76" i="26"/>
  <c r="T76" i="26"/>
  <c r="D77" i="26"/>
  <c r="E77" i="26"/>
  <c r="F77" i="26"/>
  <c r="G77" i="26"/>
  <c r="H77" i="26"/>
  <c r="I77" i="26"/>
  <c r="J77" i="26"/>
  <c r="K77" i="26"/>
  <c r="L77" i="26"/>
  <c r="M77" i="26"/>
  <c r="O77" i="26"/>
  <c r="P77" i="26"/>
  <c r="Q77" i="26"/>
  <c r="R77" i="26"/>
  <c r="S77" i="26"/>
  <c r="T77" i="26"/>
  <c r="D78" i="26"/>
  <c r="E78" i="26"/>
  <c r="F78" i="26"/>
  <c r="G78" i="26"/>
  <c r="H78" i="26"/>
  <c r="I78" i="26"/>
  <c r="J78" i="26"/>
  <c r="K78" i="26"/>
  <c r="L78" i="26"/>
  <c r="M78" i="26"/>
  <c r="O78" i="26"/>
  <c r="P78" i="26"/>
  <c r="Q78" i="26"/>
  <c r="R78" i="26"/>
  <c r="S78" i="26"/>
  <c r="T78" i="26"/>
  <c r="D79" i="26"/>
  <c r="E79" i="26"/>
  <c r="F79" i="26"/>
  <c r="G79" i="26"/>
  <c r="H79" i="26"/>
  <c r="I79" i="26"/>
  <c r="J79" i="26"/>
  <c r="K79" i="26"/>
  <c r="L79" i="26"/>
  <c r="M79" i="26"/>
  <c r="O79" i="26"/>
  <c r="P79" i="26"/>
  <c r="Q79" i="26"/>
  <c r="R79" i="26"/>
  <c r="S79" i="26"/>
  <c r="T79" i="26"/>
  <c r="D81" i="26"/>
  <c r="E81" i="26"/>
  <c r="F81" i="26"/>
  <c r="G81" i="26"/>
  <c r="H81" i="26"/>
  <c r="I81" i="26"/>
  <c r="J81" i="26"/>
  <c r="K81" i="26"/>
  <c r="L81" i="26"/>
  <c r="M81" i="26"/>
  <c r="O81" i="26"/>
  <c r="P81" i="26"/>
  <c r="Q81" i="26"/>
  <c r="R81" i="26"/>
  <c r="S81" i="26"/>
  <c r="T81" i="26"/>
  <c r="D82" i="26"/>
  <c r="E82" i="26"/>
  <c r="F82" i="26"/>
  <c r="G82" i="26"/>
  <c r="H82" i="26"/>
  <c r="I82" i="26"/>
  <c r="J82" i="26"/>
  <c r="K82" i="26"/>
  <c r="L82" i="26"/>
  <c r="M82" i="26"/>
  <c r="O82" i="26"/>
  <c r="P82" i="26"/>
  <c r="Q82" i="26"/>
  <c r="R82" i="26"/>
  <c r="S82" i="26"/>
  <c r="T82"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C74" i="26"/>
  <c r="C75" i="26"/>
  <c r="C76" i="26"/>
  <c r="C77" i="26"/>
  <c r="C78" i="26"/>
  <c r="C79" i="26"/>
  <c r="C81" i="26"/>
  <c r="C82" i="26"/>
  <c r="C85" i="26"/>
  <c r="C86" i="26"/>
  <c r="C87" i="26"/>
  <c r="C73" i="26"/>
  <c r="BH55" i="26"/>
  <c r="BI55" i="26"/>
  <c r="BJ55" i="26"/>
  <c r="BK55" i="26"/>
  <c r="BL55" i="26"/>
  <c r="BM55" i="26"/>
  <c r="BN55" i="26"/>
  <c r="BO55" i="26"/>
  <c r="BP55" i="26"/>
  <c r="BQ55" i="26"/>
  <c r="BS55" i="26"/>
  <c r="BT55" i="26"/>
  <c r="BU55" i="26"/>
  <c r="BV55" i="26"/>
  <c r="BW55" i="26"/>
  <c r="BX55" i="26"/>
  <c r="BH56" i="26"/>
  <c r="BI56" i="26"/>
  <c r="BJ56" i="26"/>
  <c r="BK56" i="26"/>
  <c r="BL56" i="26"/>
  <c r="BM56" i="26"/>
  <c r="BN56" i="26"/>
  <c r="BO56" i="26"/>
  <c r="BP56" i="26"/>
  <c r="BQ56" i="26"/>
  <c r="BS56" i="26"/>
  <c r="BT56" i="26"/>
  <c r="BU56" i="26"/>
  <c r="BV56" i="26"/>
  <c r="BW56" i="26"/>
  <c r="BX56" i="26"/>
  <c r="BH57" i="26"/>
  <c r="BI57" i="26"/>
  <c r="BJ57" i="26"/>
  <c r="BK57" i="26"/>
  <c r="BL57" i="26"/>
  <c r="BM57" i="26"/>
  <c r="BN57" i="26"/>
  <c r="BO57" i="26"/>
  <c r="BP57" i="26"/>
  <c r="BQ57" i="26"/>
  <c r="BS57" i="26"/>
  <c r="BT57" i="26"/>
  <c r="BU57" i="26"/>
  <c r="BV57" i="26"/>
  <c r="BW57" i="26"/>
  <c r="BX57" i="26"/>
  <c r="BH58" i="26"/>
  <c r="BI58" i="26"/>
  <c r="BJ58" i="26"/>
  <c r="BK58" i="26"/>
  <c r="BL58" i="26"/>
  <c r="BM58" i="26"/>
  <c r="BN58" i="26"/>
  <c r="BO58" i="26"/>
  <c r="BP58" i="26"/>
  <c r="BQ58" i="26"/>
  <c r="BS58" i="26"/>
  <c r="BT58" i="26"/>
  <c r="BU58" i="26"/>
  <c r="BV58" i="26"/>
  <c r="BW58" i="26"/>
  <c r="BX58" i="26"/>
  <c r="BH59" i="26"/>
  <c r="BI59" i="26"/>
  <c r="BJ59" i="26"/>
  <c r="BK59" i="26"/>
  <c r="BL59" i="26"/>
  <c r="BM59" i="26"/>
  <c r="BN59" i="26"/>
  <c r="BO59" i="26"/>
  <c r="BP59" i="26"/>
  <c r="BQ59" i="26"/>
  <c r="BS59" i="26"/>
  <c r="BT59" i="26"/>
  <c r="BU59" i="26"/>
  <c r="BV59" i="26"/>
  <c r="BW59" i="26"/>
  <c r="BX59" i="26"/>
  <c r="BH60" i="26"/>
  <c r="BI60" i="26"/>
  <c r="BJ60" i="26"/>
  <c r="BK60" i="26"/>
  <c r="BL60" i="26"/>
  <c r="BM60" i="26"/>
  <c r="BN60" i="26"/>
  <c r="BO60" i="26"/>
  <c r="BP60" i="26"/>
  <c r="BQ60" i="26"/>
  <c r="BS60" i="26"/>
  <c r="BT60" i="26"/>
  <c r="BU60" i="26"/>
  <c r="BV60" i="26"/>
  <c r="BW60" i="26"/>
  <c r="BX60" i="26"/>
  <c r="BH61" i="26"/>
  <c r="BI61" i="26"/>
  <c r="BJ61" i="26"/>
  <c r="BK61" i="26"/>
  <c r="BL61" i="26"/>
  <c r="BM61" i="26"/>
  <c r="BN61" i="26"/>
  <c r="BO61" i="26"/>
  <c r="BP61" i="26"/>
  <c r="BQ61" i="26"/>
  <c r="BS61" i="26"/>
  <c r="BT61" i="26"/>
  <c r="BU61" i="26"/>
  <c r="BV61" i="26"/>
  <c r="BW61" i="26"/>
  <c r="BX61" i="26"/>
  <c r="BH63" i="26"/>
  <c r="BI63" i="26"/>
  <c r="BJ63" i="26"/>
  <c r="BK63" i="26"/>
  <c r="BL63" i="26"/>
  <c r="BM63" i="26"/>
  <c r="BN63" i="26"/>
  <c r="BO63" i="26"/>
  <c r="BP63" i="26"/>
  <c r="BQ63" i="26"/>
  <c r="BS63" i="26"/>
  <c r="BT63" i="26"/>
  <c r="BU63" i="26"/>
  <c r="BV63" i="26"/>
  <c r="BW63" i="26"/>
  <c r="BX63" i="26"/>
  <c r="BH64" i="26"/>
  <c r="BI64" i="26"/>
  <c r="BJ64" i="26"/>
  <c r="BK64" i="26"/>
  <c r="BL64" i="26"/>
  <c r="BM64" i="26"/>
  <c r="BN64" i="26"/>
  <c r="BO64" i="26"/>
  <c r="BP64" i="26"/>
  <c r="BQ64" i="26"/>
  <c r="BS64" i="26"/>
  <c r="BT64" i="26"/>
  <c r="BU64" i="26"/>
  <c r="BV64" i="26"/>
  <c r="BW64" i="26"/>
  <c r="BX64" i="26"/>
  <c r="BH67" i="26"/>
  <c r="BI67" i="26"/>
  <c r="BJ67" i="26"/>
  <c r="BK67" i="26"/>
  <c r="BL67" i="26"/>
  <c r="BM67" i="26"/>
  <c r="BN67" i="26"/>
  <c r="BO67" i="26"/>
  <c r="BP67" i="26"/>
  <c r="BQ67" i="26"/>
  <c r="BS67" i="26"/>
  <c r="BT67" i="26"/>
  <c r="BU67" i="26"/>
  <c r="BV67" i="26"/>
  <c r="BW67" i="26"/>
  <c r="BX67" i="26"/>
  <c r="BH68" i="26"/>
  <c r="BI68" i="26"/>
  <c r="BJ68" i="26"/>
  <c r="BK68" i="26"/>
  <c r="BL68" i="26"/>
  <c r="BM68" i="26"/>
  <c r="BN68" i="26"/>
  <c r="BO68" i="26"/>
  <c r="BP68" i="26"/>
  <c r="BQ68" i="26"/>
  <c r="BS68" i="26"/>
  <c r="BT68" i="26"/>
  <c r="BU68" i="26"/>
  <c r="BV68" i="26"/>
  <c r="BW68" i="26"/>
  <c r="BX68" i="26"/>
  <c r="BH69" i="26"/>
  <c r="BI69" i="26"/>
  <c r="BJ69" i="26"/>
  <c r="BK69" i="26"/>
  <c r="BL69" i="26"/>
  <c r="BM69" i="26"/>
  <c r="BN69" i="26"/>
  <c r="BO69" i="26"/>
  <c r="BP69" i="26"/>
  <c r="BQ69" i="26"/>
  <c r="BS69" i="26"/>
  <c r="BT69" i="26"/>
  <c r="BU69" i="26"/>
  <c r="BV69" i="26"/>
  <c r="BW69" i="26"/>
  <c r="BX69" i="26"/>
  <c r="BG56" i="26"/>
  <c r="BG57" i="26"/>
  <c r="BG58" i="26"/>
  <c r="BG59" i="26"/>
  <c r="BG60" i="26"/>
  <c r="BG61" i="26"/>
  <c r="BG63" i="26"/>
  <c r="BG64" i="26"/>
  <c r="BG67" i="26"/>
  <c r="BG68" i="26"/>
  <c r="BG69" i="26"/>
  <c r="BG55" i="26"/>
  <c r="AF55" i="26"/>
  <c r="AG55" i="26"/>
  <c r="AH55" i="26"/>
  <c r="AI55" i="26"/>
  <c r="AJ55" i="26"/>
  <c r="AK55" i="26"/>
  <c r="AL55" i="26"/>
  <c r="AM55" i="26"/>
  <c r="AN55" i="26"/>
  <c r="AO55" i="26"/>
  <c r="AQ55" i="26"/>
  <c r="AR55" i="26"/>
  <c r="AS55" i="26"/>
  <c r="AT55" i="26"/>
  <c r="AU55" i="26"/>
  <c r="AV55" i="26"/>
  <c r="AF56" i="26"/>
  <c r="AG56" i="26"/>
  <c r="AH56" i="26"/>
  <c r="AI56" i="26"/>
  <c r="AJ56" i="26"/>
  <c r="AK56" i="26"/>
  <c r="AL56" i="26"/>
  <c r="AM56" i="26"/>
  <c r="AN56" i="26"/>
  <c r="AO56" i="26"/>
  <c r="AQ56" i="26"/>
  <c r="AR56" i="26"/>
  <c r="AS56" i="26"/>
  <c r="AT56" i="26"/>
  <c r="AU56" i="26"/>
  <c r="AV56" i="26"/>
  <c r="AF57" i="26"/>
  <c r="AG57" i="26"/>
  <c r="AH57" i="26"/>
  <c r="AI57" i="26"/>
  <c r="AJ57" i="26"/>
  <c r="AK57" i="26"/>
  <c r="AL57" i="26"/>
  <c r="AM57" i="26"/>
  <c r="AN57" i="26"/>
  <c r="AO57" i="26"/>
  <c r="AQ57" i="26"/>
  <c r="AR57" i="26"/>
  <c r="AS57" i="26"/>
  <c r="AT57" i="26"/>
  <c r="AU57" i="26"/>
  <c r="AV57" i="26"/>
  <c r="AF58" i="26"/>
  <c r="AG58" i="26"/>
  <c r="AH58" i="26"/>
  <c r="AI58" i="26"/>
  <c r="AJ58" i="26"/>
  <c r="AK58" i="26"/>
  <c r="AL58" i="26"/>
  <c r="AM58" i="26"/>
  <c r="AN58" i="26"/>
  <c r="AO58" i="26"/>
  <c r="AQ58" i="26"/>
  <c r="AR58" i="26"/>
  <c r="AS58" i="26"/>
  <c r="AT58" i="26"/>
  <c r="AU58" i="26"/>
  <c r="AV58" i="26"/>
  <c r="AF59" i="26"/>
  <c r="AG59" i="26"/>
  <c r="AH59" i="26"/>
  <c r="AI59" i="26"/>
  <c r="AJ59" i="26"/>
  <c r="AK59" i="26"/>
  <c r="AL59" i="26"/>
  <c r="AM59" i="26"/>
  <c r="AN59" i="26"/>
  <c r="AO59" i="26"/>
  <c r="AQ59" i="26"/>
  <c r="AR59" i="26"/>
  <c r="AS59" i="26"/>
  <c r="AT59" i="26"/>
  <c r="AU59" i="26"/>
  <c r="AV59" i="26"/>
  <c r="AF60" i="26"/>
  <c r="AG60" i="26"/>
  <c r="AH60" i="26"/>
  <c r="AI60" i="26"/>
  <c r="AJ60" i="26"/>
  <c r="AK60" i="26"/>
  <c r="AL60" i="26"/>
  <c r="AM60" i="26"/>
  <c r="AN60" i="26"/>
  <c r="AO60" i="26"/>
  <c r="AQ60" i="26"/>
  <c r="AR60" i="26"/>
  <c r="AS60" i="26"/>
  <c r="AT60" i="26"/>
  <c r="AU60" i="26"/>
  <c r="AV60" i="26"/>
  <c r="AF61" i="26"/>
  <c r="AG61" i="26"/>
  <c r="AH61" i="26"/>
  <c r="AI61" i="26"/>
  <c r="AJ61" i="26"/>
  <c r="AK61" i="26"/>
  <c r="AL61" i="26"/>
  <c r="AM61" i="26"/>
  <c r="AN61" i="26"/>
  <c r="AO61" i="26"/>
  <c r="AQ61" i="26"/>
  <c r="AR61" i="26"/>
  <c r="AS61" i="26"/>
  <c r="AT61" i="26"/>
  <c r="AU61" i="26"/>
  <c r="AV61" i="26"/>
  <c r="AF63" i="26"/>
  <c r="AG63" i="26"/>
  <c r="AH63" i="26"/>
  <c r="AI63" i="26"/>
  <c r="AJ63" i="26"/>
  <c r="AK63" i="26"/>
  <c r="AL63" i="26"/>
  <c r="AM63" i="26"/>
  <c r="AN63" i="26"/>
  <c r="AO63" i="26"/>
  <c r="AQ63" i="26"/>
  <c r="AR63" i="26"/>
  <c r="AS63" i="26"/>
  <c r="AT63" i="26"/>
  <c r="AU63" i="26"/>
  <c r="AV63" i="26"/>
  <c r="AF64" i="26"/>
  <c r="AG64" i="26"/>
  <c r="AH64" i="26"/>
  <c r="AI64" i="26"/>
  <c r="AJ64" i="26"/>
  <c r="AK64" i="26"/>
  <c r="AL64" i="26"/>
  <c r="AM64" i="26"/>
  <c r="AN64" i="26"/>
  <c r="AO64" i="26"/>
  <c r="AQ64" i="26"/>
  <c r="AR64" i="26"/>
  <c r="AS64" i="26"/>
  <c r="AT64" i="26"/>
  <c r="AU64" i="26"/>
  <c r="AV64" i="26"/>
  <c r="AF67" i="26"/>
  <c r="AG67" i="26"/>
  <c r="AH67" i="26"/>
  <c r="AI67" i="26"/>
  <c r="AJ67" i="26"/>
  <c r="AK67" i="26"/>
  <c r="AL67" i="26"/>
  <c r="AM67" i="26"/>
  <c r="AN67" i="26"/>
  <c r="AO67" i="26"/>
  <c r="AQ67" i="26"/>
  <c r="AR67" i="26"/>
  <c r="AS67" i="26"/>
  <c r="AT67" i="26"/>
  <c r="AU67" i="26"/>
  <c r="AV67" i="26"/>
  <c r="AF68" i="26"/>
  <c r="AG68" i="26"/>
  <c r="AH68" i="26"/>
  <c r="AI68" i="26"/>
  <c r="AJ68" i="26"/>
  <c r="AK68" i="26"/>
  <c r="AL68" i="26"/>
  <c r="AM68" i="26"/>
  <c r="AN68" i="26"/>
  <c r="AO68" i="26"/>
  <c r="AQ68" i="26"/>
  <c r="AR68" i="26"/>
  <c r="AS68" i="26"/>
  <c r="AT68" i="26"/>
  <c r="AU68" i="26"/>
  <c r="AV68" i="26"/>
  <c r="AF69" i="26"/>
  <c r="AG69" i="26"/>
  <c r="AH69" i="26"/>
  <c r="AI69" i="26"/>
  <c r="AJ69" i="26"/>
  <c r="AK69" i="26"/>
  <c r="AL69" i="26"/>
  <c r="AM69" i="26"/>
  <c r="AN69" i="26"/>
  <c r="AO69" i="26"/>
  <c r="AQ69" i="26"/>
  <c r="AR69" i="26"/>
  <c r="AS69" i="26"/>
  <c r="AT69" i="26"/>
  <c r="AU69" i="26"/>
  <c r="AV69" i="26"/>
  <c r="AE56" i="26"/>
  <c r="AE57" i="26"/>
  <c r="AE58" i="26"/>
  <c r="AE59" i="26"/>
  <c r="AE60" i="26"/>
  <c r="AE61" i="26"/>
  <c r="AE63" i="26"/>
  <c r="AE64" i="26"/>
  <c r="AE67" i="26"/>
  <c r="AE68" i="26"/>
  <c r="AE69" i="26"/>
  <c r="AE55"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D61" i="26"/>
  <c r="E61" i="26"/>
  <c r="F61" i="26"/>
  <c r="G61" i="26"/>
  <c r="H61" i="26"/>
  <c r="I61" i="26"/>
  <c r="J61" i="26"/>
  <c r="K61" i="26"/>
  <c r="L61" i="26"/>
  <c r="M61" i="26"/>
  <c r="O61" i="26"/>
  <c r="P61" i="26"/>
  <c r="Q61" i="26"/>
  <c r="R61" i="26"/>
  <c r="S61" i="26"/>
  <c r="T61" i="26"/>
  <c r="D63" i="26"/>
  <c r="E63" i="26"/>
  <c r="F63" i="26"/>
  <c r="G63" i="26"/>
  <c r="H63" i="26"/>
  <c r="I63" i="26"/>
  <c r="J63" i="26"/>
  <c r="K63" i="26"/>
  <c r="L63" i="26"/>
  <c r="M63" i="26"/>
  <c r="O63" i="26"/>
  <c r="P63" i="26"/>
  <c r="Q63" i="26"/>
  <c r="R63" i="26"/>
  <c r="S63" i="26"/>
  <c r="T63" i="26"/>
  <c r="D64" i="26"/>
  <c r="E64" i="26"/>
  <c r="F64" i="26"/>
  <c r="G64" i="26"/>
  <c r="H64" i="26"/>
  <c r="I64" i="26"/>
  <c r="J64" i="26"/>
  <c r="K64" i="26"/>
  <c r="L64" i="26"/>
  <c r="M64" i="26"/>
  <c r="O64" i="26"/>
  <c r="P64" i="26"/>
  <c r="Q64" i="26"/>
  <c r="R64" i="26"/>
  <c r="S64" i="26"/>
  <c r="T64"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C56" i="26"/>
  <c r="C57" i="26"/>
  <c r="C58" i="26"/>
  <c r="C59" i="26"/>
  <c r="C60" i="26"/>
  <c r="C61" i="26"/>
  <c r="C64" i="26"/>
  <c r="C67" i="26"/>
  <c r="C68" i="26"/>
  <c r="C69" i="26"/>
  <c r="C55" i="26"/>
  <c r="CJ47" i="26"/>
  <c r="CK47" i="26"/>
  <c r="CL47" i="26"/>
  <c r="CM47" i="26"/>
  <c r="CN47" i="26"/>
  <c r="CO47" i="26"/>
  <c r="CP47" i="26"/>
  <c r="CQ47" i="26"/>
  <c r="CR47" i="26"/>
  <c r="CS47" i="26"/>
  <c r="CU47" i="26"/>
  <c r="CV47" i="26"/>
  <c r="CW47" i="26"/>
  <c r="CX47" i="26"/>
  <c r="CJ48" i="26"/>
  <c r="CK48" i="26"/>
  <c r="CL48" i="26"/>
  <c r="CM48" i="26"/>
  <c r="CN48" i="26"/>
  <c r="CO48" i="26"/>
  <c r="CP48" i="26"/>
  <c r="CQ48" i="26"/>
  <c r="CR48" i="26"/>
  <c r="CS48" i="26"/>
  <c r="CU48" i="26"/>
  <c r="CV48" i="26"/>
  <c r="CW48" i="26"/>
  <c r="CX48" i="26"/>
  <c r="CJ32" i="26"/>
  <c r="CK32" i="26"/>
  <c r="CL32" i="26"/>
  <c r="CM32" i="26"/>
  <c r="CN32" i="26"/>
  <c r="CO32" i="26"/>
  <c r="CP32" i="26"/>
  <c r="CQ32" i="26"/>
  <c r="CR32" i="26"/>
  <c r="CS32" i="26"/>
  <c r="CU32" i="26"/>
  <c r="CV32" i="26"/>
  <c r="CW32" i="26"/>
  <c r="CX32" i="26"/>
  <c r="CY32" i="26"/>
  <c r="CZ32" i="26"/>
  <c r="CJ33" i="26"/>
  <c r="CK33" i="26"/>
  <c r="CL33" i="26"/>
  <c r="CM33" i="26"/>
  <c r="CN33" i="26"/>
  <c r="CO33" i="26"/>
  <c r="CP33" i="26"/>
  <c r="CQ33" i="26"/>
  <c r="CR33" i="26"/>
  <c r="CS33" i="26"/>
  <c r="CU33" i="26"/>
  <c r="CV33" i="26"/>
  <c r="CW33" i="26"/>
  <c r="CX33" i="26"/>
  <c r="CY33" i="26"/>
  <c r="CZ33" i="26"/>
  <c r="CJ34" i="26"/>
  <c r="CK34" i="26"/>
  <c r="CL34" i="26"/>
  <c r="CM34" i="26"/>
  <c r="CN34" i="26"/>
  <c r="CO34" i="26"/>
  <c r="CP34" i="26"/>
  <c r="CQ34" i="26"/>
  <c r="CR34" i="26"/>
  <c r="CS34" i="26"/>
  <c r="CU34" i="26"/>
  <c r="CV34" i="26"/>
  <c r="CW34" i="26"/>
  <c r="CX34" i="26"/>
  <c r="CY34" i="26"/>
  <c r="CZ34" i="26"/>
  <c r="CJ35" i="26"/>
  <c r="CK35" i="26"/>
  <c r="CL35" i="26"/>
  <c r="CM35" i="26"/>
  <c r="CN35" i="26"/>
  <c r="CO35" i="26"/>
  <c r="CP35" i="26"/>
  <c r="CQ35" i="26"/>
  <c r="CR35" i="26"/>
  <c r="CS35" i="26"/>
  <c r="CU35" i="26"/>
  <c r="CV35" i="26"/>
  <c r="CW35" i="26"/>
  <c r="CX35" i="26"/>
  <c r="CY35" i="26"/>
  <c r="CZ35" i="26"/>
  <c r="CJ36" i="26"/>
  <c r="CK36" i="26"/>
  <c r="CL36" i="26"/>
  <c r="CM36" i="26"/>
  <c r="CN36" i="26"/>
  <c r="CO36" i="26"/>
  <c r="CP36" i="26"/>
  <c r="CQ36" i="26"/>
  <c r="CR36" i="26"/>
  <c r="CS36" i="26"/>
  <c r="CU36" i="26"/>
  <c r="CV36" i="26"/>
  <c r="CW36" i="26"/>
  <c r="CX36" i="26"/>
  <c r="CY36" i="26"/>
  <c r="CZ36" i="26"/>
  <c r="CJ37" i="26"/>
  <c r="CK37" i="26"/>
  <c r="CL37" i="26"/>
  <c r="CM37" i="26"/>
  <c r="CN37" i="26"/>
  <c r="CO37" i="26"/>
  <c r="CP37" i="26"/>
  <c r="CQ37" i="26"/>
  <c r="CR37" i="26"/>
  <c r="CS37" i="26"/>
  <c r="CU37" i="26"/>
  <c r="CV37" i="26"/>
  <c r="CW37" i="26"/>
  <c r="CX37" i="26"/>
  <c r="CY37" i="26"/>
  <c r="CZ37" i="26"/>
  <c r="CJ38" i="26"/>
  <c r="CK38" i="26"/>
  <c r="CL38" i="26"/>
  <c r="CM38" i="26"/>
  <c r="CN38" i="26"/>
  <c r="CO38" i="26"/>
  <c r="CP38" i="26"/>
  <c r="CQ38" i="26"/>
  <c r="CR38" i="26"/>
  <c r="CS38" i="26"/>
  <c r="CU38" i="26"/>
  <c r="CV38" i="26"/>
  <c r="CW38" i="26"/>
  <c r="CX38" i="26"/>
  <c r="CY38" i="26"/>
  <c r="CZ38" i="26"/>
  <c r="CJ40" i="26"/>
  <c r="CK40" i="26"/>
  <c r="CL40" i="26"/>
  <c r="CM40" i="26"/>
  <c r="CN40" i="26"/>
  <c r="CO40" i="26"/>
  <c r="CP40" i="26"/>
  <c r="CQ40" i="26"/>
  <c r="CR40" i="26"/>
  <c r="CS40" i="26"/>
  <c r="CU40" i="26"/>
  <c r="CV40" i="26"/>
  <c r="CW40" i="26"/>
  <c r="CX40" i="26"/>
  <c r="CY40" i="26"/>
  <c r="CZ40" i="26"/>
  <c r="CJ41" i="26"/>
  <c r="CK41" i="26"/>
  <c r="CL41" i="26"/>
  <c r="CM41" i="26"/>
  <c r="CN41" i="26"/>
  <c r="CO41" i="26"/>
  <c r="CP41" i="26"/>
  <c r="CQ41" i="26"/>
  <c r="CR41" i="26"/>
  <c r="CS41" i="26"/>
  <c r="CU41" i="26"/>
  <c r="CV41" i="26"/>
  <c r="CW41" i="26"/>
  <c r="CX41" i="26"/>
  <c r="CY41" i="26"/>
  <c r="CZ41" i="26"/>
  <c r="CJ44" i="26"/>
  <c r="CK44" i="26"/>
  <c r="CL44" i="26"/>
  <c r="CM44" i="26"/>
  <c r="CN44" i="26"/>
  <c r="CO44" i="26"/>
  <c r="CP44" i="26"/>
  <c r="CQ44" i="26"/>
  <c r="CR44" i="26"/>
  <c r="CS44" i="26"/>
  <c r="CU44" i="26"/>
  <c r="CV44" i="26"/>
  <c r="CW44" i="26"/>
  <c r="CX44" i="26"/>
  <c r="CY44" i="26"/>
  <c r="CZ44" i="26"/>
  <c r="CJ45" i="26"/>
  <c r="CK45" i="26"/>
  <c r="CL45" i="26"/>
  <c r="CM45" i="26"/>
  <c r="CN45" i="26"/>
  <c r="CO45" i="26"/>
  <c r="CP45" i="26"/>
  <c r="CQ45" i="26"/>
  <c r="CR45" i="26"/>
  <c r="CS45" i="26"/>
  <c r="CU45" i="26"/>
  <c r="CV45" i="26"/>
  <c r="CW45" i="26"/>
  <c r="CX45" i="26"/>
  <c r="CY45" i="26"/>
  <c r="CZ45" i="26"/>
  <c r="CI48" i="26"/>
  <c r="CI47" i="26"/>
  <c r="CI45" i="26"/>
  <c r="CI33" i="26"/>
  <c r="CI34" i="26"/>
  <c r="CI35" i="26"/>
  <c r="CI36" i="26"/>
  <c r="CI37" i="26"/>
  <c r="CI38" i="26"/>
  <c r="CI40" i="26"/>
  <c r="CI41" i="26"/>
  <c r="CI44" i="26"/>
  <c r="CI32" i="26"/>
  <c r="BX32" i="26"/>
  <c r="BX33" i="26"/>
  <c r="BX34" i="26"/>
  <c r="BX35" i="26"/>
  <c r="BX36" i="26"/>
  <c r="BX37" i="26"/>
  <c r="BX38" i="26"/>
  <c r="BX40" i="26"/>
  <c r="BX41" i="26"/>
  <c r="BX44" i="26"/>
  <c r="BX45" i="26"/>
  <c r="BH47" i="26"/>
  <c r="BI47" i="26"/>
  <c r="BJ47" i="26"/>
  <c r="BK47" i="26"/>
  <c r="BL47" i="26"/>
  <c r="BM47" i="26"/>
  <c r="BN47" i="26"/>
  <c r="BO47" i="26"/>
  <c r="BP47" i="26"/>
  <c r="BQ47" i="26"/>
  <c r="BS47" i="26"/>
  <c r="BT47" i="26"/>
  <c r="BU47" i="26"/>
  <c r="BV47" i="26"/>
  <c r="BH32" i="26"/>
  <c r="BI32" i="26"/>
  <c r="BJ32" i="26"/>
  <c r="BK32" i="26"/>
  <c r="BL32" i="26"/>
  <c r="BM32" i="26"/>
  <c r="BN32" i="26"/>
  <c r="BO32" i="26"/>
  <c r="BP32" i="26"/>
  <c r="BQ32" i="26"/>
  <c r="BS32" i="26"/>
  <c r="BT32" i="26"/>
  <c r="BU32" i="26"/>
  <c r="BV32" i="26"/>
  <c r="BW32" i="26"/>
  <c r="BH33" i="26"/>
  <c r="BI33" i="26"/>
  <c r="BJ33" i="26"/>
  <c r="BK33" i="26"/>
  <c r="BL33" i="26"/>
  <c r="BM33" i="26"/>
  <c r="BN33" i="26"/>
  <c r="BO33" i="26"/>
  <c r="BP33" i="26"/>
  <c r="BQ33" i="26"/>
  <c r="BS33" i="26"/>
  <c r="BT33" i="26"/>
  <c r="BU33" i="26"/>
  <c r="BV33" i="26"/>
  <c r="BW33" i="26"/>
  <c r="BH34" i="26"/>
  <c r="BI34" i="26"/>
  <c r="BJ34" i="26"/>
  <c r="BK34" i="26"/>
  <c r="BL34" i="26"/>
  <c r="BM34" i="26"/>
  <c r="BN34" i="26"/>
  <c r="BO34" i="26"/>
  <c r="BP34" i="26"/>
  <c r="BQ34" i="26"/>
  <c r="BS34" i="26"/>
  <c r="BT34" i="26"/>
  <c r="BU34" i="26"/>
  <c r="BV34" i="26"/>
  <c r="BW34" i="26"/>
  <c r="BH35" i="26"/>
  <c r="BI35" i="26"/>
  <c r="BJ35" i="26"/>
  <c r="BK35" i="26"/>
  <c r="BL35" i="26"/>
  <c r="BM35" i="26"/>
  <c r="BN35" i="26"/>
  <c r="BO35" i="26"/>
  <c r="BP35" i="26"/>
  <c r="BQ35" i="26"/>
  <c r="BS35" i="26"/>
  <c r="BT35" i="26"/>
  <c r="BU35" i="26"/>
  <c r="BV35" i="26"/>
  <c r="BW35" i="26"/>
  <c r="BH36" i="26"/>
  <c r="BI36" i="26"/>
  <c r="BJ36" i="26"/>
  <c r="BK36" i="26"/>
  <c r="BL36" i="26"/>
  <c r="BM36" i="26"/>
  <c r="BN36" i="26"/>
  <c r="BO36" i="26"/>
  <c r="BP36" i="26"/>
  <c r="BQ36" i="26"/>
  <c r="BS36" i="26"/>
  <c r="BT36" i="26"/>
  <c r="BU36" i="26"/>
  <c r="BV36" i="26"/>
  <c r="BW36" i="26"/>
  <c r="BH37" i="26"/>
  <c r="BI37" i="26"/>
  <c r="BJ37" i="26"/>
  <c r="BK37" i="26"/>
  <c r="BL37" i="26"/>
  <c r="BM37" i="26"/>
  <c r="BN37" i="26"/>
  <c r="BO37" i="26"/>
  <c r="BP37" i="26"/>
  <c r="BQ37" i="26"/>
  <c r="BS37" i="26"/>
  <c r="BT37" i="26"/>
  <c r="BU37" i="26"/>
  <c r="BV37" i="26"/>
  <c r="BW37" i="26"/>
  <c r="BH38" i="26"/>
  <c r="BI38" i="26"/>
  <c r="BJ38" i="26"/>
  <c r="BK38" i="26"/>
  <c r="BL38" i="26"/>
  <c r="BM38" i="26"/>
  <c r="BN38" i="26"/>
  <c r="BO38" i="26"/>
  <c r="BP38" i="26"/>
  <c r="BQ38" i="26"/>
  <c r="BS38" i="26"/>
  <c r="BT38" i="26"/>
  <c r="BU38" i="26"/>
  <c r="BV38" i="26"/>
  <c r="BW38" i="26"/>
  <c r="BH40" i="26"/>
  <c r="BI40" i="26"/>
  <c r="BJ40" i="26"/>
  <c r="BK40" i="26"/>
  <c r="BL40" i="26"/>
  <c r="BM40" i="26"/>
  <c r="BN40" i="26"/>
  <c r="BO40" i="26"/>
  <c r="BP40" i="26"/>
  <c r="BQ40" i="26"/>
  <c r="BS40" i="26"/>
  <c r="BT40" i="26"/>
  <c r="BU40" i="26"/>
  <c r="BV40" i="26"/>
  <c r="BW40" i="26"/>
  <c r="BH41" i="26"/>
  <c r="BI41" i="26"/>
  <c r="BJ41" i="26"/>
  <c r="BK41" i="26"/>
  <c r="BL41" i="26"/>
  <c r="BM41" i="26"/>
  <c r="BN41" i="26"/>
  <c r="BO41" i="26"/>
  <c r="BP41" i="26"/>
  <c r="BQ41" i="26"/>
  <c r="BS41" i="26"/>
  <c r="BT41" i="26"/>
  <c r="BU41" i="26"/>
  <c r="BV41" i="26"/>
  <c r="BW41" i="26"/>
  <c r="BH44" i="26"/>
  <c r="BI44" i="26"/>
  <c r="BJ44" i="26"/>
  <c r="BK44" i="26"/>
  <c r="BL44" i="26"/>
  <c r="BM44" i="26"/>
  <c r="BN44" i="26"/>
  <c r="BO44" i="26"/>
  <c r="BP44" i="26"/>
  <c r="BQ44" i="26"/>
  <c r="BS44" i="26"/>
  <c r="BT44" i="26"/>
  <c r="BU44" i="26"/>
  <c r="BV44" i="26"/>
  <c r="BW44" i="26"/>
  <c r="BH45" i="26"/>
  <c r="BI45" i="26"/>
  <c r="BJ45" i="26"/>
  <c r="BK45" i="26"/>
  <c r="BL45" i="26"/>
  <c r="BM45" i="26"/>
  <c r="BN45" i="26"/>
  <c r="BO45" i="26"/>
  <c r="BP45" i="26"/>
  <c r="BQ45" i="26"/>
  <c r="BS45" i="26"/>
  <c r="BT45" i="26"/>
  <c r="BU45" i="26"/>
  <c r="BV45" i="26"/>
  <c r="BW45" i="26"/>
  <c r="BG33" i="26"/>
  <c r="BG34" i="26"/>
  <c r="BG35" i="26"/>
  <c r="BG36" i="26"/>
  <c r="BG37" i="26"/>
  <c r="BG38" i="26"/>
  <c r="BG40" i="26"/>
  <c r="BG41" i="26"/>
  <c r="BG44" i="26"/>
  <c r="BG45" i="26"/>
  <c r="BG47" i="26"/>
  <c r="BG32" i="26"/>
  <c r="AF47" i="26"/>
  <c r="AG47" i="26"/>
  <c r="AH47" i="26"/>
  <c r="AI47" i="26"/>
  <c r="AJ47" i="26"/>
  <c r="AK47" i="26"/>
  <c r="AL47" i="26"/>
  <c r="AM47" i="26"/>
  <c r="AN47" i="26"/>
  <c r="AO47" i="26"/>
  <c r="AQ47" i="26"/>
  <c r="AR47" i="26"/>
  <c r="AS47" i="26"/>
  <c r="AT47" i="26"/>
  <c r="AF32" i="26"/>
  <c r="AG32" i="26"/>
  <c r="AH32" i="26"/>
  <c r="AI32" i="26"/>
  <c r="AJ32" i="26"/>
  <c r="AK32" i="26"/>
  <c r="AL32" i="26"/>
  <c r="AM32" i="26"/>
  <c r="AN32" i="26"/>
  <c r="AO32" i="26"/>
  <c r="AQ32" i="26"/>
  <c r="AR32" i="26"/>
  <c r="AS32" i="26"/>
  <c r="AT32" i="26"/>
  <c r="AU32" i="26"/>
  <c r="AV32" i="26"/>
  <c r="AF33" i="26"/>
  <c r="AG33" i="26"/>
  <c r="AH33" i="26"/>
  <c r="AI33" i="26"/>
  <c r="AJ33" i="26"/>
  <c r="AK33" i="26"/>
  <c r="AL33" i="26"/>
  <c r="AM33" i="26"/>
  <c r="AN33" i="26"/>
  <c r="AO33" i="26"/>
  <c r="AQ33" i="26"/>
  <c r="AR33" i="26"/>
  <c r="AS33" i="26"/>
  <c r="AT33" i="26"/>
  <c r="AU33" i="26"/>
  <c r="AV33" i="26"/>
  <c r="AF34" i="26"/>
  <c r="AG34" i="26"/>
  <c r="AH34" i="26"/>
  <c r="AI34" i="26"/>
  <c r="AJ34" i="26"/>
  <c r="AK34" i="26"/>
  <c r="AL34" i="26"/>
  <c r="AM34" i="26"/>
  <c r="AN34" i="26"/>
  <c r="AO34" i="26"/>
  <c r="AQ34" i="26"/>
  <c r="AR34" i="26"/>
  <c r="AS34" i="26"/>
  <c r="AT34" i="26"/>
  <c r="AU34" i="26"/>
  <c r="AV34" i="26"/>
  <c r="AF35" i="26"/>
  <c r="AG35" i="26"/>
  <c r="AH35" i="26"/>
  <c r="AI35" i="26"/>
  <c r="AJ35" i="26"/>
  <c r="AK35" i="26"/>
  <c r="AL35" i="26"/>
  <c r="AM35" i="26"/>
  <c r="AN35" i="26"/>
  <c r="AO35" i="26"/>
  <c r="AQ35" i="26"/>
  <c r="AR35" i="26"/>
  <c r="AS35" i="26"/>
  <c r="AT35" i="26"/>
  <c r="AU35" i="26"/>
  <c r="AV35" i="26"/>
  <c r="AF36" i="26"/>
  <c r="AG36" i="26"/>
  <c r="AH36" i="26"/>
  <c r="AI36" i="26"/>
  <c r="AJ36" i="26"/>
  <c r="AK36" i="26"/>
  <c r="AL36" i="26"/>
  <c r="AM36" i="26"/>
  <c r="AN36" i="26"/>
  <c r="AO36" i="26"/>
  <c r="AQ36" i="26"/>
  <c r="AR36" i="26"/>
  <c r="AS36" i="26"/>
  <c r="AT36" i="26"/>
  <c r="AU36" i="26"/>
  <c r="AV36" i="26"/>
  <c r="AF37" i="26"/>
  <c r="AG37" i="26"/>
  <c r="AH37" i="26"/>
  <c r="AI37" i="26"/>
  <c r="AJ37" i="26"/>
  <c r="AK37" i="26"/>
  <c r="AL37" i="26"/>
  <c r="AM37" i="26"/>
  <c r="AN37" i="26"/>
  <c r="AO37" i="26"/>
  <c r="AQ37" i="26"/>
  <c r="AR37" i="26"/>
  <c r="AS37" i="26"/>
  <c r="AT37" i="26"/>
  <c r="AU37" i="26"/>
  <c r="AV37" i="26"/>
  <c r="AF38" i="26"/>
  <c r="AG38" i="26"/>
  <c r="AH38" i="26"/>
  <c r="AI38" i="26"/>
  <c r="AJ38" i="26"/>
  <c r="AK38" i="26"/>
  <c r="AL38" i="26"/>
  <c r="AM38" i="26"/>
  <c r="AN38" i="26"/>
  <c r="AO38" i="26"/>
  <c r="AQ38" i="26"/>
  <c r="AR38" i="26"/>
  <c r="AS38" i="26"/>
  <c r="AT38" i="26"/>
  <c r="AU38" i="26"/>
  <c r="AV38" i="26"/>
  <c r="AF40" i="26"/>
  <c r="AG40" i="26"/>
  <c r="AH40" i="26"/>
  <c r="AI40" i="26"/>
  <c r="AJ40" i="26"/>
  <c r="AK40" i="26"/>
  <c r="AL40" i="26"/>
  <c r="AM40" i="26"/>
  <c r="AN40" i="26"/>
  <c r="AO40" i="26"/>
  <c r="AQ40" i="26"/>
  <c r="AR40" i="26"/>
  <c r="AS40" i="26"/>
  <c r="AT40" i="26"/>
  <c r="AU40" i="26"/>
  <c r="AV40" i="26"/>
  <c r="AF41" i="26"/>
  <c r="AG41" i="26"/>
  <c r="AH41" i="26"/>
  <c r="AI41" i="26"/>
  <c r="AJ41" i="26"/>
  <c r="AK41" i="26"/>
  <c r="AL41" i="26"/>
  <c r="AM41" i="26"/>
  <c r="AN41" i="26"/>
  <c r="AO41" i="26"/>
  <c r="AQ41" i="26"/>
  <c r="AR41" i="26"/>
  <c r="AS41" i="26"/>
  <c r="AT41" i="26"/>
  <c r="AU41" i="26"/>
  <c r="AV41" i="26"/>
  <c r="AF44" i="26"/>
  <c r="AG44" i="26"/>
  <c r="AH44" i="26"/>
  <c r="AI44" i="26"/>
  <c r="AJ44" i="26"/>
  <c r="AK44" i="26"/>
  <c r="AL44" i="26"/>
  <c r="AM44" i="26"/>
  <c r="AN44" i="26"/>
  <c r="AO44" i="26"/>
  <c r="AQ44" i="26"/>
  <c r="AR44" i="26"/>
  <c r="AS44" i="26"/>
  <c r="AT44" i="26"/>
  <c r="AU44" i="26"/>
  <c r="AV44" i="26"/>
  <c r="AF45" i="26"/>
  <c r="AG45" i="26"/>
  <c r="AH45" i="26"/>
  <c r="AI45" i="26"/>
  <c r="AJ45" i="26"/>
  <c r="AK45" i="26"/>
  <c r="AL45" i="26"/>
  <c r="AM45" i="26"/>
  <c r="AN45" i="26"/>
  <c r="AO45" i="26"/>
  <c r="AQ45" i="26"/>
  <c r="AR45" i="26"/>
  <c r="AS45" i="26"/>
  <c r="AT45" i="26"/>
  <c r="AU45" i="26"/>
  <c r="AV45" i="26"/>
  <c r="AE47" i="26"/>
  <c r="AE33" i="26"/>
  <c r="AE34" i="26"/>
  <c r="AE35" i="26"/>
  <c r="AE36" i="26"/>
  <c r="AE37" i="26"/>
  <c r="AE38" i="26"/>
  <c r="AE40" i="26"/>
  <c r="AE41" i="26"/>
  <c r="AE44" i="26"/>
  <c r="AE45" i="26"/>
  <c r="AE32" i="26"/>
  <c r="D47" i="26"/>
  <c r="E47" i="26"/>
  <c r="F47" i="26"/>
  <c r="G47" i="26"/>
  <c r="H47" i="26"/>
  <c r="I47" i="26"/>
  <c r="J47" i="26"/>
  <c r="K47" i="26"/>
  <c r="L47" i="26"/>
  <c r="M47" i="26"/>
  <c r="O47" i="26"/>
  <c r="P47" i="26"/>
  <c r="Q47" i="26"/>
  <c r="R47"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40" i="26"/>
  <c r="E40" i="26"/>
  <c r="F40" i="26"/>
  <c r="G40" i="26"/>
  <c r="H40" i="26"/>
  <c r="I40" i="26"/>
  <c r="J40" i="26"/>
  <c r="K40" i="26"/>
  <c r="L40" i="26"/>
  <c r="M40" i="26"/>
  <c r="O40" i="26"/>
  <c r="P40" i="26"/>
  <c r="Q40" i="26"/>
  <c r="R40" i="26"/>
  <c r="S40" i="26"/>
  <c r="T40" i="26"/>
  <c r="D41" i="26"/>
  <c r="E41" i="26"/>
  <c r="F41" i="26"/>
  <c r="G41" i="26"/>
  <c r="H41" i="26"/>
  <c r="I41" i="26"/>
  <c r="J41" i="26"/>
  <c r="K41" i="26"/>
  <c r="L41" i="26"/>
  <c r="M41" i="26"/>
  <c r="O41" i="26"/>
  <c r="P41" i="26"/>
  <c r="Q41" i="26"/>
  <c r="R41" i="26"/>
  <c r="S41" i="26"/>
  <c r="T41" i="26"/>
  <c r="D44" i="26"/>
  <c r="E44" i="26"/>
  <c r="F44" i="26"/>
  <c r="G44" i="26"/>
  <c r="H44" i="26"/>
  <c r="I44" i="26"/>
  <c r="J44" i="26"/>
  <c r="K44" i="26"/>
  <c r="L44" i="26"/>
  <c r="M44" i="26"/>
  <c r="O44" i="26"/>
  <c r="P44" i="26"/>
  <c r="Q44" i="26"/>
  <c r="R44" i="26"/>
  <c r="S44" i="26"/>
  <c r="T44" i="26"/>
  <c r="D45" i="26"/>
  <c r="E45" i="26"/>
  <c r="F45" i="26"/>
  <c r="G45" i="26"/>
  <c r="H45" i="26"/>
  <c r="I45" i="26"/>
  <c r="J45" i="26"/>
  <c r="K45" i="26"/>
  <c r="L45" i="26"/>
  <c r="M45" i="26"/>
  <c r="O45" i="26"/>
  <c r="P45" i="26"/>
  <c r="Q45" i="26"/>
  <c r="R45" i="26"/>
  <c r="S45" i="26"/>
  <c r="T45" i="26"/>
  <c r="C47" i="26"/>
  <c r="C33" i="26"/>
  <c r="C34" i="26"/>
  <c r="C35" i="26"/>
  <c r="C36" i="26"/>
  <c r="C37" i="26"/>
  <c r="C38" i="26"/>
  <c r="C40" i="26"/>
  <c r="C41" i="26"/>
  <c r="C44" i="26"/>
  <c r="C45" i="26"/>
  <c r="C32" i="26"/>
  <c r="CJ28" i="26"/>
  <c r="CK28" i="26"/>
  <c r="CL28" i="26"/>
  <c r="CM28" i="26"/>
  <c r="CN28" i="26"/>
  <c r="CO28" i="26"/>
  <c r="CP28" i="26"/>
  <c r="CQ28" i="26"/>
  <c r="CR28" i="26"/>
  <c r="CS28" i="26"/>
  <c r="CU28" i="26"/>
  <c r="CV28" i="26"/>
  <c r="CW28" i="26"/>
  <c r="CX28" i="26"/>
  <c r="CJ29" i="26"/>
  <c r="CK29" i="26"/>
  <c r="CL29" i="26"/>
  <c r="CM29" i="26"/>
  <c r="CN29" i="26"/>
  <c r="CO29" i="26"/>
  <c r="CP29" i="26"/>
  <c r="CQ29" i="26"/>
  <c r="CR29" i="26"/>
  <c r="CS29" i="26"/>
  <c r="CU29" i="26"/>
  <c r="CV29" i="26"/>
  <c r="CW29" i="26"/>
  <c r="CX29" i="26"/>
  <c r="CJ13" i="26"/>
  <c r="CK13" i="26"/>
  <c r="CL13" i="26"/>
  <c r="CM13" i="26"/>
  <c r="CN13" i="26"/>
  <c r="CO13" i="26"/>
  <c r="CP13" i="26"/>
  <c r="CQ13" i="26"/>
  <c r="CR13" i="26"/>
  <c r="CS13" i="26"/>
  <c r="CU13" i="26"/>
  <c r="CV13" i="26"/>
  <c r="CW13" i="26"/>
  <c r="CX13" i="26"/>
  <c r="CY13" i="26"/>
  <c r="CZ13" i="26"/>
  <c r="CJ14" i="26"/>
  <c r="CK14" i="26"/>
  <c r="CL14" i="26"/>
  <c r="CM14" i="26"/>
  <c r="CN14" i="26"/>
  <c r="CO14" i="26"/>
  <c r="CP14" i="26"/>
  <c r="CQ14" i="26"/>
  <c r="CR14" i="26"/>
  <c r="CS14" i="26"/>
  <c r="CU14" i="26"/>
  <c r="CV14" i="26"/>
  <c r="CW14" i="26"/>
  <c r="CX14" i="26"/>
  <c r="CY14" i="26"/>
  <c r="CZ14" i="26"/>
  <c r="CJ15" i="26"/>
  <c r="CK15" i="26"/>
  <c r="CL15" i="26"/>
  <c r="CM15" i="26"/>
  <c r="CN15" i="26"/>
  <c r="CO15" i="26"/>
  <c r="CP15" i="26"/>
  <c r="CQ15" i="26"/>
  <c r="CR15" i="26"/>
  <c r="CS15" i="26"/>
  <c r="CU15" i="26"/>
  <c r="CV15" i="26"/>
  <c r="CW15" i="26"/>
  <c r="CX15" i="26"/>
  <c r="CY15" i="26"/>
  <c r="CZ15" i="26"/>
  <c r="CJ16" i="26"/>
  <c r="CK16" i="26"/>
  <c r="CL16" i="26"/>
  <c r="CM16" i="26"/>
  <c r="CN16" i="26"/>
  <c r="CO16" i="26"/>
  <c r="CP16" i="26"/>
  <c r="CQ16" i="26"/>
  <c r="CR16" i="26"/>
  <c r="CS16" i="26"/>
  <c r="CU16" i="26"/>
  <c r="CV16" i="26"/>
  <c r="CW16" i="26"/>
  <c r="CX16" i="26"/>
  <c r="CY16" i="26"/>
  <c r="CZ16" i="26"/>
  <c r="CJ17" i="26"/>
  <c r="CK17" i="26"/>
  <c r="CL17" i="26"/>
  <c r="CM17" i="26"/>
  <c r="CN17" i="26"/>
  <c r="CO17" i="26"/>
  <c r="CP17" i="26"/>
  <c r="CQ17" i="26"/>
  <c r="CR17" i="26"/>
  <c r="CS17" i="26"/>
  <c r="CU17" i="26"/>
  <c r="CV17" i="26"/>
  <c r="CW17" i="26"/>
  <c r="CX17" i="26"/>
  <c r="CY17" i="26"/>
  <c r="CZ17" i="26"/>
  <c r="CJ18" i="26"/>
  <c r="CK18" i="26"/>
  <c r="CL18" i="26"/>
  <c r="CM18" i="26"/>
  <c r="CN18" i="26"/>
  <c r="CO18" i="26"/>
  <c r="CP18" i="26"/>
  <c r="CQ18" i="26"/>
  <c r="CR18" i="26"/>
  <c r="CS18" i="26"/>
  <c r="CU18" i="26"/>
  <c r="CV18" i="26"/>
  <c r="CW18" i="26"/>
  <c r="CX18" i="26"/>
  <c r="CY18" i="26"/>
  <c r="CZ18" i="26"/>
  <c r="CJ19" i="26"/>
  <c r="CK19" i="26"/>
  <c r="CL19" i="26"/>
  <c r="CM19" i="26"/>
  <c r="CN19" i="26"/>
  <c r="CO19" i="26"/>
  <c r="CP19" i="26"/>
  <c r="CQ19" i="26"/>
  <c r="CR19" i="26"/>
  <c r="CS19" i="26"/>
  <c r="CU19" i="26"/>
  <c r="CV19" i="26"/>
  <c r="CW19" i="26"/>
  <c r="CX19" i="26"/>
  <c r="CY19" i="26"/>
  <c r="CZ19" i="26"/>
  <c r="CJ21" i="26"/>
  <c r="CK21" i="26"/>
  <c r="CL21" i="26"/>
  <c r="CM21" i="26"/>
  <c r="CN21" i="26"/>
  <c r="CO21" i="26"/>
  <c r="CP21" i="26"/>
  <c r="CQ21" i="26"/>
  <c r="CR21" i="26"/>
  <c r="CS21" i="26"/>
  <c r="CU21" i="26"/>
  <c r="CV21" i="26"/>
  <c r="CW21" i="26"/>
  <c r="CX21" i="26"/>
  <c r="CY21" i="26"/>
  <c r="CZ21" i="26"/>
  <c r="CJ22" i="26"/>
  <c r="CK22" i="26"/>
  <c r="CL22" i="26"/>
  <c r="CM22" i="26"/>
  <c r="CN22" i="26"/>
  <c r="CO22" i="26"/>
  <c r="CP22" i="26"/>
  <c r="CQ22" i="26"/>
  <c r="CR22" i="26"/>
  <c r="CS22" i="26"/>
  <c r="CU22" i="26"/>
  <c r="CV22" i="26"/>
  <c r="CW22" i="26"/>
  <c r="CX22" i="26"/>
  <c r="CY22" i="26"/>
  <c r="CZ22" i="26"/>
  <c r="CJ25" i="26"/>
  <c r="CK25" i="26"/>
  <c r="CL25" i="26"/>
  <c r="CM25" i="26"/>
  <c r="CN25" i="26"/>
  <c r="CO25" i="26"/>
  <c r="CP25" i="26"/>
  <c r="CQ25" i="26"/>
  <c r="CR25" i="26"/>
  <c r="CS25" i="26"/>
  <c r="CU25" i="26"/>
  <c r="CV25" i="26"/>
  <c r="CW25" i="26"/>
  <c r="CX25" i="26"/>
  <c r="CY25" i="26"/>
  <c r="CZ25" i="26"/>
  <c r="CJ26" i="26"/>
  <c r="CK26" i="26"/>
  <c r="CL26" i="26"/>
  <c r="CM26" i="26"/>
  <c r="CN26" i="26"/>
  <c r="CO26" i="26"/>
  <c r="CP26" i="26"/>
  <c r="CQ26" i="26"/>
  <c r="CR26" i="26"/>
  <c r="CS26" i="26"/>
  <c r="CU26" i="26"/>
  <c r="CV26" i="26"/>
  <c r="CW26" i="26"/>
  <c r="CX26" i="26"/>
  <c r="CY26" i="26"/>
  <c r="CZ26" i="26"/>
  <c r="CI29" i="26"/>
  <c r="CI28" i="26"/>
  <c r="CI14" i="26"/>
  <c r="CI15" i="26"/>
  <c r="CI16" i="26"/>
  <c r="CI17" i="26"/>
  <c r="CI18" i="26"/>
  <c r="CI19" i="26"/>
  <c r="CI21" i="26"/>
  <c r="CI22" i="26"/>
  <c r="CI25" i="26"/>
  <c r="CI26" i="26"/>
  <c r="CI13" i="26"/>
  <c r="BH28" i="26"/>
  <c r="BI28" i="26"/>
  <c r="BJ28" i="26"/>
  <c r="BK28" i="26"/>
  <c r="BL28" i="26"/>
  <c r="BM28" i="26"/>
  <c r="BN28" i="26"/>
  <c r="BO28" i="26"/>
  <c r="BP28" i="26"/>
  <c r="BQ28" i="26"/>
  <c r="BS28" i="26"/>
  <c r="BT28" i="26"/>
  <c r="BU28" i="26"/>
  <c r="BV28" i="26"/>
  <c r="BH13" i="26"/>
  <c r="BI13" i="26"/>
  <c r="BJ13" i="26"/>
  <c r="BK13" i="26"/>
  <c r="BL13" i="26"/>
  <c r="BM13" i="26"/>
  <c r="BN13" i="26"/>
  <c r="BO13" i="26"/>
  <c r="BP13" i="26"/>
  <c r="BQ13" i="26"/>
  <c r="BS13" i="26"/>
  <c r="BT13" i="26"/>
  <c r="BU13" i="26"/>
  <c r="BV13" i="26"/>
  <c r="BW13" i="26"/>
  <c r="BX13" i="26"/>
  <c r="BH14" i="26"/>
  <c r="BI14" i="26"/>
  <c r="BJ14" i="26"/>
  <c r="BK14" i="26"/>
  <c r="BL14" i="26"/>
  <c r="BM14" i="26"/>
  <c r="BN14" i="26"/>
  <c r="BO14" i="26"/>
  <c r="BP14" i="26"/>
  <c r="BQ14" i="26"/>
  <c r="BS14" i="26"/>
  <c r="BT14" i="26"/>
  <c r="BU14" i="26"/>
  <c r="BV14" i="26"/>
  <c r="BW14" i="26"/>
  <c r="BX14" i="26"/>
  <c r="BH15" i="26"/>
  <c r="BI15" i="26"/>
  <c r="BJ15" i="26"/>
  <c r="BK15" i="26"/>
  <c r="BL15" i="26"/>
  <c r="BM15" i="26"/>
  <c r="BN15" i="26"/>
  <c r="BO15" i="26"/>
  <c r="BP15" i="26"/>
  <c r="BQ15" i="26"/>
  <c r="BS15" i="26"/>
  <c r="BT15" i="26"/>
  <c r="BU15" i="26"/>
  <c r="BV15" i="26"/>
  <c r="BW15" i="26"/>
  <c r="BX15" i="26"/>
  <c r="BH16" i="26"/>
  <c r="BI16" i="26"/>
  <c r="BJ16" i="26"/>
  <c r="BK16" i="26"/>
  <c r="BL16" i="26"/>
  <c r="BM16" i="26"/>
  <c r="BN16" i="26"/>
  <c r="BO16" i="26"/>
  <c r="BP16" i="26"/>
  <c r="BQ16" i="26"/>
  <c r="BS16" i="26"/>
  <c r="BT16" i="26"/>
  <c r="BU16" i="26"/>
  <c r="BV16" i="26"/>
  <c r="BW16" i="26"/>
  <c r="BX16" i="26"/>
  <c r="BH17" i="26"/>
  <c r="BI17" i="26"/>
  <c r="BJ17" i="26"/>
  <c r="BK17" i="26"/>
  <c r="BL17" i="26"/>
  <c r="BM17" i="26"/>
  <c r="BN17" i="26"/>
  <c r="BO17" i="26"/>
  <c r="BP17" i="26"/>
  <c r="BQ17" i="26"/>
  <c r="BS17" i="26"/>
  <c r="BT17" i="26"/>
  <c r="BU17" i="26"/>
  <c r="BV17" i="26"/>
  <c r="BW17" i="26"/>
  <c r="BX17" i="26"/>
  <c r="BH18" i="26"/>
  <c r="BI18" i="26"/>
  <c r="BJ18" i="26"/>
  <c r="BK18" i="26"/>
  <c r="BL18" i="26"/>
  <c r="BM18" i="26"/>
  <c r="BN18" i="26"/>
  <c r="BO18" i="26"/>
  <c r="BP18" i="26"/>
  <c r="BQ18" i="26"/>
  <c r="BS18" i="26"/>
  <c r="BT18" i="26"/>
  <c r="BU18" i="26"/>
  <c r="BV18" i="26"/>
  <c r="BW18" i="26"/>
  <c r="BX18" i="26"/>
  <c r="BH19" i="26"/>
  <c r="BI19" i="26"/>
  <c r="BJ19" i="26"/>
  <c r="BK19" i="26"/>
  <c r="BL19" i="26"/>
  <c r="BM19" i="26"/>
  <c r="BN19" i="26"/>
  <c r="BO19" i="26"/>
  <c r="BP19" i="26"/>
  <c r="BQ19" i="26"/>
  <c r="BS19" i="26"/>
  <c r="BT19" i="26"/>
  <c r="BU19" i="26"/>
  <c r="BV19" i="26"/>
  <c r="BW19" i="26"/>
  <c r="BX19" i="26"/>
  <c r="BH21" i="26"/>
  <c r="BI21" i="26"/>
  <c r="BJ21" i="26"/>
  <c r="BK21" i="26"/>
  <c r="BL21" i="26"/>
  <c r="BM21" i="26"/>
  <c r="BN21" i="26"/>
  <c r="BO21" i="26"/>
  <c r="BP21" i="26"/>
  <c r="BQ21" i="26"/>
  <c r="BS21" i="26"/>
  <c r="BT21" i="26"/>
  <c r="BU21" i="26"/>
  <c r="BV21" i="26"/>
  <c r="BW21" i="26"/>
  <c r="BX21" i="26"/>
  <c r="BH22" i="26"/>
  <c r="BI22" i="26"/>
  <c r="BJ22" i="26"/>
  <c r="BK22" i="26"/>
  <c r="BL22" i="26"/>
  <c r="BM22" i="26"/>
  <c r="BN22" i="26"/>
  <c r="BO22" i="26"/>
  <c r="BP22" i="26"/>
  <c r="BQ22" i="26"/>
  <c r="BS22" i="26"/>
  <c r="BT22" i="26"/>
  <c r="BU22" i="26"/>
  <c r="BV22" i="26"/>
  <c r="BW22" i="26"/>
  <c r="BX22" i="26"/>
  <c r="BH25" i="26"/>
  <c r="BI25" i="26"/>
  <c r="BJ25" i="26"/>
  <c r="BK25" i="26"/>
  <c r="BL25" i="26"/>
  <c r="BM25" i="26"/>
  <c r="BN25" i="26"/>
  <c r="BO25" i="26"/>
  <c r="BP25" i="26"/>
  <c r="BQ25" i="26"/>
  <c r="BS25" i="26"/>
  <c r="BT25" i="26"/>
  <c r="BU25" i="26"/>
  <c r="BV25" i="26"/>
  <c r="BW25" i="26"/>
  <c r="BX25" i="26"/>
  <c r="BH26" i="26"/>
  <c r="BI26" i="26"/>
  <c r="BJ26" i="26"/>
  <c r="BK26" i="26"/>
  <c r="BL26" i="26"/>
  <c r="BM26" i="26"/>
  <c r="BN26" i="26"/>
  <c r="BO26" i="26"/>
  <c r="BP26" i="26"/>
  <c r="BQ26" i="26"/>
  <c r="BS26" i="26"/>
  <c r="BT26" i="26"/>
  <c r="BU26" i="26"/>
  <c r="BV26" i="26"/>
  <c r="BW26" i="26"/>
  <c r="BX26" i="26"/>
  <c r="BG28" i="26"/>
  <c r="BG14" i="26"/>
  <c r="BG15" i="26"/>
  <c r="BG16" i="26"/>
  <c r="BG17" i="26"/>
  <c r="BG18" i="26"/>
  <c r="BG19" i="26"/>
  <c r="BG21" i="26"/>
  <c r="BG22" i="26"/>
  <c r="BG25" i="26"/>
  <c r="BG26" i="26"/>
  <c r="BG13" i="26"/>
  <c r="AF28" i="26"/>
  <c r="AG28" i="26"/>
  <c r="AH28" i="26"/>
  <c r="AI28" i="26"/>
  <c r="AJ28" i="26"/>
  <c r="AK28" i="26"/>
  <c r="AL28" i="26"/>
  <c r="AM28" i="26"/>
  <c r="AN28" i="26"/>
  <c r="AO28" i="26"/>
  <c r="AQ28" i="26"/>
  <c r="AR28" i="26"/>
  <c r="AS28" i="26"/>
  <c r="AT28" i="26"/>
  <c r="AF13" i="26"/>
  <c r="AG13" i="26"/>
  <c r="AH13" i="26"/>
  <c r="AI13" i="26"/>
  <c r="AJ13" i="26"/>
  <c r="AK13" i="26"/>
  <c r="AL13" i="26"/>
  <c r="AM13" i="26"/>
  <c r="AN13" i="26"/>
  <c r="AO13" i="26"/>
  <c r="AQ13" i="26"/>
  <c r="AR13" i="26"/>
  <c r="AS13" i="26"/>
  <c r="AT13" i="26"/>
  <c r="AU13" i="26"/>
  <c r="AV13" i="26"/>
  <c r="AF14" i="26"/>
  <c r="AG14" i="26"/>
  <c r="AH14" i="26"/>
  <c r="AI14" i="26"/>
  <c r="AJ14" i="26"/>
  <c r="AK14" i="26"/>
  <c r="AL14" i="26"/>
  <c r="AM14" i="26"/>
  <c r="AN14" i="26"/>
  <c r="AO14" i="26"/>
  <c r="AQ14" i="26"/>
  <c r="AR14" i="26"/>
  <c r="AS14" i="26"/>
  <c r="AT14" i="26"/>
  <c r="AU14" i="26"/>
  <c r="AV14" i="26"/>
  <c r="AF15" i="26"/>
  <c r="AG15" i="26"/>
  <c r="AH15" i="26"/>
  <c r="AI15" i="26"/>
  <c r="AJ15" i="26"/>
  <c r="AK15" i="26"/>
  <c r="AL15" i="26"/>
  <c r="AM15" i="26"/>
  <c r="AN15" i="26"/>
  <c r="AO15" i="26"/>
  <c r="AQ15" i="26"/>
  <c r="AR15" i="26"/>
  <c r="AS15" i="26"/>
  <c r="AT15" i="26"/>
  <c r="AU15" i="26"/>
  <c r="AV15" i="26"/>
  <c r="AF16" i="26"/>
  <c r="AG16" i="26"/>
  <c r="AH16" i="26"/>
  <c r="AI16" i="26"/>
  <c r="AJ16" i="26"/>
  <c r="AK16" i="26"/>
  <c r="AL16" i="26"/>
  <c r="AM16" i="26"/>
  <c r="AN16" i="26"/>
  <c r="AO16" i="26"/>
  <c r="AQ16" i="26"/>
  <c r="AR16" i="26"/>
  <c r="AS16" i="26"/>
  <c r="AT16" i="26"/>
  <c r="AU16" i="26"/>
  <c r="AV16" i="26"/>
  <c r="AF17" i="26"/>
  <c r="AG17" i="26"/>
  <c r="AH17" i="26"/>
  <c r="AI17" i="26"/>
  <c r="AJ17" i="26"/>
  <c r="AK17" i="26"/>
  <c r="AL17" i="26"/>
  <c r="AM17" i="26"/>
  <c r="AN17" i="26"/>
  <c r="AO17" i="26"/>
  <c r="AQ17" i="26"/>
  <c r="AR17" i="26"/>
  <c r="AS17" i="26"/>
  <c r="AT17" i="26"/>
  <c r="AU17" i="26"/>
  <c r="AV17" i="26"/>
  <c r="AF18" i="26"/>
  <c r="AG18" i="26"/>
  <c r="AH18" i="26"/>
  <c r="AI18" i="26"/>
  <c r="AJ18" i="26"/>
  <c r="AK18" i="26"/>
  <c r="AL18" i="26"/>
  <c r="AM18" i="26"/>
  <c r="AN18" i="26"/>
  <c r="AO18" i="26"/>
  <c r="AQ18" i="26"/>
  <c r="AR18" i="26"/>
  <c r="AS18" i="26"/>
  <c r="AT18" i="26"/>
  <c r="AU18" i="26"/>
  <c r="AV18" i="26"/>
  <c r="AF19" i="26"/>
  <c r="AG19" i="26"/>
  <c r="AH19" i="26"/>
  <c r="AI19" i="26"/>
  <c r="AJ19" i="26"/>
  <c r="AK19" i="26"/>
  <c r="AL19" i="26"/>
  <c r="AM19" i="26"/>
  <c r="AN19" i="26"/>
  <c r="AO19" i="26"/>
  <c r="AQ19" i="26"/>
  <c r="AR19" i="26"/>
  <c r="AS19" i="26"/>
  <c r="AT19" i="26"/>
  <c r="AU19" i="26"/>
  <c r="AV19" i="26"/>
  <c r="AF21" i="26"/>
  <c r="AG21" i="26"/>
  <c r="AH21" i="26"/>
  <c r="AI21" i="26"/>
  <c r="AJ21" i="26"/>
  <c r="AK21" i="26"/>
  <c r="AL21" i="26"/>
  <c r="AM21" i="26"/>
  <c r="AN21" i="26"/>
  <c r="AO21" i="26"/>
  <c r="AQ21" i="26"/>
  <c r="AR21" i="26"/>
  <c r="AS21" i="26"/>
  <c r="AT21" i="26"/>
  <c r="AU21" i="26"/>
  <c r="AV21" i="26"/>
  <c r="AF22" i="26"/>
  <c r="AG22" i="26"/>
  <c r="AH22" i="26"/>
  <c r="AI22" i="26"/>
  <c r="AJ22" i="26"/>
  <c r="AK22" i="26"/>
  <c r="AL22" i="26"/>
  <c r="AM22" i="26"/>
  <c r="AN22" i="26"/>
  <c r="AO22" i="26"/>
  <c r="AQ22" i="26"/>
  <c r="AR22" i="26"/>
  <c r="AS22" i="26"/>
  <c r="AT22" i="26"/>
  <c r="AU22" i="26"/>
  <c r="AV22" i="26"/>
  <c r="AF25" i="26"/>
  <c r="AG25" i="26"/>
  <c r="AH25" i="26"/>
  <c r="AI25" i="26"/>
  <c r="AJ25" i="26"/>
  <c r="AK25" i="26"/>
  <c r="AL25" i="26"/>
  <c r="AM25" i="26"/>
  <c r="AN25" i="26"/>
  <c r="AO25" i="26"/>
  <c r="AQ25" i="26"/>
  <c r="AR25" i="26"/>
  <c r="AS25" i="26"/>
  <c r="AT25" i="26"/>
  <c r="AU25" i="26"/>
  <c r="AV25" i="26"/>
  <c r="AF26" i="26"/>
  <c r="AG26" i="26"/>
  <c r="AH26" i="26"/>
  <c r="AI26" i="26"/>
  <c r="AJ26" i="26"/>
  <c r="AK26" i="26"/>
  <c r="AL26" i="26"/>
  <c r="AM26" i="26"/>
  <c r="AN26" i="26"/>
  <c r="AO26" i="26"/>
  <c r="AQ26" i="26"/>
  <c r="AR26" i="26"/>
  <c r="AS26" i="26"/>
  <c r="AT26" i="26"/>
  <c r="AU26" i="26"/>
  <c r="AV26" i="26"/>
  <c r="AE28" i="26"/>
  <c r="AE14" i="26"/>
  <c r="AE15" i="26"/>
  <c r="AE16" i="26"/>
  <c r="AE17" i="26"/>
  <c r="AE18" i="26"/>
  <c r="AE19" i="26"/>
  <c r="AE21" i="26"/>
  <c r="AE22" i="26"/>
  <c r="AE25" i="26"/>
  <c r="AE26" i="26"/>
  <c r="AE13" i="26"/>
  <c r="D28" i="26"/>
  <c r="E28" i="26"/>
  <c r="F28" i="26"/>
  <c r="G28" i="26"/>
  <c r="H28" i="26"/>
  <c r="I28" i="26"/>
  <c r="J28" i="26"/>
  <c r="K28" i="26"/>
  <c r="L28" i="26"/>
  <c r="M28" i="26"/>
  <c r="O28" i="26"/>
  <c r="P28" i="26"/>
  <c r="Q28" i="26"/>
  <c r="R28"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5" i="26"/>
  <c r="E25" i="26"/>
  <c r="F25" i="26"/>
  <c r="G25" i="26"/>
  <c r="H25" i="26"/>
  <c r="I25" i="26"/>
  <c r="J25" i="26"/>
  <c r="K25" i="26"/>
  <c r="L25" i="26"/>
  <c r="M25" i="26"/>
  <c r="O25" i="26"/>
  <c r="P25" i="26"/>
  <c r="Q25" i="26"/>
  <c r="R25" i="26"/>
  <c r="S25" i="26"/>
  <c r="T25" i="26"/>
  <c r="D26" i="26"/>
  <c r="E26" i="26"/>
  <c r="F26" i="26"/>
  <c r="G26" i="26"/>
  <c r="H26" i="26"/>
  <c r="I26" i="26"/>
  <c r="J26" i="26"/>
  <c r="K26" i="26"/>
  <c r="L26" i="26"/>
  <c r="M26" i="26"/>
  <c r="O26" i="26"/>
  <c r="P26" i="26"/>
  <c r="Q26" i="26"/>
  <c r="R26" i="26"/>
  <c r="S26" i="26"/>
  <c r="T26" i="26"/>
  <c r="C28" i="26"/>
  <c r="C14" i="26"/>
  <c r="C15" i="26"/>
  <c r="C16" i="26"/>
  <c r="C17" i="26"/>
  <c r="C18" i="26"/>
  <c r="C19" i="26"/>
  <c r="C21" i="26"/>
  <c r="C22" i="26"/>
  <c r="C25" i="26"/>
  <c r="C26" i="26"/>
  <c r="C13" i="26"/>
  <c r="CJ55" i="26"/>
  <c r="CK55" i="26"/>
  <c r="CL55" i="26"/>
  <c r="CM55" i="26"/>
  <c r="CN55" i="26"/>
  <c r="CO55" i="26"/>
  <c r="CP55" i="26"/>
  <c r="CQ55" i="26"/>
  <c r="CR55" i="26"/>
  <c r="CS55" i="26"/>
  <c r="CT55" i="26"/>
  <c r="CU55" i="26"/>
  <c r="CV55" i="26"/>
  <c r="CW55" i="26"/>
  <c r="CX55" i="26"/>
  <c r="CY55" i="26"/>
  <c r="CZ55" i="26"/>
  <c r="CJ56" i="26"/>
  <c r="CK56" i="26"/>
  <c r="CL56" i="26"/>
  <c r="CM56" i="26"/>
  <c r="CN56" i="26"/>
  <c r="CO56" i="26"/>
  <c r="CP56" i="26"/>
  <c r="CQ56" i="26"/>
  <c r="CR56" i="26"/>
  <c r="CS56" i="26"/>
  <c r="CT56" i="26"/>
  <c r="CU56" i="26"/>
  <c r="CV56" i="26"/>
  <c r="CW56" i="26"/>
  <c r="CX56" i="26"/>
  <c r="CY56" i="26"/>
  <c r="CZ56" i="26"/>
  <c r="CJ57" i="26"/>
  <c r="CK57" i="26"/>
  <c r="CL57" i="26"/>
  <c r="CM57" i="26"/>
  <c r="CN57" i="26"/>
  <c r="CO57" i="26"/>
  <c r="CP57" i="26"/>
  <c r="CQ57" i="26"/>
  <c r="CR57" i="26"/>
  <c r="CS57" i="26"/>
  <c r="CU57" i="26"/>
  <c r="CV57" i="26"/>
  <c r="CW57" i="26"/>
  <c r="CX57" i="26"/>
  <c r="CY57" i="26"/>
  <c r="CZ57" i="26"/>
  <c r="CJ58" i="26"/>
  <c r="CK58" i="26"/>
  <c r="CL58" i="26"/>
  <c r="CM58" i="26"/>
  <c r="CN58" i="26"/>
  <c r="CO58" i="26"/>
  <c r="CP58" i="26"/>
  <c r="CQ58" i="26"/>
  <c r="CR58" i="26"/>
  <c r="CS58" i="26"/>
  <c r="CU58" i="26"/>
  <c r="CV58" i="26"/>
  <c r="CW58" i="26"/>
  <c r="CX58" i="26"/>
  <c r="CY58" i="26"/>
  <c r="CZ58" i="26"/>
  <c r="CJ59" i="26"/>
  <c r="CK59" i="26"/>
  <c r="CL59" i="26"/>
  <c r="CM59" i="26"/>
  <c r="CN59" i="26"/>
  <c r="CO59" i="26"/>
  <c r="CP59" i="26"/>
  <c r="CQ59" i="26"/>
  <c r="CR59" i="26"/>
  <c r="CS59" i="26"/>
  <c r="CU59" i="26"/>
  <c r="CV59" i="26"/>
  <c r="CW59" i="26"/>
  <c r="CX59" i="26"/>
  <c r="CY59" i="26"/>
  <c r="CZ59" i="26"/>
  <c r="CJ60" i="26"/>
  <c r="CK60" i="26"/>
  <c r="CL60" i="26"/>
  <c r="CM60" i="26"/>
  <c r="CN60" i="26"/>
  <c r="CO60" i="26"/>
  <c r="CP60" i="26"/>
  <c r="CQ60" i="26"/>
  <c r="CR60" i="26"/>
  <c r="CS60" i="26"/>
  <c r="CU60" i="26"/>
  <c r="CV60" i="26"/>
  <c r="CW60" i="26"/>
  <c r="CX60" i="26"/>
  <c r="CY60" i="26"/>
  <c r="CZ60" i="26"/>
  <c r="CJ61" i="26"/>
  <c r="CK61" i="26"/>
  <c r="CL61" i="26"/>
  <c r="CM61" i="26"/>
  <c r="CN61" i="26"/>
  <c r="CO61" i="26"/>
  <c r="CP61" i="26"/>
  <c r="CQ61" i="26"/>
  <c r="CR61" i="26"/>
  <c r="CS61" i="26"/>
  <c r="CU61" i="26"/>
  <c r="CV61" i="26"/>
  <c r="CW61" i="26"/>
  <c r="CX61" i="26"/>
  <c r="CY61" i="26"/>
  <c r="CZ61" i="26"/>
  <c r="CJ63" i="26"/>
  <c r="CK63" i="26"/>
  <c r="CL63" i="26"/>
  <c r="CM63" i="26"/>
  <c r="CN63" i="26"/>
  <c r="CO63" i="26"/>
  <c r="CP63" i="26"/>
  <c r="CQ63" i="26"/>
  <c r="CR63" i="26"/>
  <c r="CS63" i="26"/>
  <c r="CU63" i="26"/>
  <c r="CV63" i="26"/>
  <c r="CW63" i="26"/>
  <c r="CX63" i="26"/>
  <c r="CY63" i="26"/>
  <c r="CZ63" i="26"/>
  <c r="CJ64" i="26"/>
  <c r="CK64" i="26"/>
  <c r="CL64" i="26"/>
  <c r="CM64" i="26"/>
  <c r="CN64" i="26"/>
  <c r="CO64" i="26"/>
  <c r="CP64" i="26"/>
  <c r="CQ64" i="26"/>
  <c r="CR64" i="26"/>
  <c r="CS64" i="26"/>
  <c r="CU64" i="26"/>
  <c r="CV64" i="26"/>
  <c r="CW64" i="26"/>
  <c r="CX64" i="26"/>
  <c r="CY64" i="26"/>
  <c r="CZ64" i="26"/>
  <c r="CJ67" i="26"/>
  <c r="CK67" i="26"/>
  <c r="CL67" i="26"/>
  <c r="CM67" i="26"/>
  <c r="CN67" i="26"/>
  <c r="CO67" i="26"/>
  <c r="CP67" i="26"/>
  <c r="CQ67" i="26"/>
  <c r="CR67" i="26"/>
  <c r="CS67" i="26"/>
  <c r="CU67" i="26"/>
  <c r="CV67" i="26"/>
  <c r="CW67" i="26"/>
  <c r="CX67" i="26"/>
  <c r="CY67" i="26"/>
  <c r="CZ67" i="26"/>
  <c r="CJ68" i="26"/>
  <c r="CK68" i="26"/>
  <c r="CL68" i="26"/>
  <c r="CM68" i="26"/>
  <c r="CN68" i="26"/>
  <c r="CO68" i="26"/>
  <c r="CP68" i="26"/>
  <c r="CQ68" i="26"/>
  <c r="CR68" i="26"/>
  <c r="CS68" i="26"/>
  <c r="CT68" i="26"/>
  <c r="CU68" i="26"/>
  <c r="CV68" i="26"/>
  <c r="CW68" i="26"/>
  <c r="CX68" i="26"/>
  <c r="CY68" i="26"/>
  <c r="CZ68" i="26"/>
  <c r="CJ69" i="26"/>
  <c r="CK69" i="26"/>
  <c r="CL69" i="26"/>
  <c r="CM69" i="26"/>
  <c r="CN69" i="26"/>
  <c r="CO69" i="26"/>
  <c r="CP69" i="26"/>
  <c r="CQ69" i="26"/>
  <c r="CR69" i="26"/>
  <c r="CS69" i="26"/>
  <c r="CT69" i="26"/>
  <c r="CU69" i="26"/>
  <c r="CV69" i="26"/>
  <c r="CW69" i="26"/>
  <c r="CX69" i="26"/>
  <c r="CY69" i="26"/>
  <c r="CZ69" i="26"/>
  <c r="CJ70" i="26"/>
  <c r="CK70" i="26"/>
  <c r="CL70" i="26"/>
  <c r="CM70" i="26"/>
  <c r="CN70" i="26"/>
  <c r="CO70" i="26"/>
  <c r="CP70" i="26"/>
  <c r="CQ70" i="26"/>
  <c r="CR70" i="26"/>
  <c r="CS70" i="26"/>
  <c r="CT70" i="26"/>
  <c r="CU70" i="26"/>
  <c r="CV70" i="26"/>
  <c r="CW70" i="26"/>
  <c r="CX70" i="26"/>
  <c r="CY70" i="26"/>
  <c r="CZ70" i="26"/>
  <c r="CI56" i="26"/>
  <c r="CI57" i="26"/>
  <c r="CI58" i="26"/>
  <c r="CI59" i="26"/>
  <c r="CI60" i="26"/>
  <c r="CI61" i="26"/>
  <c r="CI63" i="26"/>
  <c r="CI64" i="26"/>
  <c r="CI67" i="26"/>
  <c r="CI68" i="26"/>
  <c r="CI69" i="26"/>
  <c r="CI70" i="26"/>
  <c r="CI55" i="26"/>
  <c r="P44" i="29" l="1"/>
  <c r="DA125" i="29"/>
  <c r="DA45" i="29"/>
  <c r="S86" i="29"/>
  <c r="DA44" i="29"/>
  <c r="DA80" i="29"/>
  <c r="DA123" i="29"/>
  <c r="DA81" i="29"/>
  <c r="DA48" i="29"/>
  <c r="DA85" i="29"/>
  <c r="DA41" i="29"/>
  <c r="DA126" i="29"/>
  <c r="DA124" i="29"/>
  <c r="DA52" i="29"/>
  <c r="DA51" i="29"/>
  <c r="DA84" i="29"/>
  <c r="DA122" i="29"/>
  <c r="DA47" i="29"/>
  <c r="DA133" i="29"/>
  <c r="DA86" i="29"/>
  <c r="DA92" i="29"/>
  <c r="DA89" i="29"/>
  <c r="DA93" i="29"/>
  <c r="DA82" i="29"/>
  <c r="DA42" i="29"/>
  <c r="DA40" i="29"/>
  <c r="DA120" i="29"/>
  <c r="DA83" i="29"/>
  <c r="DA128" i="29"/>
  <c r="DA39" i="29"/>
  <c r="DA129" i="29"/>
  <c r="DA121" i="29"/>
  <c r="BY94" i="29"/>
  <c r="DA88" i="29"/>
  <c r="DA43" i="29"/>
  <c r="AW94" i="29"/>
  <c r="DA132" i="29"/>
  <c r="DA101" i="29"/>
  <c r="U94" i="29"/>
  <c r="CY96" i="26"/>
  <c r="DA94" i="29" l="1"/>
  <c r="DA95" i="29" s="1"/>
  <c r="CZ96" i="26"/>
  <c r="DA96" i="26"/>
  <c r="BH120" i="29" l="1"/>
  <c r="BI120" i="29"/>
  <c r="BJ120" i="29"/>
  <c r="BK120" i="29"/>
  <c r="BL120" i="29"/>
  <c r="BM120" i="29"/>
  <c r="BN120" i="29"/>
  <c r="BO120" i="29"/>
  <c r="BP120" i="29"/>
  <c r="BQ120" i="29"/>
  <c r="BS120" i="29"/>
  <c r="BT120" i="29"/>
  <c r="BU120" i="29"/>
  <c r="BV120" i="29"/>
  <c r="BW120" i="29"/>
  <c r="BX120" i="29"/>
  <c r="BH121" i="29"/>
  <c r="BI121" i="29"/>
  <c r="BJ121" i="29"/>
  <c r="BK121" i="29"/>
  <c r="BL121" i="29"/>
  <c r="BM121" i="29"/>
  <c r="BN121" i="29"/>
  <c r="BO121" i="29"/>
  <c r="BP121" i="29"/>
  <c r="BQ121" i="29"/>
  <c r="BS121" i="29"/>
  <c r="BT121" i="29"/>
  <c r="BU121" i="29"/>
  <c r="BV121" i="29"/>
  <c r="BW121" i="29"/>
  <c r="BX121" i="29"/>
  <c r="BH122" i="29"/>
  <c r="BI122" i="29"/>
  <c r="BJ122" i="29"/>
  <c r="BK122" i="29"/>
  <c r="BL122" i="29"/>
  <c r="BM122" i="29"/>
  <c r="BN122" i="29"/>
  <c r="BO122" i="29"/>
  <c r="BP122" i="29"/>
  <c r="BQ122" i="29"/>
  <c r="BS122" i="29"/>
  <c r="BT122" i="29"/>
  <c r="BU122" i="29"/>
  <c r="BV122" i="29"/>
  <c r="BW122" i="29"/>
  <c r="BX122" i="29"/>
  <c r="BH123" i="29"/>
  <c r="BI123" i="29"/>
  <c r="BJ123" i="29"/>
  <c r="BK123" i="29"/>
  <c r="BL123" i="29"/>
  <c r="BM123" i="29"/>
  <c r="BN123" i="29"/>
  <c r="BO123" i="29"/>
  <c r="BP123" i="29"/>
  <c r="BQ123" i="29"/>
  <c r="BS123" i="29"/>
  <c r="BT123" i="29"/>
  <c r="BU123" i="29"/>
  <c r="BV123" i="29"/>
  <c r="BW123" i="29"/>
  <c r="BX123" i="29"/>
  <c r="BH124" i="29"/>
  <c r="BI124" i="29"/>
  <c r="BJ124" i="29"/>
  <c r="BK124" i="29"/>
  <c r="BL124" i="29"/>
  <c r="BM124" i="29"/>
  <c r="BN124" i="29"/>
  <c r="BO124" i="29"/>
  <c r="BP124" i="29"/>
  <c r="BQ124" i="29"/>
  <c r="BS124" i="29"/>
  <c r="BT124" i="29"/>
  <c r="BU124" i="29"/>
  <c r="BV124" i="29"/>
  <c r="BW124" i="29"/>
  <c r="BX124" i="29"/>
  <c r="BH125" i="29"/>
  <c r="BI125" i="29"/>
  <c r="BJ125" i="29"/>
  <c r="BK125" i="29"/>
  <c r="BL125" i="29"/>
  <c r="BM125" i="29"/>
  <c r="BN125" i="29"/>
  <c r="BO125" i="29"/>
  <c r="BP125" i="29"/>
  <c r="BQ125" i="29"/>
  <c r="BS125" i="29"/>
  <c r="BT125" i="29"/>
  <c r="BU125" i="29"/>
  <c r="BV125" i="29"/>
  <c r="BW125" i="29"/>
  <c r="BX125" i="29"/>
  <c r="BH126" i="29"/>
  <c r="BI126" i="29"/>
  <c r="BJ126" i="29"/>
  <c r="BK126" i="29"/>
  <c r="BL126" i="29"/>
  <c r="BM126" i="29"/>
  <c r="BN126" i="29"/>
  <c r="BO126" i="29"/>
  <c r="BP126" i="29"/>
  <c r="BQ126" i="29"/>
  <c r="BS126" i="29"/>
  <c r="BT126" i="29"/>
  <c r="BU126" i="29"/>
  <c r="BV126" i="29"/>
  <c r="BW126" i="29"/>
  <c r="BX126" i="29"/>
  <c r="BH128" i="29"/>
  <c r="BI128" i="29"/>
  <c r="BJ128" i="29"/>
  <c r="BK128" i="29"/>
  <c r="BL128" i="29"/>
  <c r="BM128" i="29"/>
  <c r="BN128" i="29"/>
  <c r="BO128" i="29"/>
  <c r="BP128" i="29"/>
  <c r="BQ128" i="29"/>
  <c r="BS128" i="29"/>
  <c r="BT128" i="29"/>
  <c r="BU128" i="29"/>
  <c r="BV128" i="29"/>
  <c r="BW128" i="29"/>
  <c r="BX128" i="29"/>
  <c r="BH129" i="29"/>
  <c r="BI129" i="29"/>
  <c r="BJ129" i="29"/>
  <c r="BK129" i="29"/>
  <c r="BL129" i="29"/>
  <c r="BM129" i="29"/>
  <c r="BN129" i="29"/>
  <c r="BO129" i="29"/>
  <c r="BP129" i="29"/>
  <c r="BQ129" i="29"/>
  <c r="BS129" i="29"/>
  <c r="BT129" i="29"/>
  <c r="BU129" i="29"/>
  <c r="BV129" i="29"/>
  <c r="BW129" i="29"/>
  <c r="BX129" i="29"/>
  <c r="BH132" i="29"/>
  <c r="BI132" i="29"/>
  <c r="BJ132" i="29"/>
  <c r="BK132" i="29"/>
  <c r="BL132" i="29"/>
  <c r="BM132" i="29"/>
  <c r="BN132" i="29"/>
  <c r="BO132" i="29"/>
  <c r="BP132" i="29"/>
  <c r="BQ132" i="29"/>
  <c r="BS132" i="29"/>
  <c r="BT132" i="29"/>
  <c r="BU132" i="29"/>
  <c r="BV132" i="29"/>
  <c r="BW132" i="29"/>
  <c r="BX132" i="29"/>
  <c r="BH133" i="29"/>
  <c r="BI133" i="29"/>
  <c r="BJ133" i="29"/>
  <c r="BK133" i="29"/>
  <c r="BL133" i="29"/>
  <c r="BM133" i="29"/>
  <c r="BN133" i="29"/>
  <c r="BO133" i="29"/>
  <c r="BP133" i="29"/>
  <c r="BQ133" i="29"/>
  <c r="BS133" i="29"/>
  <c r="BT133" i="29"/>
  <c r="BU133" i="29"/>
  <c r="BV133" i="29"/>
  <c r="BW133" i="29"/>
  <c r="BX133" i="29"/>
  <c r="BH134" i="29"/>
  <c r="BI134" i="29"/>
  <c r="BJ134" i="29"/>
  <c r="BK134" i="29"/>
  <c r="BL134" i="29"/>
  <c r="BM134" i="29"/>
  <c r="BN134" i="29"/>
  <c r="BO134" i="29"/>
  <c r="BP134" i="29"/>
  <c r="BQ134" i="29"/>
  <c r="BS134" i="29"/>
  <c r="BT134" i="29"/>
  <c r="BU134" i="29"/>
  <c r="BV134" i="29"/>
  <c r="BG121" i="29"/>
  <c r="BG122" i="29"/>
  <c r="BG123" i="29"/>
  <c r="BG124" i="29"/>
  <c r="BG125" i="29"/>
  <c r="BG126" i="29"/>
  <c r="BG128" i="29"/>
  <c r="BG129" i="29"/>
  <c r="BG132" i="29"/>
  <c r="BG133" i="29"/>
  <c r="BG134" i="29"/>
  <c r="BG120" i="29"/>
  <c r="AF120" i="29"/>
  <c r="AG120" i="29"/>
  <c r="AH120" i="29"/>
  <c r="AI120" i="29"/>
  <c r="AJ120" i="29"/>
  <c r="AK120" i="29"/>
  <c r="AL120" i="29"/>
  <c r="AM120" i="29"/>
  <c r="AN120" i="29"/>
  <c r="AO120" i="29"/>
  <c r="AQ120" i="29"/>
  <c r="AR120" i="29"/>
  <c r="AS120" i="29"/>
  <c r="AT120" i="29"/>
  <c r="AU120" i="29"/>
  <c r="AV120" i="29"/>
  <c r="AF121" i="29"/>
  <c r="AG121" i="29"/>
  <c r="AH121" i="29"/>
  <c r="AI121" i="29"/>
  <c r="AJ121" i="29"/>
  <c r="AK121" i="29"/>
  <c r="AL121" i="29"/>
  <c r="AM121" i="29"/>
  <c r="AN121" i="29"/>
  <c r="AO121" i="29"/>
  <c r="AQ121" i="29"/>
  <c r="AR121" i="29"/>
  <c r="AS121" i="29"/>
  <c r="AT121" i="29"/>
  <c r="AU121" i="29"/>
  <c r="AV121" i="29"/>
  <c r="AF122" i="29"/>
  <c r="AG122" i="29"/>
  <c r="AH122" i="29"/>
  <c r="AI122" i="29"/>
  <c r="AJ122" i="29"/>
  <c r="AK122" i="29"/>
  <c r="AL122" i="29"/>
  <c r="AM122" i="29"/>
  <c r="AN122" i="29"/>
  <c r="AO122" i="29"/>
  <c r="AQ122" i="29"/>
  <c r="AR122" i="29"/>
  <c r="AS122" i="29"/>
  <c r="AT122" i="29"/>
  <c r="AU122" i="29"/>
  <c r="AV122" i="29"/>
  <c r="AF123" i="29"/>
  <c r="AG123" i="29"/>
  <c r="AH123" i="29"/>
  <c r="AI123" i="29"/>
  <c r="AJ123" i="29"/>
  <c r="AK123" i="29"/>
  <c r="AL123" i="29"/>
  <c r="AM123" i="29"/>
  <c r="AN123" i="29"/>
  <c r="AO123" i="29"/>
  <c r="AQ123" i="29"/>
  <c r="AR123" i="29"/>
  <c r="AS123" i="29"/>
  <c r="AT123" i="29"/>
  <c r="AU123" i="29"/>
  <c r="AV123" i="29"/>
  <c r="AF124" i="29"/>
  <c r="AG124" i="29"/>
  <c r="AH124" i="29"/>
  <c r="AI124" i="29"/>
  <c r="AJ124" i="29"/>
  <c r="AK124" i="29"/>
  <c r="AL124" i="29"/>
  <c r="AM124" i="29"/>
  <c r="AN124" i="29"/>
  <c r="AO124" i="29"/>
  <c r="AQ124" i="29"/>
  <c r="AR124" i="29"/>
  <c r="AS124" i="29"/>
  <c r="AT124" i="29"/>
  <c r="AU124" i="29"/>
  <c r="AV124" i="29"/>
  <c r="AF125" i="29"/>
  <c r="AG125" i="29"/>
  <c r="AH125" i="29"/>
  <c r="AI125" i="29"/>
  <c r="AJ125" i="29"/>
  <c r="AK125" i="29"/>
  <c r="AL125" i="29"/>
  <c r="AM125" i="29"/>
  <c r="AN125" i="29"/>
  <c r="AO125" i="29"/>
  <c r="AQ125" i="29"/>
  <c r="AR125" i="29"/>
  <c r="AS125" i="29"/>
  <c r="AT125" i="29"/>
  <c r="AU125" i="29"/>
  <c r="AV125" i="29"/>
  <c r="AF126" i="29"/>
  <c r="AG126" i="29"/>
  <c r="AH126" i="29"/>
  <c r="AI126" i="29"/>
  <c r="AJ126" i="29"/>
  <c r="AK126" i="29"/>
  <c r="AL126" i="29"/>
  <c r="AM126" i="29"/>
  <c r="AN126" i="29"/>
  <c r="AO126" i="29"/>
  <c r="AQ126" i="29"/>
  <c r="AR126" i="29"/>
  <c r="AS126" i="29"/>
  <c r="AT126" i="29"/>
  <c r="AU126" i="29"/>
  <c r="AV126" i="29"/>
  <c r="AF128" i="29"/>
  <c r="AG128" i="29"/>
  <c r="AH128" i="29"/>
  <c r="AI128" i="29"/>
  <c r="AJ128" i="29"/>
  <c r="AK128" i="29"/>
  <c r="AL128" i="29"/>
  <c r="AM128" i="29"/>
  <c r="AN128" i="29"/>
  <c r="AO128" i="29"/>
  <c r="AQ128" i="29"/>
  <c r="AR128" i="29"/>
  <c r="AS128" i="29"/>
  <c r="AT128" i="29"/>
  <c r="AU128" i="29"/>
  <c r="AV128" i="29"/>
  <c r="AF129" i="29"/>
  <c r="AG129" i="29"/>
  <c r="AH129" i="29"/>
  <c r="AI129" i="29"/>
  <c r="AJ129" i="29"/>
  <c r="AK129" i="29"/>
  <c r="AL129" i="29"/>
  <c r="AM129" i="29"/>
  <c r="AN129" i="29"/>
  <c r="AO129" i="29"/>
  <c r="AQ129" i="29"/>
  <c r="AR129" i="29"/>
  <c r="AS129" i="29"/>
  <c r="AT129" i="29"/>
  <c r="AU129" i="29"/>
  <c r="AV129" i="29"/>
  <c r="AF132" i="29"/>
  <c r="AG132" i="29"/>
  <c r="AH132" i="29"/>
  <c r="AI132" i="29"/>
  <c r="AJ132" i="29"/>
  <c r="AK132" i="29"/>
  <c r="AL132" i="29"/>
  <c r="AM132" i="29"/>
  <c r="AN132" i="29"/>
  <c r="AO132" i="29"/>
  <c r="AQ132" i="29"/>
  <c r="AR132" i="29"/>
  <c r="AS132" i="29"/>
  <c r="AT132" i="29"/>
  <c r="AU132" i="29"/>
  <c r="AV132" i="29"/>
  <c r="AF133" i="29"/>
  <c r="AG133" i="29"/>
  <c r="AH133" i="29"/>
  <c r="AI133" i="29"/>
  <c r="AJ133" i="29"/>
  <c r="AK133" i="29"/>
  <c r="AL133" i="29"/>
  <c r="AM133" i="29"/>
  <c r="AN133" i="29"/>
  <c r="AO133" i="29"/>
  <c r="AQ133" i="29"/>
  <c r="AR133" i="29"/>
  <c r="AS133" i="29"/>
  <c r="AT133" i="29"/>
  <c r="AU133" i="29"/>
  <c r="AV133" i="29"/>
  <c r="AF134" i="29"/>
  <c r="AG134" i="29"/>
  <c r="AH134" i="29"/>
  <c r="AI134" i="29"/>
  <c r="AJ134" i="29"/>
  <c r="AK134" i="29"/>
  <c r="AL134" i="29"/>
  <c r="AM134" i="29"/>
  <c r="AN134" i="29"/>
  <c r="AO134" i="29"/>
  <c r="AQ134" i="29"/>
  <c r="AR134" i="29"/>
  <c r="AS134" i="29"/>
  <c r="AT134" i="29"/>
  <c r="AE121" i="29"/>
  <c r="AE122" i="29"/>
  <c r="AE123" i="29"/>
  <c r="AE124" i="29"/>
  <c r="AE125" i="29"/>
  <c r="AE126" i="29"/>
  <c r="AE128" i="29"/>
  <c r="AE129" i="29"/>
  <c r="AE132" i="29"/>
  <c r="AE133" i="29"/>
  <c r="AE134" i="29"/>
  <c r="AE120" i="29"/>
  <c r="D120" i="29"/>
  <c r="E120" i="29"/>
  <c r="F120" i="29"/>
  <c r="G120" i="29"/>
  <c r="H120" i="29"/>
  <c r="I120" i="29"/>
  <c r="J120" i="29"/>
  <c r="K120" i="29"/>
  <c r="L120" i="29"/>
  <c r="M120" i="29"/>
  <c r="O120" i="29"/>
  <c r="P120" i="29"/>
  <c r="Q120" i="29"/>
  <c r="R120" i="29"/>
  <c r="S120" i="29"/>
  <c r="T120" i="29"/>
  <c r="D121" i="29"/>
  <c r="E121" i="29"/>
  <c r="F121" i="29"/>
  <c r="G121" i="29"/>
  <c r="H121" i="29"/>
  <c r="I121" i="29"/>
  <c r="J121" i="29"/>
  <c r="K121" i="29"/>
  <c r="L121" i="29"/>
  <c r="M121" i="29"/>
  <c r="O121" i="29"/>
  <c r="P121" i="29"/>
  <c r="Q121" i="29"/>
  <c r="R121" i="29"/>
  <c r="S121" i="29"/>
  <c r="T121" i="29"/>
  <c r="D122" i="29"/>
  <c r="E122" i="29"/>
  <c r="F122" i="29"/>
  <c r="G122" i="29"/>
  <c r="H122" i="29"/>
  <c r="I122" i="29"/>
  <c r="J122" i="29"/>
  <c r="K122" i="29"/>
  <c r="L122" i="29"/>
  <c r="M122" i="29"/>
  <c r="O122" i="29"/>
  <c r="P122" i="29"/>
  <c r="Q122" i="29"/>
  <c r="R122" i="29"/>
  <c r="S122" i="29"/>
  <c r="T122" i="29"/>
  <c r="D123" i="29"/>
  <c r="E123" i="29"/>
  <c r="F123" i="29"/>
  <c r="G123" i="29"/>
  <c r="H123" i="29"/>
  <c r="I123" i="29"/>
  <c r="J123" i="29"/>
  <c r="K123" i="29"/>
  <c r="L123" i="29"/>
  <c r="M123" i="29"/>
  <c r="O123" i="29"/>
  <c r="P123" i="29"/>
  <c r="Q123" i="29"/>
  <c r="R123" i="29"/>
  <c r="S123" i="29"/>
  <c r="T123" i="29"/>
  <c r="D124" i="29"/>
  <c r="E124" i="29"/>
  <c r="F124" i="29"/>
  <c r="G124" i="29"/>
  <c r="H124" i="29"/>
  <c r="I124" i="29"/>
  <c r="J124" i="29"/>
  <c r="K124" i="29"/>
  <c r="L124" i="29"/>
  <c r="M124" i="29"/>
  <c r="O124" i="29"/>
  <c r="P124" i="29"/>
  <c r="Q124" i="29"/>
  <c r="R124" i="29"/>
  <c r="S124" i="29"/>
  <c r="T124" i="29"/>
  <c r="D125" i="29"/>
  <c r="E125" i="29"/>
  <c r="F125" i="29"/>
  <c r="G125" i="29"/>
  <c r="H125" i="29"/>
  <c r="I125" i="29"/>
  <c r="J125" i="29"/>
  <c r="K125" i="29"/>
  <c r="L125" i="29"/>
  <c r="M125" i="29"/>
  <c r="O125" i="29"/>
  <c r="P125" i="29"/>
  <c r="Q125" i="29"/>
  <c r="R125" i="29"/>
  <c r="S125" i="29"/>
  <c r="T125" i="29"/>
  <c r="D126" i="29"/>
  <c r="E126" i="29"/>
  <c r="F126" i="29"/>
  <c r="G126" i="29"/>
  <c r="H126" i="29"/>
  <c r="I126" i="29"/>
  <c r="J126" i="29"/>
  <c r="K126" i="29"/>
  <c r="L126" i="29"/>
  <c r="M126" i="29"/>
  <c r="O126" i="29"/>
  <c r="P126" i="29"/>
  <c r="Q126" i="29"/>
  <c r="R126" i="29"/>
  <c r="S126" i="29"/>
  <c r="T126" i="29"/>
  <c r="D128" i="29"/>
  <c r="E128" i="29"/>
  <c r="F128" i="29"/>
  <c r="G128" i="29"/>
  <c r="H128" i="29"/>
  <c r="I128" i="29"/>
  <c r="J128" i="29"/>
  <c r="K128" i="29"/>
  <c r="L128" i="29"/>
  <c r="M128" i="29"/>
  <c r="O128" i="29"/>
  <c r="P128" i="29"/>
  <c r="Q128" i="29"/>
  <c r="R128" i="29"/>
  <c r="S128" i="29"/>
  <c r="T128" i="29"/>
  <c r="D129" i="29"/>
  <c r="E129" i="29"/>
  <c r="F129" i="29"/>
  <c r="G129" i="29"/>
  <c r="H129" i="29"/>
  <c r="I129" i="29"/>
  <c r="J129" i="29"/>
  <c r="K129" i="29"/>
  <c r="L129" i="29"/>
  <c r="M129" i="29"/>
  <c r="O129" i="29"/>
  <c r="P129" i="29"/>
  <c r="Q129" i="29"/>
  <c r="R129" i="29"/>
  <c r="S129" i="29"/>
  <c r="T129" i="29"/>
  <c r="D132" i="29"/>
  <c r="E132" i="29"/>
  <c r="F132" i="29"/>
  <c r="G132" i="29"/>
  <c r="H132" i="29"/>
  <c r="I132" i="29"/>
  <c r="J132" i="29"/>
  <c r="K132" i="29"/>
  <c r="L132" i="29"/>
  <c r="M132" i="29"/>
  <c r="O132" i="29"/>
  <c r="P132" i="29"/>
  <c r="Q132" i="29"/>
  <c r="R132" i="29"/>
  <c r="S132" i="29"/>
  <c r="T132" i="29"/>
  <c r="D133" i="29"/>
  <c r="E133" i="29"/>
  <c r="F133" i="29"/>
  <c r="G133" i="29"/>
  <c r="H133" i="29"/>
  <c r="I133" i="29"/>
  <c r="J133" i="29"/>
  <c r="K133" i="29"/>
  <c r="L133" i="29"/>
  <c r="M133" i="29"/>
  <c r="O133" i="29"/>
  <c r="P133" i="29"/>
  <c r="Q133" i="29"/>
  <c r="R133" i="29"/>
  <c r="S133" i="29"/>
  <c r="T133" i="29"/>
  <c r="D134" i="29"/>
  <c r="E134" i="29"/>
  <c r="F134" i="29"/>
  <c r="G134" i="29"/>
  <c r="H134" i="29"/>
  <c r="I134" i="29"/>
  <c r="J134" i="29"/>
  <c r="K134" i="29"/>
  <c r="L134" i="29"/>
  <c r="M134" i="29"/>
  <c r="O134" i="29"/>
  <c r="P134" i="29"/>
  <c r="Q134" i="29"/>
  <c r="R134" i="29"/>
  <c r="C121" i="29"/>
  <c r="C122" i="29"/>
  <c r="C123" i="29"/>
  <c r="C124" i="29"/>
  <c r="C125" i="29"/>
  <c r="C126" i="29"/>
  <c r="C128" i="29"/>
  <c r="C129" i="29"/>
  <c r="C132" i="29"/>
  <c r="C133" i="29"/>
  <c r="C134" i="29"/>
  <c r="C120" i="29"/>
  <c r="BH101" i="29"/>
  <c r="BI101" i="29"/>
  <c r="BJ101" i="29"/>
  <c r="BK101" i="29"/>
  <c r="BL101" i="29"/>
  <c r="BM101" i="29"/>
  <c r="BN101" i="29"/>
  <c r="BO101" i="29"/>
  <c r="BP101" i="29"/>
  <c r="BQ101" i="29"/>
  <c r="BS101" i="29"/>
  <c r="BT101" i="29"/>
  <c r="BU101" i="29"/>
  <c r="BV101" i="29"/>
  <c r="BW101" i="29"/>
  <c r="BX101" i="29"/>
  <c r="BH102" i="29"/>
  <c r="BI102" i="29"/>
  <c r="BJ102" i="29"/>
  <c r="BK102" i="29"/>
  <c r="BL102" i="29"/>
  <c r="BM102" i="29"/>
  <c r="BN102" i="29"/>
  <c r="BO102" i="29"/>
  <c r="BP102" i="29"/>
  <c r="BQ102" i="29"/>
  <c r="BS102" i="29"/>
  <c r="BT102" i="29"/>
  <c r="BU102" i="29"/>
  <c r="BV102" i="29"/>
  <c r="BW102" i="29"/>
  <c r="BX102" i="29"/>
  <c r="BH103" i="29"/>
  <c r="BI103" i="29"/>
  <c r="BJ103" i="29"/>
  <c r="BK103" i="29"/>
  <c r="BL103" i="29"/>
  <c r="BM103" i="29"/>
  <c r="BN103" i="29"/>
  <c r="BO103" i="29"/>
  <c r="BP103" i="29"/>
  <c r="BQ103" i="29"/>
  <c r="BS103" i="29"/>
  <c r="BT103" i="29"/>
  <c r="BU103" i="29"/>
  <c r="BV103" i="29"/>
  <c r="BW103" i="29"/>
  <c r="BX103" i="29"/>
  <c r="BH104" i="29"/>
  <c r="BI104" i="29"/>
  <c r="BJ104" i="29"/>
  <c r="BK104" i="29"/>
  <c r="BL104" i="29"/>
  <c r="BM104" i="29"/>
  <c r="BN104" i="29"/>
  <c r="BO104" i="29"/>
  <c r="BP104" i="29"/>
  <c r="BQ104" i="29"/>
  <c r="BS104" i="29"/>
  <c r="BT104" i="29"/>
  <c r="BU104" i="29"/>
  <c r="BV104" i="29"/>
  <c r="BW104" i="29"/>
  <c r="BX104" i="29"/>
  <c r="BH105" i="29"/>
  <c r="BI105" i="29"/>
  <c r="BJ105" i="29"/>
  <c r="BK105" i="29"/>
  <c r="BL105" i="29"/>
  <c r="BM105" i="29"/>
  <c r="BN105" i="29"/>
  <c r="BO105" i="29"/>
  <c r="BP105" i="29"/>
  <c r="BQ105" i="29"/>
  <c r="BS105" i="29"/>
  <c r="BT105" i="29"/>
  <c r="BU105" i="29"/>
  <c r="BV105" i="29"/>
  <c r="BW105" i="29"/>
  <c r="BX105" i="29"/>
  <c r="BH106" i="29"/>
  <c r="BI106" i="29"/>
  <c r="BJ106" i="29"/>
  <c r="BK106" i="29"/>
  <c r="BL106" i="29"/>
  <c r="BM106" i="29"/>
  <c r="BN106" i="29"/>
  <c r="BO106" i="29"/>
  <c r="BP106" i="29"/>
  <c r="BQ106" i="29"/>
  <c r="BS106" i="29"/>
  <c r="BT106" i="29"/>
  <c r="BU106" i="29"/>
  <c r="BV106" i="29"/>
  <c r="BW106" i="29"/>
  <c r="BX106" i="29"/>
  <c r="BH107" i="29"/>
  <c r="BI107" i="29"/>
  <c r="BJ107" i="29"/>
  <c r="BK107" i="29"/>
  <c r="BL107" i="29"/>
  <c r="BM107" i="29"/>
  <c r="BN107" i="29"/>
  <c r="BO107" i="29"/>
  <c r="BP107" i="29"/>
  <c r="BQ107" i="29"/>
  <c r="BS107" i="29"/>
  <c r="BT107" i="29"/>
  <c r="BU107" i="29"/>
  <c r="BV107" i="29"/>
  <c r="BW107" i="29"/>
  <c r="BX107" i="29"/>
  <c r="BH109" i="29"/>
  <c r="BI109" i="29"/>
  <c r="BJ109" i="29"/>
  <c r="BK109" i="29"/>
  <c r="BL109" i="29"/>
  <c r="BM109" i="29"/>
  <c r="BN109" i="29"/>
  <c r="BO109" i="29"/>
  <c r="BP109" i="29"/>
  <c r="BQ109" i="29"/>
  <c r="BS109" i="29"/>
  <c r="BT109" i="29"/>
  <c r="BU109" i="29"/>
  <c r="BV109" i="29"/>
  <c r="BW109" i="29"/>
  <c r="BX109" i="29"/>
  <c r="BH110" i="29"/>
  <c r="BI110" i="29"/>
  <c r="BJ110" i="29"/>
  <c r="BK110" i="29"/>
  <c r="BL110" i="29"/>
  <c r="BM110" i="29"/>
  <c r="BN110" i="29"/>
  <c r="BO110" i="29"/>
  <c r="BP110" i="29"/>
  <c r="BQ110" i="29"/>
  <c r="BS110" i="29"/>
  <c r="BT110" i="29"/>
  <c r="BU110" i="29"/>
  <c r="BV110" i="29"/>
  <c r="BW110" i="29"/>
  <c r="BX110" i="29"/>
  <c r="BH113" i="29"/>
  <c r="BI113" i="29"/>
  <c r="BJ113" i="29"/>
  <c r="BK113" i="29"/>
  <c r="BL113" i="29"/>
  <c r="BM113" i="29"/>
  <c r="BN113" i="29"/>
  <c r="BO113" i="29"/>
  <c r="BP113" i="29"/>
  <c r="BQ113" i="29"/>
  <c r="BS113" i="29"/>
  <c r="BT113" i="29"/>
  <c r="BU113" i="29"/>
  <c r="BV113" i="29"/>
  <c r="BW113" i="29"/>
  <c r="BX113" i="29"/>
  <c r="BH114" i="29"/>
  <c r="BI114" i="29"/>
  <c r="BJ114" i="29"/>
  <c r="BK114" i="29"/>
  <c r="BL114" i="29"/>
  <c r="BM114" i="29"/>
  <c r="BN114" i="29"/>
  <c r="BO114" i="29"/>
  <c r="BP114" i="29"/>
  <c r="BQ114" i="29"/>
  <c r="BS114" i="29"/>
  <c r="BT114" i="29"/>
  <c r="BU114" i="29"/>
  <c r="BV114" i="29"/>
  <c r="BW114" i="29"/>
  <c r="BX114" i="29"/>
  <c r="BH115" i="29"/>
  <c r="BI115" i="29"/>
  <c r="BJ115" i="29"/>
  <c r="BK115" i="29"/>
  <c r="BL115" i="29"/>
  <c r="BM115" i="29"/>
  <c r="BN115" i="29"/>
  <c r="BO115" i="29"/>
  <c r="BP115" i="29"/>
  <c r="BQ115" i="29"/>
  <c r="BS115" i="29"/>
  <c r="BT115" i="29"/>
  <c r="BU115" i="29"/>
  <c r="BV115" i="29"/>
  <c r="BH116" i="29"/>
  <c r="BI116" i="29"/>
  <c r="BJ116" i="29"/>
  <c r="BK116" i="29"/>
  <c r="BL116" i="29"/>
  <c r="BM116" i="29"/>
  <c r="BN116" i="29"/>
  <c r="BO116" i="29"/>
  <c r="BP116" i="29"/>
  <c r="BQ116" i="29"/>
  <c r="BS116" i="29"/>
  <c r="BT116" i="29"/>
  <c r="BU116" i="29"/>
  <c r="BV116" i="29"/>
  <c r="BG102" i="29"/>
  <c r="BG103" i="29"/>
  <c r="BG104" i="29"/>
  <c r="BG105" i="29"/>
  <c r="BG106" i="29"/>
  <c r="BG107" i="29"/>
  <c r="BG109" i="29"/>
  <c r="BG110" i="29"/>
  <c r="BG113" i="29"/>
  <c r="BG114" i="29"/>
  <c r="BG115" i="29"/>
  <c r="BG116" i="29"/>
  <c r="BG101" i="29"/>
  <c r="AF101" i="29"/>
  <c r="AG101" i="29"/>
  <c r="AH101" i="29"/>
  <c r="AI101" i="29"/>
  <c r="AJ101" i="29"/>
  <c r="AK101" i="29"/>
  <c r="AL101" i="29"/>
  <c r="AM101" i="29"/>
  <c r="AN101" i="29"/>
  <c r="AO101" i="29"/>
  <c r="AQ101" i="29"/>
  <c r="AR101" i="29"/>
  <c r="AS101" i="29"/>
  <c r="AT101" i="29"/>
  <c r="AU101" i="29"/>
  <c r="AV101" i="29"/>
  <c r="AF102" i="29"/>
  <c r="AG102" i="29"/>
  <c r="AH102" i="29"/>
  <c r="AI102" i="29"/>
  <c r="AJ102" i="29"/>
  <c r="AK102" i="29"/>
  <c r="AL102" i="29"/>
  <c r="AM102" i="29"/>
  <c r="AN102" i="29"/>
  <c r="AO102" i="29"/>
  <c r="AQ102" i="29"/>
  <c r="AR102" i="29"/>
  <c r="AS102" i="29"/>
  <c r="AT102" i="29"/>
  <c r="AU102" i="29"/>
  <c r="AV102" i="29"/>
  <c r="AF103" i="29"/>
  <c r="AG103" i="29"/>
  <c r="AH103" i="29"/>
  <c r="AI103" i="29"/>
  <c r="AJ103" i="29"/>
  <c r="AK103" i="29"/>
  <c r="AL103" i="29"/>
  <c r="AM103" i="29"/>
  <c r="AN103" i="29"/>
  <c r="AO103" i="29"/>
  <c r="AQ103" i="29"/>
  <c r="AR103" i="29"/>
  <c r="AS103" i="29"/>
  <c r="AT103" i="29"/>
  <c r="AU103" i="29"/>
  <c r="AV103" i="29"/>
  <c r="AF104" i="29"/>
  <c r="AG104" i="29"/>
  <c r="AH104" i="29"/>
  <c r="AI104" i="29"/>
  <c r="AJ104" i="29"/>
  <c r="AK104" i="29"/>
  <c r="AL104" i="29"/>
  <c r="AM104" i="29"/>
  <c r="AN104" i="29"/>
  <c r="AO104" i="29"/>
  <c r="AQ104" i="29"/>
  <c r="AR104" i="29"/>
  <c r="AS104" i="29"/>
  <c r="AT104" i="29"/>
  <c r="AU104" i="29"/>
  <c r="AV104" i="29"/>
  <c r="AF105" i="29"/>
  <c r="AG105" i="29"/>
  <c r="AH105" i="29"/>
  <c r="AI105" i="29"/>
  <c r="AJ105" i="29"/>
  <c r="AK105" i="29"/>
  <c r="AL105" i="29"/>
  <c r="AM105" i="29"/>
  <c r="AN105" i="29"/>
  <c r="AO105" i="29"/>
  <c r="AQ105" i="29"/>
  <c r="AR105" i="29"/>
  <c r="AS105" i="29"/>
  <c r="AT105" i="29"/>
  <c r="AU105" i="29"/>
  <c r="AV105" i="29"/>
  <c r="AF106" i="29"/>
  <c r="AG106" i="29"/>
  <c r="AH106" i="29"/>
  <c r="AI106" i="29"/>
  <c r="AJ106" i="29"/>
  <c r="AK106" i="29"/>
  <c r="AL106" i="29"/>
  <c r="AM106" i="29"/>
  <c r="AN106" i="29"/>
  <c r="AO106" i="29"/>
  <c r="AQ106" i="29"/>
  <c r="AR106" i="29"/>
  <c r="AS106" i="29"/>
  <c r="AT106" i="29"/>
  <c r="AU106" i="29"/>
  <c r="AV106" i="29"/>
  <c r="AF107" i="29"/>
  <c r="AG107" i="29"/>
  <c r="AH107" i="29"/>
  <c r="AI107" i="29"/>
  <c r="AJ107" i="29"/>
  <c r="AK107" i="29"/>
  <c r="AL107" i="29"/>
  <c r="AM107" i="29"/>
  <c r="AN107" i="29"/>
  <c r="AO107" i="29"/>
  <c r="AQ107" i="29"/>
  <c r="AR107" i="29"/>
  <c r="AS107" i="29"/>
  <c r="AT107" i="29"/>
  <c r="AU107" i="29"/>
  <c r="AV107" i="29"/>
  <c r="AF109" i="29"/>
  <c r="AG109" i="29"/>
  <c r="AH109" i="29"/>
  <c r="AI109" i="29"/>
  <c r="AJ109" i="29"/>
  <c r="AK109" i="29"/>
  <c r="AL109" i="29"/>
  <c r="AM109" i="29"/>
  <c r="AN109" i="29"/>
  <c r="AO109" i="29"/>
  <c r="AQ109" i="29"/>
  <c r="AR109" i="29"/>
  <c r="AS109" i="29"/>
  <c r="AT109" i="29"/>
  <c r="AU109" i="29"/>
  <c r="AV109" i="29"/>
  <c r="AF110" i="29"/>
  <c r="AG110" i="29"/>
  <c r="AH110" i="29"/>
  <c r="AI110" i="29"/>
  <c r="AJ110" i="29"/>
  <c r="AK110" i="29"/>
  <c r="AL110" i="29"/>
  <c r="AM110" i="29"/>
  <c r="AN110" i="29"/>
  <c r="AO110" i="29"/>
  <c r="AQ110" i="29"/>
  <c r="AR110" i="29"/>
  <c r="AS110" i="29"/>
  <c r="AT110" i="29"/>
  <c r="AU110" i="29"/>
  <c r="AV110" i="29"/>
  <c r="AF113" i="29"/>
  <c r="AG113" i="29"/>
  <c r="AH113" i="29"/>
  <c r="AI113" i="29"/>
  <c r="AJ113" i="29"/>
  <c r="AK113" i="29"/>
  <c r="AL113" i="29"/>
  <c r="AM113" i="29"/>
  <c r="AN113" i="29"/>
  <c r="AO113" i="29"/>
  <c r="AQ113" i="29"/>
  <c r="AR113" i="29"/>
  <c r="AS113" i="29"/>
  <c r="AT113" i="29"/>
  <c r="AU113" i="29"/>
  <c r="AV113" i="29"/>
  <c r="AF114" i="29"/>
  <c r="AG114" i="29"/>
  <c r="AH114" i="29"/>
  <c r="AI114" i="29"/>
  <c r="AJ114" i="29"/>
  <c r="AK114" i="29"/>
  <c r="AL114" i="29"/>
  <c r="AM114" i="29"/>
  <c r="AN114" i="29"/>
  <c r="AO114" i="29"/>
  <c r="AQ114" i="29"/>
  <c r="AR114" i="29"/>
  <c r="AS114" i="29"/>
  <c r="AT114" i="29"/>
  <c r="AU114" i="29"/>
  <c r="AV114" i="29"/>
  <c r="AF115" i="29"/>
  <c r="AG115" i="29"/>
  <c r="AH115" i="29"/>
  <c r="AI115" i="29"/>
  <c r="AJ115" i="29"/>
  <c r="AK115" i="29"/>
  <c r="AL115" i="29"/>
  <c r="AM115" i="29"/>
  <c r="AN115" i="29"/>
  <c r="AO115" i="29"/>
  <c r="AQ115" i="29"/>
  <c r="AR115" i="29"/>
  <c r="AS115" i="29"/>
  <c r="AT115" i="29"/>
  <c r="AF116" i="29"/>
  <c r="AG116" i="29"/>
  <c r="AH116" i="29"/>
  <c r="AI116" i="29"/>
  <c r="AJ116" i="29"/>
  <c r="AK116" i="29"/>
  <c r="AL116" i="29"/>
  <c r="AM116" i="29"/>
  <c r="AN116" i="29"/>
  <c r="AO116" i="29"/>
  <c r="AQ116" i="29"/>
  <c r="AR116" i="29"/>
  <c r="AS116" i="29"/>
  <c r="AT116" i="29"/>
  <c r="AE116" i="29"/>
  <c r="AE102" i="29"/>
  <c r="AE103" i="29"/>
  <c r="AE104" i="29"/>
  <c r="AE105" i="29"/>
  <c r="AE106" i="29"/>
  <c r="AE107" i="29"/>
  <c r="AE109" i="29"/>
  <c r="AE110" i="29"/>
  <c r="AE113" i="29"/>
  <c r="AE114" i="29"/>
  <c r="AE115" i="29"/>
  <c r="AE101" i="29"/>
  <c r="D101" i="29"/>
  <c r="E101" i="29"/>
  <c r="F101" i="29"/>
  <c r="G101" i="29"/>
  <c r="H101" i="29"/>
  <c r="I101" i="29"/>
  <c r="J101" i="29"/>
  <c r="K101" i="29"/>
  <c r="L101" i="29"/>
  <c r="M101" i="29"/>
  <c r="O101" i="29"/>
  <c r="P101" i="29"/>
  <c r="Q101" i="29"/>
  <c r="R101" i="29"/>
  <c r="S101" i="29"/>
  <c r="T101" i="29"/>
  <c r="D102" i="29"/>
  <c r="E102" i="29"/>
  <c r="F102" i="29"/>
  <c r="G102" i="29"/>
  <c r="H102" i="29"/>
  <c r="I102" i="29"/>
  <c r="J102" i="29"/>
  <c r="K102" i="29"/>
  <c r="L102" i="29"/>
  <c r="M102" i="29"/>
  <c r="O102" i="29"/>
  <c r="P102" i="29"/>
  <c r="Q102" i="29"/>
  <c r="R102" i="29"/>
  <c r="S102" i="29"/>
  <c r="T102" i="29"/>
  <c r="D103" i="29"/>
  <c r="E103" i="29"/>
  <c r="F103" i="29"/>
  <c r="G103" i="29"/>
  <c r="H103" i="29"/>
  <c r="I103" i="29"/>
  <c r="J103" i="29"/>
  <c r="K103" i="29"/>
  <c r="L103" i="29"/>
  <c r="M103" i="29"/>
  <c r="O103" i="29"/>
  <c r="P103" i="29"/>
  <c r="Q103" i="29"/>
  <c r="R103" i="29"/>
  <c r="S103" i="29"/>
  <c r="T103" i="29"/>
  <c r="D104" i="29"/>
  <c r="E104" i="29"/>
  <c r="F104" i="29"/>
  <c r="G104" i="29"/>
  <c r="H104" i="29"/>
  <c r="I104" i="29"/>
  <c r="J104" i="29"/>
  <c r="K104" i="29"/>
  <c r="L104" i="29"/>
  <c r="M104" i="29"/>
  <c r="O104" i="29"/>
  <c r="P104" i="29"/>
  <c r="Q104" i="29"/>
  <c r="R104" i="29"/>
  <c r="S104" i="29"/>
  <c r="T104"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D116" i="29"/>
  <c r="E116" i="29"/>
  <c r="F116" i="29"/>
  <c r="G116" i="29"/>
  <c r="H116" i="29"/>
  <c r="I116" i="29"/>
  <c r="J116" i="29"/>
  <c r="K116" i="29"/>
  <c r="L116" i="29"/>
  <c r="M116" i="29"/>
  <c r="O116" i="29"/>
  <c r="P116" i="29"/>
  <c r="Q116" i="29"/>
  <c r="R116" i="29"/>
  <c r="C102" i="29"/>
  <c r="C103" i="29"/>
  <c r="C104" i="29"/>
  <c r="C105" i="29"/>
  <c r="C106" i="29"/>
  <c r="C107" i="29"/>
  <c r="C109" i="29"/>
  <c r="C110" i="29"/>
  <c r="C113" i="29"/>
  <c r="C114" i="29"/>
  <c r="C115" i="29"/>
  <c r="C116" i="29"/>
  <c r="C101" i="29"/>
  <c r="BH80" i="29"/>
  <c r="BI80" i="29"/>
  <c r="BJ80" i="29"/>
  <c r="BK80" i="29"/>
  <c r="BL80" i="29"/>
  <c r="BM80" i="29"/>
  <c r="BN80" i="29"/>
  <c r="BO80" i="29"/>
  <c r="BP80" i="29"/>
  <c r="BQ80" i="29"/>
  <c r="BS80" i="29"/>
  <c r="BT80" i="29"/>
  <c r="BU80" i="29"/>
  <c r="BV80" i="29"/>
  <c r="BW80" i="29"/>
  <c r="BX80" i="29"/>
  <c r="BH81" i="29"/>
  <c r="BI81" i="29"/>
  <c r="BJ81" i="29"/>
  <c r="BK81" i="29"/>
  <c r="BL81" i="29"/>
  <c r="BM81" i="29"/>
  <c r="BN81" i="29"/>
  <c r="BO81" i="29"/>
  <c r="BP81" i="29"/>
  <c r="BQ81" i="29"/>
  <c r="BS81" i="29"/>
  <c r="BT81" i="29"/>
  <c r="BU81" i="29"/>
  <c r="BV81" i="29"/>
  <c r="BW81" i="29"/>
  <c r="BX81" i="29"/>
  <c r="BH82" i="29"/>
  <c r="BI82" i="29"/>
  <c r="BJ82" i="29"/>
  <c r="BK82" i="29"/>
  <c r="BL82" i="29"/>
  <c r="BM82" i="29"/>
  <c r="BN82" i="29"/>
  <c r="BO82" i="29"/>
  <c r="BP82" i="29"/>
  <c r="BQ82" i="29"/>
  <c r="BS82" i="29"/>
  <c r="BT82" i="29"/>
  <c r="BU82" i="29"/>
  <c r="BV82" i="29"/>
  <c r="BW82" i="29"/>
  <c r="BX82" i="29"/>
  <c r="BH83" i="29"/>
  <c r="BI83" i="29"/>
  <c r="BJ83" i="29"/>
  <c r="BK83" i="29"/>
  <c r="BL83" i="29"/>
  <c r="BM83" i="29"/>
  <c r="BN83" i="29"/>
  <c r="BO83" i="29"/>
  <c r="BP83" i="29"/>
  <c r="BQ83" i="29"/>
  <c r="BS83" i="29"/>
  <c r="BT83" i="29"/>
  <c r="BU83" i="29"/>
  <c r="BV83" i="29"/>
  <c r="BW83" i="29"/>
  <c r="BX83" i="29"/>
  <c r="BH84" i="29"/>
  <c r="BI84" i="29"/>
  <c r="BJ84" i="29"/>
  <c r="BK84" i="29"/>
  <c r="BL84" i="29"/>
  <c r="BM84" i="29"/>
  <c r="BN84" i="29"/>
  <c r="BO84" i="29"/>
  <c r="BP84" i="29"/>
  <c r="BQ84" i="29"/>
  <c r="BS84" i="29"/>
  <c r="BT84" i="29"/>
  <c r="BU84" i="29"/>
  <c r="BV84" i="29"/>
  <c r="BW84" i="29"/>
  <c r="BX84" i="29"/>
  <c r="BH85" i="29"/>
  <c r="BI85" i="29"/>
  <c r="BJ85" i="29"/>
  <c r="BK85" i="29"/>
  <c r="BL85" i="29"/>
  <c r="BM85" i="29"/>
  <c r="BN85" i="29"/>
  <c r="BO85" i="29"/>
  <c r="BP85" i="29"/>
  <c r="BQ85" i="29"/>
  <c r="BS85" i="29"/>
  <c r="BT85" i="29"/>
  <c r="BU85" i="29"/>
  <c r="BV85" i="29"/>
  <c r="BW85" i="29"/>
  <c r="BX85" i="29"/>
  <c r="BH86" i="29"/>
  <c r="BI86" i="29"/>
  <c r="BJ86" i="29"/>
  <c r="BK86" i="29"/>
  <c r="BL86" i="29"/>
  <c r="BM86" i="29"/>
  <c r="BN86" i="29"/>
  <c r="BO86" i="29"/>
  <c r="BP86" i="29"/>
  <c r="BQ86" i="29"/>
  <c r="BS86" i="29"/>
  <c r="BT86" i="29"/>
  <c r="BU86" i="29"/>
  <c r="BV86" i="29"/>
  <c r="BW86" i="29"/>
  <c r="BX86" i="29"/>
  <c r="BH88" i="29"/>
  <c r="BI88" i="29"/>
  <c r="BJ88" i="29"/>
  <c r="BK88" i="29"/>
  <c r="BL88" i="29"/>
  <c r="BM88" i="29"/>
  <c r="BN88" i="29"/>
  <c r="BO88" i="29"/>
  <c r="BP88" i="29"/>
  <c r="BQ88" i="29"/>
  <c r="BS88" i="29"/>
  <c r="BT88" i="29"/>
  <c r="BU88" i="29"/>
  <c r="BV88" i="29"/>
  <c r="BW88" i="29"/>
  <c r="BX88" i="29"/>
  <c r="BH89" i="29"/>
  <c r="BI89" i="29"/>
  <c r="BJ89" i="29"/>
  <c r="BK89" i="29"/>
  <c r="BL89" i="29"/>
  <c r="BM89" i="29"/>
  <c r="BN89" i="29"/>
  <c r="BO89" i="29"/>
  <c r="BP89" i="29"/>
  <c r="BQ89" i="29"/>
  <c r="BS89" i="29"/>
  <c r="BT89" i="29"/>
  <c r="BU89" i="29"/>
  <c r="BV89" i="29"/>
  <c r="BW89" i="29"/>
  <c r="BX89" i="29"/>
  <c r="BH92" i="29"/>
  <c r="BI92" i="29"/>
  <c r="BJ92" i="29"/>
  <c r="BK92" i="29"/>
  <c r="BL92" i="29"/>
  <c r="BM92" i="29"/>
  <c r="BN92" i="29"/>
  <c r="BO92" i="29"/>
  <c r="BP92" i="29"/>
  <c r="BQ92" i="29"/>
  <c r="BS92" i="29"/>
  <c r="BT92" i="29"/>
  <c r="BU92" i="29"/>
  <c r="BV92" i="29"/>
  <c r="BW92" i="29"/>
  <c r="BX92" i="29"/>
  <c r="BH93" i="29"/>
  <c r="BI93" i="29"/>
  <c r="BJ93" i="29"/>
  <c r="BK93" i="29"/>
  <c r="BL93" i="29"/>
  <c r="BM93" i="29"/>
  <c r="BN93" i="29"/>
  <c r="BO93" i="29"/>
  <c r="BP93" i="29"/>
  <c r="BQ93" i="29"/>
  <c r="BS93" i="29"/>
  <c r="BT93" i="29"/>
  <c r="BU93" i="29"/>
  <c r="BV93" i="29"/>
  <c r="BW93" i="29"/>
  <c r="BX93" i="29"/>
  <c r="BG81" i="29"/>
  <c r="BG82" i="29"/>
  <c r="BG83" i="29"/>
  <c r="BG84" i="29"/>
  <c r="BG85" i="29"/>
  <c r="BG86" i="29"/>
  <c r="BG88" i="29"/>
  <c r="BG89" i="29"/>
  <c r="BG92" i="29"/>
  <c r="BG93" i="29"/>
  <c r="BG80" i="29"/>
  <c r="AF80" i="29"/>
  <c r="AG80" i="29"/>
  <c r="AH80" i="29"/>
  <c r="AI80" i="29"/>
  <c r="AJ80" i="29"/>
  <c r="AK80" i="29"/>
  <c r="AL80" i="29"/>
  <c r="AM80" i="29"/>
  <c r="AN80" i="29"/>
  <c r="AO80" i="29"/>
  <c r="AQ80" i="29"/>
  <c r="AR80" i="29"/>
  <c r="AS80" i="29"/>
  <c r="AT80" i="29"/>
  <c r="AU80" i="29"/>
  <c r="AV80" i="29"/>
  <c r="AF81" i="29"/>
  <c r="AG81" i="29"/>
  <c r="AH81" i="29"/>
  <c r="AI81" i="29"/>
  <c r="AJ81" i="29"/>
  <c r="AK81" i="29"/>
  <c r="AL81" i="29"/>
  <c r="AM81" i="29"/>
  <c r="AN81" i="29"/>
  <c r="AO81" i="29"/>
  <c r="AQ81" i="29"/>
  <c r="AR81" i="29"/>
  <c r="AS81" i="29"/>
  <c r="AT81" i="29"/>
  <c r="AU81" i="29"/>
  <c r="AV81" i="29"/>
  <c r="AF82" i="29"/>
  <c r="AG82" i="29"/>
  <c r="AH82" i="29"/>
  <c r="AI82" i="29"/>
  <c r="AJ82" i="29"/>
  <c r="AK82" i="29"/>
  <c r="AL82" i="29"/>
  <c r="AM82" i="29"/>
  <c r="AN82" i="29"/>
  <c r="AO82" i="29"/>
  <c r="AQ82" i="29"/>
  <c r="AR82" i="29"/>
  <c r="AS82" i="29"/>
  <c r="AT82" i="29"/>
  <c r="AU82" i="29"/>
  <c r="AV82" i="29"/>
  <c r="AF83" i="29"/>
  <c r="AG83" i="29"/>
  <c r="AH83" i="29"/>
  <c r="AI83" i="29"/>
  <c r="AJ83" i="29"/>
  <c r="AK83" i="29"/>
  <c r="AL83" i="29"/>
  <c r="AM83" i="29"/>
  <c r="AN83" i="29"/>
  <c r="AO83" i="29"/>
  <c r="AQ83" i="29"/>
  <c r="AR83" i="29"/>
  <c r="AS83" i="29"/>
  <c r="AT83" i="29"/>
  <c r="AU83" i="29"/>
  <c r="AV83" i="29"/>
  <c r="AF84" i="29"/>
  <c r="AG84" i="29"/>
  <c r="AH84" i="29"/>
  <c r="AI84" i="29"/>
  <c r="AJ84" i="29"/>
  <c r="AK84" i="29"/>
  <c r="AL84" i="29"/>
  <c r="AM84" i="29"/>
  <c r="AN84" i="29"/>
  <c r="AO84" i="29"/>
  <c r="AQ84" i="29"/>
  <c r="AR84" i="29"/>
  <c r="AS84" i="29"/>
  <c r="AT84" i="29"/>
  <c r="AU84" i="29"/>
  <c r="AV84" i="29"/>
  <c r="AF85" i="29"/>
  <c r="AG85" i="29"/>
  <c r="AH85" i="29"/>
  <c r="AI85" i="29"/>
  <c r="AJ85" i="29"/>
  <c r="AK85" i="29"/>
  <c r="AL85" i="29"/>
  <c r="AM85" i="29"/>
  <c r="AN85" i="29"/>
  <c r="AO85" i="29"/>
  <c r="AQ85" i="29"/>
  <c r="AR85" i="29"/>
  <c r="AS85" i="29"/>
  <c r="AT85" i="29"/>
  <c r="AU85" i="29"/>
  <c r="AV85" i="29"/>
  <c r="AF86" i="29"/>
  <c r="AG86" i="29"/>
  <c r="AH86" i="29"/>
  <c r="AI86" i="29"/>
  <c r="AJ86" i="29"/>
  <c r="AK86" i="29"/>
  <c r="AL86" i="29"/>
  <c r="AM86" i="29"/>
  <c r="AN86" i="29"/>
  <c r="AO86" i="29"/>
  <c r="AQ86" i="29"/>
  <c r="AR86" i="29"/>
  <c r="AS86" i="29"/>
  <c r="AT86" i="29"/>
  <c r="AU86" i="29"/>
  <c r="AV86" i="29"/>
  <c r="AF88" i="29"/>
  <c r="AG88" i="29"/>
  <c r="AH88" i="29"/>
  <c r="AI88" i="29"/>
  <c r="AJ88" i="29"/>
  <c r="AK88" i="29"/>
  <c r="AL88" i="29"/>
  <c r="AM88" i="29"/>
  <c r="AN88" i="29"/>
  <c r="AO88" i="29"/>
  <c r="AQ88" i="29"/>
  <c r="AR88" i="29"/>
  <c r="AS88" i="29"/>
  <c r="AT88" i="29"/>
  <c r="AU88" i="29"/>
  <c r="AV88" i="29"/>
  <c r="AF89" i="29"/>
  <c r="AG89" i="29"/>
  <c r="AH89" i="29"/>
  <c r="AI89" i="29"/>
  <c r="AJ89" i="29"/>
  <c r="AK89" i="29"/>
  <c r="AL89" i="29"/>
  <c r="AM89" i="29"/>
  <c r="AN89" i="29"/>
  <c r="AO89" i="29"/>
  <c r="AQ89" i="29"/>
  <c r="AR89" i="29"/>
  <c r="AS89" i="29"/>
  <c r="AT89" i="29"/>
  <c r="AU89" i="29"/>
  <c r="AV89" i="29"/>
  <c r="AF92" i="29"/>
  <c r="AG92" i="29"/>
  <c r="AH92" i="29"/>
  <c r="AI92" i="29"/>
  <c r="AJ92" i="29"/>
  <c r="AK92" i="29"/>
  <c r="AL92" i="29"/>
  <c r="AM92" i="29"/>
  <c r="AN92" i="29"/>
  <c r="AO92" i="29"/>
  <c r="AQ92" i="29"/>
  <c r="AR92" i="29"/>
  <c r="AS92" i="29"/>
  <c r="AT92" i="29"/>
  <c r="AU92" i="29"/>
  <c r="AV92" i="29"/>
  <c r="AF93" i="29"/>
  <c r="AG93" i="29"/>
  <c r="AH93" i="29"/>
  <c r="AI93" i="29"/>
  <c r="AJ93" i="29"/>
  <c r="AK93" i="29"/>
  <c r="AL93" i="29"/>
  <c r="AM93" i="29"/>
  <c r="AN93" i="29"/>
  <c r="AO93" i="29"/>
  <c r="AQ93" i="29"/>
  <c r="AR93" i="29"/>
  <c r="AS93" i="29"/>
  <c r="AT93" i="29"/>
  <c r="AU93" i="29"/>
  <c r="AV93" i="29"/>
  <c r="AE81" i="29"/>
  <c r="AE82" i="29"/>
  <c r="AE83" i="29"/>
  <c r="AE84" i="29"/>
  <c r="AE85" i="29"/>
  <c r="AE86" i="29"/>
  <c r="AE88" i="29"/>
  <c r="AE89" i="29"/>
  <c r="AE92" i="29"/>
  <c r="AE93" i="29"/>
  <c r="AE80"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D82" i="29"/>
  <c r="E82" i="29"/>
  <c r="F82" i="29"/>
  <c r="G82" i="29"/>
  <c r="H82" i="29"/>
  <c r="I82" i="29"/>
  <c r="J82" i="29"/>
  <c r="K82" i="29"/>
  <c r="L82" i="29"/>
  <c r="M82" i="29"/>
  <c r="O82" i="29"/>
  <c r="P82" i="29"/>
  <c r="Q82" i="29"/>
  <c r="R82" i="29"/>
  <c r="S82" i="29"/>
  <c r="T82" i="29"/>
  <c r="D83" i="29"/>
  <c r="E83" i="29"/>
  <c r="F83" i="29"/>
  <c r="G83" i="29"/>
  <c r="H83" i="29"/>
  <c r="I83" i="29"/>
  <c r="J83" i="29"/>
  <c r="K83" i="29"/>
  <c r="L83" i="29"/>
  <c r="M83" i="29"/>
  <c r="O83" i="29"/>
  <c r="P83" i="29"/>
  <c r="Q83" i="29"/>
  <c r="R83" i="29"/>
  <c r="S83" i="29"/>
  <c r="T83" i="29"/>
  <c r="D84" i="29"/>
  <c r="E84" i="29"/>
  <c r="F84" i="29"/>
  <c r="G84" i="29"/>
  <c r="H84" i="29"/>
  <c r="I84" i="29"/>
  <c r="J84" i="29"/>
  <c r="K84" i="29"/>
  <c r="L84" i="29"/>
  <c r="M84" i="29"/>
  <c r="O84" i="29"/>
  <c r="P84" i="29"/>
  <c r="Q84" i="29"/>
  <c r="R84" i="29"/>
  <c r="S84" i="29"/>
  <c r="T84" i="29"/>
  <c r="D85" i="29"/>
  <c r="E85" i="29"/>
  <c r="F85" i="29"/>
  <c r="G85" i="29"/>
  <c r="H85" i="29"/>
  <c r="I85" i="29"/>
  <c r="J85" i="29"/>
  <c r="K85" i="29"/>
  <c r="L85" i="29"/>
  <c r="M85" i="29"/>
  <c r="O85" i="29"/>
  <c r="P85" i="29"/>
  <c r="Q85" i="29"/>
  <c r="R85" i="29"/>
  <c r="S85" i="29"/>
  <c r="T85" i="29"/>
  <c r="D86" i="29"/>
  <c r="E86" i="29"/>
  <c r="F86" i="29"/>
  <c r="G86" i="29"/>
  <c r="H86" i="29"/>
  <c r="I86" i="29"/>
  <c r="J86" i="29"/>
  <c r="K86" i="29"/>
  <c r="L86" i="29"/>
  <c r="M86" i="29"/>
  <c r="O86" i="29"/>
  <c r="P86" i="29"/>
  <c r="Q86" i="29"/>
  <c r="R86" i="29"/>
  <c r="T86" i="29"/>
  <c r="D88" i="29"/>
  <c r="E88" i="29"/>
  <c r="F88" i="29"/>
  <c r="G88" i="29"/>
  <c r="H88" i="29"/>
  <c r="I88" i="29"/>
  <c r="J88" i="29"/>
  <c r="K88" i="29"/>
  <c r="L88" i="29"/>
  <c r="M88" i="29"/>
  <c r="O88" i="29"/>
  <c r="P88" i="29"/>
  <c r="Q88" i="29"/>
  <c r="R88" i="29"/>
  <c r="S88" i="29"/>
  <c r="T88" i="29"/>
  <c r="D89" i="29"/>
  <c r="E89" i="29"/>
  <c r="F89" i="29"/>
  <c r="G89" i="29"/>
  <c r="H89" i="29"/>
  <c r="I89" i="29"/>
  <c r="J89" i="29"/>
  <c r="K89" i="29"/>
  <c r="L89" i="29"/>
  <c r="M89" i="29"/>
  <c r="O89" i="29"/>
  <c r="P89" i="29"/>
  <c r="Q89" i="29"/>
  <c r="R89" i="29"/>
  <c r="S89" i="29"/>
  <c r="T89"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C81" i="29"/>
  <c r="C82" i="29"/>
  <c r="C83" i="29"/>
  <c r="C84" i="29"/>
  <c r="C85" i="29"/>
  <c r="C86" i="29"/>
  <c r="C88" i="29"/>
  <c r="C89" i="29"/>
  <c r="C92" i="29"/>
  <c r="C93" i="29"/>
  <c r="C80" i="29"/>
  <c r="BH62" i="29"/>
  <c r="BI62" i="29"/>
  <c r="BJ62" i="29"/>
  <c r="BK62" i="29"/>
  <c r="BL62" i="29"/>
  <c r="BM62" i="29"/>
  <c r="BN62" i="29"/>
  <c r="BO62" i="29"/>
  <c r="BP62" i="29"/>
  <c r="BQ62" i="29"/>
  <c r="BS62" i="29"/>
  <c r="BT62" i="29"/>
  <c r="BU62" i="29"/>
  <c r="BV62" i="29"/>
  <c r="BW62" i="29"/>
  <c r="BX62" i="29"/>
  <c r="BH63" i="29"/>
  <c r="BI63" i="29"/>
  <c r="BJ63" i="29"/>
  <c r="BK63" i="29"/>
  <c r="BL63" i="29"/>
  <c r="BM63" i="29"/>
  <c r="BN63" i="29"/>
  <c r="BO63" i="29"/>
  <c r="BP63" i="29"/>
  <c r="BQ63" i="29"/>
  <c r="BS63" i="29"/>
  <c r="BT63" i="29"/>
  <c r="BU63" i="29"/>
  <c r="BV63" i="29"/>
  <c r="BW63" i="29"/>
  <c r="BX63" i="29"/>
  <c r="BH64" i="29"/>
  <c r="BI64" i="29"/>
  <c r="BJ64" i="29"/>
  <c r="BK64" i="29"/>
  <c r="BL64" i="29"/>
  <c r="BM64" i="29"/>
  <c r="BN64" i="29"/>
  <c r="BO64" i="29"/>
  <c r="BP64" i="29"/>
  <c r="BQ64" i="29"/>
  <c r="BS64" i="29"/>
  <c r="BT64" i="29"/>
  <c r="BU64" i="29"/>
  <c r="BV64" i="29"/>
  <c r="BW64" i="29"/>
  <c r="BX64" i="29"/>
  <c r="BH65" i="29"/>
  <c r="BI65" i="29"/>
  <c r="BJ65" i="29"/>
  <c r="BK65" i="29"/>
  <c r="BL65" i="29"/>
  <c r="BM65" i="29"/>
  <c r="BN65" i="29"/>
  <c r="BO65" i="29"/>
  <c r="BP65" i="29"/>
  <c r="BQ65" i="29"/>
  <c r="BS65" i="29"/>
  <c r="BT65" i="29"/>
  <c r="BU65" i="29"/>
  <c r="BV65" i="29"/>
  <c r="BW65" i="29"/>
  <c r="BX65" i="29"/>
  <c r="BH66" i="29"/>
  <c r="BI66" i="29"/>
  <c r="BJ66" i="29"/>
  <c r="BK66" i="29"/>
  <c r="BL66" i="29"/>
  <c r="BM66" i="29"/>
  <c r="BN66" i="29"/>
  <c r="BO66" i="29"/>
  <c r="BP66" i="29"/>
  <c r="BQ66" i="29"/>
  <c r="BS66" i="29"/>
  <c r="BT66" i="29"/>
  <c r="BU66" i="29"/>
  <c r="BV66" i="29"/>
  <c r="BW66" i="29"/>
  <c r="BX66" i="29"/>
  <c r="BH67" i="29"/>
  <c r="BI67" i="29"/>
  <c r="BJ67" i="29"/>
  <c r="BK67" i="29"/>
  <c r="BL67" i="29"/>
  <c r="BM67" i="29"/>
  <c r="BN67" i="29"/>
  <c r="BO67" i="29"/>
  <c r="BP67" i="29"/>
  <c r="BQ67" i="29"/>
  <c r="BS67" i="29"/>
  <c r="BT67" i="29"/>
  <c r="BU67" i="29"/>
  <c r="BV67" i="29"/>
  <c r="BW67" i="29"/>
  <c r="BX67" i="29"/>
  <c r="BH68" i="29"/>
  <c r="BI68" i="29"/>
  <c r="BJ68" i="29"/>
  <c r="BK68" i="29"/>
  <c r="BL68" i="29"/>
  <c r="BM68" i="29"/>
  <c r="BN68" i="29"/>
  <c r="BO68" i="29"/>
  <c r="BP68" i="29"/>
  <c r="BQ68" i="29"/>
  <c r="BS68" i="29"/>
  <c r="BT68" i="29"/>
  <c r="BU68" i="29"/>
  <c r="BV68" i="29"/>
  <c r="BW68" i="29"/>
  <c r="BX68" i="29"/>
  <c r="BH70" i="29"/>
  <c r="BI70" i="29"/>
  <c r="BJ70" i="29"/>
  <c r="BK70" i="29"/>
  <c r="BL70" i="29"/>
  <c r="BM70" i="29"/>
  <c r="BN70" i="29"/>
  <c r="BO70" i="29"/>
  <c r="BP70" i="29"/>
  <c r="BQ70" i="29"/>
  <c r="BS70" i="29"/>
  <c r="BT70" i="29"/>
  <c r="BU70" i="29"/>
  <c r="BV70" i="29"/>
  <c r="BW70" i="29"/>
  <c r="BX70" i="29"/>
  <c r="BH71" i="29"/>
  <c r="BI71" i="29"/>
  <c r="BJ71" i="29"/>
  <c r="BK71" i="29"/>
  <c r="BL71" i="29"/>
  <c r="BM71" i="29"/>
  <c r="BN71" i="29"/>
  <c r="BO71" i="29"/>
  <c r="BP71" i="29"/>
  <c r="BQ71" i="29"/>
  <c r="BS71" i="29"/>
  <c r="BT71" i="29"/>
  <c r="BU71" i="29"/>
  <c r="BV71" i="29"/>
  <c r="BW71" i="29"/>
  <c r="BX71" i="29"/>
  <c r="BH74" i="29"/>
  <c r="BI74" i="29"/>
  <c r="BJ74" i="29"/>
  <c r="BK74" i="29"/>
  <c r="BL74" i="29"/>
  <c r="BM74" i="29"/>
  <c r="BN74" i="29"/>
  <c r="BO74" i="29"/>
  <c r="BP74" i="29"/>
  <c r="BQ74" i="29"/>
  <c r="BS74" i="29"/>
  <c r="BT74" i="29"/>
  <c r="BU74" i="29"/>
  <c r="BV74" i="29"/>
  <c r="BW74" i="29"/>
  <c r="BX74" i="29"/>
  <c r="BH75" i="29"/>
  <c r="BI75" i="29"/>
  <c r="BJ75" i="29"/>
  <c r="BK75" i="29"/>
  <c r="BL75" i="29"/>
  <c r="BM75" i="29"/>
  <c r="BN75" i="29"/>
  <c r="BO75" i="29"/>
  <c r="BP75" i="29"/>
  <c r="BQ75" i="29"/>
  <c r="BS75" i="29"/>
  <c r="BT75" i="29"/>
  <c r="BU75" i="29"/>
  <c r="BV75" i="29"/>
  <c r="BW75" i="29"/>
  <c r="BX75" i="29"/>
  <c r="BH76" i="29"/>
  <c r="BI76" i="29"/>
  <c r="BJ76" i="29"/>
  <c r="BK76" i="29"/>
  <c r="BL76" i="29"/>
  <c r="BM76" i="29"/>
  <c r="BN76" i="29"/>
  <c r="BO76" i="29"/>
  <c r="BP76" i="29"/>
  <c r="BQ76" i="29"/>
  <c r="BS76" i="29"/>
  <c r="BT76" i="29"/>
  <c r="BU76" i="29"/>
  <c r="BV76" i="29"/>
  <c r="BW76" i="29"/>
  <c r="BX76" i="29"/>
  <c r="BG63" i="29"/>
  <c r="BG64" i="29"/>
  <c r="BG65" i="29"/>
  <c r="BG66" i="29"/>
  <c r="BG67" i="29"/>
  <c r="BG68" i="29"/>
  <c r="BG70" i="29"/>
  <c r="BG71" i="29"/>
  <c r="BG74" i="29"/>
  <c r="BG75" i="29"/>
  <c r="BG76" i="29"/>
  <c r="BG62" i="29"/>
  <c r="AF62" i="29"/>
  <c r="AG62" i="29"/>
  <c r="AH62" i="29"/>
  <c r="AI62" i="29"/>
  <c r="AJ62" i="29"/>
  <c r="AK62" i="29"/>
  <c r="AL62" i="29"/>
  <c r="AM62" i="29"/>
  <c r="AN62" i="29"/>
  <c r="AO62" i="29"/>
  <c r="AQ62" i="29"/>
  <c r="AR62" i="29"/>
  <c r="AS62" i="29"/>
  <c r="AT62" i="29"/>
  <c r="AU62" i="29"/>
  <c r="AV62" i="29"/>
  <c r="AF63" i="29"/>
  <c r="AG63" i="29"/>
  <c r="AH63" i="29"/>
  <c r="AI63" i="29"/>
  <c r="AJ63" i="29"/>
  <c r="AK63" i="29"/>
  <c r="AL63" i="29"/>
  <c r="AM63" i="29"/>
  <c r="AN63" i="29"/>
  <c r="AO63" i="29"/>
  <c r="AQ63" i="29"/>
  <c r="AR63" i="29"/>
  <c r="AS63" i="29"/>
  <c r="AT63" i="29"/>
  <c r="AU63" i="29"/>
  <c r="AV63" i="29"/>
  <c r="AF64" i="29"/>
  <c r="AG64" i="29"/>
  <c r="AH64" i="29"/>
  <c r="AI64" i="29"/>
  <c r="AJ64" i="29"/>
  <c r="AK64" i="29"/>
  <c r="AL64" i="29"/>
  <c r="AM64" i="29"/>
  <c r="AN64" i="29"/>
  <c r="AO64" i="29"/>
  <c r="AQ64" i="29"/>
  <c r="AR64" i="29"/>
  <c r="AS64" i="29"/>
  <c r="AT64" i="29"/>
  <c r="AU64" i="29"/>
  <c r="AV64" i="29"/>
  <c r="AF65" i="29"/>
  <c r="AG65" i="29"/>
  <c r="AH65" i="29"/>
  <c r="AI65" i="29"/>
  <c r="AJ65" i="29"/>
  <c r="AK65" i="29"/>
  <c r="AL65" i="29"/>
  <c r="AM65" i="29"/>
  <c r="AN65" i="29"/>
  <c r="AO65" i="29"/>
  <c r="AQ65" i="29"/>
  <c r="AR65" i="29"/>
  <c r="AS65" i="29"/>
  <c r="AT65" i="29"/>
  <c r="AU65" i="29"/>
  <c r="AV65" i="29"/>
  <c r="AF66" i="29"/>
  <c r="AG66" i="29"/>
  <c r="AH66" i="29"/>
  <c r="AI66" i="29"/>
  <c r="AJ66" i="29"/>
  <c r="AK66" i="29"/>
  <c r="AL66" i="29"/>
  <c r="AM66" i="29"/>
  <c r="AN66" i="29"/>
  <c r="AO66" i="29"/>
  <c r="AQ66" i="29"/>
  <c r="AR66" i="29"/>
  <c r="AS66" i="29"/>
  <c r="AT66" i="29"/>
  <c r="AU66" i="29"/>
  <c r="AV66" i="29"/>
  <c r="AF67" i="29"/>
  <c r="AG67" i="29"/>
  <c r="AH67" i="29"/>
  <c r="AI67" i="29"/>
  <c r="AJ67" i="29"/>
  <c r="AK67" i="29"/>
  <c r="AL67" i="29"/>
  <c r="AM67" i="29"/>
  <c r="AN67" i="29"/>
  <c r="AO67" i="29"/>
  <c r="AQ67" i="29"/>
  <c r="AR67" i="29"/>
  <c r="AS67" i="29"/>
  <c r="AT67" i="29"/>
  <c r="AU67" i="29"/>
  <c r="AV67" i="29"/>
  <c r="AF68" i="29"/>
  <c r="AG68" i="29"/>
  <c r="AH68" i="29"/>
  <c r="AI68" i="29"/>
  <c r="AJ68" i="29"/>
  <c r="AK68" i="29"/>
  <c r="AL68" i="29"/>
  <c r="AM68" i="29"/>
  <c r="AN68" i="29"/>
  <c r="AO68" i="29"/>
  <c r="AQ68" i="29"/>
  <c r="AR68" i="29"/>
  <c r="AS68" i="29"/>
  <c r="AT68" i="29"/>
  <c r="AU68" i="29"/>
  <c r="AV68" i="29"/>
  <c r="AF70" i="29"/>
  <c r="AG70" i="29"/>
  <c r="AH70" i="29"/>
  <c r="AI70" i="29"/>
  <c r="AJ70" i="29"/>
  <c r="AK70" i="29"/>
  <c r="AL70" i="29"/>
  <c r="AM70" i="29"/>
  <c r="AN70" i="29"/>
  <c r="AO70" i="29"/>
  <c r="AQ70" i="29"/>
  <c r="AR70" i="29"/>
  <c r="AS70" i="29"/>
  <c r="AT70" i="29"/>
  <c r="AU70" i="29"/>
  <c r="AV70" i="29"/>
  <c r="AF71" i="29"/>
  <c r="AG71" i="29"/>
  <c r="AH71" i="29"/>
  <c r="AI71" i="29"/>
  <c r="AJ71" i="29"/>
  <c r="AK71" i="29"/>
  <c r="AL71" i="29"/>
  <c r="AM71" i="29"/>
  <c r="AN71" i="29"/>
  <c r="AO71" i="29"/>
  <c r="AQ71" i="29"/>
  <c r="AR71" i="29"/>
  <c r="AS71" i="29"/>
  <c r="AT71" i="29"/>
  <c r="AU71" i="29"/>
  <c r="AV71" i="29"/>
  <c r="AF74" i="29"/>
  <c r="AG74" i="29"/>
  <c r="AH74" i="29"/>
  <c r="AI74" i="29"/>
  <c r="AJ74" i="29"/>
  <c r="AK74" i="29"/>
  <c r="AL74" i="29"/>
  <c r="AM74" i="29"/>
  <c r="AN74" i="29"/>
  <c r="AO74" i="29"/>
  <c r="AQ74" i="29"/>
  <c r="AR74" i="29"/>
  <c r="AS74" i="29"/>
  <c r="AT74" i="29"/>
  <c r="AU74" i="29"/>
  <c r="AV74" i="29"/>
  <c r="AF75" i="29"/>
  <c r="AG75" i="29"/>
  <c r="AH75" i="29"/>
  <c r="AI75" i="29"/>
  <c r="AJ75" i="29"/>
  <c r="AK75" i="29"/>
  <c r="AL75" i="29"/>
  <c r="AM75" i="29"/>
  <c r="AN75" i="29"/>
  <c r="AO75" i="29"/>
  <c r="AQ75" i="29"/>
  <c r="AR75" i="29"/>
  <c r="AS75" i="29"/>
  <c r="AT75" i="29"/>
  <c r="AU75" i="29"/>
  <c r="AV75" i="29"/>
  <c r="AF76" i="29"/>
  <c r="AG76" i="29"/>
  <c r="AH76" i="29"/>
  <c r="AI76" i="29"/>
  <c r="AJ76" i="29"/>
  <c r="AK76" i="29"/>
  <c r="AL76" i="29"/>
  <c r="AM76" i="29"/>
  <c r="AN76" i="29"/>
  <c r="AO76" i="29"/>
  <c r="AQ76" i="29"/>
  <c r="AR76" i="29"/>
  <c r="AS76" i="29"/>
  <c r="AT76" i="29"/>
  <c r="AU76" i="29"/>
  <c r="AV76" i="29"/>
  <c r="AE76" i="29"/>
  <c r="AE63" i="29"/>
  <c r="AE64" i="29"/>
  <c r="AE65" i="29"/>
  <c r="AE66" i="29"/>
  <c r="AE67" i="29"/>
  <c r="AE68" i="29"/>
  <c r="AE70" i="29"/>
  <c r="AE71" i="29"/>
  <c r="AE74" i="29"/>
  <c r="AE75" i="29"/>
  <c r="AE62" i="29"/>
  <c r="D62" i="29"/>
  <c r="E62" i="29"/>
  <c r="F62" i="29"/>
  <c r="G62" i="29"/>
  <c r="H62" i="29"/>
  <c r="I62" i="29"/>
  <c r="J62" i="29"/>
  <c r="K62" i="29"/>
  <c r="L62" i="29"/>
  <c r="M62" i="29"/>
  <c r="O62" i="29"/>
  <c r="P62" i="29"/>
  <c r="CV62" i="29" s="1"/>
  <c r="Q62" i="29"/>
  <c r="R62" i="29"/>
  <c r="CX62" i="29" s="1"/>
  <c r="S62" i="29"/>
  <c r="T62" i="29"/>
  <c r="D63" i="29"/>
  <c r="E63" i="29"/>
  <c r="F63" i="29"/>
  <c r="G63" i="29"/>
  <c r="H63" i="29"/>
  <c r="I63" i="29"/>
  <c r="J63" i="29"/>
  <c r="K63" i="29"/>
  <c r="L63" i="29"/>
  <c r="M63" i="29"/>
  <c r="O63" i="29"/>
  <c r="P63" i="29"/>
  <c r="CV63" i="29" s="1"/>
  <c r="Q63" i="29"/>
  <c r="R63" i="29"/>
  <c r="S63" i="29"/>
  <c r="T63" i="29"/>
  <c r="D64" i="29"/>
  <c r="E64" i="29"/>
  <c r="F64" i="29"/>
  <c r="G64" i="29"/>
  <c r="H64" i="29"/>
  <c r="I64" i="29"/>
  <c r="J64" i="29"/>
  <c r="K64" i="29"/>
  <c r="L64" i="29"/>
  <c r="M64" i="29"/>
  <c r="O64" i="29"/>
  <c r="P64" i="29"/>
  <c r="CV64" i="29" s="1"/>
  <c r="Q64" i="29"/>
  <c r="R64" i="29"/>
  <c r="S64" i="29"/>
  <c r="T64" i="29"/>
  <c r="D65" i="29"/>
  <c r="E65" i="29"/>
  <c r="F65" i="29"/>
  <c r="G65" i="29"/>
  <c r="H65" i="29"/>
  <c r="I65" i="29"/>
  <c r="J65" i="29"/>
  <c r="K65" i="29"/>
  <c r="L65" i="29"/>
  <c r="M65" i="29"/>
  <c r="O65" i="29"/>
  <c r="P65" i="29"/>
  <c r="CV65" i="29" s="1"/>
  <c r="Q65" i="29"/>
  <c r="R65" i="29"/>
  <c r="CX65" i="29" s="1"/>
  <c r="S65" i="29"/>
  <c r="T65" i="29"/>
  <c r="D66" i="29"/>
  <c r="E66" i="29"/>
  <c r="F66" i="29"/>
  <c r="G66" i="29"/>
  <c r="H66" i="29"/>
  <c r="I66" i="29"/>
  <c r="J66" i="29"/>
  <c r="K66" i="29"/>
  <c r="L66" i="29"/>
  <c r="M66" i="29"/>
  <c r="O66" i="29"/>
  <c r="P66" i="29"/>
  <c r="CV66" i="29" s="1"/>
  <c r="Q66" i="29"/>
  <c r="CW66" i="29" s="1"/>
  <c r="R66" i="29"/>
  <c r="S66" i="29"/>
  <c r="T66" i="29"/>
  <c r="D67" i="29"/>
  <c r="E67" i="29"/>
  <c r="F67" i="29"/>
  <c r="G67" i="29"/>
  <c r="H67" i="29"/>
  <c r="I67" i="29"/>
  <c r="J67" i="29"/>
  <c r="K67" i="29"/>
  <c r="L67" i="29"/>
  <c r="M67" i="29"/>
  <c r="O67" i="29"/>
  <c r="P67" i="29"/>
  <c r="CV67" i="29" s="1"/>
  <c r="Q67" i="29"/>
  <c r="CW67" i="29" s="1"/>
  <c r="R67" i="29"/>
  <c r="S67" i="29"/>
  <c r="T67" i="29"/>
  <c r="D68" i="29"/>
  <c r="E68" i="29"/>
  <c r="F68" i="29"/>
  <c r="G68" i="29"/>
  <c r="H68" i="29"/>
  <c r="I68" i="29"/>
  <c r="J68" i="29"/>
  <c r="K68" i="29"/>
  <c r="L68" i="29"/>
  <c r="M68" i="29"/>
  <c r="O68" i="29"/>
  <c r="P68" i="29"/>
  <c r="Q68" i="29"/>
  <c r="R68" i="29"/>
  <c r="CX68" i="29" s="1"/>
  <c r="S68" i="29"/>
  <c r="T68" i="29"/>
  <c r="D70" i="29"/>
  <c r="E70" i="29"/>
  <c r="F70" i="29"/>
  <c r="G70" i="29"/>
  <c r="H70" i="29"/>
  <c r="I70" i="29"/>
  <c r="J70" i="29"/>
  <c r="K70" i="29"/>
  <c r="L70" i="29"/>
  <c r="M70" i="29"/>
  <c r="O70" i="29"/>
  <c r="P70" i="29"/>
  <c r="CV70" i="29" s="1"/>
  <c r="Q70" i="29"/>
  <c r="CW70" i="29" s="1"/>
  <c r="R70" i="29"/>
  <c r="S70" i="29"/>
  <c r="T70" i="29"/>
  <c r="D71" i="29"/>
  <c r="E71" i="29"/>
  <c r="F71" i="29"/>
  <c r="G71" i="29"/>
  <c r="H71" i="29"/>
  <c r="I71" i="29"/>
  <c r="J71" i="29"/>
  <c r="K71" i="29"/>
  <c r="L71" i="29"/>
  <c r="M71" i="29"/>
  <c r="O71" i="29"/>
  <c r="P71" i="29"/>
  <c r="CV71" i="29" s="1"/>
  <c r="Q71" i="29"/>
  <c r="CW71" i="29" s="1"/>
  <c r="R71" i="29"/>
  <c r="CX71" i="29" s="1"/>
  <c r="S71" i="29"/>
  <c r="T71" i="29"/>
  <c r="D74" i="29"/>
  <c r="E74" i="29"/>
  <c r="F74" i="29"/>
  <c r="G74" i="29"/>
  <c r="H74" i="29"/>
  <c r="I74" i="29"/>
  <c r="J74" i="29"/>
  <c r="K74" i="29"/>
  <c r="L74" i="29"/>
  <c r="M74" i="29"/>
  <c r="O74" i="29"/>
  <c r="P74" i="29"/>
  <c r="CV74" i="29" s="1"/>
  <c r="Q74" i="29"/>
  <c r="CW74" i="29" s="1"/>
  <c r="R74" i="29"/>
  <c r="S74" i="29"/>
  <c r="T74" i="29"/>
  <c r="D75" i="29"/>
  <c r="E75" i="29"/>
  <c r="F75" i="29"/>
  <c r="G75" i="29"/>
  <c r="H75" i="29"/>
  <c r="I75" i="29"/>
  <c r="J75" i="29"/>
  <c r="K75" i="29"/>
  <c r="L75" i="29"/>
  <c r="M75" i="29"/>
  <c r="O75" i="29"/>
  <c r="P75" i="29"/>
  <c r="CV75" i="29" s="1"/>
  <c r="Q75" i="29"/>
  <c r="CW75" i="29" s="1"/>
  <c r="R75" i="29"/>
  <c r="S75" i="29"/>
  <c r="T75" i="29"/>
  <c r="D76" i="29"/>
  <c r="E76" i="29"/>
  <c r="F76" i="29"/>
  <c r="G76" i="29"/>
  <c r="H76" i="29"/>
  <c r="I76" i="29"/>
  <c r="J76" i="29"/>
  <c r="K76" i="29"/>
  <c r="L76" i="29"/>
  <c r="M76" i="29"/>
  <c r="O76" i="29"/>
  <c r="P76" i="29"/>
  <c r="Q76" i="29"/>
  <c r="R76" i="29"/>
  <c r="CX76" i="29" s="1"/>
  <c r="CX77" i="29" s="1"/>
  <c r="S76" i="29"/>
  <c r="T76" i="29"/>
  <c r="C63" i="29"/>
  <c r="C64" i="29"/>
  <c r="C65" i="29"/>
  <c r="C66" i="29"/>
  <c r="C67" i="29"/>
  <c r="C68" i="29"/>
  <c r="C70" i="29"/>
  <c r="C71" i="29"/>
  <c r="C74" i="29"/>
  <c r="C75" i="29"/>
  <c r="C76" i="29"/>
  <c r="C62" i="29"/>
  <c r="BH39" i="29"/>
  <c r="BI39" i="29"/>
  <c r="BJ39" i="29"/>
  <c r="BK39" i="29"/>
  <c r="BL39" i="29"/>
  <c r="BM39" i="29"/>
  <c r="BN39" i="29"/>
  <c r="BO39" i="29"/>
  <c r="BP39" i="29"/>
  <c r="BQ39" i="29"/>
  <c r="BS39" i="29"/>
  <c r="BT39" i="29"/>
  <c r="BU39" i="29"/>
  <c r="BV39" i="29"/>
  <c r="BW39" i="29"/>
  <c r="BX39" i="29"/>
  <c r="BH40" i="29"/>
  <c r="BI40" i="29"/>
  <c r="BJ40" i="29"/>
  <c r="BK40" i="29"/>
  <c r="BL40" i="29"/>
  <c r="BM40" i="29"/>
  <c r="BN40" i="29"/>
  <c r="BO40" i="29"/>
  <c r="BP40" i="29"/>
  <c r="BQ40" i="29"/>
  <c r="BS40" i="29"/>
  <c r="BT40" i="29"/>
  <c r="BU40" i="29"/>
  <c r="BV40" i="29"/>
  <c r="BW40" i="29"/>
  <c r="BX40" i="29"/>
  <c r="BH41" i="29"/>
  <c r="BI41" i="29"/>
  <c r="BJ41" i="29"/>
  <c r="BK41" i="29"/>
  <c r="BL41" i="29"/>
  <c r="BM41" i="29"/>
  <c r="BN41" i="29"/>
  <c r="BO41" i="29"/>
  <c r="BP41" i="29"/>
  <c r="BQ41" i="29"/>
  <c r="BS41" i="29"/>
  <c r="BT41" i="29"/>
  <c r="BU41" i="29"/>
  <c r="BV41" i="29"/>
  <c r="BW41" i="29"/>
  <c r="BX41" i="29"/>
  <c r="BH42" i="29"/>
  <c r="BI42" i="29"/>
  <c r="BJ42" i="29"/>
  <c r="BK42" i="29"/>
  <c r="BL42" i="29"/>
  <c r="BM42" i="29"/>
  <c r="BN42" i="29"/>
  <c r="BO42" i="29"/>
  <c r="BP42" i="29"/>
  <c r="BQ42" i="29"/>
  <c r="BS42" i="29"/>
  <c r="BT42" i="29"/>
  <c r="BU42" i="29"/>
  <c r="BV42" i="29"/>
  <c r="BW42" i="29"/>
  <c r="BX42" i="29"/>
  <c r="BH43" i="29"/>
  <c r="BI43" i="29"/>
  <c r="BJ43" i="29"/>
  <c r="BK43" i="29"/>
  <c r="BL43" i="29"/>
  <c r="BM43" i="29"/>
  <c r="BN43" i="29"/>
  <c r="BO43" i="29"/>
  <c r="BP43" i="29"/>
  <c r="BQ43" i="29"/>
  <c r="BS43" i="29"/>
  <c r="BT43" i="29"/>
  <c r="BU43" i="29"/>
  <c r="BV43" i="29"/>
  <c r="BW43" i="29"/>
  <c r="BX43" i="29"/>
  <c r="BH44" i="29"/>
  <c r="BI44" i="29"/>
  <c r="BJ44" i="29"/>
  <c r="BK44" i="29"/>
  <c r="BL44" i="29"/>
  <c r="BM44" i="29"/>
  <c r="BN44" i="29"/>
  <c r="BO44" i="29"/>
  <c r="BP44" i="29"/>
  <c r="BQ44" i="29"/>
  <c r="BS44" i="29"/>
  <c r="BT44" i="29"/>
  <c r="BU44" i="29"/>
  <c r="BV44" i="29"/>
  <c r="BW44" i="29"/>
  <c r="BX44" i="29"/>
  <c r="BH45" i="29"/>
  <c r="BI45" i="29"/>
  <c r="BJ45" i="29"/>
  <c r="BK45" i="29"/>
  <c r="BL45" i="29"/>
  <c r="BM45" i="29"/>
  <c r="BN45" i="29"/>
  <c r="BO45" i="29"/>
  <c r="BP45" i="29"/>
  <c r="BQ45" i="29"/>
  <c r="BS45" i="29"/>
  <c r="BT45" i="29"/>
  <c r="BU45" i="29"/>
  <c r="BV45" i="29"/>
  <c r="BW45" i="29"/>
  <c r="BX45" i="29"/>
  <c r="BH47" i="29"/>
  <c r="BI47" i="29"/>
  <c r="BJ47" i="29"/>
  <c r="BK47" i="29"/>
  <c r="BL47" i="29"/>
  <c r="BM47" i="29"/>
  <c r="BN47" i="29"/>
  <c r="BO47" i="29"/>
  <c r="BP47" i="29"/>
  <c r="BQ47" i="29"/>
  <c r="BS47" i="29"/>
  <c r="BT47" i="29"/>
  <c r="BU47" i="29"/>
  <c r="BV47" i="29"/>
  <c r="BW47" i="29"/>
  <c r="BX47" i="29"/>
  <c r="BH48" i="29"/>
  <c r="BI48" i="29"/>
  <c r="BJ48" i="29"/>
  <c r="BK48" i="29"/>
  <c r="BL48" i="29"/>
  <c r="BM48" i="29"/>
  <c r="BN48" i="29"/>
  <c r="BO48" i="29"/>
  <c r="BP48" i="29"/>
  <c r="BQ48" i="29"/>
  <c r="BS48" i="29"/>
  <c r="BT48" i="29"/>
  <c r="BU48" i="29"/>
  <c r="BV48" i="29"/>
  <c r="BW48" i="29"/>
  <c r="BX48" i="29"/>
  <c r="BH51" i="29"/>
  <c r="BI51" i="29"/>
  <c r="BJ51" i="29"/>
  <c r="BK51" i="29"/>
  <c r="BL51" i="29"/>
  <c r="BM51" i="29"/>
  <c r="BN51" i="29"/>
  <c r="BO51" i="29"/>
  <c r="BP51" i="29"/>
  <c r="BQ51" i="29"/>
  <c r="BS51" i="29"/>
  <c r="BT51" i="29"/>
  <c r="BU51" i="29"/>
  <c r="BV51" i="29"/>
  <c r="BW51" i="29"/>
  <c r="BX51" i="29"/>
  <c r="BH52" i="29"/>
  <c r="BI52" i="29"/>
  <c r="BJ52" i="29"/>
  <c r="BK52" i="29"/>
  <c r="BL52" i="29"/>
  <c r="BM52" i="29"/>
  <c r="BN52" i="29"/>
  <c r="BO52" i="29"/>
  <c r="BP52" i="29"/>
  <c r="BQ52" i="29"/>
  <c r="BS52" i="29"/>
  <c r="BT52" i="29"/>
  <c r="BU52" i="29"/>
  <c r="BV52" i="29"/>
  <c r="BW52" i="29"/>
  <c r="BX52" i="29"/>
  <c r="BH53" i="29"/>
  <c r="BI53" i="29"/>
  <c r="BJ53" i="29"/>
  <c r="BK53" i="29"/>
  <c r="BL53" i="29"/>
  <c r="BM53" i="29"/>
  <c r="BN53" i="29"/>
  <c r="BO53" i="29"/>
  <c r="BP53" i="29"/>
  <c r="BQ53" i="29"/>
  <c r="BS53" i="29"/>
  <c r="BT53" i="29"/>
  <c r="BU53" i="29"/>
  <c r="BV53" i="29"/>
  <c r="BG40" i="29"/>
  <c r="BG41" i="29"/>
  <c r="BG42" i="29"/>
  <c r="BG43" i="29"/>
  <c r="BG44" i="29"/>
  <c r="BG45" i="29"/>
  <c r="BG47" i="29"/>
  <c r="BG48" i="29"/>
  <c r="BG51" i="29"/>
  <c r="BG52" i="29"/>
  <c r="BG53" i="29"/>
  <c r="BG39" i="29"/>
  <c r="AF39" i="29"/>
  <c r="AG39" i="29"/>
  <c r="AH39" i="29"/>
  <c r="AI39" i="29"/>
  <c r="AJ39" i="29"/>
  <c r="AK39" i="29"/>
  <c r="AL39" i="29"/>
  <c r="AM39" i="29"/>
  <c r="AN39" i="29"/>
  <c r="AO39" i="29"/>
  <c r="AQ39" i="29"/>
  <c r="AR39" i="29"/>
  <c r="AS39" i="29"/>
  <c r="AT39" i="29"/>
  <c r="AU39" i="29"/>
  <c r="AV39" i="29"/>
  <c r="AF40" i="29"/>
  <c r="AG40" i="29"/>
  <c r="AH40" i="29"/>
  <c r="AI40" i="29"/>
  <c r="AJ40" i="29"/>
  <c r="AK40" i="29"/>
  <c r="AL40" i="29"/>
  <c r="AM40" i="29"/>
  <c r="AN40" i="29"/>
  <c r="AO40" i="29"/>
  <c r="AQ40" i="29"/>
  <c r="AR40" i="29"/>
  <c r="AS40" i="29"/>
  <c r="AT40" i="29"/>
  <c r="AU40" i="29"/>
  <c r="AV40" i="29"/>
  <c r="AF41" i="29"/>
  <c r="AG41" i="29"/>
  <c r="AH41" i="29"/>
  <c r="AI41" i="29"/>
  <c r="AJ41" i="29"/>
  <c r="AK41" i="29"/>
  <c r="AL41" i="29"/>
  <c r="AM41" i="29"/>
  <c r="AN41" i="29"/>
  <c r="AO41" i="29"/>
  <c r="AQ41" i="29"/>
  <c r="AR41" i="29"/>
  <c r="AS41" i="29"/>
  <c r="AT41" i="29"/>
  <c r="AU41" i="29"/>
  <c r="AV41" i="29"/>
  <c r="AF42" i="29"/>
  <c r="AG42" i="29"/>
  <c r="AH42" i="29"/>
  <c r="AI42" i="29"/>
  <c r="AJ42" i="29"/>
  <c r="AK42" i="29"/>
  <c r="AL42" i="29"/>
  <c r="AM42" i="29"/>
  <c r="AN42" i="29"/>
  <c r="AO42" i="29"/>
  <c r="AQ42" i="29"/>
  <c r="AR42" i="29"/>
  <c r="AS42" i="29"/>
  <c r="AT42" i="29"/>
  <c r="AU42" i="29"/>
  <c r="AV42" i="29"/>
  <c r="AF43" i="29"/>
  <c r="AG43" i="29"/>
  <c r="AH43" i="29"/>
  <c r="AI43" i="29"/>
  <c r="AJ43" i="29"/>
  <c r="AK43" i="29"/>
  <c r="AL43" i="29"/>
  <c r="AM43" i="29"/>
  <c r="AN43" i="29"/>
  <c r="AO43" i="29"/>
  <c r="AQ43" i="29"/>
  <c r="AR43" i="29"/>
  <c r="AS43" i="29"/>
  <c r="AT43" i="29"/>
  <c r="AU43" i="29"/>
  <c r="AV43" i="29"/>
  <c r="AF44" i="29"/>
  <c r="AG44" i="29"/>
  <c r="AH44" i="29"/>
  <c r="AI44" i="29"/>
  <c r="AJ44" i="29"/>
  <c r="AK44" i="29"/>
  <c r="AL44" i="29"/>
  <c r="AM44" i="29"/>
  <c r="AN44" i="29"/>
  <c r="AO44" i="29"/>
  <c r="AQ44" i="29"/>
  <c r="AR44" i="29"/>
  <c r="AS44" i="29"/>
  <c r="AT44" i="29"/>
  <c r="AU44" i="29"/>
  <c r="AV44" i="29"/>
  <c r="AF45" i="29"/>
  <c r="AG45" i="29"/>
  <c r="AH45" i="29"/>
  <c r="AI45" i="29"/>
  <c r="AJ45" i="29"/>
  <c r="AK45" i="29"/>
  <c r="AL45" i="29"/>
  <c r="AM45" i="29"/>
  <c r="AN45" i="29"/>
  <c r="AO45" i="29"/>
  <c r="AQ45" i="29"/>
  <c r="AR45" i="29"/>
  <c r="AS45" i="29"/>
  <c r="AT45" i="29"/>
  <c r="AU45" i="29"/>
  <c r="AV45" i="29"/>
  <c r="AF47" i="29"/>
  <c r="AG47" i="29"/>
  <c r="AH47" i="29"/>
  <c r="AI47" i="29"/>
  <c r="AJ47" i="29"/>
  <c r="AK47" i="29"/>
  <c r="AL47" i="29"/>
  <c r="AM47" i="29"/>
  <c r="AN47" i="29"/>
  <c r="AO47" i="29"/>
  <c r="AQ47" i="29"/>
  <c r="AR47" i="29"/>
  <c r="AS47" i="29"/>
  <c r="AT47" i="29"/>
  <c r="AU47" i="29"/>
  <c r="AV47" i="29"/>
  <c r="AF48" i="29"/>
  <c r="AG48" i="29"/>
  <c r="AH48" i="29"/>
  <c r="AI48" i="29"/>
  <c r="AJ48" i="29"/>
  <c r="AK48" i="29"/>
  <c r="AL48" i="29"/>
  <c r="AM48" i="29"/>
  <c r="AN48" i="29"/>
  <c r="AO48" i="29"/>
  <c r="AQ48" i="29"/>
  <c r="AR48" i="29"/>
  <c r="AS48" i="29"/>
  <c r="AT48" i="29"/>
  <c r="AU48" i="29"/>
  <c r="AV48" i="29"/>
  <c r="AF51" i="29"/>
  <c r="AG51" i="29"/>
  <c r="AH51" i="29"/>
  <c r="AI51" i="29"/>
  <c r="AJ51" i="29"/>
  <c r="AK51" i="29"/>
  <c r="AL51" i="29"/>
  <c r="AM51" i="29"/>
  <c r="AN51" i="29"/>
  <c r="AO51" i="29"/>
  <c r="AQ51" i="29"/>
  <c r="AR51" i="29"/>
  <c r="AS51" i="29"/>
  <c r="AT51" i="29"/>
  <c r="AU51" i="29"/>
  <c r="AV51" i="29"/>
  <c r="AF52" i="29"/>
  <c r="AG52" i="29"/>
  <c r="AH52" i="29"/>
  <c r="AI52" i="29"/>
  <c r="AJ52" i="29"/>
  <c r="AK52" i="29"/>
  <c r="AL52" i="29"/>
  <c r="AM52" i="29"/>
  <c r="AN52" i="29"/>
  <c r="AO52" i="29"/>
  <c r="AQ52" i="29"/>
  <c r="AR52" i="29"/>
  <c r="AS52" i="29"/>
  <c r="AT52" i="29"/>
  <c r="AU52" i="29"/>
  <c r="AV52" i="29"/>
  <c r="AF53" i="29"/>
  <c r="AG53" i="29"/>
  <c r="AH53" i="29"/>
  <c r="AI53" i="29"/>
  <c r="AJ53" i="29"/>
  <c r="AK53" i="29"/>
  <c r="AL53" i="29"/>
  <c r="AM53" i="29"/>
  <c r="AN53" i="29"/>
  <c r="AO53" i="29"/>
  <c r="AQ53" i="29"/>
  <c r="AR53" i="29"/>
  <c r="AS53" i="29"/>
  <c r="AT53" i="29"/>
  <c r="AE40" i="29"/>
  <c r="AE41" i="29"/>
  <c r="AE42" i="29"/>
  <c r="AE43" i="29"/>
  <c r="AE44" i="29"/>
  <c r="AE45" i="29"/>
  <c r="AE47" i="29"/>
  <c r="AE48" i="29"/>
  <c r="AE51" i="29"/>
  <c r="AE52" i="29"/>
  <c r="AE53" i="29"/>
  <c r="AE39" i="29"/>
  <c r="O40" i="29"/>
  <c r="P40" i="29"/>
  <c r="Q40" i="29"/>
  <c r="R40" i="29"/>
  <c r="S40" i="29"/>
  <c r="T40" i="29"/>
  <c r="O41" i="29"/>
  <c r="P41" i="29"/>
  <c r="Q41" i="29"/>
  <c r="R41" i="29"/>
  <c r="S41" i="29"/>
  <c r="T41" i="29"/>
  <c r="O42" i="29"/>
  <c r="P42" i="29"/>
  <c r="Q42" i="29"/>
  <c r="R42" i="29"/>
  <c r="S42" i="29"/>
  <c r="T42" i="29"/>
  <c r="O43" i="29"/>
  <c r="P43" i="29"/>
  <c r="Q43" i="29"/>
  <c r="R43" i="29"/>
  <c r="S43" i="29"/>
  <c r="T43" i="29"/>
  <c r="O44" i="29"/>
  <c r="Q44" i="29"/>
  <c r="R44" i="29"/>
  <c r="S44" i="29"/>
  <c r="T44" i="29"/>
  <c r="O45" i="29"/>
  <c r="P45" i="29"/>
  <c r="Q45" i="29"/>
  <c r="R45" i="29"/>
  <c r="S45" i="29"/>
  <c r="T45" i="29"/>
  <c r="O47" i="29"/>
  <c r="P47" i="29"/>
  <c r="Q47" i="29"/>
  <c r="R47" i="29"/>
  <c r="S47" i="29"/>
  <c r="T47" i="29"/>
  <c r="O48" i="29"/>
  <c r="P48" i="29"/>
  <c r="Q48" i="29"/>
  <c r="R48" i="29"/>
  <c r="S48" i="29"/>
  <c r="T48" i="29"/>
  <c r="O51" i="29"/>
  <c r="P51" i="29"/>
  <c r="Q51" i="29"/>
  <c r="R51" i="29"/>
  <c r="S51" i="29"/>
  <c r="T51" i="29"/>
  <c r="O52" i="29"/>
  <c r="P52" i="29"/>
  <c r="Q52" i="29"/>
  <c r="R52" i="29"/>
  <c r="S52" i="29"/>
  <c r="T52" i="29"/>
  <c r="O53" i="29"/>
  <c r="P53" i="29"/>
  <c r="Q53" i="29"/>
  <c r="R53" i="29"/>
  <c r="P39" i="29"/>
  <c r="Q39" i="29"/>
  <c r="R39" i="29"/>
  <c r="S39" i="29"/>
  <c r="T39" i="29"/>
  <c r="O39" i="29"/>
  <c r="D39" i="29"/>
  <c r="E39" i="29"/>
  <c r="F39" i="29"/>
  <c r="G39" i="29"/>
  <c r="H39" i="29"/>
  <c r="I39" i="29"/>
  <c r="J39" i="29"/>
  <c r="K39" i="29"/>
  <c r="L39" i="29"/>
  <c r="M39" i="29"/>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7" i="29"/>
  <c r="E47" i="29"/>
  <c r="F47" i="29"/>
  <c r="G47" i="29"/>
  <c r="H47" i="29"/>
  <c r="I47" i="29"/>
  <c r="J47" i="29"/>
  <c r="K47" i="29"/>
  <c r="L47" i="29"/>
  <c r="M47" i="29"/>
  <c r="D48" i="29"/>
  <c r="E48" i="29"/>
  <c r="F48" i="29"/>
  <c r="G48" i="29"/>
  <c r="H48" i="29"/>
  <c r="I48" i="29"/>
  <c r="J48" i="29"/>
  <c r="K48" i="29"/>
  <c r="L48" i="29"/>
  <c r="M48" i="29"/>
  <c r="D51" i="29"/>
  <c r="E51" i="29"/>
  <c r="F51" i="29"/>
  <c r="G51" i="29"/>
  <c r="H51" i="29"/>
  <c r="I51" i="29"/>
  <c r="J51" i="29"/>
  <c r="K51" i="29"/>
  <c r="L51" i="29"/>
  <c r="M51" i="29"/>
  <c r="D52" i="29"/>
  <c r="E52" i="29"/>
  <c r="F52" i="29"/>
  <c r="G52" i="29"/>
  <c r="H52" i="29"/>
  <c r="I52" i="29"/>
  <c r="J52" i="29"/>
  <c r="K52" i="29"/>
  <c r="L52" i="29"/>
  <c r="M52" i="29"/>
  <c r="D53" i="29"/>
  <c r="E53" i="29"/>
  <c r="F53" i="29"/>
  <c r="G53" i="29"/>
  <c r="H53" i="29"/>
  <c r="I53" i="29"/>
  <c r="J53" i="29"/>
  <c r="K53" i="29"/>
  <c r="L53" i="29"/>
  <c r="M53" i="29"/>
  <c r="C40" i="29"/>
  <c r="C41" i="29"/>
  <c r="C42" i="29"/>
  <c r="C43" i="29"/>
  <c r="C44" i="29"/>
  <c r="C45" i="29"/>
  <c r="C47" i="29"/>
  <c r="C48" i="29"/>
  <c r="C51" i="29"/>
  <c r="C52" i="29"/>
  <c r="C53" i="29"/>
  <c r="C39" i="29"/>
  <c r="BT20" i="29"/>
  <c r="BU20" i="29"/>
  <c r="BV20" i="29"/>
  <c r="BW20" i="29"/>
  <c r="BX20" i="29"/>
  <c r="BT21" i="29"/>
  <c r="BU21" i="29"/>
  <c r="BV21" i="29"/>
  <c r="BW21" i="29"/>
  <c r="BX21" i="29"/>
  <c r="BT22" i="29"/>
  <c r="BU22" i="29"/>
  <c r="BV22" i="29"/>
  <c r="BW22" i="29"/>
  <c r="BX22" i="29"/>
  <c r="BT23" i="29"/>
  <c r="BU23" i="29"/>
  <c r="BV23" i="29"/>
  <c r="BW23" i="29"/>
  <c r="BX23" i="29"/>
  <c r="BT24" i="29"/>
  <c r="BU24" i="29"/>
  <c r="BV24" i="29"/>
  <c r="BW24" i="29"/>
  <c r="BX24" i="29"/>
  <c r="BT25" i="29"/>
  <c r="BU25" i="29"/>
  <c r="BV25" i="29"/>
  <c r="BW25" i="29"/>
  <c r="BX25" i="29"/>
  <c r="BT26" i="29"/>
  <c r="BU26" i="29"/>
  <c r="BV26" i="29"/>
  <c r="BW26" i="29"/>
  <c r="BX26" i="29"/>
  <c r="BT28" i="29"/>
  <c r="BU28" i="29"/>
  <c r="BV28" i="29"/>
  <c r="BW28" i="29"/>
  <c r="BX28" i="29"/>
  <c r="BT29" i="29"/>
  <c r="BU29" i="29"/>
  <c r="BV29" i="29"/>
  <c r="BW29" i="29"/>
  <c r="BX29" i="29"/>
  <c r="BT32" i="29"/>
  <c r="BU32" i="29"/>
  <c r="BV32" i="29"/>
  <c r="BW32" i="29"/>
  <c r="BX32" i="29"/>
  <c r="BT33" i="29"/>
  <c r="BU33" i="29"/>
  <c r="BV33" i="29"/>
  <c r="BW33" i="29"/>
  <c r="BX33" i="29"/>
  <c r="BT34" i="29"/>
  <c r="BU34" i="29"/>
  <c r="BV34" i="29"/>
  <c r="BT35" i="29"/>
  <c r="BU35" i="29"/>
  <c r="BV35" i="29"/>
  <c r="BS21" i="29"/>
  <c r="BS22" i="29"/>
  <c r="BS23" i="29"/>
  <c r="BS24" i="29"/>
  <c r="BS25" i="29"/>
  <c r="BS26" i="29"/>
  <c r="BS28" i="29"/>
  <c r="BS29" i="29"/>
  <c r="BS32" i="29"/>
  <c r="BS33" i="29"/>
  <c r="BS34" i="29"/>
  <c r="BS35" i="29"/>
  <c r="BS20" i="29"/>
  <c r="BH20" i="29"/>
  <c r="BI20" i="29"/>
  <c r="BJ20" i="29"/>
  <c r="BK20" i="29"/>
  <c r="BL20" i="29"/>
  <c r="BM20" i="29"/>
  <c r="BN20" i="29"/>
  <c r="BO20" i="29"/>
  <c r="BP20" i="29"/>
  <c r="BQ20" i="29"/>
  <c r="BH21" i="29"/>
  <c r="BI21" i="29"/>
  <c r="BJ21" i="29"/>
  <c r="BK21" i="29"/>
  <c r="BL21" i="29"/>
  <c r="BM21" i="29"/>
  <c r="BN21" i="29"/>
  <c r="BO21" i="29"/>
  <c r="BP21" i="29"/>
  <c r="BQ21" i="29"/>
  <c r="BH22" i="29"/>
  <c r="BI22" i="29"/>
  <c r="BJ22" i="29"/>
  <c r="BK22" i="29"/>
  <c r="BL22" i="29"/>
  <c r="BM22" i="29"/>
  <c r="BN22" i="29"/>
  <c r="BO22" i="29"/>
  <c r="BP22" i="29"/>
  <c r="BQ22" i="29"/>
  <c r="BH23" i="29"/>
  <c r="BI23" i="29"/>
  <c r="BJ23" i="29"/>
  <c r="BK23" i="29"/>
  <c r="BL23" i="29"/>
  <c r="BM23" i="29"/>
  <c r="BN23" i="29"/>
  <c r="BO23" i="29"/>
  <c r="BP23" i="29"/>
  <c r="BQ23" i="29"/>
  <c r="BH24" i="29"/>
  <c r="BI24" i="29"/>
  <c r="BJ24" i="29"/>
  <c r="BK24" i="29"/>
  <c r="BL24" i="29"/>
  <c r="BM24" i="29"/>
  <c r="BN24" i="29"/>
  <c r="BO24" i="29"/>
  <c r="BP24" i="29"/>
  <c r="BQ24" i="29"/>
  <c r="BH25" i="29"/>
  <c r="BI25" i="29"/>
  <c r="BJ25" i="29"/>
  <c r="BK25" i="29"/>
  <c r="BL25" i="29"/>
  <c r="BM25" i="29"/>
  <c r="BN25" i="29"/>
  <c r="BO25" i="29"/>
  <c r="BP25" i="29"/>
  <c r="BQ25" i="29"/>
  <c r="BH26" i="29"/>
  <c r="BI26" i="29"/>
  <c r="BJ26" i="29"/>
  <c r="BK26" i="29"/>
  <c r="BL26" i="29"/>
  <c r="BM26" i="29"/>
  <c r="BN26" i="29"/>
  <c r="BO26" i="29"/>
  <c r="BP26" i="29"/>
  <c r="BQ26" i="29"/>
  <c r="BH28" i="29"/>
  <c r="BI28" i="29"/>
  <c r="BJ28" i="29"/>
  <c r="BK28" i="29"/>
  <c r="BL28" i="29"/>
  <c r="BM28" i="29"/>
  <c r="BN28" i="29"/>
  <c r="BO28" i="29"/>
  <c r="BP28" i="29"/>
  <c r="BQ28" i="29"/>
  <c r="BH29" i="29"/>
  <c r="BI29" i="29"/>
  <c r="BJ29" i="29"/>
  <c r="BK29" i="29"/>
  <c r="BL29" i="29"/>
  <c r="BM29" i="29"/>
  <c r="BN29" i="29"/>
  <c r="BO29" i="29"/>
  <c r="BP29" i="29"/>
  <c r="BQ29" i="29"/>
  <c r="BH32" i="29"/>
  <c r="BI32" i="29"/>
  <c r="BJ32" i="29"/>
  <c r="BK32" i="29"/>
  <c r="BL32" i="29"/>
  <c r="BM32" i="29"/>
  <c r="BN32" i="29"/>
  <c r="BO32" i="29"/>
  <c r="BP32" i="29"/>
  <c r="BQ32" i="29"/>
  <c r="BH33" i="29"/>
  <c r="BI33" i="29"/>
  <c r="BJ33" i="29"/>
  <c r="BK33" i="29"/>
  <c r="BL33" i="29"/>
  <c r="BM33" i="29"/>
  <c r="BN33" i="29"/>
  <c r="BO33" i="29"/>
  <c r="BP33" i="29"/>
  <c r="BQ33" i="29"/>
  <c r="BH34" i="29"/>
  <c r="BI34" i="29"/>
  <c r="BJ34" i="29"/>
  <c r="BK34" i="29"/>
  <c r="BL34" i="29"/>
  <c r="BM34" i="29"/>
  <c r="BN34" i="29"/>
  <c r="BO34" i="29"/>
  <c r="BP34" i="29"/>
  <c r="BQ34" i="29"/>
  <c r="BH35" i="29"/>
  <c r="BI35" i="29"/>
  <c r="BJ35" i="29"/>
  <c r="BK35" i="29"/>
  <c r="BL35" i="29"/>
  <c r="BM35" i="29"/>
  <c r="BN35" i="29"/>
  <c r="BO35" i="29"/>
  <c r="BP35" i="29"/>
  <c r="BQ35" i="29"/>
  <c r="BG21" i="29"/>
  <c r="BG22" i="29"/>
  <c r="BG23" i="29"/>
  <c r="BG24" i="29"/>
  <c r="BG25" i="29"/>
  <c r="BG26" i="29"/>
  <c r="BG28" i="29"/>
  <c r="BG29" i="29"/>
  <c r="BG32" i="29"/>
  <c r="BG33" i="29"/>
  <c r="BG34" i="29"/>
  <c r="BG35" i="29"/>
  <c r="BG20" i="29"/>
  <c r="AQ21" i="29"/>
  <c r="AR21" i="29"/>
  <c r="AS21" i="29"/>
  <c r="AT21" i="29"/>
  <c r="AU21" i="29"/>
  <c r="AV21" i="29"/>
  <c r="AQ22" i="29"/>
  <c r="AR22" i="29"/>
  <c r="AS22" i="29"/>
  <c r="AT22" i="29"/>
  <c r="AU22" i="29"/>
  <c r="AV22" i="29"/>
  <c r="AQ23" i="29"/>
  <c r="AR23" i="29"/>
  <c r="AS23" i="29"/>
  <c r="AT23" i="29"/>
  <c r="AU23" i="29"/>
  <c r="AV23" i="29"/>
  <c r="AQ24" i="29"/>
  <c r="AR24" i="29"/>
  <c r="AS24" i="29"/>
  <c r="AT24" i="29"/>
  <c r="AU24" i="29"/>
  <c r="AV24" i="29"/>
  <c r="AQ25" i="29"/>
  <c r="AR25" i="29"/>
  <c r="AS25" i="29"/>
  <c r="AT25" i="29"/>
  <c r="AU25" i="29"/>
  <c r="AV25" i="29"/>
  <c r="AQ26" i="29"/>
  <c r="AR26" i="29"/>
  <c r="AS26" i="29"/>
  <c r="AT26" i="29"/>
  <c r="AU26" i="29"/>
  <c r="AV26" i="29"/>
  <c r="AQ28" i="29"/>
  <c r="AR28" i="29"/>
  <c r="AS28" i="29"/>
  <c r="AT28" i="29"/>
  <c r="AU28" i="29"/>
  <c r="AV28" i="29"/>
  <c r="AQ29" i="29"/>
  <c r="AR29" i="29"/>
  <c r="AS29" i="29"/>
  <c r="AT29" i="29"/>
  <c r="AU29" i="29"/>
  <c r="AV29" i="29"/>
  <c r="AQ32" i="29"/>
  <c r="AR32" i="29"/>
  <c r="AS32" i="29"/>
  <c r="AT32" i="29"/>
  <c r="AU32" i="29"/>
  <c r="AV32" i="29"/>
  <c r="AQ33" i="29"/>
  <c r="AR33" i="29"/>
  <c r="AS33" i="29"/>
  <c r="AT33" i="29"/>
  <c r="AU33" i="29"/>
  <c r="AV33" i="29"/>
  <c r="AQ34" i="29"/>
  <c r="AR34" i="29"/>
  <c r="AS34" i="29"/>
  <c r="AT34" i="29"/>
  <c r="AQ35" i="29"/>
  <c r="AR35" i="29"/>
  <c r="AS35" i="29"/>
  <c r="AT35" i="29"/>
  <c r="AR20" i="29"/>
  <c r="AS20" i="29"/>
  <c r="AT20" i="29"/>
  <c r="AU20" i="29"/>
  <c r="AV20" i="29"/>
  <c r="AQ20" i="29"/>
  <c r="AF20" i="29"/>
  <c r="AG20" i="29"/>
  <c r="AH20" i="29"/>
  <c r="AI20" i="29"/>
  <c r="AJ20" i="29"/>
  <c r="AK20" i="29"/>
  <c r="AL20" i="29"/>
  <c r="AM20" i="29"/>
  <c r="AN20" i="29"/>
  <c r="AO20" i="29"/>
  <c r="AF21" i="29"/>
  <c r="AG21" i="29"/>
  <c r="AH21" i="29"/>
  <c r="AI21" i="29"/>
  <c r="AJ21" i="29"/>
  <c r="AK21" i="29"/>
  <c r="AL21" i="29"/>
  <c r="AM21" i="29"/>
  <c r="AN21" i="29"/>
  <c r="AO21" i="29"/>
  <c r="AF22" i="29"/>
  <c r="AG22" i="29"/>
  <c r="AH22" i="29"/>
  <c r="AI22" i="29"/>
  <c r="AJ22" i="29"/>
  <c r="AK22" i="29"/>
  <c r="AL22" i="29"/>
  <c r="AM22" i="29"/>
  <c r="AN22" i="29"/>
  <c r="AO22" i="29"/>
  <c r="AF23" i="29"/>
  <c r="AG23" i="29"/>
  <c r="AH23" i="29"/>
  <c r="AI23" i="29"/>
  <c r="AJ23" i="29"/>
  <c r="AK23" i="29"/>
  <c r="AL23" i="29"/>
  <c r="AM23" i="29"/>
  <c r="AN23" i="29"/>
  <c r="AO23" i="29"/>
  <c r="AF24" i="29"/>
  <c r="AG24" i="29"/>
  <c r="AH24" i="29"/>
  <c r="AI24" i="29"/>
  <c r="AJ24" i="29"/>
  <c r="AK24" i="29"/>
  <c r="AL24" i="29"/>
  <c r="AM24" i="29"/>
  <c r="AN24" i="29"/>
  <c r="AO24" i="29"/>
  <c r="AF25" i="29"/>
  <c r="AG25" i="29"/>
  <c r="AH25" i="29"/>
  <c r="AI25" i="29"/>
  <c r="AJ25" i="29"/>
  <c r="AK25" i="29"/>
  <c r="AL25" i="29"/>
  <c r="AM25" i="29"/>
  <c r="AN25" i="29"/>
  <c r="AO25" i="29"/>
  <c r="AF26" i="29"/>
  <c r="AG26" i="29"/>
  <c r="AH26" i="29"/>
  <c r="AI26" i="29"/>
  <c r="AJ26" i="29"/>
  <c r="AK26" i="29"/>
  <c r="AL26" i="29"/>
  <c r="AM26" i="29"/>
  <c r="AN26" i="29"/>
  <c r="AO26" i="29"/>
  <c r="AF28" i="29"/>
  <c r="AG28" i="29"/>
  <c r="AH28" i="29"/>
  <c r="AI28" i="29"/>
  <c r="AJ28" i="29"/>
  <c r="AK28" i="29"/>
  <c r="AL28" i="29"/>
  <c r="AM28" i="29"/>
  <c r="AN28" i="29"/>
  <c r="AO28" i="29"/>
  <c r="AF29" i="29"/>
  <c r="AG29" i="29"/>
  <c r="AH29" i="29"/>
  <c r="AI29" i="29"/>
  <c r="AJ29" i="29"/>
  <c r="AK29" i="29"/>
  <c r="AL29" i="29"/>
  <c r="AM29" i="29"/>
  <c r="AN29" i="29"/>
  <c r="AO29" i="29"/>
  <c r="AF32" i="29"/>
  <c r="AG32" i="29"/>
  <c r="AH32" i="29"/>
  <c r="AI32" i="29"/>
  <c r="AJ32" i="29"/>
  <c r="AK32" i="29"/>
  <c r="AL32" i="29"/>
  <c r="AM32" i="29"/>
  <c r="AN32" i="29"/>
  <c r="AO32" i="29"/>
  <c r="AF33" i="29"/>
  <c r="AG33" i="29"/>
  <c r="AH33" i="29"/>
  <c r="AI33" i="29"/>
  <c r="AJ33" i="29"/>
  <c r="AK33" i="29"/>
  <c r="AL33" i="29"/>
  <c r="AM33" i="29"/>
  <c r="AN33" i="29"/>
  <c r="AO33" i="29"/>
  <c r="AF34" i="29"/>
  <c r="AG34" i="29"/>
  <c r="AH34" i="29"/>
  <c r="AI34" i="29"/>
  <c r="AJ34" i="29"/>
  <c r="AK34" i="29"/>
  <c r="AL34" i="29"/>
  <c r="AM34" i="29"/>
  <c r="AN34" i="29"/>
  <c r="AO34" i="29"/>
  <c r="AF35" i="29"/>
  <c r="AG35" i="29"/>
  <c r="AH35" i="29"/>
  <c r="AI35" i="29"/>
  <c r="AJ35" i="29"/>
  <c r="AK35" i="29"/>
  <c r="AL35" i="29"/>
  <c r="AM35" i="29"/>
  <c r="AN35" i="29"/>
  <c r="AO35" i="29"/>
  <c r="AE21" i="29"/>
  <c r="AE22" i="29"/>
  <c r="AE23" i="29"/>
  <c r="AE24" i="29"/>
  <c r="AE25" i="29"/>
  <c r="AE26" i="29"/>
  <c r="AE28" i="29"/>
  <c r="AE29" i="29"/>
  <c r="AE32" i="29"/>
  <c r="AE33" i="29"/>
  <c r="AE34" i="29"/>
  <c r="AE35" i="29"/>
  <c r="AE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8" i="29"/>
  <c r="P28" i="29"/>
  <c r="Q28" i="29"/>
  <c r="R28" i="29"/>
  <c r="S28" i="29"/>
  <c r="T28" i="29"/>
  <c r="O29" i="29"/>
  <c r="P29" i="29"/>
  <c r="Q29" i="29"/>
  <c r="R29" i="29"/>
  <c r="S29" i="29"/>
  <c r="T29" i="29"/>
  <c r="O32" i="29"/>
  <c r="P32" i="29"/>
  <c r="Q32" i="29"/>
  <c r="R32" i="29"/>
  <c r="S32" i="29"/>
  <c r="T32" i="29"/>
  <c r="O33" i="29"/>
  <c r="P33" i="29"/>
  <c r="Q33" i="29"/>
  <c r="R33" i="29"/>
  <c r="S33" i="29"/>
  <c r="T33" i="29"/>
  <c r="O34" i="29"/>
  <c r="P34" i="29"/>
  <c r="Q34" i="29"/>
  <c r="R34" i="29"/>
  <c r="O35" i="29"/>
  <c r="P35" i="29"/>
  <c r="Q35" i="29"/>
  <c r="R35"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8" i="29"/>
  <c r="E28" i="29"/>
  <c r="F28" i="29"/>
  <c r="G28" i="29"/>
  <c r="H28" i="29"/>
  <c r="I28" i="29"/>
  <c r="J28" i="29"/>
  <c r="K28" i="29"/>
  <c r="L28" i="29"/>
  <c r="M28" i="29"/>
  <c r="D29" i="29"/>
  <c r="E29" i="29"/>
  <c r="F29" i="29"/>
  <c r="G29" i="29"/>
  <c r="H29" i="29"/>
  <c r="I29" i="29"/>
  <c r="J29" i="29"/>
  <c r="K29" i="29"/>
  <c r="L29" i="29"/>
  <c r="M29" i="29"/>
  <c r="D32" i="29"/>
  <c r="E32" i="29"/>
  <c r="F32" i="29"/>
  <c r="G32" i="29"/>
  <c r="H32" i="29"/>
  <c r="I32" i="29"/>
  <c r="J32" i="29"/>
  <c r="K32" i="29"/>
  <c r="L32" i="29"/>
  <c r="M32" i="29"/>
  <c r="D33" i="29"/>
  <c r="E33" i="29"/>
  <c r="F33" i="29"/>
  <c r="G33" i="29"/>
  <c r="H33" i="29"/>
  <c r="I33" i="29"/>
  <c r="J33" i="29"/>
  <c r="K33" i="29"/>
  <c r="L33" i="29"/>
  <c r="M33" i="29"/>
  <c r="D34" i="29"/>
  <c r="E34" i="29"/>
  <c r="F34" i="29"/>
  <c r="G34" i="29"/>
  <c r="H34" i="29"/>
  <c r="I34" i="29"/>
  <c r="J34" i="29"/>
  <c r="K34" i="29"/>
  <c r="L34" i="29"/>
  <c r="M34" i="29"/>
  <c r="D35" i="29"/>
  <c r="E35" i="29"/>
  <c r="F35" i="29"/>
  <c r="G35" i="29"/>
  <c r="H35" i="29"/>
  <c r="I35" i="29"/>
  <c r="J35" i="29"/>
  <c r="K35" i="29"/>
  <c r="L35" i="29"/>
  <c r="M35" i="29"/>
  <c r="C21" i="29"/>
  <c r="C22" i="29"/>
  <c r="C23" i="29"/>
  <c r="C24" i="29"/>
  <c r="C25" i="29"/>
  <c r="C26" i="29"/>
  <c r="C28" i="29"/>
  <c r="C29" i="29"/>
  <c r="C32" i="29"/>
  <c r="C33" i="29"/>
  <c r="C34" i="29"/>
  <c r="C35" i="29"/>
  <c r="C20" i="29"/>
  <c r="CR134" i="29" l="1"/>
  <c r="CQ53" i="29"/>
  <c r="CW62" i="29"/>
  <c r="CQ47" i="29"/>
  <c r="CQ42" i="29"/>
  <c r="CS42" i="29"/>
  <c r="CJ134" i="29"/>
  <c r="CU128" i="29"/>
  <c r="CU121" i="29"/>
  <c r="CJ123" i="29"/>
  <c r="CR121" i="29"/>
  <c r="CJ120" i="29"/>
  <c r="CO115" i="29"/>
  <c r="CS134" i="29"/>
  <c r="CI134" i="29"/>
  <c r="BJ135" i="29"/>
  <c r="CW115" i="29"/>
  <c r="CU134" i="29"/>
  <c r="CK115" i="29"/>
  <c r="CJ121" i="29"/>
  <c r="CI123" i="29"/>
  <c r="CU129" i="29"/>
  <c r="CU125" i="29"/>
  <c r="CR129" i="29"/>
  <c r="CJ128" i="29"/>
  <c r="CJ124" i="29"/>
  <c r="CR122" i="29"/>
  <c r="CJ132" i="29"/>
  <c r="CJ126" i="29"/>
  <c r="CR124" i="29"/>
  <c r="CU123" i="29"/>
  <c r="CU132" i="29"/>
  <c r="CU126" i="29"/>
  <c r="CR132" i="29"/>
  <c r="CJ129" i="29"/>
  <c r="CR126" i="29"/>
  <c r="CR123" i="29"/>
  <c r="CJ122" i="29"/>
  <c r="CR120" i="29"/>
  <c r="CS34" i="29"/>
  <c r="CV34" i="29"/>
  <c r="CO53" i="29"/>
  <c r="CS40" i="29"/>
  <c r="CS76" i="29"/>
  <c r="CS77" i="29" s="1"/>
  <c r="CS75" i="29"/>
  <c r="CS70" i="29"/>
  <c r="CS67" i="29"/>
  <c r="CS66" i="29"/>
  <c r="CS65" i="29"/>
  <c r="CS64" i="29"/>
  <c r="CS62" i="29"/>
  <c r="CP53" i="29"/>
  <c r="CU76" i="29"/>
  <c r="CU77" i="29" s="1"/>
  <c r="CU75" i="29"/>
  <c r="CU74" i="29"/>
  <c r="CU71" i="29"/>
  <c r="CU68" i="29"/>
  <c r="CU67" i="29"/>
  <c r="CU65" i="29"/>
  <c r="CU64" i="29"/>
  <c r="CU63" i="29"/>
  <c r="CL76" i="29"/>
  <c r="CL77" i="29" s="1"/>
  <c r="CL74" i="29"/>
  <c r="CL65" i="29"/>
  <c r="CR34" i="29"/>
  <c r="CX115" i="29"/>
  <c r="CL34" i="29"/>
  <c r="CP76" i="29"/>
  <c r="CP77" i="29" s="1"/>
  <c r="CP71" i="29"/>
  <c r="CP70" i="29"/>
  <c r="CP68" i="29"/>
  <c r="CP67" i="29"/>
  <c r="CP66" i="29"/>
  <c r="CP65" i="29"/>
  <c r="CP64" i="29"/>
  <c r="CP62" i="29"/>
  <c r="CJ34" i="29"/>
  <c r="CL134" i="29"/>
  <c r="CK134" i="29"/>
  <c r="CI109" i="29"/>
  <c r="CN116" i="29"/>
  <c r="CN117" i="29" s="1"/>
  <c r="CL109" i="29"/>
  <c r="CL107" i="29"/>
  <c r="CL104" i="29"/>
  <c r="CS115" i="29"/>
  <c r="CP134" i="29"/>
  <c r="CN53" i="29"/>
  <c r="CR76" i="29"/>
  <c r="CR77" i="29" s="1"/>
  <c r="CR74" i="29"/>
  <c r="CR71" i="29"/>
  <c r="CR70" i="29"/>
  <c r="CR68" i="29"/>
  <c r="CR67" i="29"/>
  <c r="CR66" i="29"/>
  <c r="CR65" i="29"/>
  <c r="CR63" i="29"/>
  <c r="CR62" i="29"/>
  <c r="CM53" i="29"/>
  <c r="CM134" i="29"/>
  <c r="CI113" i="29"/>
  <c r="CN115" i="29"/>
  <c r="CN106" i="29"/>
  <c r="CU105" i="29"/>
  <c r="CU102" i="29"/>
  <c r="CM42" i="29"/>
  <c r="CI71" i="29"/>
  <c r="CQ68" i="29"/>
  <c r="CQ67" i="29"/>
  <c r="CQ66" i="29"/>
  <c r="CQ64" i="29"/>
  <c r="CQ62" i="29"/>
  <c r="CY76" i="29"/>
  <c r="CY77" i="29" s="1"/>
  <c r="CY75" i="29"/>
  <c r="CY74" i="29"/>
  <c r="CY70" i="29"/>
  <c r="CY68" i="29"/>
  <c r="CY67" i="29"/>
  <c r="CY65" i="29"/>
  <c r="CY64" i="29"/>
  <c r="CI68" i="29"/>
  <c r="CO76" i="29"/>
  <c r="CO77" i="29" s="1"/>
  <c r="CO74" i="29"/>
  <c r="CO71" i="29"/>
  <c r="CO68" i="29"/>
  <c r="CO66" i="29"/>
  <c r="CO64" i="29"/>
  <c r="CO62" i="29"/>
  <c r="CI67" i="29"/>
  <c r="CN75" i="29"/>
  <c r="CN74" i="29"/>
  <c r="CN71" i="29"/>
  <c r="CN70" i="29"/>
  <c r="CN64" i="29"/>
  <c r="CN63" i="29"/>
  <c r="CN62" i="29"/>
  <c r="CI125" i="29"/>
  <c r="CL133" i="29"/>
  <c r="CL132" i="29"/>
  <c r="CL129" i="29"/>
  <c r="CL128" i="29"/>
  <c r="CL126" i="29"/>
  <c r="CL124" i="29"/>
  <c r="CL122" i="29"/>
  <c r="CL121" i="29"/>
  <c r="CI66" i="29"/>
  <c r="CM76" i="29"/>
  <c r="CM77" i="29" s="1"/>
  <c r="CM75" i="29"/>
  <c r="CM74" i="29"/>
  <c r="CM71" i="29"/>
  <c r="CM67" i="29"/>
  <c r="CM66" i="29"/>
  <c r="CM65" i="29"/>
  <c r="CM64" i="29"/>
  <c r="CM63" i="29"/>
  <c r="CM62" i="29"/>
  <c r="CL75" i="29"/>
  <c r="CL70" i="29"/>
  <c r="CL68" i="29"/>
  <c r="CL64" i="29"/>
  <c r="CL63" i="29"/>
  <c r="CK76" i="29"/>
  <c r="CK77" i="29" s="1"/>
  <c r="CK75" i="29"/>
  <c r="CK67" i="29"/>
  <c r="CK66" i="29"/>
  <c r="CK65" i="29"/>
  <c r="CK64" i="29"/>
  <c r="CK62" i="29"/>
  <c r="CW45" i="29"/>
  <c r="CJ76" i="29"/>
  <c r="CJ77" i="29" s="1"/>
  <c r="CJ74" i="29"/>
  <c r="CJ68" i="29"/>
  <c r="CJ67" i="29"/>
  <c r="CJ66" i="29"/>
  <c r="CJ65" i="29"/>
  <c r="CJ63" i="29"/>
  <c r="CJ62" i="29"/>
  <c r="CZ74" i="29"/>
  <c r="CZ68" i="29"/>
  <c r="CZ67" i="29"/>
  <c r="CZ66" i="29"/>
  <c r="CZ65" i="29"/>
  <c r="CZ63" i="29"/>
  <c r="CZ62" i="29"/>
  <c r="AK54" i="29"/>
  <c r="CO107" i="29"/>
  <c r="CO106" i="29"/>
  <c r="CN126" i="29"/>
  <c r="CN125" i="29"/>
  <c r="CW122" i="29"/>
  <c r="CI80" i="29"/>
  <c r="CU93" i="29"/>
  <c r="CL93" i="29"/>
  <c r="CU92" i="29"/>
  <c r="CL92" i="29"/>
  <c r="CU88" i="29"/>
  <c r="CL86" i="29"/>
  <c r="CU85" i="29"/>
  <c r="CL85" i="29"/>
  <c r="CU83" i="29"/>
  <c r="CU82" i="29"/>
  <c r="CL82" i="29"/>
  <c r="CU81" i="29"/>
  <c r="CL81" i="29"/>
  <c r="CV133" i="29"/>
  <c r="CM132" i="29"/>
  <c r="CV129" i="29"/>
  <c r="CV126" i="29"/>
  <c r="CV122" i="29"/>
  <c r="CM121" i="29"/>
  <c r="CV120" i="29"/>
  <c r="CN82" i="29"/>
  <c r="CV92" i="29"/>
  <c r="CM92" i="29"/>
  <c r="CV88" i="29"/>
  <c r="CM88" i="29"/>
  <c r="CV86" i="29"/>
  <c r="CV85" i="29"/>
  <c r="CM85" i="29"/>
  <c r="CV84" i="29"/>
  <c r="CM83" i="29"/>
  <c r="CV82" i="29"/>
  <c r="CM82" i="29"/>
  <c r="CV81" i="29"/>
  <c r="CM81" i="29"/>
  <c r="CV80" i="29"/>
  <c r="CM80" i="29"/>
  <c r="CO116" i="29"/>
  <c r="CO117" i="29" s="1"/>
  <c r="CQ35" i="29"/>
  <c r="CQ36" i="29" s="1"/>
  <c r="CI20" i="29"/>
  <c r="CI124" i="29"/>
  <c r="CS133" i="29"/>
  <c r="CK133" i="29"/>
  <c r="CS132" i="29"/>
  <c r="CK132" i="29"/>
  <c r="CS129" i="29"/>
  <c r="CK129" i="29"/>
  <c r="CS128" i="29"/>
  <c r="CK128" i="29"/>
  <c r="CS125" i="29"/>
  <c r="CK125" i="29"/>
  <c r="CK124" i="29"/>
  <c r="CS123" i="29"/>
  <c r="CK123" i="29"/>
  <c r="CS122" i="29"/>
  <c r="CK122" i="29"/>
  <c r="CS121" i="29"/>
  <c r="CK121" i="29"/>
  <c r="CW114" i="29"/>
  <c r="CW113" i="29"/>
  <c r="CN113" i="29"/>
  <c r="CN110" i="29"/>
  <c r="CW109" i="29"/>
  <c r="CN109" i="29"/>
  <c r="CW107" i="29"/>
  <c r="CN107" i="29"/>
  <c r="CW105" i="29"/>
  <c r="CN105" i="29"/>
  <c r="CW104" i="29"/>
  <c r="CN104" i="29"/>
  <c r="CN103" i="29"/>
  <c r="CW102" i="29"/>
  <c r="CN101" i="29"/>
  <c r="CV116" i="29"/>
  <c r="CV117" i="29" s="1"/>
  <c r="CX48" i="29"/>
  <c r="CX43" i="29"/>
  <c r="CK40" i="29"/>
  <c r="CP88" i="29"/>
  <c r="CP107" i="29"/>
  <c r="CN133" i="29"/>
  <c r="CW128" i="29"/>
  <c r="CW126" i="29"/>
  <c r="CN124" i="29"/>
  <c r="CW123" i="29"/>
  <c r="CN122" i="29"/>
  <c r="CI34" i="29"/>
  <c r="CW43" i="29"/>
  <c r="CK109" i="29"/>
  <c r="CO34" i="29"/>
  <c r="CX53" i="29"/>
  <c r="CW26" i="29"/>
  <c r="CI115" i="29"/>
  <c r="CP115" i="29"/>
  <c r="CY114" i="29"/>
  <c r="CY102" i="29"/>
  <c r="CO63" i="29"/>
  <c r="CI116" i="29"/>
  <c r="CI117" i="29" s="1"/>
  <c r="CW53" i="29"/>
  <c r="CR115" i="29"/>
  <c r="CJ115" i="29"/>
  <c r="CX134" i="29"/>
  <c r="CW132" i="29"/>
  <c r="CN129" i="29"/>
  <c r="CN128" i="29"/>
  <c r="CW125" i="29"/>
  <c r="CW124" i="29"/>
  <c r="CW121" i="29"/>
  <c r="CN120" i="29"/>
  <c r="CU25" i="29"/>
  <c r="CX114" i="29"/>
  <c r="CX104" i="29"/>
  <c r="CO104" i="29"/>
  <c r="CQ134" i="29"/>
  <c r="CP34" i="29"/>
  <c r="CJ32" i="29"/>
  <c r="CP22" i="29"/>
  <c r="CI122" i="29"/>
  <c r="CS35" i="29"/>
  <c r="CS36" i="29" s="1"/>
  <c r="CK35" i="29"/>
  <c r="CK36" i="29" s="1"/>
  <c r="CX35" i="29"/>
  <c r="CX36" i="29" s="1"/>
  <c r="CM35" i="29"/>
  <c r="CM36" i="29" s="1"/>
  <c r="CS32" i="29"/>
  <c r="CQ26" i="29"/>
  <c r="CM20" i="29"/>
  <c r="CS48" i="29"/>
  <c r="CK48" i="29"/>
  <c r="CS39" i="29"/>
  <c r="CK39" i="29"/>
  <c r="CJ93" i="29"/>
  <c r="CR86" i="29"/>
  <c r="CJ86" i="29"/>
  <c r="CJ85" i="29"/>
  <c r="CR84" i="29"/>
  <c r="CJ84" i="29"/>
  <c r="CR83" i="29"/>
  <c r="CJ83" i="29"/>
  <c r="CR82" i="29"/>
  <c r="CJ82" i="29"/>
  <c r="CR81" i="29"/>
  <c r="CJ81" i="29"/>
  <c r="CI121" i="29"/>
  <c r="CY128" i="29"/>
  <c r="CY125" i="29"/>
  <c r="CY123" i="29"/>
  <c r="CU53" i="29"/>
  <c r="CJ53" i="29"/>
  <c r="CP113" i="29"/>
  <c r="CP105" i="29"/>
  <c r="CX34" i="29"/>
  <c r="CS52" i="29"/>
  <c r="CK52" i="29"/>
  <c r="CS41" i="29"/>
  <c r="CK41" i="29"/>
  <c r="CI88" i="29"/>
  <c r="CR53" i="29"/>
  <c r="CJ116" i="29"/>
  <c r="CJ117" i="29" s="1"/>
  <c r="CY110" i="29"/>
  <c r="CY106" i="29"/>
  <c r="CP103" i="29"/>
  <c r="CP102" i="29"/>
  <c r="CW34" i="29"/>
  <c r="CO134" i="29"/>
  <c r="CR116" i="29"/>
  <c r="CR117" i="29" s="1"/>
  <c r="CU34" i="29"/>
  <c r="CS51" i="29"/>
  <c r="CK51" i="29"/>
  <c r="CS44" i="29"/>
  <c r="CK44" i="29"/>
  <c r="CI110" i="29"/>
  <c r="CU115" i="29"/>
  <c r="CL115" i="29"/>
  <c r="AS135" i="29"/>
  <c r="CU21" i="29"/>
  <c r="CX110" i="29"/>
  <c r="CO110" i="29"/>
  <c r="CO109" i="29"/>
  <c r="CX107" i="29"/>
  <c r="CX106" i="29"/>
  <c r="CO105" i="29"/>
  <c r="CX103" i="29"/>
  <c r="CO102" i="29"/>
  <c r="CX101" i="29"/>
  <c r="BH94" i="29"/>
  <c r="CS114" i="29"/>
  <c r="CS104" i="29"/>
  <c r="CI28" i="29"/>
  <c r="CR35" i="29"/>
  <c r="CR36" i="29" s="1"/>
  <c r="CJ20" i="29"/>
  <c r="CW32" i="29"/>
  <c r="CW21" i="29"/>
  <c r="CP26" i="29"/>
  <c r="CR25" i="29"/>
  <c r="CL24" i="29"/>
  <c r="CJ21" i="29"/>
  <c r="CN52" i="29"/>
  <c r="CN45" i="29"/>
  <c r="CN41" i="29"/>
  <c r="M135" i="29"/>
  <c r="BM135" i="29"/>
  <c r="BP94" i="29"/>
  <c r="CS113" i="29"/>
  <c r="CS102" i="29"/>
  <c r="CZ22" i="29"/>
  <c r="CV26" i="29"/>
  <c r="CI103" i="29"/>
  <c r="CQ116" i="29"/>
  <c r="CQ117" i="29" s="1"/>
  <c r="CZ33" i="29"/>
  <c r="CY28" i="29"/>
  <c r="CX20" i="29"/>
  <c r="CV20" i="29"/>
  <c r="CJ52" i="29"/>
  <c r="CJ45" i="29"/>
  <c r="CX24" i="29"/>
  <c r="CM45" i="29"/>
  <c r="CS88" i="29"/>
  <c r="CK85" i="29"/>
  <c r="CS82" i="29"/>
  <c r="CK80" i="29"/>
  <c r="CJ113" i="29"/>
  <c r="CR103" i="29"/>
  <c r="CJ101" i="29"/>
  <c r="CI25" i="29"/>
  <c r="CP35" i="29"/>
  <c r="CP36" i="29" s="1"/>
  <c r="CL33" i="29"/>
  <c r="CN32" i="29"/>
  <c r="CP29" i="29"/>
  <c r="CR28" i="29"/>
  <c r="CJ28" i="29"/>
  <c r="CL26" i="29"/>
  <c r="CN25" i="29"/>
  <c r="CP24" i="29"/>
  <c r="CR23" i="29"/>
  <c r="CJ23" i="29"/>
  <c r="CL22" i="29"/>
  <c r="CN21" i="29"/>
  <c r="CP20" i="29"/>
  <c r="CU32" i="29"/>
  <c r="CN51" i="29"/>
  <c r="CN44" i="29"/>
  <c r="CR89" i="29"/>
  <c r="CJ89" i="29"/>
  <c r="CR85" i="29"/>
  <c r="CZ113" i="29"/>
  <c r="CQ106" i="29"/>
  <c r="CQ104" i="29"/>
  <c r="CW42" i="29"/>
  <c r="CS93" i="29"/>
  <c r="CK84" i="29"/>
  <c r="CS81" i="29"/>
  <c r="CJ110" i="29"/>
  <c r="CJ105" i="29"/>
  <c r="CJ102" i="29"/>
  <c r="CM51" i="29"/>
  <c r="CU47" i="29"/>
  <c r="CR48" i="29"/>
  <c r="CJ48" i="29"/>
  <c r="BP54" i="29"/>
  <c r="CO92" i="29"/>
  <c r="CX89" i="29"/>
  <c r="CO88" i="29"/>
  <c r="CX86" i="29"/>
  <c r="CO86" i="29"/>
  <c r="CX85" i="29"/>
  <c r="CO85" i="29"/>
  <c r="CO82" i="29"/>
  <c r="CO81" i="29"/>
  <c r="CX80" i="29"/>
  <c r="CO80" i="29"/>
  <c r="CI133" i="29"/>
  <c r="CQ133" i="29"/>
  <c r="CZ132" i="29"/>
  <c r="CQ132" i="29"/>
  <c r="CQ128" i="29"/>
  <c r="CZ126" i="29"/>
  <c r="CQ125" i="29"/>
  <c r="CZ124" i="29"/>
  <c r="CQ124" i="29"/>
  <c r="CZ121" i="29"/>
  <c r="CK92" i="29"/>
  <c r="CS85" i="29"/>
  <c r="CK83" i="29"/>
  <c r="CS80" i="29"/>
  <c r="CJ114" i="29"/>
  <c r="CJ109" i="29"/>
  <c r="CR105" i="29"/>
  <c r="CJ103" i="29"/>
  <c r="CI44" i="29"/>
  <c r="CN43" i="29"/>
  <c r="CN39" i="29"/>
  <c r="CV48" i="29"/>
  <c r="CV43" i="29"/>
  <c r="CN93" i="29"/>
  <c r="CW89" i="29"/>
  <c r="CN89" i="29"/>
  <c r="CW88" i="29"/>
  <c r="CN88" i="29"/>
  <c r="CW86" i="29"/>
  <c r="CN85" i="29"/>
  <c r="CW84" i="29"/>
  <c r="CI132" i="29"/>
  <c r="CY133" i="29"/>
  <c r="CP133" i="29"/>
  <c r="CP129" i="29"/>
  <c r="CP126" i="29"/>
  <c r="CP125" i="29"/>
  <c r="CY124" i="29"/>
  <c r="CP124" i="29"/>
  <c r="CP123" i="29"/>
  <c r="CY122" i="29"/>
  <c r="CP122" i="29"/>
  <c r="CY121" i="29"/>
  <c r="CK93" i="29"/>
  <c r="CK89" i="29"/>
  <c r="CS83" i="29"/>
  <c r="CK81" i="29"/>
  <c r="CR113" i="29"/>
  <c r="CR104" i="29"/>
  <c r="CR102" i="29"/>
  <c r="CQ33" i="29"/>
  <c r="CK32" i="29"/>
  <c r="CM29" i="29"/>
  <c r="CO28" i="29"/>
  <c r="CS25" i="29"/>
  <c r="CK25" i="29"/>
  <c r="CM24" i="29"/>
  <c r="CO23" i="29"/>
  <c r="CQ22" i="29"/>
  <c r="CS21" i="29"/>
  <c r="CK21" i="29"/>
  <c r="CM48" i="29"/>
  <c r="CM43" i="29"/>
  <c r="CW51" i="29"/>
  <c r="CW40" i="29"/>
  <c r="CI51" i="29"/>
  <c r="CV114" i="29"/>
  <c r="CM114" i="29"/>
  <c r="CV110" i="29"/>
  <c r="CM110" i="29"/>
  <c r="CV109" i="29"/>
  <c r="CM109" i="29"/>
  <c r="CV107" i="29"/>
  <c r="CM107" i="29"/>
  <c r="CV105" i="29"/>
  <c r="CM104" i="29"/>
  <c r="CV103" i="29"/>
  <c r="CM103" i="29"/>
  <c r="CV102" i="29"/>
  <c r="CM102" i="29"/>
  <c r="CV101" i="29"/>
  <c r="CM101" i="29"/>
  <c r="CI129" i="29"/>
  <c r="CX133" i="29"/>
  <c r="CO132" i="29"/>
  <c r="CX129" i="29"/>
  <c r="CO128" i="29"/>
  <c r="CX126" i="29"/>
  <c r="CO126" i="29"/>
  <c r="CX125" i="29"/>
  <c r="CO125" i="29"/>
  <c r="CX124" i="29"/>
  <c r="CO124" i="29"/>
  <c r="CO123" i="29"/>
  <c r="CX122" i="29"/>
  <c r="CO121" i="29"/>
  <c r="CX120" i="29"/>
  <c r="CS92" i="29"/>
  <c r="CS84" i="29"/>
  <c r="CK82" i="29"/>
  <c r="CR110" i="29"/>
  <c r="CR106" i="29"/>
  <c r="CJ104" i="29"/>
  <c r="CR101" i="29"/>
  <c r="CJ26" i="29"/>
  <c r="CU33" i="29"/>
  <c r="CN47" i="29"/>
  <c r="CN42" i="29"/>
  <c r="CU114" i="29"/>
  <c r="CL114" i="29"/>
  <c r="CU113" i="29"/>
  <c r="CL113" i="29"/>
  <c r="CU110" i="29"/>
  <c r="CU109" i="29"/>
  <c r="CU107" i="29"/>
  <c r="CU106" i="29"/>
  <c r="CU104" i="29"/>
  <c r="CL103" i="29"/>
  <c r="CL102" i="29"/>
  <c r="CU101" i="29"/>
  <c r="CL101" i="29"/>
  <c r="CW63" i="29"/>
  <c r="CI24" i="29"/>
  <c r="CQ34" i="29"/>
  <c r="CQ45" i="29"/>
  <c r="CI84" i="29"/>
  <c r="CI105" i="29"/>
  <c r="CS116" i="29"/>
  <c r="CS117" i="29" s="1"/>
  <c r="CK116" i="29"/>
  <c r="CK117" i="29" s="1"/>
  <c r="CK114" i="29"/>
  <c r="CK113" i="29"/>
  <c r="CS110" i="29"/>
  <c r="CK110" i="29"/>
  <c r="CS109" i="29"/>
  <c r="CS106" i="29"/>
  <c r="CK106" i="29"/>
  <c r="CK104" i="29"/>
  <c r="CK102" i="29"/>
  <c r="CS101" i="29"/>
  <c r="CK101" i="29"/>
  <c r="CR52" i="29"/>
  <c r="CI128" i="29"/>
  <c r="CI23" i="29"/>
  <c r="CN34" i="29"/>
  <c r="CR51" i="29"/>
  <c r="CJ51" i="29"/>
  <c r="CJ44" i="29"/>
  <c r="CR40" i="29"/>
  <c r="CJ40" i="29"/>
  <c r="CN84" i="29"/>
  <c r="CW83" i="29"/>
  <c r="CW20" i="29"/>
  <c r="CM34" i="29"/>
  <c r="CQ32" i="29"/>
  <c r="CM28" i="29"/>
  <c r="CO26" i="29"/>
  <c r="CQ25" i="29"/>
  <c r="CM23" i="29"/>
  <c r="CO22" i="29"/>
  <c r="CQ21" i="29"/>
  <c r="CQ51" i="29"/>
  <c r="CQ44" i="29"/>
  <c r="CQ40" i="29"/>
  <c r="CQ115" i="29"/>
  <c r="CQ113" i="29"/>
  <c r="CZ110" i="29"/>
  <c r="CQ109" i="29"/>
  <c r="CZ105" i="29"/>
  <c r="CQ105" i="29"/>
  <c r="CZ104" i="29"/>
  <c r="CZ103" i="29"/>
  <c r="CQ103" i="29"/>
  <c r="CZ102" i="29"/>
  <c r="CQ102" i="29"/>
  <c r="CR45" i="29"/>
  <c r="CW28" i="29"/>
  <c r="CV53" i="29"/>
  <c r="CP114" i="29"/>
  <c r="CY113" i="29"/>
  <c r="CY109" i="29"/>
  <c r="CP106" i="29"/>
  <c r="CY105" i="29"/>
  <c r="CP104" i="29"/>
  <c r="CY103" i="29"/>
  <c r="CJ41" i="29"/>
  <c r="CK34" i="29"/>
  <c r="CQ43" i="29"/>
  <c r="CL53" i="29"/>
  <c r="CU116" i="29"/>
  <c r="CU117" i="29" s="1"/>
  <c r="CL116" i="29"/>
  <c r="CL117" i="29" s="1"/>
  <c r="CL106" i="29"/>
  <c r="CX109" i="29"/>
  <c r="CX105" i="29"/>
  <c r="CO101" i="29"/>
  <c r="CR41" i="29"/>
  <c r="CR42" i="29"/>
  <c r="CJ42" i="29"/>
  <c r="CS53" i="29"/>
  <c r="CK53" i="29"/>
  <c r="CZ123" i="29"/>
  <c r="CZ122" i="29"/>
  <c r="BV135" i="29"/>
  <c r="CQ123" i="29"/>
  <c r="CQ121" i="29"/>
  <c r="BK135" i="29"/>
  <c r="BT135" i="29"/>
  <c r="BQ135" i="29"/>
  <c r="BP135" i="29"/>
  <c r="CX123" i="29"/>
  <c r="CM129" i="29"/>
  <c r="CV128" i="29"/>
  <c r="CM128" i="29"/>
  <c r="CM126" i="29"/>
  <c r="CV125" i="29"/>
  <c r="CM125" i="29"/>
  <c r="CV124" i="29"/>
  <c r="CM123" i="29"/>
  <c r="CW116" i="29"/>
  <c r="CW117" i="29" s="1"/>
  <c r="CQ110" i="29"/>
  <c r="CZ109" i="29"/>
  <c r="CS107" i="29"/>
  <c r="CK107" i="29"/>
  <c r="CI102" i="29"/>
  <c r="AI135" i="29"/>
  <c r="CL110" i="29"/>
  <c r="CL105" i="29"/>
  <c r="CU103" i="29"/>
  <c r="BL94" i="29"/>
  <c r="BJ94" i="29"/>
  <c r="BS94" i="29"/>
  <c r="CI85" i="29"/>
  <c r="CP80" i="29"/>
  <c r="CI92" i="29"/>
  <c r="CY66" i="29"/>
  <c r="CY63" i="29"/>
  <c r="CZ93" i="29"/>
  <c r="CQ93" i="29"/>
  <c r="CZ92" i="29"/>
  <c r="CQ89" i="29"/>
  <c r="CQ88" i="29"/>
  <c r="CZ86" i="29"/>
  <c r="CQ86" i="29"/>
  <c r="CZ85" i="29"/>
  <c r="CQ85" i="29"/>
  <c r="CZ84" i="29"/>
  <c r="CQ84" i="29"/>
  <c r="CZ83" i="29"/>
  <c r="CQ83" i="29"/>
  <c r="CZ81" i="29"/>
  <c r="CQ81" i="29"/>
  <c r="CY93" i="29"/>
  <c r="CP89" i="29"/>
  <c r="CY88" i="29"/>
  <c r="CY86" i="29"/>
  <c r="CP86" i="29"/>
  <c r="CY84" i="29"/>
  <c r="CP84" i="29"/>
  <c r="CI74" i="29"/>
  <c r="CI63" i="29"/>
  <c r="CZ40" i="29"/>
  <c r="CZ51" i="29"/>
  <c r="CZ45" i="29"/>
  <c r="CY51" i="29"/>
  <c r="CY44" i="29"/>
  <c r="CP44" i="29"/>
  <c r="CY43" i="29"/>
  <c r="CP43" i="29"/>
  <c r="CY42" i="29"/>
  <c r="CP42" i="29"/>
  <c r="CY40" i="29"/>
  <c r="CY47" i="29"/>
  <c r="CP52" i="29"/>
  <c r="CP45" i="29"/>
  <c r="CN33" i="29"/>
  <c r="CP32" i="29"/>
  <c r="CR29" i="29"/>
  <c r="CJ29" i="29"/>
  <c r="CL28" i="29"/>
  <c r="CN26" i="29"/>
  <c r="CP25" i="29"/>
  <c r="CR24" i="29"/>
  <c r="CJ24" i="29"/>
  <c r="CL23" i="29"/>
  <c r="CN22" i="29"/>
  <c r="CP21" i="29"/>
  <c r="CR20" i="29"/>
  <c r="CU28" i="29"/>
  <c r="CP48" i="29"/>
  <c r="CI22" i="29"/>
  <c r="CI33" i="29"/>
  <c r="CV35" i="29"/>
  <c r="CV36" i="29" s="1"/>
  <c r="CO35" i="29"/>
  <c r="CO36" i="29" s="1"/>
  <c r="M54" i="29"/>
  <c r="CQ23" i="29"/>
  <c r="CS22" i="29"/>
  <c r="CK22" i="29"/>
  <c r="CO20" i="29"/>
  <c r="CL51" i="29"/>
  <c r="CL47" i="29"/>
  <c r="CU45" i="29"/>
  <c r="CU44" i="29"/>
  <c r="CL41" i="29"/>
  <c r="CL40" i="29"/>
  <c r="CI43" i="29"/>
  <c r="CI40" i="29"/>
  <c r="AG135" i="29"/>
  <c r="CZ129" i="29"/>
  <c r="CQ122" i="29"/>
  <c r="CM116" i="29"/>
  <c r="CM117" i="29" s="1"/>
  <c r="CO103" i="29"/>
  <c r="CX102" i="29"/>
  <c r="CM105" i="29"/>
  <c r="CV104" i="29"/>
  <c r="BO135" i="29"/>
  <c r="CI106" i="29"/>
  <c r="CI104" i="29"/>
  <c r="BG135" i="29"/>
  <c r="AR135" i="29"/>
  <c r="AN135" i="29"/>
  <c r="AF135" i="29"/>
  <c r="AL135" i="29"/>
  <c r="AO135" i="29"/>
  <c r="AJ135" i="29"/>
  <c r="CP116" i="29"/>
  <c r="CP117" i="29" s="1"/>
  <c r="CX116" i="29"/>
  <c r="CX117" i="29" s="1"/>
  <c r="CO133" i="29"/>
  <c r="CR114" i="29"/>
  <c r="CR107" i="29"/>
  <c r="CJ107" i="29"/>
  <c r="CJ106" i="29"/>
  <c r="CN121" i="29"/>
  <c r="CW120" i="29"/>
  <c r="CZ107" i="29"/>
  <c r="CQ107" i="29"/>
  <c r="CZ106" i="29"/>
  <c r="CM133" i="29"/>
  <c r="K135" i="29"/>
  <c r="CP110" i="29"/>
  <c r="CP109" i="29"/>
  <c r="CY107" i="29"/>
  <c r="CY104" i="29"/>
  <c r="CL125" i="29"/>
  <c r="CU122" i="29"/>
  <c r="CQ120" i="29"/>
  <c r="E135" i="29"/>
  <c r="CN114" i="29"/>
  <c r="CW110" i="29"/>
  <c r="CW106" i="29"/>
  <c r="CN102" i="29"/>
  <c r="CW101" i="29"/>
  <c r="CI126" i="29"/>
  <c r="CI107" i="29"/>
  <c r="C135" i="29"/>
  <c r="CP93" i="29"/>
  <c r="CY92" i="29"/>
  <c r="CP92" i="29"/>
  <c r="CY89" i="29"/>
  <c r="CY81" i="29"/>
  <c r="CY80" i="29"/>
  <c r="CX88" i="29"/>
  <c r="CO83" i="29"/>
  <c r="BX94" i="29"/>
  <c r="CQ92" i="29"/>
  <c r="CZ89" i="29"/>
  <c r="CZ80" i="29"/>
  <c r="CI93" i="29"/>
  <c r="AO94" i="29"/>
  <c r="AG94" i="29"/>
  <c r="AI94" i="29"/>
  <c r="AF94" i="29"/>
  <c r="AR94" i="29"/>
  <c r="AJ94" i="29"/>
  <c r="AK94" i="29"/>
  <c r="CX74" i="29"/>
  <c r="CX64" i="29"/>
  <c r="CX63" i="29"/>
  <c r="CY82" i="29"/>
  <c r="CW76" i="29"/>
  <c r="CW77" i="29" s="1"/>
  <c r="CN66" i="29"/>
  <c r="CX84" i="29"/>
  <c r="CO84" i="29"/>
  <c r="CX83" i="29"/>
  <c r="CW93" i="29"/>
  <c r="CN86" i="29"/>
  <c r="CW85" i="29"/>
  <c r="CM86" i="29"/>
  <c r="CK68" i="29"/>
  <c r="CS63" i="29"/>
  <c r="H94" i="29"/>
  <c r="CL88" i="29"/>
  <c r="CU86" i="29"/>
  <c r="CP63" i="29"/>
  <c r="CJ71" i="29"/>
  <c r="CR64" i="29"/>
  <c r="CJ64" i="29"/>
  <c r="CS89" i="29"/>
  <c r="CP75" i="29"/>
  <c r="CQ74" i="29"/>
  <c r="CQ63" i="29"/>
  <c r="CR93" i="29"/>
  <c r="CR92" i="29"/>
  <c r="CJ92" i="29"/>
  <c r="CI89" i="29"/>
  <c r="CI65" i="29"/>
  <c r="CI75" i="29"/>
  <c r="CI64" i="29"/>
  <c r="CI83" i="29"/>
  <c r="CI81" i="29"/>
  <c r="CI62" i="29"/>
  <c r="CI47" i="29"/>
  <c r="CU48" i="29"/>
  <c r="CV51" i="29"/>
  <c r="CV42" i="29"/>
  <c r="CN35" i="29"/>
  <c r="CN36" i="29" s="1"/>
  <c r="CJ35" i="29"/>
  <c r="CJ36" i="29" s="1"/>
  <c r="CY26" i="29"/>
  <c r="CS33" i="29"/>
  <c r="CK33" i="29"/>
  <c r="CM32" i="29"/>
  <c r="CO29" i="29"/>
  <c r="CQ28" i="29"/>
  <c r="CS26" i="29"/>
  <c r="CK26" i="29"/>
  <c r="CM25" i="29"/>
  <c r="CO24" i="29"/>
  <c r="CM21" i="29"/>
  <c r="CV25" i="29"/>
  <c r="CL48" i="29"/>
  <c r="CL43" i="29"/>
  <c r="CX23" i="29"/>
  <c r="CZ32" i="29"/>
  <c r="CZ21" i="29"/>
  <c r="CW29" i="29"/>
  <c r="CU23" i="29"/>
  <c r="CL45" i="29"/>
  <c r="CI35" i="29"/>
  <c r="CI36" i="29" s="1"/>
  <c r="CX33" i="29"/>
  <c r="CY25" i="29"/>
  <c r="CO51" i="29"/>
  <c r="CO48" i="29"/>
  <c r="CO47" i="29"/>
  <c r="CX45" i="29"/>
  <c r="CO43" i="29"/>
  <c r="CX41" i="29"/>
  <c r="CO41" i="29"/>
  <c r="CX39" i="29"/>
  <c r="CO39" i="29"/>
  <c r="L54" i="29"/>
  <c r="CY29" i="29"/>
  <c r="CV28" i="29"/>
  <c r="CW22" i="29"/>
  <c r="CY20" i="29"/>
  <c r="CU52" i="29"/>
  <c r="CU51" i="29"/>
  <c r="CU42" i="29"/>
  <c r="CU41" i="29"/>
  <c r="CU40" i="29"/>
  <c r="CR33" i="29"/>
  <c r="CJ33" i="29"/>
  <c r="CL32" i="29"/>
  <c r="CN29" i="29"/>
  <c r="CP28" i="29"/>
  <c r="CR26" i="29"/>
  <c r="CL25" i="29"/>
  <c r="CN24" i="29"/>
  <c r="CP23" i="29"/>
  <c r="CR22" i="29"/>
  <c r="CJ22" i="29"/>
  <c r="CL21" i="29"/>
  <c r="CN20" i="29"/>
  <c r="CU22" i="29"/>
  <c r="CY32" i="29"/>
  <c r="CW23" i="29"/>
  <c r="CY21" i="29"/>
  <c r="CY24" i="29"/>
  <c r="J54" i="29"/>
  <c r="CZ42" i="29"/>
  <c r="CY33" i="29"/>
  <c r="CX28" i="29"/>
  <c r="CW24" i="29"/>
  <c r="CV21" i="29"/>
  <c r="CX25" i="29"/>
  <c r="CY52" i="29"/>
  <c r="CW44" i="29"/>
  <c r="CY41" i="29"/>
  <c r="CZ23" i="29"/>
  <c r="CW33" i="29"/>
  <c r="CM33" i="29"/>
  <c r="CO32" i="29"/>
  <c r="CQ29" i="29"/>
  <c r="CK28" i="29"/>
  <c r="CM26" i="29"/>
  <c r="CS23" i="29"/>
  <c r="CM22" i="29"/>
  <c r="CI26" i="29"/>
  <c r="CV29" i="29"/>
  <c r="CZ26" i="29"/>
  <c r="BU54" i="29"/>
  <c r="CW25" i="29"/>
  <c r="CV52" i="29"/>
  <c r="CV41" i="29"/>
  <c r="CU24" i="29"/>
  <c r="CX29" i="29"/>
  <c r="BL54" i="29"/>
  <c r="BH54" i="29"/>
  <c r="BO54" i="29"/>
  <c r="CO40" i="29"/>
  <c r="BG54" i="29"/>
  <c r="AT54" i="29"/>
  <c r="AN54" i="29"/>
  <c r="AF54" i="29"/>
  <c r="AO54" i="29"/>
  <c r="AM54" i="29"/>
  <c r="AG54" i="29"/>
  <c r="AE54" i="29"/>
  <c r="CW35" i="29"/>
  <c r="CW36" i="29" s="1"/>
  <c r="CX32" i="29"/>
  <c r="CX21" i="29"/>
  <c r="CX51" i="29"/>
  <c r="CX40" i="29"/>
  <c r="CU26" i="29"/>
  <c r="CW52" i="29"/>
  <c r="CW48" i="29"/>
  <c r="CW47" i="29"/>
  <c r="CW41" i="29"/>
  <c r="CU43" i="29"/>
  <c r="CY23" i="29"/>
  <c r="CV22" i="29"/>
  <c r="CV24" i="29"/>
  <c r="CZ47" i="29"/>
  <c r="CZ44" i="29"/>
  <c r="CY48" i="29"/>
  <c r="CY45" i="29"/>
  <c r="CL35" i="29"/>
  <c r="CL36" i="29" s="1"/>
  <c r="CS28" i="29"/>
  <c r="CO25" i="29"/>
  <c r="CQ24" i="29"/>
  <c r="CO21" i="29"/>
  <c r="CQ20" i="29"/>
  <c r="CN48" i="29"/>
  <c r="CN40" i="29"/>
  <c r="CP41" i="29"/>
  <c r="CL52" i="29"/>
  <c r="CL44" i="29"/>
  <c r="CL42" i="29"/>
  <c r="CS43" i="29"/>
  <c r="CK43" i="29"/>
  <c r="CR47" i="29"/>
  <c r="CJ47" i="29"/>
  <c r="CR44" i="29"/>
  <c r="CR43" i="29"/>
  <c r="CP33" i="29"/>
  <c r="CR32" i="29"/>
  <c r="CL29" i="29"/>
  <c r="CN28" i="29"/>
  <c r="CJ25" i="29"/>
  <c r="CN23" i="29"/>
  <c r="CR21" i="29"/>
  <c r="CL20" i="29"/>
  <c r="CO33" i="29"/>
  <c r="CS29" i="29"/>
  <c r="CK29" i="29"/>
  <c r="CS24" i="29"/>
  <c r="CK24" i="29"/>
  <c r="CS20" i="29"/>
  <c r="CK20" i="29"/>
  <c r="CP51" i="29"/>
  <c r="CP47" i="29"/>
  <c r="CP40" i="29"/>
  <c r="CI45" i="29"/>
  <c r="CI42" i="29"/>
  <c r="CI32" i="29"/>
  <c r="CI21" i="29"/>
  <c r="CI29" i="29"/>
  <c r="CV121" i="29"/>
  <c r="CZ133" i="29"/>
  <c r="CS124" i="29"/>
  <c r="CV134" i="29"/>
  <c r="CW133" i="29"/>
  <c r="CX132" i="29"/>
  <c r="CY129" i="29"/>
  <c r="CQ129" i="29"/>
  <c r="CZ128" i="29"/>
  <c r="CR128" i="29"/>
  <c r="CS126" i="29"/>
  <c r="CK126" i="29"/>
  <c r="CU124" i="29"/>
  <c r="CM124" i="29"/>
  <c r="CV123" i="29"/>
  <c r="CO122" i="29"/>
  <c r="CX121" i="29"/>
  <c r="CP121" i="29"/>
  <c r="CY120" i="29"/>
  <c r="BS135" i="29"/>
  <c r="CU133" i="29"/>
  <c r="CV132" i="29"/>
  <c r="CW129" i="29"/>
  <c r="CO129" i="29"/>
  <c r="CX128" i="29"/>
  <c r="CP128" i="29"/>
  <c r="CY126" i="29"/>
  <c r="CQ126" i="29"/>
  <c r="CZ125" i="29"/>
  <c r="CR125" i="29"/>
  <c r="CJ125" i="29"/>
  <c r="CL123" i="29"/>
  <c r="CM122" i="29"/>
  <c r="CO120" i="29"/>
  <c r="CJ133" i="29"/>
  <c r="CR133" i="29"/>
  <c r="CN123" i="29"/>
  <c r="CN132" i="29"/>
  <c r="CN134" i="29"/>
  <c r="CW134" i="29"/>
  <c r="CW103" i="29"/>
  <c r="CY101" i="29"/>
  <c r="CR109" i="29"/>
  <c r="CO114" i="29"/>
  <c r="CN83" i="29"/>
  <c r="CX92" i="29"/>
  <c r="CX81" i="29"/>
  <c r="CW82" i="29"/>
  <c r="CM84" i="29"/>
  <c r="CV83" i="29"/>
  <c r="CS86" i="29"/>
  <c r="CK86" i="29"/>
  <c r="CR88" i="29"/>
  <c r="CJ88" i="29"/>
  <c r="CZ88" i="29"/>
  <c r="CI86" i="29"/>
  <c r="CX93" i="29"/>
  <c r="CP82" i="29"/>
  <c r="CL83" i="29"/>
  <c r="CK88" i="29"/>
  <c r="CX82" i="29"/>
  <c r="CO89" i="29"/>
  <c r="CL71" i="29"/>
  <c r="CU70" i="29"/>
  <c r="CL67" i="29"/>
  <c r="CS74" i="29"/>
  <c r="CK74" i="29"/>
  <c r="CK70" i="29"/>
  <c r="CS68" i="29"/>
  <c r="CK63" i="29"/>
  <c r="CR75" i="29"/>
  <c r="CJ75" i="29"/>
  <c r="CJ70" i="29"/>
  <c r="CZ71" i="29"/>
  <c r="CQ65" i="29"/>
  <c r="CZ64" i="29"/>
  <c r="CP74" i="29"/>
  <c r="CY71" i="29"/>
  <c r="CY62" i="29"/>
  <c r="CX75" i="29"/>
  <c r="CO75" i="29"/>
  <c r="CX66" i="29"/>
  <c r="CO65" i="29"/>
  <c r="CN76" i="29"/>
  <c r="CN77" i="29" s="1"/>
  <c r="CW64" i="29"/>
  <c r="CQ75" i="29"/>
  <c r="CZ75" i="29"/>
  <c r="CV76" i="29"/>
  <c r="CV77" i="29" s="1"/>
  <c r="CN65" i="29"/>
  <c r="CW65" i="29"/>
  <c r="CN67" i="29"/>
  <c r="CM70" i="29"/>
  <c r="CQ71" i="29"/>
  <c r="BN54" i="29"/>
  <c r="CW39" i="29"/>
  <c r="CJ43" i="29"/>
  <c r="CX47" i="29"/>
  <c r="CV45" i="29"/>
  <c r="CM52" i="29"/>
  <c r="CM41" i="29"/>
  <c r="CZ43" i="29"/>
  <c r="CI53" i="29"/>
  <c r="CX52" i="29"/>
  <c r="D54" i="29"/>
  <c r="CO45" i="29"/>
  <c r="CO52" i="29"/>
  <c r="CK42" i="29"/>
  <c r="CK47" i="29"/>
  <c r="CS47" i="29"/>
  <c r="CZ25" i="29"/>
  <c r="CV23" i="29"/>
  <c r="CZ20" i="29"/>
  <c r="CY22" i="29"/>
  <c r="CV32" i="29"/>
  <c r="CZ28" i="29"/>
  <c r="CX26" i="29"/>
  <c r="CX22" i="29"/>
  <c r="CV33" i="29"/>
  <c r="CZ29" i="29"/>
  <c r="CZ24" i="29"/>
  <c r="CU29" i="29"/>
  <c r="CU20" i="29"/>
  <c r="CK23" i="29"/>
  <c r="CU35" i="29"/>
  <c r="CU36" i="29" s="1"/>
  <c r="CY39" i="29"/>
  <c r="CL39" i="29"/>
  <c r="F54" i="29"/>
  <c r="CU39" i="29"/>
  <c r="O54" i="29"/>
  <c r="CJ39" i="29"/>
  <c r="Q94" i="29"/>
  <c r="CW80" i="29"/>
  <c r="CN80" i="29"/>
  <c r="CM39" i="29"/>
  <c r="G54" i="29"/>
  <c r="CV39" i="29"/>
  <c r="P54" i="29"/>
  <c r="AH54" i="29"/>
  <c r="AQ54" i="29"/>
  <c r="BI54" i="29"/>
  <c r="BQ54" i="29"/>
  <c r="CK45" i="29"/>
  <c r="CS45" i="29"/>
  <c r="CI48" i="29"/>
  <c r="CQ48" i="29"/>
  <c r="CZ48" i="29"/>
  <c r="CP81" i="29"/>
  <c r="J94" i="29"/>
  <c r="H54" i="29"/>
  <c r="Q54" i="29"/>
  <c r="AI54" i="29"/>
  <c r="AR54" i="29"/>
  <c r="BJ54" i="29"/>
  <c r="BS54" i="29"/>
  <c r="CO42" i="29"/>
  <c r="CX42" i="29"/>
  <c r="CM44" i="29"/>
  <c r="CV44" i="29"/>
  <c r="I54" i="29"/>
  <c r="R54" i="29"/>
  <c r="AJ54" i="29"/>
  <c r="AS54" i="29"/>
  <c r="BK54" i="29"/>
  <c r="BT54" i="29"/>
  <c r="CP39" i="29"/>
  <c r="CI41" i="29"/>
  <c r="CQ41" i="29"/>
  <c r="CZ41" i="29"/>
  <c r="CI52" i="29"/>
  <c r="CQ52" i="29"/>
  <c r="CZ52" i="29"/>
  <c r="CL62" i="29"/>
  <c r="CU62" i="29"/>
  <c r="CL66" i="29"/>
  <c r="CU66" i="29"/>
  <c r="P94" i="29"/>
  <c r="BQ94" i="29"/>
  <c r="CR39" i="29"/>
  <c r="CM40" i="29"/>
  <c r="CV40" i="29"/>
  <c r="CO44" i="29"/>
  <c r="CX44" i="29"/>
  <c r="CM47" i="29"/>
  <c r="CV47" i="29"/>
  <c r="AV94" i="29"/>
  <c r="CI82" i="29"/>
  <c r="CQ82" i="29"/>
  <c r="CZ82" i="29"/>
  <c r="C54" i="29"/>
  <c r="CI39" i="29"/>
  <c r="K54" i="29"/>
  <c r="CQ39" i="29"/>
  <c r="CZ39" i="29"/>
  <c r="AL54" i="29"/>
  <c r="BM54" i="29"/>
  <c r="BV54" i="29"/>
  <c r="E54" i="29"/>
  <c r="I94" i="29"/>
  <c r="R94" i="29"/>
  <c r="AS94" i="29"/>
  <c r="BK94" i="29"/>
  <c r="BT94" i="29"/>
  <c r="S94" i="29"/>
  <c r="AT94" i="29"/>
  <c r="BU94" i="29"/>
  <c r="C94" i="29"/>
  <c r="K94" i="29"/>
  <c r="T94" i="29"/>
  <c r="AL94" i="29"/>
  <c r="AU94" i="29"/>
  <c r="BM94" i="29"/>
  <c r="BV94" i="29"/>
  <c r="CQ80" i="29"/>
  <c r="CP83" i="29"/>
  <c r="CY83" i="29"/>
  <c r="CP85" i="29"/>
  <c r="CY85" i="29"/>
  <c r="CM68" i="29"/>
  <c r="CV68" i="29"/>
  <c r="CO70" i="29"/>
  <c r="CX70" i="29"/>
  <c r="CI76" i="29"/>
  <c r="CI77" i="29" s="1"/>
  <c r="CQ76" i="29"/>
  <c r="CQ77" i="29" s="1"/>
  <c r="CZ76" i="29"/>
  <c r="CZ77" i="29" s="1"/>
  <c r="CJ80" i="29"/>
  <c r="L94" i="29"/>
  <c r="CR80" i="29"/>
  <c r="AE94" i="29"/>
  <c r="AM94" i="29"/>
  <c r="BN94" i="29"/>
  <c r="BW94" i="29"/>
  <c r="CL84" i="29"/>
  <c r="CU84" i="29"/>
  <c r="CL89" i="29"/>
  <c r="CU89" i="29"/>
  <c r="CP101" i="29"/>
  <c r="CO67" i="29"/>
  <c r="CX67" i="29"/>
  <c r="CN68" i="29"/>
  <c r="CW68" i="29"/>
  <c r="CK71" i="29"/>
  <c r="CS71" i="29"/>
  <c r="E94" i="29"/>
  <c r="M94" i="29"/>
  <c r="AN94" i="29"/>
  <c r="BG94" i="29"/>
  <c r="BO94" i="29"/>
  <c r="CO93" i="29"/>
  <c r="D94" i="29"/>
  <c r="CI70" i="29"/>
  <c r="CQ70" i="29"/>
  <c r="CZ70" i="29"/>
  <c r="F94" i="29"/>
  <c r="CL80" i="29"/>
  <c r="O94" i="29"/>
  <c r="CU80" i="29"/>
  <c r="CN81" i="29"/>
  <c r="CW81" i="29"/>
  <c r="AH94" i="29"/>
  <c r="AQ94" i="29"/>
  <c r="BI94" i="29"/>
  <c r="G94" i="29"/>
  <c r="D135" i="29"/>
  <c r="L135" i="29"/>
  <c r="AE135" i="29"/>
  <c r="AM135" i="29"/>
  <c r="BN135" i="29"/>
  <c r="CS120" i="29"/>
  <c r="CM89" i="29"/>
  <c r="CV89" i="29"/>
  <c r="CM93" i="29"/>
  <c r="CV93" i="29"/>
  <c r="CK103" i="29"/>
  <c r="CS103" i="29"/>
  <c r="CM113" i="29"/>
  <c r="CV113" i="29"/>
  <c r="CL120" i="29"/>
  <c r="CU120" i="29"/>
  <c r="CI120" i="29"/>
  <c r="F135" i="29"/>
  <c r="BH135" i="29"/>
  <c r="G135" i="29"/>
  <c r="P135" i="29"/>
  <c r="AH135" i="29"/>
  <c r="AQ135" i="29"/>
  <c r="BI135" i="29"/>
  <c r="H135" i="29"/>
  <c r="CN92" i="29"/>
  <c r="CW92" i="29"/>
  <c r="CM106" i="29"/>
  <c r="CV106" i="29"/>
  <c r="CO113" i="29"/>
  <c r="CX113" i="29"/>
  <c r="CI114" i="29"/>
  <c r="CQ114" i="29"/>
  <c r="CZ114" i="29"/>
  <c r="CK120" i="29"/>
  <c r="CZ120" i="29"/>
  <c r="O135" i="29"/>
  <c r="CI101" i="29"/>
  <c r="CQ101" i="29"/>
  <c r="CZ101" i="29"/>
  <c r="CK105" i="29"/>
  <c r="CS105" i="29"/>
  <c r="CM115" i="29"/>
  <c r="CV115" i="29"/>
  <c r="CM120" i="29"/>
  <c r="CP132" i="29"/>
  <c r="CY132" i="29"/>
  <c r="Q135" i="29"/>
  <c r="J135" i="29"/>
  <c r="AK135" i="29"/>
  <c r="AT135" i="29"/>
  <c r="BL135" i="29"/>
  <c r="BU135" i="29"/>
  <c r="CP120" i="29"/>
  <c r="I135" i="29"/>
  <c r="R135" i="29"/>
  <c r="CL135" i="29" l="1"/>
  <c r="CL136" i="29" s="1"/>
  <c r="CO135" i="29"/>
  <c r="CO136" i="29" s="1"/>
  <c r="CS135" i="29"/>
  <c r="CS136" i="29" s="1"/>
  <c r="CR94" i="29"/>
  <c r="CR95" i="29" s="1"/>
  <c r="CJ94" i="29"/>
  <c r="CJ95" i="29" s="1"/>
  <c r="CV135" i="29"/>
  <c r="CV136" i="29" s="1"/>
  <c r="CM135" i="29"/>
  <c r="CM136" i="29" s="1"/>
  <c r="CR54" i="29"/>
  <c r="CR55" i="29" s="1"/>
  <c r="CX135" i="29"/>
  <c r="CX136" i="29" s="1"/>
  <c r="CJ54" i="29"/>
  <c r="CJ55" i="29" s="1"/>
  <c r="CL94" i="29"/>
  <c r="CL95" i="29" s="1"/>
  <c r="CN54" i="29"/>
  <c r="CN55" i="29" s="1"/>
  <c r="CS54" i="29"/>
  <c r="CS55" i="29" s="1"/>
  <c r="CR135" i="29"/>
  <c r="CR136" i="29" s="1"/>
  <c r="CZ94" i="29"/>
  <c r="CZ95" i="29" s="1"/>
  <c r="CU94" i="29"/>
  <c r="CU95" i="29" s="1"/>
  <c r="CN94" i="29"/>
  <c r="CN95" i="29" s="1"/>
  <c r="CW54" i="29"/>
  <c r="CW55" i="29" s="1"/>
  <c r="CQ135" i="29"/>
  <c r="CQ136" i="29" s="1"/>
  <c r="CU135" i="29"/>
  <c r="CU136" i="29" s="1"/>
  <c r="CI135" i="29"/>
  <c r="CI136" i="29" s="1"/>
  <c r="CK135" i="29"/>
  <c r="CK136" i="29" s="1"/>
  <c r="CS94" i="29"/>
  <c r="CS95" i="29" s="1"/>
  <c r="CP94" i="29"/>
  <c r="CP95" i="29" s="1"/>
  <c r="CP54" i="29"/>
  <c r="CP55" i="29" s="1"/>
  <c r="CQ54" i="29"/>
  <c r="CQ55" i="29" s="1"/>
  <c r="CL54" i="29"/>
  <c r="CL55" i="29" s="1"/>
  <c r="CI54" i="29"/>
  <c r="CI55" i="29" s="1"/>
  <c r="CM54" i="29"/>
  <c r="CM55" i="29" s="1"/>
  <c r="CW135" i="29"/>
  <c r="CW136" i="29" s="1"/>
  <c r="CK94" i="29"/>
  <c r="CK95" i="29" s="1"/>
  <c r="CY94" i="29"/>
  <c r="CY95" i="29" s="1"/>
  <c r="CW94" i="29"/>
  <c r="CW95" i="29" s="1"/>
  <c r="CM94" i="29"/>
  <c r="CM95" i="29" s="1"/>
  <c r="CX54" i="29"/>
  <c r="CX55" i="29" s="1"/>
  <c r="CK54" i="29"/>
  <c r="CK55" i="29" s="1"/>
  <c r="CJ135" i="29"/>
  <c r="CJ136" i="29" s="1"/>
  <c r="CQ94" i="29"/>
  <c r="CQ95" i="29" s="1"/>
  <c r="CX94" i="29"/>
  <c r="CX95" i="29" s="1"/>
  <c r="CI94" i="29"/>
  <c r="CI95" i="29" s="1"/>
  <c r="CO94" i="29"/>
  <c r="CO95" i="29" s="1"/>
  <c r="CV94" i="29"/>
  <c r="CV95" i="29" s="1"/>
  <c r="CV54" i="29"/>
  <c r="CV55" i="29" s="1"/>
  <c r="CO54" i="29"/>
  <c r="CO55" i="29" s="1"/>
  <c r="CU54" i="29"/>
  <c r="CU55" i="29" s="1"/>
  <c r="CP135" i="29"/>
  <c r="CP136" i="29" s="1"/>
  <c r="CN135" i="29"/>
  <c r="CN136" i="29" s="1"/>
  <c r="AF12" i="24" l="1"/>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D36" i="20" s="1"/>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D37" i="20" s="1"/>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D40" i="20" s="1"/>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D41" i="20" s="1"/>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D44" i="20" s="1"/>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D45" i="20" s="1"/>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D48" i="20" s="1"/>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H36" i="20" s="1"/>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H40" i="20" s="1"/>
  <c r="AL88" i="24"/>
  <c r="AM88" i="24"/>
  <c r="AN88" i="24"/>
  <c r="AO88" i="24"/>
  <c r="AP88" i="24"/>
  <c r="AQ88" i="24"/>
  <c r="AR88" i="24"/>
  <c r="AS88" i="24"/>
  <c r="AT88" i="24"/>
  <c r="AU88" i="24"/>
  <c r="AV88" i="24"/>
  <c r="AW88" i="24"/>
  <c r="AX88" i="24"/>
  <c r="AY88" i="24"/>
  <c r="AZ88" i="24"/>
  <c r="BA88" i="24"/>
  <c r="BB88" i="24"/>
  <c r="BC88" i="24"/>
  <c r="BD88" i="24"/>
  <c r="BE88" i="24"/>
  <c r="BF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H44" i="20" s="1"/>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H46" i="20" s="1"/>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H48" i="20" s="1"/>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55"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L26" i="24"/>
  <c r="AM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L27" i="24"/>
  <c r="AM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L28" i="24"/>
  <c r="AM28" i="24"/>
  <c r="AN28" i="24"/>
  <c r="AO28" i="24"/>
  <c r="AP28" i="24"/>
  <c r="AQ28" i="24"/>
  <c r="AR28" i="24"/>
  <c r="AS28" i="24"/>
  <c r="AT28" i="24"/>
  <c r="AU28" i="24"/>
  <c r="AV28" i="24"/>
  <c r="AW28" i="24"/>
  <c r="AX28" i="24"/>
  <c r="AY28" i="24"/>
  <c r="AZ28" i="24"/>
  <c r="BA28" i="24"/>
  <c r="BB28" i="24"/>
  <c r="BC28" i="24"/>
  <c r="BD28" i="24"/>
  <c r="BE28" i="24"/>
  <c r="BF28" i="24"/>
  <c r="AG29" i="24"/>
  <c r="AH29" i="24"/>
  <c r="AI29" i="24"/>
  <c r="AJ29" i="24"/>
  <c r="AL29" i="24"/>
  <c r="AM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L30" i="24"/>
  <c r="AM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L31" i="24"/>
  <c r="AM31" i="24"/>
  <c r="AN31" i="24"/>
  <c r="AO31" i="24"/>
  <c r="AP31" i="24"/>
  <c r="AQ31" i="24"/>
  <c r="AR31" i="24"/>
  <c r="AS31" i="24"/>
  <c r="AT31" i="24"/>
  <c r="AU31" i="24"/>
  <c r="AV31" i="24"/>
  <c r="AW31" i="24"/>
  <c r="AX31" i="24"/>
  <c r="AY31" i="24"/>
  <c r="AZ31" i="24"/>
  <c r="BA31" i="24"/>
  <c r="BB31" i="24"/>
  <c r="BC31" i="24"/>
  <c r="BD31" i="24"/>
  <c r="BE31" i="24"/>
  <c r="BF31" i="24"/>
  <c r="AG32" i="24"/>
  <c r="AH32" i="24"/>
  <c r="AI32" i="24"/>
  <c r="AJ32" i="24"/>
  <c r="AL32" i="24"/>
  <c r="AM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L33" i="24"/>
  <c r="AM33" i="24"/>
  <c r="AN33" i="24"/>
  <c r="AO33" i="24"/>
  <c r="AP33" i="24"/>
  <c r="AQ33" i="24"/>
  <c r="AR33" i="24"/>
  <c r="AS33" i="24"/>
  <c r="AT33" i="24"/>
  <c r="AU33" i="24"/>
  <c r="AV33" i="24"/>
  <c r="AW33" i="24"/>
  <c r="AX33" i="24"/>
  <c r="AY33" i="24"/>
  <c r="AZ33" i="24"/>
  <c r="BA33" i="24"/>
  <c r="BB33" i="24"/>
  <c r="BC33" i="24"/>
  <c r="BD33" i="24"/>
  <c r="BE33" i="24"/>
  <c r="BF33" i="24"/>
  <c r="AG34" i="24"/>
  <c r="AH34" i="24"/>
  <c r="AI34" i="24"/>
  <c r="AJ34" i="24"/>
  <c r="AL34" i="24"/>
  <c r="AM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L35" i="24"/>
  <c r="AM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L36" i="24"/>
  <c r="AM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L37" i="24"/>
  <c r="AM37" i="24"/>
  <c r="AN37" i="24"/>
  <c r="AO37" i="24"/>
  <c r="AP37" i="24"/>
  <c r="AQ37" i="24"/>
  <c r="AR37" i="24"/>
  <c r="AS37" i="24"/>
  <c r="AT37" i="24"/>
  <c r="AU37" i="24"/>
  <c r="AV37" i="24"/>
  <c r="AW37" i="24"/>
  <c r="AX37" i="24"/>
  <c r="AY37" i="24"/>
  <c r="AZ37" i="24"/>
  <c r="BA37" i="24"/>
  <c r="BB37" i="24"/>
  <c r="BC37" i="24"/>
  <c r="BD37" i="24"/>
  <c r="BE37" i="24"/>
  <c r="BF37" i="24"/>
  <c r="AG38" i="24"/>
  <c r="AH38" i="24"/>
  <c r="AI38" i="24"/>
  <c r="AJ38" i="24"/>
  <c r="AL38" i="24"/>
  <c r="AM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L39" i="24"/>
  <c r="AM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12" i="21"/>
  <c r="AF12" i="18" s="1"/>
  <c r="AG55" i="18"/>
  <c r="AH12" i="21"/>
  <c r="AI12" i="21"/>
  <c r="AI55" i="18" s="1"/>
  <c r="AJ12" i="21"/>
  <c r="AK12" i="21"/>
  <c r="AK12" i="18" s="1"/>
  <c r="AL12" i="21"/>
  <c r="AL55" i="18" s="1"/>
  <c r="AM12" i="21"/>
  <c r="AN12" i="21"/>
  <c r="AN55" i="18" s="1"/>
  <c r="AO12" i="2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13" i="18" s="1"/>
  <c r="AJ13" i="19" s="1"/>
  <c r="AJ56" i="19" s="1"/>
  <c r="AK13" i="21"/>
  <c r="AK56" i="18" s="1"/>
  <c r="AK13" i="25" s="1"/>
  <c r="AL13" i="21"/>
  <c r="AM13" i="21"/>
  <c r="AN13" i="21"/>
  <c r="AO13" i="2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K14" i="18" s="1"/>
  <c r="AK14" i="19" s="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L15" i="21"/>
  <c r="AL15" i="18" s="1"/>
  <c r="AM15" i="21"/>
  <c r="AN15" i="21"/>
  <c r="AN58" i="18" s="1"/>
  <c r="AN15" i="25" s="1"/>
  <c r="AN58" i="25" s="1"/>
  <c r="AO15" i="2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L16" i="21"/>
  <c r="AL59" i="18" s="1"/>
  <c r="AL16" i="25" s="1"/>
  <c r="AL59" i="25" s="1"/>
  <c r="AM16" i="21"/>
  <c r="AN16" i="2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K17" i="21"/>
  <c r="AK60" i="18" s="1"/>
  <c r="AK17" i="25" s="1"/>
  <c r="AL17" i="21"/>
  <c r="AL17" i="18" s="1"/>
  <c r="AM17" i="21"/>
  <c r="AM17" i="18" s="1"/>
  <c r="AM17" i="19" s="1"/>
  <c r="AM60" i="19" s="1"/>
  <c r="AN17" i="2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K18" i="18" s="1"/>
  <c r="AK18" i="19" s="1"/>
  <c r="AL18" i="21"/>
  <c r="AL61" i="18" s="1"/>
  <c r="AL18" i="25" s="1"/>
  <c r="AL61" i="25" s="1"/>
  <c r="AM18" i="21"/>
  <c r="AM61" i="18" s="1"/>
  <c r="AM18" i="25" s="1"/>
  <c r="AM61" i="25" s="1"/>
  <c r="AN18" i="21"/>
  <c r="AO18" i="2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K19" i="18" s="1"/>
  <c r="AK19" i="19" s="1"/>
  <c r="AL19" i="21"/>
  <c r="AL19" i="18" s="1"/>
  <c r="AM19" i="21"/>
  <c r="AM62" i="18" s="1"/>
  <c r="AM19" i="25" s="1"/>
  <c r="AM62" i="25" s="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L20" i="21"/>
  <c r="AL63" i="18" s="1"/>
  <c r="AL20" i="25" s="1"/>
  <c r="AL63" i="25" s="1"/>
  <c r="AM20" i="2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K21" i="21"/>
  <c r="AK64" i="18" s="1"/>
  <c r="AK21" i="25" s="1"/>
  <c r="AL21" i="21"/>
  <c r="AL64" i="18" s="1"/>
  <c r="AL21" i="25" s="1"/>
  <c r="AL64" i="25" s="1"/>
  <c r="AM21" i="21"/>
  <c r="AN21" i="21"/>
  <c r="AO21" i="2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K22" i="18" s="1"/>
  <c r="AK22" i="19" s="1"/>
  <c r="AL22" i="21"/>
  <c r="AL65" i="18" s="1"/>
  <c r="AL22" i="25" s="1"/>
  <c r="AL65" i="25" s="1"/>
  <c r="AM22" i="21"/>
  <c r="AM65" i="18" s="1"/>
  <c r="AM22" i="25" s="1"/>
  <c r="AM65" i="25" s="1"/>
  <c r="AN22" i="21"/>
  <c r="AN65" i="18" s="1"/>
  <c r="AN22" i="25" s="1"/>
  <c r="AN65" i="25" s="1"/>
  <c r="AO22" i="2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L23" i="21"/>
  <c r="AL66" i="18" s="1"/>
  <c r="AL23" i="25" s="1"/>
  <c r="AL66" i="25" s="1"/>
  <c r="AM23" i="21"/>
  <c r="AM66" i="18" s="1"/>
  <c r="AM23" i="25" s="1"/>
  <c r="AM66" i="25" s="1"/>
  <c r="AN23" i="21"/>
  <c r="AN66" i="18" s="1"/>
  <c r="AN23" i="25" s="1"/>
  <c r="AN66" i="25" s="1"/>
  <c r="AO23" i="2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L24" i="21"/>
  <c r="AL67" i="18" s="1"/>
  <c r="AL24" i="25" s="1"/>
  <c r="AL67" i="25" s="1"/>
  <c r="AM24" i="21"/>
  <c r="AN24" i="2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68" i="18" s="1"/>
  <c r="AJ25" i="25" s="1"/>
  <c r="AJ68" i="25" s="1"/>
  <c r="AK25" i="21"/>
  <c r="AK68" i="18" s="1"/>
  <c r="AK25" i="25" s="1"/>
  <c r="AL25" i="21"/>
  <c r="AL25" i="18" s="1"/>
  <c r="AM25" i="21"/>
  <c r="AM25" i="18" s="1"/>
  <c r="AM25" i="19" s="1"/>
  <c r="AM68" i="19" s="1"/>
  <c r="AN25" i="2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K69" i="18" s="1"/>
  <c r="AL26" i="21"/>
  <c r="AL69" i="18" s="1"/>
  <c r="AM26" i="21"/>
  <c r="AM69" i="18" s="1"/>
  <c r="AN26" i="21"/>
  <c r="AO26" i="2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K27" i="21"/>
  <c r="AK27" i="18" s="1"/>
  <c r="AK27" i="19" s="1"/>
  <c r="AL27" i="21"/>
  <c r="AL70" i="18" s="1"/>
  <c r="AL27" i="25" s="1"/>
  <c r="AL70" i="25" s="1"/>
  <c r="AM27" i="21"/>
  <c r="AM70" i="18" s="1"/>
  <c r="AM27" i="25" s="1"/>
  <c r="AM70" i="25" s="1"/>
  <c r="AN27" i="2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K28" i="21"/>
  <c r="AK71" i="18" s="1"/>
  <c r="AK28" i="25" s="1"/>
  <c r="AL28" i="21"/>
  <c r="AL71" i="18" s="1"/>
  <c r="AL28" i="25" s="1"/>
  <c r="AL71" i="25" s="1"/>
  <c r="AM28" i="21"/>
  <c r="AN28" i="21"/>
  <c r="AN71" i="18" s="1"/>
  <c r="AN28" i="25" s="1"/>
  <c r="AN71" i="25" s="1"/>
  <c r="AO28" i="2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L29" i="21"/>
  <c r="AM29" i="21"/>
  <c r="AN29" i="21"/>
  <c r="AO29" i="2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73" i="18" s="1"/>
  <c r="AJ30" i="25" s="1"/>
  <c r="AJ73" i="25" s="1"/>
  <c r="AK30" i="21"/>
  <c r="AK73" i="18" s="1"/>
  <c r="AK30" i="25" s="1"/>
  <c r="AL30" i="21"/>
  <c r="AL73" i="18" s="1"/>
  <c r="AL30" i="25" s="1"/>
  <c r="AL73" i="25" s="1"/>
  <c r="AM30" i="21"/>
  <c r="AM73" i="18" s="1"/>
  <c r="AM30" i="25" s="1"/>
  <c r="AM73" i="25" s="1"/>
  <c r="AN30" i="21"/>
  <c r="AN30" i="18" s="1"/>
  <c r="AN30" i="19" s="1"/>
  <c r="AN73" i="19" s="1"/>
  <c r="AO30" i="2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L31" i="21"/>
  <c r="AM31" i="21"/>
  <c r="AM74" i="18" s="1"/>
  <c r="AM31" i="25" s="1"/>
  <c r="AM74" i="25" s="1"/>
  <c r="AN31" i="21"/>
  <c r="AO31" i="2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L32" i="21"/>
  <c r="AL75" i="18" s="1"/>
  <c r="AL32" i="25" s="1"/>
  <c r="AL75" i="25" s="1"/>
  <c r="AM32" i="21"/>
  <c r="AN32" i="2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K33" i="21"/>
  <c r="AK76" i="18" s="1"/>
  <c r="AK33" i="25" s="1"/>
  <c r="AL33" i="21"/>
  <c r="AL33" i="18" s="1"/>
  <c r="AL33" i="19" s="1"/>
  <c r="AL76" i="19" s="1"/>
  <c r="AM33" i="21"/>
  <c r="AM33" i="18" s="1"/>
  <c r="AM33" i="19" s="1"/>
  <c r="AM76" i="19" s="1"/>
  <c r="AN33" i="2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K77" i="18" s="1"/>
  <c r="AK34" i="25" s="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K78" i="18" s="1"/>
  <c r="AK35" i="25" s="1"/>
  <c r="AL35" i="21"/>
  <c r="AL35" i="18" s="1"/>
  <c r="AL35" i="19" s="1"/>
  <c r="AL78" i="19" s="1"/>
  <c r="AM35" i="21"/>
  <c r="AM78" i="18" s="1"/>
  <c r="AM35" i="25" s="1"/>
  <c r="AM78" i="25" s="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L37" i="21"/>
  <c r="AM37" i="21"/>
  <c r="AN37" i="21"/>
  <c r="AO37" i="2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38" i="18" s="1"/>
  <c r="AJ38" i="19" s="1"/>
  <c r="AJ81" i="19" s="1"/>
  <c r="AK38" i="21"/>
  <c r="AK81" i="18" s="1"/>
  <c r="AK38" i="25" s="1"/>
  <c r="AL38" i="21"/>
  <c r="AL38" i="18" s="1"/>
  <c r="AL38" i="19" s="1"/>
  <c r="AL81" i="19" s="1"/>
  <c r="AM38" i="21"/>
  <c r="AM38" i="18" s="1"/>
  <c r="AM38" i="19" s="1"/>
  <c r="AM81" i="19" s="1"/>
  <c r="AN38" i="21"/>
  <c r="AN81" i="18" s="1"/>
  <c r="AN38" i="25" s="1"/>
  <c r="AN81" i="25" s="1"/>
  <c r="AO38" i="2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L39" i="21"/>
  <c r="AM39" i="21"/>
  <c r="AM82" i="18" s="1"/>
  <c r="AM39" i="25" s="1"/>
  <c r="AM82" i="25" s="1"/>
  <c r="AN39" i="21"/>
  <c r="AO39" i="2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L40" i="21"/>
  <c r="AL40" i="18" s="1"/>
  <c r="AM40" i="21"/>
  <c r="AM40" i="18" s="1"/>
  <c r="AN40" i="2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L41" i="21"/>
  <c r="AL84" i="18" s="1"/>
  <c r="AL41" i="25" s="1"/>
  <c r="AL84" i="25" s="1"/>
  <c r="AM41" i="21"/>
  <c r="AM84" i="18" s="1"/>
  <c r="AM41" i="25" s="1"/>
  <c r="AM84" i="25" s="1"/>
  <c r="AN41" i="2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L42" i="21"/>
  <c r="AL42" i="18" s="1"/>
  <c r="AL42" i="19" s="1"/>
  <c r="AL85" i="19" s="1"/>
  <c r="AM42" i="21"/>
  <c r="AM85" i="18" s="1"/>
  <c r="AM42" i="25" s="1"/>
  <c r="AM85" i="25" s="1"/>
  <c r="AN42" i="21"/>
  <c r="AO42" i="2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L43" i="21"/>
  <c r="AM43" i="2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L44" i="21"/>
  <c r="AL44" i="18" s="1"/>
  <c r="AL44" i="19" s="1"/>
  <c r="AL87" i="19" s="1"/>
  <c r="AM44" i="21"/>
  <c r="AM87" i="18" s="1"/>
  <c r="AM44" i="25" s="1"/>
  <c r="AM87" i="25" s="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88" i="18" s="1"/>
  <c r="AJ45" i="25" s="1"/>
  <c r="AJ88" i="25" s="1"/>
  <c r="AL45" i="21"/>
  <c r="AL88" i="18" s="1"/>
  <c r="AL45" i="25" s="1"/>
  <c r="AL88" i="25" s="1"/>
  <c r="AM45" i="21"/>
  <c r="AM88" i="18" s="1"/>
  <c r="AM45" i="25" s="1"/>
  <c r="AM88" i="25" s="1"/>
  <c r="AN45" i="21"/>
  <c r="AO45" i="2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46" i="18" s="1"/>
  <c r="AJ46" i="19" s="1"/>
  <c r="AJ89" i="19" s="1"/>
  <c r="AL46" i="21"/>
  <c r="AL46" i="18" s="1"/>
  <c r="AL46" i="19" s="1"/>
  <c r="AL89" i="19" s="1"/>
  <c r="AM46" i="21"/>
  <c r="AM89" i="18" s="1"/>
  <c r="AM46" i="25" s="1"/>
  <c r="AM89" i="25" s="1"/>
  <c r="AN46" i="21"/>
  <c r="AN89" i="18" s="1"/>
  <c r="AN46" i="25" s="1"/>
  <c r="AN89" i="25" s="1"/>
  <c r="AO46" i="2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L47" i="21"/>
  <c r="AL90" i="18" s="1"/>
  <c r="AL47" i="25" s="1"/>
  <c r="AL90" i="25" s="1"/>
  <c r="AM47" i="21"/>
  <c r="AM90" i="18" s="1"/>
  <c r="AM47" i="25" s="1"/>
  <c r="AM90" i="25" s="1"/>
  <c r="AN47" i="21"/>
  <c r="AN90" i="18" s="1"/>
  <c r="AN47" i="25" s="1"/>
  <c r="AN90" i="25" s="1"/>
  <c r="AO47" i="2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L48" i="21"/>
  <c r="AL48" i="18" s="1"/>
  <c r="AL48" i="19" s="1"/>
  <c r="AL91" i="19" s="1"/>
  <c r="AM48" i="21"/>
  <c r="AM48" i="18" s="1"/>
  <c r="AM48" i="19" s="1"/>
  <c r="AM91" i="19" s="1"/>
  <c r="AN48" i="2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L49" i="21"/>
  <c r="AL92" i="18" s="1"/>
  <c r="AL49" i="25" s="1"/>
  <c r="AL92" i="25" s="1"/>
  <c r="AM49" i="21"/>
  <c r="AM92" i="18" s="1"/>
  <c r="AM49" i="25" s="1"/>
  <c r="AM92" i="25"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L50" i="21"/>
  <c r="AL50" i="18" s="1"/>
  <c r="AL50" i="19" s="1"/>
  <c r="AL93" i="19" s="1"/>
  <c r="AM50" i="21"/>
  <c r="AM93" i="18" s="1"/>
  <c r="AM50" i="25" s="1"/>
  <c r="AM93" i="25" s="1"/>
  <c r="AN50" i="21"/>
  <c r="AO50" i="2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L51" i="21"/>
  <c r="AM51" i="21"/>
  <c r="AM94" i="18" s="1"/>
  <c r="AM51" i="25" s="1"/>
  <c r="AM94" i="25" s="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52" i="18" s="1"/>
  <c r="AJ52" i="19" s="1"/>
  <c r="AJ95" i="19" s="1"/>
  <c r="AL52" i="21"/>
  <c r="AL52" i="18" s="1"/>
  <c r="AL52" i="19" s="1"/>
  <c r="AL95" i="19" s="1"/>
  <c r="AM52" i="21"/>
  <c r="AM52" i="18" s="1"/>
  <c r="AM52" i="19" s="1"/>
  <c r="AM95" i="19" s="1"/>
  <c r="AN52" i="21"/>
  <c r="AO52" i="2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L53" i="21"/>
  <c r="AL53" i="18" s="1"/>
  <c r="AL53" i="19" s="1"/>
  <c r="AL96" i="19" s="1"/>
  <c r="AM53" i="21"/>
  <c r="AM96" i="18" s="1"/>
  <c r="AM53" i="25" s="1"/>
  <c r="AM96" i="25" s="1"/>
  <c r="AN53" i="21"/>
  <c r="AO53" i="2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J55" i="18"/>
  <c r="AM55" i="18"/>
  <c r="AO55" i="18"/>
  <c r="AQ55" i="18"/>
  <c r="AR55" i="18"/>
  <c r="AU55" i="18"/>
  <c r="AW55" i="18"/>
  <c r="AX55" i="18"/>
  <c r="AY55" i="18"/>
  <c r="AZ55" i="18"/>
  <c r="BA55" i="18"/>
  <c r="BC55" i="18"/>
  <c r="BE55" i="18"/>
  <c r="BF55" i="18"/>
  <c r="AG56" i="18"/>
  <c r="AG13" i="25" s="1"/>
  <c r="AG56" i="25" s="1"/>
  <c r="AJ56" i="18"/>
  <c r="AJ13" i="25" s="1"/>
  <c r="AJ56" i="25" s="1"/>
  <c r="AL56" i="18"/>
  <c r="AL13" i="25" s="1"/>
  <c r="AL56" i="25" s="1"/>
  <c r="AM56" i="18"/>
  <c r="AM13" i="25" s="1"/>
  <c r="AM56" i="25" s="1"/>
  <c r="AN56" i="18"/>
  <c r="AN13" i="25" s="1"/>
  <c r="AN56" i="25" s="1"/>
  <c r="AO56" i="18"/>
  <c r="AO13" i="25" s="1"/>
  <c r="AO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L58" i="18"/>
  <c r="AL15" i="25" s="1"/>
  <c r="AL58" i="25" s="1"/>
  <c r="AM58" i="18"/>
  <c r="AM15" i="25" s="1"/>
  <c r="AM58" i="25" s="1"/>
  <c r="AO58" i="18"/>
  <c r="AO15" i="25" s="1"/>
  <c r="AO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M59" i="18"/>
  <c r="AM16" i="25" s="1"/>
  <c r="AM59" i="25" s="1"/>
  <c r="AN59" i="18"/>
  <c r="AN16" i="25" s="1"/>
  <c r="AN59" i="25" s="1"/>
  <c r="AQ59" i="18"/>
  <c r="AQ16" i="25" s="1"/>
  <c r="AQ59" i="25" s="1"/>
  <c r="AU59" i="18"/>
  <c r="AU16" i="25" s="1"/>
  <c r="AU59" i="25" s="1"/>
  <c r="AV59" i="18"/>
  <c r="AV16" i="25" s="1"/>
  <c r="AV59" i="25" s="1"/>
  <c r="AY59" i="18"/>
  <c r="AY16" i="25" s="1"/>
  <c r="AY59" i="25" s="1"/>
  <c r="BC59" i="18"/>
  <c r="BC16" i="25" s="1"/>
  <c r="BC59" i="25" s="1"/>
  <c r="BD59" i="18"/>
  <c r="BD16" i="25" s="1"/>
  <c r="BD59" i="25" s="1"/>
  <c r="AJ60" i="18"/>
  <c r="AJ17" i="25" s="1"/>
  <c r="AJ60" i="25" s="1"/>
  <c r="AM60" i="18"/>
  <c r="AM17" i="25" s="1"/>
  <c r="AM60" i="25" s="1"/>
  <c r="AN60" i="18"/>
  <c r="AN17" i="25" s="1"/>
  <c r="AN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J61" i="18"/>
  <c r="AJ18" i="25" s="1"/>
  <c r="AJ61" i="25" s="1"/>
  <c r="AN61" i="18"/>
  <c r="AN18" i="25" s="1"/>
  <c r="AN61" i="25" s="1"/>
  <c r="AO61" i="18"/>
  <c r="AO18" i="25" s="1"/>
  <c r="AO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N62" i="18"/>
  <c r="AN19" i="25" s="1"/>
  <c r="AN62"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M63" i="18"/>
  <c r="AM20" i="25" s="1"/>
  <c r="AM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J64" i="18"/>
  <c r="AJ21" i="25" s="1"/>
  <c r="AJ64" i="25" s="1"/>
  <c r="AM64" i="18"/>
  <c r="AM21" i="25" s="1"/>
  <c r="AM64" i="25" s="1"/>
  <c r="AN64" i="18"/>
  <c r="AN21" i="25" s="1"/>
  <c r="AN64" i="25" s="1"/>
  <c r="AO64" i="18"/>
  <c r="AO21" i="25" s="1"/>
  <c r="AO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O65" i="18"/>
  <c r="AO22" i="25" s="1"/>
  <c r="AO65"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O66" i="18"/>
  <c r="AO23" i="25" s="1"/>
  <c r="AO66"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M67" i="18"/>
  <c r="AM24" i="25" s="1"/>
  <c r="AM67" i="25" s="1"/>
  <c r="AN67" i="18"/>
  <c r="AN24" i="25" s="1"/>
  <c r="AN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N68" i="18"/>
  <c r="AN25" i="25" s="1"/>
  <c r="AN68"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N69" i="18"/>
  <c r="AO69" i="18"/>
  <c r="AP69" i="18"/>
  <c r="AS69" i="18"/>
  <c r="AV69" i="18"/>
  <c r="AW69" i="18"/>
  <c r="AX69" i="18"/>
  <c r="BA69" i="18"/>
  <c r="BC69" i="18"/>
  <c r="BD69" i="18"/>
  <c r="BE69" i="18"/>
  <c r="BF69" i="18"/>
  <c r="AJ70" i="18"/>
  <c r="AJ27" i="25" s="1"/>
  <c r="AJ70" i="25" s="1"/>
  <c r="AN70" i="18"/>
  <c r="AN27" i="25" s="1"/>
  <c r="AN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J71" i="18"/>
  <c r="AJ28" i="25" s="1"/>
  <c r="AJ71" i="25" s="1"/>
  <c r="AM71" i="18"/>
  <c r="AM28" i="25" s="1"/>
  <c r="AM71" i="25" s="1"/>
  <c r="AO71" i="18"/>
  <c r="AO28" i="25" s="1"/>
  <c r="AO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L72" i="18"/>
  <c r="AL29" i="25" s="1"/>
  <c r="AL72" i="25" s="1"/>
  <c r="AM72" i="18"/>
  <c r="AM29" i="25" s="1"/>
  <c r="AM72" i="25" s="1"/>
  <c r="AN72" i="18"/>
  <c r="AN29" i="25" s="1"/>
  <c r="AN72" i="25" s="1"/>
  <c r="AO72" i="18"/>
  <c r="AO29" i="25" s="1"/>
  <c r="AO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O73" i="18"/>
  <c r="AO30" i="25" s="1"/>
  <c r="AO73"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L74" i="18"/>
  <c r="AL31" i="25" s="1"/>
  <c r="AL74" i="25" s="1"/>
  <c r="AN74" i="18"/>
  <c r="AN31" i="25" s="1"/>
  <c r="AN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J76" i="18"/>
  <c r="AJ33" i="25" s="1"/>
  <c r="AJ76" i="25" s="1"/>
  <c r="AN76" i="18"/>
  <c r="AN33" i="25" s="1"/>
  <c r="AN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L80" i="18"/>
  <c r="AL37" i="25" s="1"/>
  <c r="AL80" i="25" s="1"/>
  <c r="AM80" i="18"/>
  <c r="AM37" i="25" s="1"/>
  <c r="AM80" i="25" s="1"/>
  <c r="AN80" i="18"/>
  <c r="AN37" i="25" s="1"/>
  <c r="AN80" i="25" s="1"/>
  <c r="AO80" i="18"/>
  <c r="AO37" i="25" s="1"/>
  <c r="AO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O81" i="18"/>
  <c r="AO38" i="25" s="1"/>
  <c r="AO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L82" i="18"/>
  <c r="AL39" i="25" s="1"/>
  <c r="AL82" i="25" s="1"/>
  <c r="AN82" i="18"/>
  <c r="AN39" i="25" s="1"/>
  <c r="AN82" i="25" s="1"/>
  <c r="AO82" i="18"/>
  <c r="AO39" i="25" s="1"/>
  <c r="AO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N83" i="18"/>
  <c r="AQ83" i="18"/>
  <c r="AS83" i="18"/>
  <c r="AU83" i="18"/>
  <c r="AV83" i="18"/>
  <c r="AY83" i="18"/>
  <c r="BC83" i="18"/>
  <c r="BD83" i="18"/>
  <c r="AJ84" i="18"/>
  <c r="AJ41" i="25" s="1"/>
  <c r="AJ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N85" i="18"/>
  <c r="AN42" i="25" s="1"/>
  <c r="AN85" i="25" s="1"/>
  <c r="AO85" i="18"/>
  <c r="AO42" i="25" s="1"/>
  <c r="AO85"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J86" i="18"/>
  <c r="AJ43" i="25" s="1"/>
  <c r="AJ86" i="25" s="1"/>
  <c r="AL86" i="18"/>
  <c r="AL43" i="25" s="1"/>
  <c r="AL86" i="25" s="1"/>
  <c r="AM86" i="18"/>
  <c r="AM43" i="25" s="1"/>
  <c r="AM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J87" i="18"/>
  <c r="AJ44" i="25" s="1"/>
  <c r="AJ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N88" i="18"/>
  <c r="AN45" i="25" s="1"/>
  <c r="AN88" i="25" s="1"/>
  <c r="AO88" i="18"/>
  <c r="AO45" i="25" s="1"/>
  <c r="AO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O89" i="18"/>
  <c r="AO46" i="25" s="1"/>
  <c r="AO89"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O90" i="18"/>
  <c r="AO47" i="25" s="1"/>
  <c r="AO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M91" i="18"/>
  <c r="AM48" i="25" s="1"/>
  <c r="AM91" i="25" s="1"/>
  <c r="AN91" i="18"/>
  <c r="AN48" i="25" s="1"/>
  <c r="AN91"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N93" i="18"/>
  <c r="AN50" i="25" s="1"/>
  <c r="AN93" i="25" s="1"/>
  <c r="AO93" i="18"/>
  <c r="AO50" i="25" s="1"/>
  <c r="AO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L94" i="18"/>
  <c r="AL51" i="25" s="1"/>
  <c r="AL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N95" i="18"/>
  <c r="AN52" i="25" s="1"/>
  <c r="AN95" i="25" s="1"/>
  <c r="AO95" i="18"/>
  <c r="AO52" i="25" s="1"/>
  <c r="AO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N96" i="18"/>
  <c r="AN53" i="25" s="1"/>
  <c r="AN96" i="25" s="1"/>
  <c r="AO96" i="18"/>
  <c r="AO53" i="25" s="1"/>
  <c r="AO96"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J12" i="18"/>
  <c r="AM12" i="18"/>
  <c r="AN12" i="18"/>
  <c r="AO12" i="18"/>
  <c r="AP12" i="18"/>
  <c r="AQ12" i="18"/>
  <c r="AR12" i="18"/>
  <c r="AU12" i="18"/>
  <c r="AV12" i="18"/>
  <c r="AW12" i="18"/>
  <c r="AX12" i="18"/>
  <c r="AY12" i="18"/>
  <c r="AZ12" i="18"/>
  <c r="BC12" i="18"/>
  <c r="BD12" i="18"/>
  <c r="BE12" i="18"/>
  <c r="BF12" i="18"/>
  <c r="AL13" i="18"/>
  <c r="AM13" i="18"/>
  <c r="AM13" i="19" s="1"/>
  <c r="AM56" i="19" s="1"/>
  <c r="AN13" i="18"/>
  <c r="AN13" i="19" s="1"/>
  <c r="AN56" i="19" s="1"/>
  <c r="AO13" i="18"/>
  <c r="AO13" i="19" s="1"/>
  <c r="AO56" i="19" s="1"/>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M15" i="18"/>
  <c r="AM15" i="19" s="1"/>
  <c r="AM58" i="19" s="1"/>
  <c r="AO15" i="18"/>
  <c r="AO15" i="19" s="1"/>
  <c r="AO58"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J16" i="18"/>
  <c r="AJ16" i="19" s="1"/>
  <c r="AJ59" i="19" s="1"/>
  <c r="AM16" i="18"/>
  <c r="AM16" i="19" s="1"/>
  <c r="AM59" i="19" s="1"/>
  <c r="AN16" i="18"/>
  <c r="AN16" i="19" s="1"/>
  <c r="AN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J17" i="18"/>
  <c r="AJ17" i="19" s="1"/>
  <c r="AJ60" i="19" s="1"/>
  <c r="AN17" i="18"/>
  <c r="AN17" i="19" s="1"/>
  <c r="AN60" i="19" s="1"/>
  <c r="AO17" i="18"/>
  <c r="AO17" i="19" s="1"/>
  <c r="AO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N18" i="18"/>
  <c r="AN18" i="19" s="1"/>
  <c r="AN61" i="19" s="1"/>
  <c r="AO18" i="18"/>
  <c r="AO18" i="19" s="1"/>
  <c r="AO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J19" i="18"/>
  <c r="AJ19" i="19" s="1"/>
  <c r="AJ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N20" i="18"/>
  <c r="AN20" i="19" s="1"/>
  <c r="AN63" i="19" s="1"/>
  <c r="AO20" i="18"/>
  <c r="AO20" i="19" s="1"/>
  <c r="AO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J21" i="18"/>
  <c r="AJ21" i="19" s="1"/>
  <c r="AJ64" i="19" s="1"/>
  <c r="AL21" i="18"/>
  <c r="AM21" i="18"/>
  <c r="AM21" i="19" s="1"/>
  <c r="AM64" i="19" s="1"/>
  <c r="AN21" i="18"/>
  <c r="AN21" i="19" s="1"/>
  <c r="AN64" i="19" s="1"/>
  <c r="AO21" i="18"/>
  <c r="AO21" i="19" s="1"/>
  <c r="AO64" i="19" s="1"/>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O22" i="18"/>
  <c r="AO22" i="19" s="1"/>
  <c r="AO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N23" i="18"/>
  <c r="AN23" i="19" s="1"/>
  <c r="AN66" i="19" s="1"/>
  <c r="AO23" i="18"/>
  <c r="AO23" i="19" s="1"/>
  <c r="AO66" i="19" s="1"/>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J24" i="18"/>
  <c r="AJ24" i="19" s="1"/>
  <c r="AJ67" i="19" s="1"/>
  <c r="AM24" i="18"/>
  <c r="AM24" i="19" s="1"/>
  <c r="AM67" i="19" s="1"/>
  <c r="AN24" i="18"/>
  <c r="AN24" i="19" s="1"/>
  <c r="AN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J25" i="18"/>
  <c r="AJ25" i="19" s="1"/>
  <c r="AJ68" i="19" s="1"/>
  <c r="AN25" i="18"/>
  <c r="AN25" i="19" s="1"/>
  <c r="AN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M26" i="18"/>
  <c r="AN26" i="18"/>
  <c r="AO26" i="18"/>
  <c r="AP26" i="18"/>
  <c r="AS26" i="18"/>
  <c r="AV26" i="18"/>
  <c r="AW26" i="18"/>
  <c r="AX26" i="18"/>
  <c r="BA26" i="18"/>
  <c r="BC26" i="18"/>
  <c r="BD26" i="18"/>
  <c r="BE26" i="18"/>
  <c r="BF26" i="18"/>
  <c r="AJ27" i="18"/>
  <c r="AJ27" i="19" s="1"/>
  <c r="AJ70" i="19" s="1"/>
  <c r="AN27" i="18"/>
  <c r="AN27" i="19" s="1"/>
  <c r="AN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O28" i="18"/>
  <c r="AO28" i="19" s="1"/>
  <c r="AO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L29" i="18"/>
  <c r="AL29" i="19" s="1"/>
  <c r="AL72" i="19" s="1"/>
  <c r="AM29" i="18"/>
  <c r="AM29" i="19" s="1"/>
  <c r="AM72" i="19" s="1"/>
  <c r="AN29" i="18"/>
  <c r="AN29" i="19" s="1"/>
  <c r="AN72" i="19" s="1"/>
  <c r="AO29" i="18"/>
  <c r="AO29" i="19" s="1"/>
  <c r="AO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M30" i="18"/>
  <c r="AM30" i="19" s="1"/>
  <c r="AM73" i="19" s="1"/>
  <c r="AO30" i="18"/>
  <c r="AO30" i="19" s="1"/>
  <c r="AO73"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L31" i="18"/>
  <c r="AL31" i="19" s="1"/>
  <c r="AL74" i="19" s="1"/>
  <c r="AM31" i="18"/>
  <c r="AM31" i="19" s="1"/>
  <c r="AM74" i="19" s="1"/>
  <c r="AN31" i="18"/>
  <c r="AN31" i="19" s="1"/>
  <c r="AN74" i="19" s="1"/>
  <c r="AO31" i="18"/>
  <c r="AO31" i="19" s="1"/>
  <c r="AO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M32" i="18"/>
  <c r="AM32" i="19" s="1"/>
  <c r="AM75" i="19" s="1"/>
  <c r="AN32" i="18"/>
  <c r="AN32" i="19" s="1"/>
  <c r="AN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J33" i="18"/>
  <c r="AJ33" i="19" s="1"/>
  <c r="AJ76" i="19" s="1"/>
  <c r="AN33" i="18"/>
  <c r="AN33" i="19" s="1"/>
  <c r="AN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M34" i="18"/>
  <c r="AM34" i="19" s="1"/>
  <c r="AM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J36" i="18"/>
  <c r="AJ36" i="19" s="1"/>
  <c r="AJ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M37" i="18"/>
  <c r="AM37" i="19" s="1"/>
  <c r="AM80" i="19" s="1"/>
  <c r="AN37" i="18"/>
  <c r="AN37" i="19" s="1"/>
  <c r="AN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O38" i="18"/>
  <c r="AO38" i="19" s="1"/>
  <c r="AO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J39" i="18"/>
  <c r="AJ39" i="19" s="1"/>
  <c r="AJ82" i="19" s="1"/>
  <c r="AL39" i="18"/>
  <c r="AL39" i="19" s="1"/>
  <c r="AL82" i="19" s="1"/>
  <c r="AN39" i="18"/>
  <c r="AN39" i="19" s="1"/>
  <c r="AN82" i="19" s="1"/>
  <c r="AO39" i="18"/>
  <c r="AO39" i="19" s="1"/>
  <c r="AO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N40" i="18"/>
  <c r="AQ40" i="18"/>
  <c r="AS40" i="18"/>
  <c r="AU40" i="18"/>
  <c r="AV40" i="18"/>
  <c r="AY40" i="18"/>
  <c r="BA40" i="18"/>
  <c r="BC40" i="18"/>
  <c r="BD40" i="18"/>
  <c r="BE40" i="18"/>
  <c r="AJ41" i="18"/>
  <c r="AJ41" i="19" s="1"/>
  <c r="AJ84" i="19" s="1"/>
  <c r="AN41" i="18"/>
  <c r="AN41" i="19" s="1"/>
  <c r="AN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M42" i="18"/>
  <c r="AM42" i="19" s="1"/>
  <c r="AM85" i="19" s="1"/>
  <c r="AN42" i="18"/>
  <c r="AN42" i="19" s="1"/>
  <c r="AN85" i="19" s="1"/>
  <c r="AO42" i="18"/>
  <c r="AO42" i="19" s="1"/>
  <c r="AO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L43" i="18"/>
  <c r="AL43" i="19" s="1"/>
  <c r="AL86" i="19" s="1"/>
  <c r="AM43" i="18"/>
  <c r="AM43" i="19" s="1"/>
  <c r="AM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J44" i="18"/>
  <c r="AJ44" i="19" s="1"/>
  <c r="AJ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J45" i="18"/>
  <c r="AJ45" i="19" s="1"/>
  <c r="AJ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O46" i="18"/>
  <c r="AO46" i="19" s="1"/>
  <c r="AO89"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L47" i="18"/>
  <c r="AL47" i="19" s="1"/>
  <c r="AL90" i="19" s="1"/>
  <c r="AN47" i="18"/>
  <c r="AN47" i="19" s="1"/>
  <c r="AN90" i="19" s="1"/>
  <c r="AO47" i="18"/>
  <c r="AO47" i="19" s="1"/>
  <c r="AO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N48" i="18"/>
  <c r="AN48" i="19" s="1"/>
  <c r="AN91"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L49" i="18"/>
  <c r="AL49" i="19" s="1"/>
  <c r="AL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M50" i="18"/>
  <c r="AM50" i="19" s="1"/>
  <c r="AM93" i="19" s="1"/>
  <c r="AN50" i="18"/>
  <c r="AN50" i="19" s="1"/>
  <c r="AN93" i="19" s="1"/>
  <c r="AO50" i="18"/>
  <c r="AO50" i="19" s="1"/>
  <c r="AO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L51" i="18"/>
  <c r="AL51" i="19" s="1"/>
  <c r="AL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N52" i="18"/>
  <c r="AN52" i="19" s="1"/>
  <c r="AN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N53" i="18"/>
  <c r="AN53" i="19" s="1"/>
  <c r="AN96" i="19" s="1"/>
  <c r="AO53" i="18"/>
  <c r="AO53" i="19" s="1"/>
  <c r="AO96"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H43" i="20" l="1"/>
  <c r="H39" i="20"/>
  <c r="H35" i="20"/>
  <c r="F45" i="20"/>
  <c r="F41" i="20"/>
  <c r="F37" i="20"/>
  <c r="D47" i="20"/>
  <c r="D43" i="20"/>
  <c r="D39" i="20"/>
  <c r="D35" i="20"/>
  <c r="H47" i="20"/>
  <c r="C36" i="20"/>
  <c r="H42" i="20"/>
  <c r="H38" i="20"/>
  <c r="F48" i="20"/>
  <c r="F44" i="20"/>
  <c r="F40" i="20"/>
  <c r="F36" i="20"/>
  <c r="D46" i="20"/>
  <c r="D42" i="20"/>
  <c r="D38" i="20"/>
  <c r="AM95" i="18"/>
  <c r="AM52" i="25" s="1"/>
  <c r="AM95" i="25" s="1"/>
  <c r="AM83" i="18"/>
  <c r="AM51" i="18"/>
  <c r="AM51" i="19" s="1"/>
  <c r="AM94" i="19" s="1"/>
  <c r="AM35" i="18"/>
  <c r="AM35" i="19" s="1"/>
  <c r="AM78" i="19" s="1"/>
  <c r="AM49" i="18"/>
  <c r="AM49" i="19" s="1"/>
  <c r="AM92" i="19" s="1"/>
  <c r="AM45" i="18"/>
  <c r="AM45" i="19" s="1"/>
  <c r="AM88" i="19" s="1"/>
  <c r="AM53" i="18"/>
  <c r="AM53" i="19" s="1"/>
  <c r="AM96" i="19" s="1"/>
  <c r="AM27" i="18"/>
  <c r="AM27" i="19" s="1"/>
  <c r="AM70" i="19" s="1"/>
  <c r="AM19" i="18"/>
  <c r="AM19" i="19" s="1"/>
  <c r="AM62" i="19" s="1"/>
  <c r="AL27" i="18"/>
  <c r="AL27" i="19" s="1"/>
  <c r="AL70" i="19" s="1"/>
  <c r="AL78" i="18"/>
  <c r="AL35" i="25" s="1"/>
  <c r="AL78" i="25" s="1"/>
  <c r="AL60" i="18"/>
  <c r="AL17" i="25" s="1"/>
  <c r="AL60" i="25" s="1"/>
  <c r="H45" i="20"/>
  <c r="H41" i="20"/>
  <c r="H37" i="20"/>
  <c r="F46" i="20"/>
  <c r="F42" i="20"/>
  <c r="F38" i="20"/>
  <c r="F47" i="20"/>
  <c r="F43" i="20"/>
  <c r="F39" i="20"/>
  <c r="F35" i="20"/>
  <c r="G45" i="20"/>
  <c r="G41" i="20"/>
  <c r="G37" i="20"/>
  <c r="G48" i="20"/>
  <c r="G44" i="20"/>
  <c r="G40" i="20"/>
  <c r="G36" i="20"/>
  <c r="G47" i="20"/>
  <c r="G43" i="20"/>
  <c r="G39" i="20"/>
  <c r="G35" i="20"/>
  <c r="G46" i="20"/>
  <c r="G42" i="20"/>
  <c r="G38" i="20"/>
  <c r="C46" i="20"/>
  <c r="C42" i="20"/>
  <c r="C38" i="20"/>
  <c r="C45" i="20"/>
  <c r="C41" i="20"/>
  <c r="C37" i="20"/>
  <c r="C48" i="20"/>
  <c r="C44" i="20"/>
  <c r="C40" i="20"/>
  <c r="C35" i="20"/>
  <c r="C47" i="20"/>
  <c r="C43" i="20"/>
  <c r="C39" i="20"/>
  <c r="AL96" i="18"/>
  <c r="AL53" i="25" s="1"/>
  <c r="AL96" i="25" s="1"/>
  <c r="AL45" i="18"/>
  <c r="AL45" i="19" s="1"/>
  <c r="AL88" i="19" s="1"/>
  <c r="AL19" i="19"/>
  <c r="AL62" i="19" s="1"/>
  <c r="AL15" i="19"/>
  <c r="AL58" i="19" s="1"/>
  <c r="AL23" i="19"/>
  <c r="AL62" i="18"/>
  <c r="AL19" i="25" s="1"/>
  <c r="AL62" i="25" s="1"/>
  <c r="AL21" i="19"/>
  <c r="AL64" i="19" s="1"/>
  <c r="AL13" i="19"/>
  <c r="AL56" i="19" s="1"/>
  <c r="AL25" i="19"/>
  <c r="AL68" i="19" s="1"/>
  <c r="AL17" i="19"/>
  <c r="AL60" i="19" s="1"/>
  <c r="AK25" i="18"/>
  <c r="AK25" i="19" s="1"/>
  <c r="AK57" i="18"/>
  <c r="AK14" i="25" s="1"/>
  <c r="AK26" i="18"/>
  <c r="AK17" i="18"/>
  <c r="AK17" i="19" s="1"/>
  <c r="AK61" i="18"/>
  <c r="AK18" i="25" s="1"/>
  <c r="AK65" i="18"/>
  <c r="AK22" i="25" s="1"/>
  <c r="C66" i="20" s="1"/>
  <c r="AK34" i="18"/>
  <c r="AK34" i="19" s="1"/>
  <c r="AK38" i="18"/>
  <c r="AK38" i="19" s="1"/>
  <c r="AK33" i="18"/>
  <c r="AK33" i="19" s="1"/>
  <c r="AK76" i="19" s="1"/>
  <c r="F21" i="20" s="1"/>
  <c r="AK62" i="18"/>
  <c r="AK19" i="25" s="1"/>
  <c r="AK62" i="25" s="1"/>
  <c r="AJ53" i="18"/>
  <c r="AJ53" i="19" s="1"/>
  <c r="AJ96" i="19" s="1"/>
  <c r="AJ80" i="18"/>
  <c r="AJ37" i="25" s="1"/>
  <c r="AJ80" i="25" s="1"/>
  <c r="AJ95" i="18"/>
  <c r="AJ52" i="25" s="1"/>
  <c r="AJ95" i="25" s="1"/>
  <c r="AK73" i="25"/>
  <c r="F60" i="20" s="1"/>
  <c r="E60" i="20"/>
  <c r="AK57" i="25"/>
  <c r="AK77" i="25"/>
  <c r="F64" i="20" s="1"/>
  <c r="E64" i="20"/>
  <c r="AK67" i="25"/>
  <c r="D68" i="20" s="1"/>
  <c r="C68" i="20"/>
  <c r="AK80" i="25"/>
  <c r="F67" i="20" s="1"/>
  <c r="E67" i="20"/>
  <c r="AK58" i="25"/>
  <c r="D59" i="20" s="1"/>
  <c r="C59" i="20"/>
  <c r="AK71" i="25"/>
  <c r="F58" i="20" s="1"/>
  <c r="E58" i="20"/>
  <c r="AK62" i="19"/>
  <c r="C21" i="20"/>
  <c r="AK65" i="19"/>
  <c r="AK75" i="25"/>
  <c r="F62" i="20" s="1"/>
  <c r="E62" i="20"/>
  <c r="AK66" i="19"/>
  <c r="AK79" i="19"/>
  <c r="AK68" i="19"/>
  <c r="C27" i="20"/>
  <c r="AK70" i="19"/>
  <c r="AK77" i="19"/>
  <c r="AK60" i="19"/>
  <c r="C19" i="20"/>
  <c r="AK57" i="19"/>
  <c r="AK65" i="25"/>
  <c r="D66" i="20" s="1"/>
  <c r="AK74" i="25"/>
  <c r="F61" i="20" s="1"/>
  <c r="E61" i="20"/>
  <c r="AK76" i="25"/>
  <c r="AK60" i="25"/>
  <c r="D61" i="20" s="1"/>
  <c r="C61" i="20"/>
  <c r="AK78" i="25"/>
  <c r="AK56" i="25"/>
  <c r="D57" i="20" s="1"/>
  <c r="C57" i="20"/>
  <c r="AK81" i="25"/>
  <c r="AK82" i="25"/>
  <c r="F69" i="20" s="1"/>
  <c r="E69" i="20"/>
  <c r="AK73" i="19"/>
  <c r="AK81" i="19"/>
  <c r="F26" i="20" s="1"/>
  <c r="E26" i="20"/>
  <c r="AK64" i="25"/>
  <c r="D65" i="20" s="1"/>
  <c r="C65" i="20"/>
  <c r="AK61" i="19"/>
  <c r="E21" i="20"/>
  <c r="AK68" i="25"/>
  <c r="AK59" i="25"/>
  <c r="D60" i="20" s="1"/>
  <c r="C60" i="20"/>
  <c r="AK79" i="25"/>
  <c r="F66" i="20" s="1"/>
  <c r="E66" i="20"/>
  <c r="AK72" i="25"/>
  <c r="F59" i="20" s="1"/>
  <c r="E59" i="20"/>
  <c r="AK61" i="25"/>
  <c r="D62" i="20" s="1"/>
  <c r="C62" i="20"/>
  <c r="AK63" i="25"/>
  <c r="D64" i="20" s="1"/>
  <c r="C64" i="20"/>
  <c r="AJ30" i="18"/>
  <c r="AJ30" i="19" s="1"/>
  <c r="AJ73" i="19" s="1"/>
  <c r="AJ22" i="18"/>
  <c r="AJ22" i="19" s="1"/>
  <c r="AJ65" i="19" s="1"/>
  <c r="AK35" i="18"/>
  <c r="AK35" i="19" s="1"/>
  <c r="AJ89" i="18"/>
  <c r="AJ46" i="25" s="1"/>
  <c r="AJ89" i="25" s="1"/>
  <c r="AJ81" i="18"/>
  <c r="AJ38" i="25" s="1"/>
  <c r="AJ81" i="25" s="1"/>
  <c r="AK70" i="18"/>
  <c r="AK27" i="25" s="1"/>
  <c r="AJ57" i="18"/>
  <c r="AJ14" i="25" s="1"/>
  <c r="AJ57" i="25" s="1"/>
  <c r="AJ47" i="18"/>
  <c r="AJ47" i="19" s="1"/>
  <c r="AJ90" i="19" s="1"/>
  <c r="AK21" i="18"/>
  <c r="AK21" i="19" s="1"/>
  <c r="AK16" i="18"/>
  <c r="AK16" i="19" s="1"/>
  <c r="AK29" i="18"/>
  <c r="AK29" i="19" s="1"/>
  <c r="AK13" i="18"/>
  <c r="AK13" i="19" s="1"/>
  <c r="AK32" i="18"/>
  <c r="AK32" i="19" s="1"/>
  <c r="AK24" i="18"/>
  <c r="AK24" i="19" s="1"/>
  <c r="AI31" i="18"/>
  <c r="AI31" i="19" s="1"/>
  <c r="AI74" i="19" s="1"/>
  <c r="AI19" i="18"/>
  <c r="AI19" i="19" s="1"/>
  <c r="AI62" i="19" s="1"/>
  <c r="AI33" i="18"/>
  <c r="AI33" i="19" s="1"/>
  <c r="AI76" i="19" s="1"/>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AI22" i="18"/>
  <c r="AI22" i="19" s="1"/>
  <c r="AI65" i="19" s="1"/>
  <c r="AI66" i="18"/>
  <c r="AI23" i="25" s="1"/>
  <c r="AI66" i="25" s="1"/>
  <c r="AI52" i="18"/>
  <c r="AI52" i="19" s="1"/>
  <c r="AI95" i="19" s="1"/>
  <c r="AI40" i="18"/>
  <c r="AI87" i="18"/>
  <c r="AI44" i="25" s="1"/>
  <c r="AI87" i="25" s="1"/>
  <c r="AI36" i="18"/>
  <c r="AI36" i="19" s="1"/>
  <c r="AI79" i="19" s="1"/>
  <c r="AI81" i="18"/>
  <c r="AI38" i="25" s="1"/>
  <c r="AI81" i="25" s="1"/>
  <c r="AI82" i="18"/>
  <c r="AI39" i="25" s="1"/>
  <c r="AI82" i="25" s="1"/>
  <c r="AI12" i="18"/>
  <c r="AI12" i="19" s="1"/>
  <c r="AI55" i="19" s="1"/>
  <c r="AI67" i="18"/>
  <c r="AI24" i="25" s="1"/>
  <c r="AI67" i="25" s="1"/>
  <c r="AI61" i="18"/>
  <c r="AI18" i="25" s="1"/>
  <c r="AI61" i="25" s="1"/>
  <c r="AI16" i="18"/>
  <c r="AI16" i="19" s="1"/>
  <c r="AI59" i="19" s="1"/>
  <c r="AI63" i="18"/>
  <c r="AI20" i="25" s="1"/>
  <c r="AI63" i="25" s="1"/>
  <c r="AH85" i="18"/>
  <c r="AH42" i="25" s="1"/>
  <c r="AH85" i="25" s="1"/>
  <c r="AH69" i="18"/>
  <c r="AH61" i="18"/>
  <c r="AH18" i="25" s="1"/>
  <c r="AH61" i="25" s="1"/>
  <c r="AG14" i="19"/>
  <c r="AG57" i="19" s="1"/>
  <c r="AG12" i="25"/>
  <c r="AG55" i="25" s="1"/>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AG22" i="18"/>
  <c r="AG22" i="19" s="1"/>
  <c r="AG65" i="19" s="1"/>
  <c r="AG59" i="18"/>
  <c r="AG16" i="25" s="1"/>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S96" i="18"/>
  <c r="AS53" i="25" s="1"/>
  <c r="AS96" i="25" s="1"/>
  <c r="AJ48" i="18"/>
  <c r="AJ48" i="19" s="1"/>
  <c r="AJ91" i="19" s="1"/>
  <c r="AN44" i="18"/>
  <c r="AN44" i="19" s="1"/>
  <c r="AN87" i="19" s="1"/>
  <c r="AR40" i="18"/>
  <c r="AR40" i="19" s="1"/>
  <c r="AR83"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U41" i="18"/>
  <c r="AU41" i="19" s="1"/>
  <c r="AU84" i="19" s="1"/>
  <c r="AL41" i="18"/>
  <c r="AL41" i="19" s="1"/>
  <c r="AL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15" i="18"/>
  <c r="AK15"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AF58" i="18"/>
  <c r="AF15" i="25" s="1"/>
  <c r="AF58" i="25" s="1"/>
  <c r="AF52" i="18"/>
  <c r="AF52" i="19" s="1"/>
  <c r="AF95" i="19" s="1"/>
  <c r="AF43" i="18"/>
  <c r="AF43" i="19" s="1"/>
  <c r="AF86" i="19" s="1"/>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O98" i="18"/>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N12" i="19"/>
  <c r="AN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BE12" i="25"/>
  <c r="BE55" i="25" s="1"/>
  <c r="AV12" i="25"/>
  <c r="AV55" i="25" s="1"/>
  <c r="AM12" i="25"/>
  <c r="AM55" i="25" s="1"/>
  <c r="AU12" i="19"/>
  <c r="AU55" i="19" s="1"/>
  <c r="AM40" i="25"/>
  <c r="AM83" i="25" s="1"/>
  <c r="AM103" i="18"/>
  <c r="AO40" i="19"/>
  <c r="AO83" i="19" s="1"/>
  <c r="BF26" i="19"/>
  <c r="BF69" i="19" s="1"/>
  <c r="AN26" i="19"/>
  <c r="AN69" i="19" s="1"/>
  <c r="BC12" i="19"/>
  <c r="BC55" i="19" s="1"/>
  <c r="AJ12" i="19"/>
  <c r="AJ55" i="19" s="1"/>
  <c r="BD40" i="25"/>
  <c r="BD83" i="25" s="1"/>
  <c r="AU40" i="25"/>
  <c r="AU83" i="25" s="1"/>
  <c r="AU103" i="18"/>
  <c r="BA26" i="25"/>
  <c r="BA69" i="25" s="1"/>
  <c r="BA102" i="18"/>
  <c r="AR26" i="25"/>
  <c r="AR69" i="25" s="1"/>
  <c r="AR102" i="18"/>
  <c r="BC12" i="25"/>
  <c r="BC55" i="25" s="1"/>
  <c r="AS12" i="25"/>
  <c r="AS55" i="25" s="1"/>
  <c r="AJ12" i="25"/>
  <c r="AJ55" i="25" s="1"/>
  <c r="BB40" i="19"/>
  <c r="BB83" i="19" s="1"/>
  <c r="AT40" i="19"/>
  <c r="AT83" i="19" s="1"/>
  <c r="AL40" i="19"/>
  <c r="AL83" i="19" s="1"/>
  <c r="BB26" i="25"/>
  <c r="BB69" i="25" s="1"/>
  <c r="AT26" i="25"/>
  <c r="AT69" i="25" s="1"/>
  <c r="AL26" i="25"/>
  <c r="AL69" i="25" s="1"/>
  <c r="BB12" i="25"/>
  <c r="BB55" i="25" s="1"/>
  <c r="BB101" i="18"/>
  <c r="AT12" i="25"/>
  <c r="AT55" i="25" s="1"/>
  <c r="AL12" i="25"/>
  <c r="AL55" i="25" s="1"/>
  <c r="AW26" i="19"/>
  <c r="AW69" i="19" s="1"/>
  <c r="AW99" i="18"/>
  <c r="AW40" i="19"/>
  <c r="AW83" i="19" s="1"/>
  <c r="AN40" i="19"/>
  <c r="AN83" i="19" s="1"/>
  <c r="BE26" i="19"/>
  <c r="BE69" i="19" s="1"/>
  <c r="AV26" i="19"/>
  <c r="AV69" i="19" s="1"/>
  <c r="AM26" i="19"/>
  <c r="AM69" i="19" s="1"/>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AG85" i="18"/>
  <c r="AG42" i="25" s="1"/>
  <c r="AG85" i="25" s="1"/>
  <c r="AG61" i="18"/>
  <c r="AG18" i="25" s="1"/>
  <c r="AG61" i="25" s="1"/>
  <c r="AG34" i="18"/>
  <c r="AG34" i="19" s="1"/>
  <c r="AG77" i="19" s="1"/>
  <c r="AG26" i="18"/>
  <c r="AG36" i="18"/>
  <c r="AG36" i="19" s="1"/>
  <c r="AG79" i="19" s="1"/>
  <c r="AG44" i="18"/>
  <c r="AG44" i="19" s="1"/>
  <c r="AG87" i="19" s="1"/>
  <c r="AG43" i="18"/>
  <c r="AG94" i="18"/>
  <c r="AG51" i="25" s="1"/>
  <c r="AG94" i="25" s="1"/>
  <c r="AG95" i="18"/>
  <c r="AG52" i="25" s="1"/>
  <c r="AG95" i="25" s="1"/>
  <c r="AG19" i="18"/>
  <c r="AG19" i="19" s="1"/>
  <c r="AG62" i="19" s="1"/>
  <c r="AG27" i="18"/>
  <c r="AG27" i="19" s="1"/>
  <c r="AG70" i="19" s="1"/>
  <c r="AG20" i="18"/>
  <c r="AG20" i="19" s="1"/>
  <c r="AG63" i="19" s="1"/>
  <c r="AF39" i="18"/>
  <c r="AF39" i="19" s="1"/>
  <c r="AF82" i="19" s="1"/>
  <c r="AF91" i="18"/>
  <c r="AF48" i="25" s="1"/>
  <c r="AF91" i="25" s="1"/>
  <c r="AF90" i="18"/>
  <c r="AF47" i="25" s="1"/>
  <c r="AF90" i="25" s="1"/>
  <c r="AF53" i="18"/>
  <c r="AF53" i="19" s="1"/>
  <c r="AF96" i="19" s="1"/>
  <c r="AF38" i="18"/>
  <c r="AF38" i="19" s="1"/>
  <c r="AF81" i="19" s="1"/>
  <c r="AF37" i="18"/>
  <c r="AF37" i="19" s="1"/>
  <c r="AF80" i="19" s="1"/>
  <c r="AF20" i="18"/>
  <c r="AF20" i="19" s="1"/>
  <c r="AF63" i="19" s="1"/>
  <c r="AF19" i="18"/>
  <c r="AF19" i="19" s="1"/>
  <c r="AF62" i="19" s="1"/>
  <c r="AF85" i="18"/>
  <c r="AF42" i="25" s="1"/>
  <c r="AF85" i="25" s="1"/>
  <c r="AF84" i="18"/>
  <c r="AF41" i="25" s="1"/>
  <c r="AF84" i="25" s="1"/>
  <c r="AF78" i="18"/>
  <c r="AF35" i="25" s="1"/>
  <c r="AF78" i="25" s="1"/>
  <c r="AF75" i="18"/>
  <c r="AF32" i="25" s="1"/>
  <c r="AF75" i="25" s="1"/>
  <c r="AF74" i="18"/>
  <c r="AF31" i="25" s="1"/>
  <c r="AF74" i="25" s="1"/>
  <c r="AF71" i="18"/>
  <c r="AF28" i="25" s="1"/>
  <c r="AF71" i="25" s="1"/>
  <c r="AF70" i="18"/>
  <c r="AF27" i="25" s="1"/>
  <c r="AF70" i="25" s="1"/>
  <c r="AF51" i="18"/>
  <c r="AF51" i="19" s="1"/>
  <c r="AF94" i="19" s="1"/>
  <c r="AF50" i="18"/>
  <c r="AF50" i="19" s="1"/>
  <c r="AF93" i="19" s="1"/>
  <c r="AF49" i="18"/>
  <c r="AF49" i="19" s="1"/>
  <c r="AF92" i="19" s="1"/>
  <c r="AF34" i="18"/>
  <c r="AF34" i="19" s="1"/>
  <c r="AF77" i="19" s="1"/>
  <c r="AF33" i="18"/>
  <c r="AF33" i="19" s="1"/>
  <c r="AF76" i="19" s="1"/>
  <c r="AF46" i="18"/>
  <c r="AF46" i="19" s="1"/>
  <c r="AF89" i="19" s="1"/>
  <c r="AF45" i="18"/>
  <c r="AF45" i="19" s="1"/>
  <c r="AF88" i="19" s="1"/>
  <c r="AF30" i="18"/>
  <c r="AF30" i="19" s="1"/>
  <c r="AF73" i="19"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AL95" i="18"/>
  <c r="AL52" i="25" s="1"/>
  <c r="AL95" i="25" s="1"/>
  <c r="BF94" i="18"/>
  <c r="BF51" i="25" s="1"/>
  <c r="BF94" i="25" s="1"/>
  <c r="AX94" i="18"/>
  <c r="AX51" i="25" s="1"/>
  <c r="AX94" i="25" s="1"/>
  <c r="AP94" i="18"/>
  <c r="AP51" i="25" s="1"/>
  <c r="AP94" i="25" s="1"/>
  <c r="AH94" i="18"/>
  <c r="AH51" i="25" s="1"/>
  <c r="AH94" i="25" s="1"/>
  <c r="BB93" i="18"/>
  <c r="BB50" i="25" s="1"/>
  <c r="BB93" i="25" s="1"/>
  <c r="AT93" i="18"/>
  <c r="AT50" i="25" s="1"/>
  <c r="AT93" i="25" s="1"/>
  <c r="AL93" i="18"/>
  <c r="AL50" i="25" s="1"/>
  <c r="AL93" i="25" s="1"/>
  <c r="BF92" i="18"/>
  <c r="BF49" i="25" s="1"/>
  <c r="BF92" i="25" s="1"/>
  <c r="AX92" i="18"/>
  <c r="AX49" i="25" s="1"/>
  <c r="AX92" i="25" s="1"/>
  <c r="AP92" i="18"/>
  <c r="AP49" i="25" s="1"/>
  <c r="AP92" i="25" s="1"/>
  <c r="AH92" i="18"/>
  <c r="AH49" i="25" s="1"/>
  <c r="AH92" i="25" s="1"/>
  <c r="BB91" i="18"/>
  <c r="BB48" i="25" s="1"/>
  <c r="BB91" i="25" s="1"/>
  <c r="AT91" i="18"/>
  <c r="AT48" i="25" s="1"/>
  <c r="AT91" i="25" s="1"/>
  <c r="AL91" i="18"/>
  <c r="AL48" i="25" s="1"/>
  <c r="AL91" i="25" s="1"/>
  <c r="BF90" i="18"/>
  <c r="BF47" i="25" s="1"/>
  <c r="BF90" i="25" s="1"/>
  <c r="AX90" i="18"/>
  <c r="AX47" i="25" s="1"/>
  <c r="AX90" i="25" s="1"/>
  <c r="AP90" i="18"/>
  <c r="AP47" i="25" s="1"/>
  <c r="AP90" i="25" s="1"/>
  <c r="AH90" i="18"/>
  <c r="AH47" i="25" s="1"/>
  <c r="AH90" i="25" s="1"/>
  <c r="BB89" i="18"/>
  <c r="BB46" i="25" s="1"/>
  <c r="BB89" i="25" s="1"/>
  <c r="AT89" i="18"/>
  <c r="AT46" i="25" s="1"/>
  <c r="AT89" i="25" s="1"/>
  <c r="AL89" i="18"/>
  <c r="AL46" i="25" s="1"/>
  <c r="AL89" i="25" s="1"/>
  <c r="BF88" i="18"/>
  <c r="BF45" i="25" s="1"/>
  <c r="BF88" i="25" s="1"/>
  <c r="AX88" i="18"/>
  <c r="AX45" i="25" s="1"/>
  <c r="AX88" i="25" s="1"/>
  <c r="AP88" i="18"/>
  <c r="AP45" i="25" s="1"/>
  <c r="AP88" i="25" s="1"/>
  <c r="AH88" i="18"/>
  <c r="AH45" i="25" s="1"/>
  <c r="AH88" i="25" s="1"/>
  <c r="BB87" i="18"/>
  <c r="BB44" i="25" s="1"/>
  <c r="BB87" i="25" s="1"/>
  <c r="AT87" i="18"/>
  <c r="AT44" i="25" s="1"/>
  <c r="AT87" i="25" s="1"/>
  <c r="AL87" i="18"/>
  <c r="AL44" i="25" s="1"/>
  <c r="AL87" i="25" s="1"/>
  <c r="BF86" i="18"/>
  <c r="BF43" i="25" s="1"/>
  <c r="BF86" i="25" s="1"/>
  <c r="AX86" i="18"/>
  <c r="AX43" i="25" s="1"/>
  <c r="AX86" i="25" s="1"/>
  <c r="AP86" i="18"/>
  <c r="AP43" i="25" s="1"/>
  <c r="AP86" i="25" s="1"/>
  <c r="AH86" i="18"/>
  <c r="AH43" i="25" s="1"/>
  <c r="AH86" i="25" s="1"/>
  <c r="BB85" i="18"/>
  <c r="BB42" i="25" s="1"/>
  <c r="BB85" i="25" s="1"/>
  <c r="AT85" i="18"/>
  <c r="AT42" i="25" s="1"/>
  <c r="AT85" i="25" s="1"/>
  <c r="AL85" i="18"/>
  <c r="AL42" i="25" s="1"/>
  <c r="AL85" i="25" s="1"/>
  <c r="BF84" i="18"/>
  <c r="BF41" i="25" s="1"/>
  <c r="BF84" i="25" s="1"/>
  <c r="AX84" i="18"/>
  <c r="AX41" i="25" s="1"/>
  <c r="AX84" i="25" s="1"/>
  <c r="AP84" i="18"/>
  <c r="AP41" i="25" s="1"/>
  <c r="AP84" i="25" s="1"/>
  <c r="AH84" i="18"/>
  <c r="AH41" i="25" s="1"/>
  <c r="AH84" i="25" s="1"/>
  <c r="BB83" i="18"/>
  <c r="AT83" i="18"/>
  <c r="AL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BB24" i="18"/>
  <c r="BB24" i="19" s="1"/>
  <c r="BB67" i="19" s="1"/>
  <c r="AT24" i="18"/>
  <c r="AT24" i="19" s="1"/>
  <c r="AT67" i="19" s="1"/>
  <c r="AL24" i="18"/>
  <c r="BF23" i="18"/>
  <c r="BF23" i="19" s="1"/>
  <c r="BF66" i="19" s="1"/>
  <c r="AX23" i="18"/>
  <c r="AX23" i="19" s="1"/>
  <c r="AX66" i="19" s="1"/>
  <c r="AP23" i="18"/>
  <c r="AP23" i="19" s="1"/>
  <c r="AP66" i="19" s="1"/>
  <c r="AH23" i="18"/>
  <c r="AH23" i="19" s="1"/>
  <c r="AH66" i="19" s="1"/>
  <c r="BB22" i="18"/>
  <c r="BB22" i="19" s="1"/>
  <c r="BB65" i="19" s="1"/>
  <c r="AT22" i="18"/>
  <c r="AT22" i="19" s="1"/>
  <c r="AT65" i="19" s="1"/>
  <c r="AL22" i="18"/>
  <c r="BF21" i="18"/>
  <c r="BF21" i="19" s="1"/>
  <c r="BF64" i="19" s="1"/>
  <c r="AX21" i="18"/>
  <c r="AX21" i="19" s="1"/>
  <c r="AX64" i="19" s="1"/>
  <c r="AP21" i="18"/>
  <c r="AP21" i="19" s="1"/>
  <c r="AP64" i="19" s="1"/>
  <c r="AH21" i="18"/>
  <c r="AH21" i="19" s="1"/>
  <c r="AH64" i="19" s="1"/>
  <c r="BB20" i="18"/>
  <c r="BB20" i="19" s="1"/>
  <c r="BB63" i="19" s="1"/>
  <c r="AT20" i="18"/>
  <c r="AT20" i="19" s="1"/>
  <c r="AT63" i="19" s="1"/>
  <c r="AL20" i="18"/>
  <c r="BF19" i="18"/>
  <c r="BF19" i="19" s="1"/>
  <c r="BF62" i="19" s="1"/>
  <c r="AX19" i="18"/>
  <c r="AX19" i="19" s="1"/>
  <c r="AX62" i="19" s="1"/>
  <c r="AP19" i="18"/>
  <c r="AP19" i="19" s="1"/>
  <c r="AP62" i="19" s="1"/>
  <c r="AH19" i="18"/>
  <c r="AH19" i="19" s="1"/>
  <c r="AH62" i="19" s="1"/>
  <c r="BB18" i="18"/>
  <c r="BB18" i="19" s="1"/>
  <c r="BB61" i="19" s="1"/>
  <c r="AT18" i="18"/>
  <c r="AT18" i="19" s="1"/>
  <c r="AT61" i="19" s="1"/>
  <c r="AL18" i="18"/>
  <c r="BF17" i="18"/>
  <c r="BF17" i="19" s="1"/>
  <c r="BF60" i="19" s="1"/>
  <c r="AX17" i="18"/>
  <c r="AX17" i="19" s="1"/>
  <c r="AX60" i="19" s="1"/>
  <c r="AP17" i="18"/>
  <c r="AP17" i="19" s="1"/>
  <c r="AP60" i="19" s="1"/>
  <c r="AH17" i="18"/>
  <c r="AH17" i="19" s="1"/>
  <c r="AH60" i="19" s="1"/>
  <c r="BB16" i="18"/>
  <c r="BB16" i="19" s="1"/>
  <c r="BB59" i="19" s="1"/>
  <c r="AT16" i="18"/>
  <c r="AT16" i="19" s="1"/>
  <c r="AT59" i="19" s="1"/>
  <c r="AL16" i="18"/>
  <c r="BF15" i="18"/>
  <c r="BF15" i="19" s="1"/>
  <c r="BF58" i="19" s="1"/>
  <c r="AX15" i="18"/>
  <c r="AX15" i="19" s="1"/>
  <c r="AX58" i="19" s="1"/>
  <c r="AP15" i="18"/>
  <c r="AP15" i="19" s="1"/>
  <c r="AP58" i="19" s="1"/>
  <c r="AH15" i="18"/>
  <c r="AH15" i="19" s="1"/>
  <c r="AH58" i="19" s="1"/>
  <c r="BB14" i="18"/>
  <c r="BB14" i="19" s="1"/>
  <c r="BB57" i="19" s="1"/>
  <c r="AT14" i="18"/>
  <c r="AT14" i="19" s="1"/>
  <c r="AT57" i="19" s="1"/>
  <c r="AL14" i="18"/>
  <c r="BF13" i="18"/>
  <c r="BF13" i="19" s="1"/>
  <c r="BF56" i="19" s="1"/>
  <c r="AX13" i="18"/>
  <c r="AX13" i="19" s="1"/>
  <c r="AX56" i="19" s="1"/>
  <c r="AP13" i="18"/>
  <c r="AP13" i="19" s="1"/>
  <c r="AP56" i="19" s="1"/>
  <c r="AH13" i="18"/>
  <c r="AH13" i="19" s="1"/>
  <c r="AH56" i="19" s="1"/>
  <c r="BB12" i="18"/>
  <c r="AT12" i="18"/>
  <c r="AL12" i="18"/>
  <c r="AL12" i="19" s="1"/>
  <c r="F15" i="20" l="1"/>
  <c r="C25" i="20"/>
  <c r="C58" i="20"/>
  <c r="D58" i="20"/>
  <c r="AM99" i="18"/>
  <c r="CF108" i="26"/>
  <c r="CF127" i="26"/>
  <c r="E15" i="20"/>
  <c r="D63" i="20"/>
  <c r="AL101" i="18"/>
  <c r="E65" i="20"/>
  <c r="F65" i="20"/>
  <c r="E18" i="20"/>
  <c r="F18" i="20"/>
  <c r="E24" i="20"/>
  <c r="F24" i="20"/>
  <c r="E68" i="20"/>
  <c r="E63" i="20"/>
  <c r="E22" i="20"/>
  <c r="F68" i="20"/>
  <c r="F63" i="20"/>
  <c r="F22" i="20"/>
  <c r="C69" i="20"/>
  <c r="AL20" i="19"/>
  <c r="AL63" i="19" s="1"/>
  <c r="AL18" i="19"/>
  <c r="C20" i="20" s="1"/>
  <c r="D69" i="20"/>
  <c r="D27" i="20"/>
  <c r="AL66" i="19"/>
  <c r="D25" i="20" s="1"/>
  <c r="AL14" i="19"/>
  <c r="C16" i="20" s="1"/>
  <c r="D19" i="20"/>
  <c r="D21" i="20"/>
  <c r="AL16" i="19"/>
  <c r="AL59" i="19" s="1"/>
  <c r="AL24" i="19"/>
  <c r="AL67" i="19" s="1"/>
  <c r="AL22" i="19"/>
  <c r="C24" i="20" s="1"/>
  <c r="C63" i="20"/>
  <c r="AJ103" i="18"/>
  <c r="AK70" i="25"/>
  <c r="F57" i="20" s="1"/>
  <c r="E57" i="20"/>
  <c r="AK67" i="19"/>
  <c r="AK66" i="25"/>
  <c r="D67" i="20" s="1"/>
  <c r="C67" i="20"/>
  <c r="AK71" i="19"/>
  <c r="F16" i="20" s="1"/>
  <c r="E16" i="20"/>
  <c r="AK80" i="19"/>
  <c r="F25" i="20" s="1"/>
  <c r="E25" i="20"/>
  <c r="AK72" i="19"/>
  <c r="F17" i="20" s="1"/>
  <c r="E17" i="20"/>
  <c r="AK75" i="19"/>
  <c r="F20" i="20" s="1"/>
  <c r="E20" i="20"/>
  <c r="AK56" i="19"/>
  <c r="D15" i="20" s="1"/>
  <c r="C15" i="20"/>
  <c r="AK102" i="18"/>
  <c r="BB108" i="26" s="1"/>
  <c r="AK69" i="25"/>
  <c r="F56" i="20" s="1"/>
  <c r="E56" i="20"/>
  <c r="AK59" i="19"/>
  <c r="AK64" i="19"/>
  <c r="D23" i="20" s="1"/>
  <c r="C23" i="20"/>
  <c r="AK58" i="19"/>
  <c r="D17" i="20" s="1"/>
  <c r="C17" i="20"/>
  <c r="AK63" i="19"/>
  <c r="AK55" i="19"/>
  <c r="C14" i="20"/>
  <c r="AK74" i="19"/>
  <c r="F19" i="20" s="1"/>
  <c r="E19" i="20"/>
  <c r="AK78" i="19"/>
  <c r="F23" i="20" s="1"/>
  <c r="E23" i="20"/>
  <c r="AK82" i="19"/>
  <c r="F27" i="20" s="1"/>
  <c r="E27" i="20"/>
  <c r="AK55" i="25"/>
  <c r="D56" i="20" s="1"/>
  <c r="C56" i="20"/>
  <c r="AK69" i="19"/>
  <c r="AJ40" i="25"/>
  <c r="AJ83" i="25" s="1"/>
  <c r="CC108" i="26"/>
  <c r="CC127" i="26"/>
  <c r="AI103" i="18"/>
  <c r="CB127" i="26" s="1"/>
  <c r="AI102" i="18"/>
  <c r="AI101" i="18"/>
  <c r="AI26" i="25"/>
  <c r="AI69" i="25" s="1"/>
  <c r="W127" i="26"/>
  <c r="W108" i="26"/>
  <c r="AS101" i="18"/>
  <c r="AQ101" i="18"/>
  <c r="AI98" i="18"/>
  <c r="AW98" i="18"/>
  <c r="AR98" i="18"/>
  <c r="AN101" i="18"/>
  <c r="AP100" i="18"/>
  <c r="AZ100" i="18"/>
  <c r="AS100" i="18"/>
  <c r="AG102" i="18"/>
  <c r="AX108" i="26" s="1"/>
  <c r="AX109" i="26" s="1"/>
  <c r="AN99" i="18"/>
  <c r="AN98" i="18"/>
  <c r="AT101" i="18"/>
  <c r="AR101" i="18"/>
  <c r="BA98" i="18"/>
  <c r="BA101" i="18"/>
  <c r="AG59" i="25"/>
  <c r="AF98" i="18"/>
  <c r="AY100" i="18"/>
  <c r="AV101" i="18"/>
  <c r="AZ99" i="18"/>
  <c r="AG101" i="18"/>
  <c r="AG43" i="19"/>
  <c r="AG86" i="19" s="1"/>
  <c r="AG100" i="18"/>
  <c r="BD101" i="18"/>
  <c r="AO101" i="18"/>
  <c r="AF101" i="18"/>
  <c r="AF99" i="18"/>
  <c r="AY102" i="18"/>
  <c r="AK98" i="18"/>
  <c r="BA100" i="18"/>
  <c r="AG57" i="25"/>
  <c r="AF103" i="18"/>
  <c r="AM102" i="18"/>
  <c r="AG99" i="18"/>
  <c r="BE103" i="18"/>
  <c r="AW100" i="18"/>
  <c r="AF102" i="18"/>
  <c r="AF100" i="18"/>
  <c r="AS103" i="18"/>
  <c r="AJ98" i="18"/>
  <c r="BC100" i="18"/>
  <c r="AG98" i="18"/>
  <c r="AG40" i="25"/>
  <c r="AG83" i="25" s="1"/>
  <c r="AG103" i="18"/>
  <c r="AT100" i="18"/>
  <c r="AQ100" i="18"/>
  <c r="AO103" i="18"/>
  <c r="AO99" i="18"/>
  <c r="AL100" i="18"/>
  <c r="AH100" i="18"/>
  <c r="AI99" i="18"/>
  <c r="AK101" i="18"/>
  <c r="AO102" i="18"/>
  <c r="AX100" i="18"/>
  <c r="AP101" i="18"/>
  <c r="AQ103" i="18"/>
  <c r="AJ101" i="18"/>
  <c r="AV103" i="18"/>
  <c r="AQ102" i="18"/>
  <c r="AM98" i="18"/>
  <c r="AY99" i="18"/>
  <c r="BC98" i="18"/>
  <c r="BD102" i="18"/>
  <c r="AI100" i="18"/>
  <c r="BC99" i="18"/>
  <c r="BD103" i="18"/>
  <c r="AK99" i="18"/>
  <c r="AU100" i="18"/>
  <c r="AZ102" i="18"/>
  <c r="AV99" i="18"/>
  <c r="BE100" i="18"/>
  <c r="AJ99" i="18"/>
  <c r="BA99" i="18"/>
  <c r="AU98" i="18"/>
  <c r="AU99" i="18"/>
  <c r="AO100" i="18"/>
  <c r="AW102" i="18"/>
  <c r="AU101" i="18"/>
  <c r="BF100" i="18"/>
  <c r="BE101" i="18"/>
  <c r="BC101" i="18"/>
  <c r="BD99" i="18"/>
  <c r="BC102" i="18"/>
  <c r="AJ102" i="18"/>
  <c r="BE99" i="18"/>
  <c r="AS98" i="18"/>
  <c r="AJ100" i="18"/>
  <c r="AY98" i="18"/>
  <c r="BB100" i="18"/>
  <c r="AM100" i="18"/>
  <c r="AR100" i="18"/>
  <c r="AR99" i="18"/>
  <c r="AV100" i="18"/>
  <c r="AS99" i="18"/>
  <c r="AZ98" i="18"/>
  <c r="AN100" i="18"/>
  <c r="AM101" i="18"/>
  <c r="AU102" i="18"/>
  <c r="AN102" i="18"/>
  <c r="U108" i="26"/>
  <c r="AH102" i="18"/>
  <c r="AX102" i="18"/>
  <c r="BB12" i="19"/>
  <c r="BB55" i="19" s="1"/>
  <c r="BB98" i="18"/>
  <c r="AT26" i="19"/>
  <c r="AT69" i="19" s="1"/>
  <c r="AT99" i="18"/>
  <c r="BB40" i="25"/>
  <c r="BB83" i="25" s="1"/>
  <c r="BB103" i="18"/>
  <c r="AL40" i="25"/>
  <c r="AL83" i="25" s="1"/>
  <c r="AL103" i="18"/>
  <c r="BF102" i="18"/>
  <c r="BB26" i="19"/>
  <c r="BB69" i="19" s="1"/>
  <c r="BB99" i="18"/>
  <c r="AT40" i="25"/>
  <c r="AT83" i="25" s="1"/>
  <c r="AT103" i="18"/>
  <c r="AT102" i="18"/>
  <c r="AG26" i="19"/>
  <c r="AG69" i="19" s="1"/>
  <c r="AP103" i="18"/>
  <c r="AX98" i="18"/>
  <c r="AH103" i="18"/>
  <c r="AP98" i="18"/>
  <c r="AP102" i="18"/>
  <c r="BF103" i="18"/>
  <c r="AX103" i="18"/>
  <c r="BF98" i="18"/>
  <c r="AH98" i="18"/>
  <c r="U127" i="26"/>
  <c r="BB102" i="18"/>
  <c r="BF99" i="18"/>
  <c r="AP99" i="18"/>
  <c r="AL55" i="19"/>
  <c r="AL98" i="18"/>
  <c r="AT12" i="19"/>
  <c r="AT55" i="19" s="1"/>
  <c r="AT98" i="18"/>
  <c r="AL26" i="19"/>
  <c r="AL69" i="19" s="1"/>
  <c r="AL99" i="18"/>
  <c r="AX99" i="18"/>
  <c r="AL102" i="18"/>
  <c r="AH99" i="18"/>
  <c r="CE108" i="26" l="1"/>
  <c r="CE127" i="26"/>
  <c r="CF134" i="29"/>
  <c r="CF135" i="29" s="1"/>
  <c r="CF128" i="26"/>
  <c r="CF115" i="29"/>
  <c r="CF109" i="26"/>
  <c r="CF116" i="29" s="1"/>
  <c r="AB27" i="26"/>
  <c r="AB46" i="26"/>
  <c r="BD27" i="26"/>
  <c r="BD46" i="26"/>
  <c r="BC27" i="26"/>
  <c r="BC46" i="26"/>
  <c r="BC108" i="26"/>
  <c r="BC127" i="26"/>
  <c r="CF46" i="26"/>
  <c r="CF27" i="26"/>
  <c r="AA27" i="26"/>
  <c r="AA46" i="26"/>
  <c r="AB127" i="26"/>
  <c r="AB108" i="26"/>
  <c r="CE27" i="26"/>
  <c r="CE46" i="26"/>
  <c r="BD127" i="26"/>
  <c r="BD108" i="26"/>
  <c r="AA127" i="26"/>
  <c r="AA108" i="26"/>
  <c r="C22" i="20"/>
  <c r="C18" i="20"/>
  <c r="AL57" i="19"/>
  <c r="D16" i="20" s="1"/>
  <c r="E14" i="20"/>
  <c r="D18" i="20"/>
  <c r="F14" i="20"/>
  <c r="D14" i="20"/>
  <c r="C26" i="20"/>
  <c r="AL65" i="19"/>
  <c r="D24" i="20" s="1"/>
  <c r="AL61" i="19"/>
  <c r="D20" i="20" s="1"/>
  <c r="D26" i="20"/>
  <c r="D22" i="20"/>
  <c r="BB127" i="26"/>
  <c r="BB134" i="29" s="1"/>
  <c r="BB135" i="29" s="1"/>
  <c r="BA46" i="26"/>
  <c r="BA27" i="26"/>
  <c r="Y46" i="26"/>
  <c r="Y27" i="26"/>
  <c r="BA108" i="26"/>
  <c r="BA127" i="26"/>
  <c r="Y108" i="26"/>
  <c r="Y127" i="26"/>
  <c r="CC134" i="29"/>
  <c r="CC135" i="29" s="1"/>
  <c r="CC128" i="26"/>
  <c r="CC115" i="29"/>
  <c r="CC109" i="26"/>
  <c r="CC116" i="29" s="1"/>
  <c r="CC46" i="26"/>
  <c r="CC27" i="26"/>
  <c r="BB27" i="26"/>
  <c r="BB46" i="26"/>
  <c r="Z27" i="26"/>
  <c r="Z46" i="26"/>
  <c r="BB115" i="29"/>
  <c r="BB109" i="26"/>
  <c r="BB116" i="29" s="1"/>
  <c r="Z108" i="26"/>
  <c r="Z127" i="26"/>
  <c r="CB108" i="26"/>
  <c r="CB115" i="29" s="1"/>
  <c r="CB46" i="26"/>
  <c r="CB27" i="26"/>
  <c r="CB128" i="26"/>
  <c r="AZ46" i="26"/>
  <c r="AZ27" i="26"/>
  <c r="AZ127" i="26"/>
  <c r="AZ108" i="26"/>
  <c r="X46" i="26"/>
  <c r="X27" i="26"/>
  <c r="X127" i="26"/>
  <c r="X108" i="26"/>
  <c r="W46" i="26"/>
  <c r="W27" i="26"/>
  <c r="AY27" i="26"/>
  <c r="AY46" i="26"/>
  <c r="CA27" i="26"/>
  <c r="CA46" i="26"/>
  <c r="CA108" i="26"/>
  <c r="DC108" i="26" s="1"/>
  <c r="DC109" i="26" s="1"/>
  <c r="DC110" i="26" s="1"/>
  <c r="CA127" i="26"/>
  <c r="DC127" i="26" s="1"/>
  <c r="DC128" i="26" s="1"/>
  <c r="DC129" i="26" s="1"/>
  <c r="AX127" i="26"/>
  <c r="AX128" i="26" s="1"/>
  <c r="AY108" i="26"/>
  <c r="AY127" i="26"/>
  <c r="W115" i="29"/>
  <c r="W109" i="26"/>
  <c r="W116" i="29" s="1"/>
  <c r="W134" i="29"/>
  <c r="W128" i="26"/>
  <c r="AX46" i="26"/>
  <c r="AX47" i="26" s="1"/>
  <c r="AX27" i="26"/>
  <c r="AX28" i="26" s="1"/>
  <c r="BZ108" i="26"/>
  <c r="BZ109" i="26" s="1"/>
  <c r="BZ116" i="29" s="1"/>
  <c r="BZ127" i="26"/>
  <c r="BZ128" i="26" s="1"/>
  <c r="BZ27" i="26"/>
  <c r="BZ28" i="26" s="1"/>
  <c r="BZ46" i="26"/>
  <c r="BZ47" i="26" s="1"/>
  <c r="V108" i="26"/>
  <c r="V115" i="29" s="1"/>
  <c r="V127" i="26"/>
  <c r="V46" i="26"/>
  <c r="V27" i="26"/>
  <c r="AX116" i="29"/>
  <c r="AX115" i="29"/>
  <c r="BW53" i="29"/>
  <c r="BW54" i="29" s="1"/>
  <c r="AU115" i="29"/>
  <c r="AU109" i="26"/>
  <c r="AU116" i="29" s="1"/>
  <c r="T128" i="26"/>
  <c r="T134" i="29"/>
  <c r="CZ128" i="26"/>
  <c r="CZ129" i="26" s="1"/>
  <c r="BY127" i="26"/>
  <c r="DA127" i="26" s="1"/>
  <c r="BY108" i="26"/>
  <c r="DA108" i="26" s="1"/>
  <c r="BX115" i="29"/>
  <c r="BX109" i="26"/>
  <c r="BX116" i="29" s="1"/>
  <c r="BW34" i="29"/>
  <c r="BW28" i="26"/>
  <c r="BW35" i="29" s="1"/>
  <c r="AV115" i="29"/>
  <c r="AV109" i="26"/>
  <c r="AV116" i="29" s="1"/>
  <c r="BX128" i="26"/>
  <c r="BX134" i="29"/>
  <c r="BX135" i="29" s="1"/>
  <c r="AW27" i="26"/>
  <c r="AW46" i="26"/>
  <c r="BX47" i="26"/>
  <c r="BX53" i="29"/>
  <c r="BX54" i="29" s="1"/>
  <c r="S128" i="26"/>
  <c r="CY128" i="26"/>
  <c r="CY129" i="26" s="1"/>
  <c r="S134" i="29"/>
  <c r="BW134" i="29"/>
  <c r="BW135" i="29" s="1"/>
  <c r="BW128" i="26"/>
  <c r="BY46" i="26"/>
  <c r="BY27" i="26"/>
  <c r="AW127" i="26"/>
  <c r="AW108" i="26"/>
  <c r="AW109" i="26" s="1"/>
  <c r="AV53" i="29"/>
  <c r="AV54" i="29" s="1"/>
  <c r="AV47" i="26"/>
  <c r="T34" i="29"/>
  <c r="T28" i="26"/>
  <c r="T35" i="29" s="1"/>
  <c r="CZ28" i="26"/>
  <c r="CZ29" i="26" s="1"/>
  <c r="AV28" i="26"/>
  <c r="AV35" i="29" s="1"/>
  <c r="AV34" i="29"/>
  <c r="BX34" i="29"/>
  <c r="BX28" i="26"/>
  <c r="BX35" i="29" s="1"/>
  <c r="S109" i="26"/>
  <c r="S116" i="29" s="1"/>
  <c r="CY109" i="26"/>
  <c r="CY110" i="26" s="1"/>
  <c r="S115" i="29"/>
  <c r="BW115" i="29"/>
  <c r="BW109" i="26"/>
  <c r="BW116" i="29" s="1"/>
  <c r="T47" i="26"/>
  <c r="CZ47" i="26"/>
  <c r="CZ48" i="26" s="1"/>
  <c r="T53" i="29"/>
  <c r="U134" i="29"/>
  <c r="U128" i="26"/>
  <c r="U27" i="26"/>
  <c r="U46" i="26"/>
  <c r="AU128" i="26"/>
  <c r="AU134" i="29"/>
  <c r="AU135" i="29" s="1"/>
  <c r="AV128" i="26"/>
  <c r="AV134" i="29"/>
  <c r="AV135" i="29" s="1"/>
  <c r="T109" i="26"/>
  <c r="T116" i="29" s="1"/>
  <c r="T115" i="29"/>
  <c r="CZ109" i="26"/>
  <c r="CZ110" i="26" s="1"/>
  <c r="U115" i="29"/>
  <c r="U109" i="26"/>
  <c r="U116"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BD115" i="29" l="1"/>
  <c r="BD109" i="26"/>
  <c r="BD116" i="29" s="1"/>
  <c r="CF34" i="29"/>
  <c r="CF28" i="26"/>
  <c r="CF35" i="29" s="1"/>
  <c r="AB53" i="29"/>
  <c r="AB54" i="29" s="1"/>
  <c r="DH46" i="26"/>
  <c r="DH47" i="26" s="1"/>
  <c r="DH48" i="26" s="1"/>
  <c r="AB47" i="26"/>
  <c r="BD134" i="29"/>
  <c r="BD135" i="29" s="1"/>
  <c r="BD128" i="26"/>
  <c r="CF53" i="29"/>
  <c r="CF47" i="26"/>
  <c r="AB34" i="29"/>
  <c r="DH34" i="29" s="1"/>
  <c r="DH27" i="26"/>
  <c r="DH28" i="26" s="1"/>
  <c r="DH29" i="26" s="1"/>
  <c r="AB28" i="26"/>
  <c r="AB35" i="29" s="1"/>
  <c r="DH35" i="29" s="1"/>
  <c r="DH36" i="29" s="1"/>
  <c r="CE53" i="29"/>
  <c r="CE54" i="29" s="1"/>
  <c r="CE47" i="26"/>
  <c r="BC128" i="26"/>
  <c r="BC134" i="29"/>
  <c r="BC135" i="29" s="1"/>
  <c r="CE34" i="29"/>
  <c r="CE28" i="26"/>
  <c r="CE35" i="29" s="1"/>
  <c r="BC115" i="29"/>
  <c r="BC109" i="26"/>
  <c r="BC116" i="29" s="1"/>
  <c r="AB115" i="29"/>
  <c r="DH115" i="29" s="1"/>
  <c r="DH108" i="26"/>
  <c r="DH109" i="26" s="1"/>
  <c r="DH110" i="26" s="1"/>
  <c r="AB109" i="26"/>
  <c r="AB116" i="29" s="1"/>
  <c r="DH116" i="29" s="1"/>
  <c r="DH117" i="29" s="1"/>
  <c r="BC47" i="26"/>
  <c r="BC53" i="29"/>
  <c r="BC54" i="29" s="1"/>
  <c r="BC34" i="29"/>
  <c r="BC28" i="26"/>
  <c r="BC35" i="29" s="1"/>
  <c r="DH127" i="26"/>
  <c r="DH128" i="26" s="1"/>
  <c r="DH129" i="26" s="1"/>
  <c r="AB134" i="29"/>
  <c r="AB128" i="26"/>
  <c r="DG108" i="26"/>
  <c r="DG109" i="26" s="1"/>
  <c r="DG110" i="26" s="1"/>
  <c r="AA109" i="26"/>
  <c r="AA116" i="29" s="1"/>
  <c r="AA115" i="29"/>
  <c r="AA47" i="26"/>
  <c r="DG46" i="26"/>
  <c r="DG47" i="26" s="1"/>
  <c r="DG48" i="26" s="1"/>
  <c r="AA53" i="29"/>
  <c r="BD53" i="29"/>
  <c r="BD54" i="29" s="1"/>
  <c r="BD47" i="26"/>
  <c r="CE128" i="26"/>
  <c r="CE134" i="29"/>
  <c r="CE135" i="29" s="1"/>
  <c r="DG127" i="26"/>
  <c r="DG128" i="26" s="1"/>
  <c r="DG129" i="26" s="1"/>
  <c r="AA134" i="29"/>
  <c r="AA128" i="26"/>
  <c r="DG27" i="26"/>
  <c r="DG28" i="26" s="1"/>
  <c r="DG29" i="26" s="1"/>
  <c r="AA34" i="29"/>
  <c r="DG34" i="29" s="1"/>
  <c r="AA28" i="26"/>
  <c r="AA35" i="29" s="1"/>
  <c r="DG35" i="29" s="1"/>
  <c r="DG36" i="29" s="1"/>
  <c r="BD34" i="29"/>
  <c r="BD28" i="26"/>
  <c r="BD35" i="29" s="1"/>
  <c r="CE115" i="29"/>
  <c r="CE109" i="26"/>
  <c r="CE116" i="29" s="1"/>
  <c r="BB128" i="26"/>
  <c r="DE27" i="26"/>
  <c r="DE28" i="26" s="1"/>
  <c r="DE29" i="26" s="1"/>
  <c r="Y28" i="26"/>
  <c r="Y35" i="29" s="1"/>
  <c r="BA53" i="29"/>
  <c r="BA54" i="29" s="1"/>
  <c r="BA47" i="26"/>
  <c r="DE127" i="26"/>
  <c r="DE128" i="26" s="1"/>
  <c r="DE129" i="26" s="1"/>
  <c r="Y134" i="29"/>
  <c r="Y128" i="26"/>
  <c r="CC34" i="29"/>
  <c r="CC28" i="26"/>
  <c r="CC35" i="29" s="1"/>
  <c r="BA134" i="29"/>
  <c r="BA135" i="29" s="1"/>
  <c r="BA128" i="26"/>
  <c r="DE108" i="26"/>
  <c r="DE109" i="26" s="1"/>
  <c r="DE110" i="26" s="1"/>
  <c r="Y115" i="29"/>
  <c r="DE115" i="29" s="1"/>
  <c r="Y109" i="26"/>
  <c r="Y116" i="29" s="1"/>
  <c r="DE116" i="29" s="1"/>
  <c r="DE117" i="29" s="1"/>
  <c r="CC53" i="29"/>
  <c r="CC54" i="29" s="1"/>
  <c r="CC47" i="26"/>
  <c r="BA115" i="29"/>
  <c r="BA109" i="26"/>
  <c r="BA116" i="29" s="1"/>
  <c r="Y34" i="29"/>
  <c r="DE46" i="26"/>
  <c r="DE47" i="26" s="1"/>
  <c r="DE48" i="26" s="1"/>
  <c r="Y53" i="29"/>
  <c r="Y47" i="26"/>
  <c r="BA34" i="29"/>
  <c r="BA28" i="26"/>
  <c r="BA35" i="29" s="1"/>
  <c r="Z34" i="29"/>
  <c r="Z28" i="26"/>
  <c r="Z35" i="29" s="1"/>
  <c r="Z115" i="29"/>
  <c r="Z109" i="26"/>
  <c r="Z116" i="29" s="1"/>
  <c r="BB53" i="29"/>
  <c r="BB54" i="29" s="1"/>
  <c r="BB47" i="26"/>
  <c r="BB34" i="29"/>
  <c r="BB28" i="26"/>
  <c r="BB35" i="29" s="1"/>
  <c r="Z53" i="29"/>
  <c r="Z47" i="26"/>
  <c r="Z134" i="29"/>
  <c r="Z128" i="26"/>
  <c r="CB134" i="29"/>
  <c r="CB135" i="29" s="1"/>
  <c r="CB109" i="26"/>
  <c r="CB116" i="29" s="1"/>
  <c r="CB34" i="29"/>
  <c r="CB28" i="26"/>
  <c r="CB35" i="29" s="1"/>
  <c r="CB53" i="29"/>
  <c r="CB54" i="29" s="1"/>
  <c r="CB47" i="26"/>
  <c r="AZ115" i="29"/>
  <c r="AZ109" i="26"/>
  <c r="AZ116" i="29" s="1"/>
  <c r="AZ134" i="29"/>
  <c r="AZ135" i="29" s="1"/>
  <c r="AZ128" i="26"/>
  <c r="AZ34" i="29"/>
  <c r="AZ28" i="26"/>
  <c r="AZ35" i="29" s="1"/>
  <c r="AZ53" i="29"/>
  <c r="AZ54" i="29" s="1"/>
  <c r="AZ47" i="26"/>
  <c r="DD108" i="26"/>
  <c r="DD109" i="26" s="1"/>
  <c r="DD110" i="26" s="1"/>
  <c r="X115" i="29"/>
  <c r="DD115" i="29" s="1"/>
  <c r="X109" i="26"/>
  <c r="X116" i="29" s="1"/>
  <c r="X134" i="29"/>
  <c r="DD127" i="26"/>
  <c r="DD128" i="26" s="1"/>
  <c r="DD129" i="26" s="1"/>
  <c r="X128" i="26"/>
  <c r="DD27" i="26"/>
  <c r="DD28" i="26" s="1"/>
  <c r="DD29" i="26" s="1"/>
  <c r="X34" i="29"/>
  <c r="X28" i="26"/>
  <c r="X35" i="29" s="1"/>
  <c r="DD46" i="26"/>
  <c r="DD47" i="26" s="1"/>
  <c r="DD48" i="26" s="1"/>
  <c r="X53" i="29"/>
  <c r="X47" i="26"/>
  <c r="AX134" i="29"/>
  <c r="AX135" i="29" s="1"/>
  <c r="W135" i="29"/>
  <c r="CA134" i="29"/>
  <c r="CA135" i="29" s="1"/>
  <c r="CA128" i="26"/>
  <c r="CA115" i="29"/>
  <c r="DC115" i="29" s="1"/>
  <c r="CA109" i="26"/>
  <c r="CA116" i="29" s="1"/>
  <c r="DC116" i="29" s="1"/>
  <c r="DC117" i="29" s="1"/>
  <c r="CA47" i="26"/>
  <c r="CA53" i="29"/>
  <c r="CA54" i="29" s="1"/>
  <c r="CA34" i="29"/>
  <c r="CA28" i="26"/>
  <c r="CA35" i="29" s="1"/>
  <c r="AY134" i="29"/>
  <c r="AY135" i="29" s="1"/>
  <c r="AY128" i="26"/>
  <c r="AY109" i="26"/>
  <c r="AY116" i="29" s="1"/>
  <c r="AY115" i="29"/>
  <c r="AY53" i="29"/>
  <c r="AY54" i="29" s="1"/>
  <c r="AY47" i="26"/>
  <c r="AY34" i="29"/>
  <c r="AY28" i="26"/>
  <c r="AY35" i="29" s="1"/>
  <c r="DC27" i="26"/>
  <c r="DC28" i="26" s="1"/>
  <c r="DC29" i="26" s="1"/>
  <c r="W28" i="26"/>
  <c r="W35" i="29" s="1"/>
  <c r="W34" i="29"/>
  <c r="W53" i="29"/>
  <c r="DC46" i="26"/>
  <c r="DC47" i="26" s="1"/>
  <c r="DC48" i="26" s="1"/>
  <c r="W47" i="26"/>
  <c r="DB127" i="26"/>
  <c r="DB128" i="26" s="1"/>
  <c r="DB129" i="26" s="1"/>
  <c r="DB27" i="26"/>
  <c r="DB28" i="26" s="1"/>
  <c r="DB29" i="26" s="1"/>
  <c r="DB46" i="26"/>
  <c r="DB47" i="26" s="1"/>
  <c r="DB48" i="26" s="1"/>
  <c r="DB108" i="26"/>
  <c r="DB109" i="26" s="1"/>
  <c r="DB110" i="26" s="1"/>
  <c r="DA109" i="26"/>
  <c r="DA110" i="26" s="1"/>
  <c r="DA46" i="26"/>
  <c r="DA47" i="26" s="1"/>
  <c r="DA48" i="26" s="1"/>
  <c r="DA27" i="26"/>
  <c r="DA28" i="26" s="1"/>
  <c r="DA29" i="26" s="1"/>
  <c r="V134" i="29"/>
  <c r="V135" i="29" s="1"/>
  <c r="U28" i="26"/>
  <c r="U35" i="29" s="1"/>
  <c r="V47" i="26"/>
  <c r="V28" i="26"/>
  <c r="V35" i="29" s="1"/>
  <c r="V128" i="26"/>
  <c r="V109" i="26"/>
  <c r="V116" i="29" s="1"/>
  <c r="AX35" i="29"/>
  <c r="AX34" i="29"/>
  <c r="AX53" i="29"/>
  <c r="AX54" i="29" s="1"/>
  <c r="BZ35" i="29"/>
  <c r="BZ34" i="29"/>
  <c r="BZ53" i="29"/>
  <c r="BZ54" i="29" s="1"/>
  <c r="BZ115" i="29"/>
  <c r="V53" i="29"/>
  <c r="BZ134" i="29"/>
  <c r="BZ135" i="29" s="1"/>
  <c r="V34" i="29"/>
  <c r="BW47" i="26"/>
  <c r="CZ115" i="29"/>
  <c r="CZ116" i="29"/>
  <c r="CZ117" i="29" s="1"/>
  <c r="CZ34" i="29"/>
  <c r="AU47" i="26"/>
  <c r="AU53" i="29"/>
  <c r="AU54" i="29" s="1"/>
  <c r="AU28" i="26"/>
  <c r="AU35" i="29" s="1"/>
  <c r="AU34" i="29"/>
  <c r="BY53" i="29"/>
  <c r="BY54" i="29" s="1"/>
  <c r="BY47" i="26"/>
  <c r="AW53" i="29"/>
  <c r="AW54" i="29" s="1"/>
  <c r="AW47" i="26"/>
  <c r="U53" i="29"/>
  <c r="U47" i="26"/>
  <c r="AW115" i="29"/>
  <c r="AW116" i="29"/>
  <c r="BY134" i="29"/>
  <c r="BY135" i="29" s="1"/>
  <c r="BY128" i="26"/>
  <c r="BY34" i="29"/>
  <c r="BY28" i="26"/>
  <c r="BY35" i="29" s="1"/>
  <c r="CY115" i="29"/>
  <c r="CZ35" i="29"/>
  <c r="CZ36" i="29" s="1"/>
  <c r="AW34" i="29"/>
  <c r="AW28" i="26"/>
  <c r="AW35" i="29" s="1"/>
  <c r="CZ134" i="29"/>
  <c r="T135" i="29"/>
  <c r="CZ135" i="29" s="1"/>
  <c r="CZ136" i="29" s="1"/>
  <c r="U135" i="29"/>
  <c r="S34" i="29"/>
  <c r="CY34" i="29" s="1"/>
  <c r="S28" i="26"/>
  <c r="S35" i="29" s="1"/>
  <c r="CY35" i="29" s="1"/>
  <c r="CY36" i="29" s="1"/>
  <c r="CY28" i="26"/>
  <c r="CY29" i="26" s="1"/>
  <c r="U34" i="29"/>
  <c r="DA128" i="26"/>
  <c r="DA129" i="26" s="1"/>
  <c r="CY116" i="29"/>
  <c r="CY117" i="29" s="1"/>
  <c r="S135" i="29"/>
  <c r="CY135" i="29" s="1"/>
  <c r="CY136" i="29" s="1"/>
  <c r="CY134" i="29"/>
  <c r="S47" i="26"/>
  <c r="S53" i="29"/>
  <c r="CY47" i="26"/>
  <c r="CY48" i="26" s="1"/>
  <c r="AW134" i="29"/>
  <c r="AW135" i="29" s="1"/>
  <c r="AW128" i="26"/>
  <c r="T54" i="29"/>
  <c r="CZ54" i="29" s="1"/>
  <c r="CZ55" i="29" s="1"/>
  <c r="CZ53" i="29"/>
  <c r="BY115" i="29"/>
  <c r="DA115" i="29" s="1"/>
  <c r="BY109" i="26"/>
  <c r="I49" i="20"/>
  <c r="I50" i="20" s="1"/>
  <c r="J49" i="20"/>
  <c r="J50" i="20" s="1"/>
  <c r="DH134" i="29" l="1"/>
  <c r="AB135" i="29"/>
  <c r="DH135" i="29" s="1"/>
  <c r="DH136" i="29" s="1"/>
  <c r="DG53" i="29"/>
  <c r="AA54" i="29"/>
  <c r="DG54" i="29" s="1"/>
  <c r="DG55" i="29" s="1"/>
  <c r="DH54" i="29"/>
  <c r="DH55" i="29" s="1"/>
  <c r="DG134" i="29"/>
  <c r="AA135" i="29"/>
  <c r="DG135" i="29" s="1"/>
  <c r="DG136" i="29" s="1"/>
  <c r="DG115" i="29"/>
  <c r="DG116" i="29"/>
  <c r="DG117" i="29" s="1"/>
  <c r="DH53" i="29"/>
  <c r="CF54" i="29"/>
  <c r="DE35" i="29"/>
  <c r="DE36" i="29" s="1"/>
  <c r="DE34" i="29"/>
  <c r="DE53" i="29"/>
  <c r="Y54" i="29"/>
  <c r="DE54" i="29" s="1"/>
  <c r="DE55" i="29" s="1"/>
  <c r="DE134" i="29"/>
  <c r="Y135" i="29"/>
  <c r="DE135" i="29" s="1"/>
  <c r="DE136" i="29" s="1"/>
  <c r="Z54" i="29"/>
  <c r="Z135" i="29"/>
  <c r="DD34" i="29"/>
  <c r="DD35" i="29"/>
  <c r="DD36" i="29" s="1"/>
  <c r="DD116" i="29"/>
  <c r="DD117" i="29" s="1"/>
  <c r="DD134" i="29"/>
  <c r="X135" i="29"/>
  <c r="DD135" i="29" s="1"/>
  <c r="DD136" i="29" s="1"/>
  <c r="DD53" i="29"/>
  <c r="X54" i="29"/>
  <c r="DD54" i="29" s="1"/>
  <c r="DD55" i="29" s="1"/>
  <c r="DC135" i="29"/>
  <c r="DC136" i="29" s="1"/>
  <c r="W54" i="29"/>
  <c r="DC54" i="29" s="1"/>
  <c r="DC55" i="29" s="1"/>
  <c r="DC53" i="29"/>
  <c r="DC134" i="29"/>
  <c r="DC35" i="29"/>
  <c r="DC36" i="29" s="1"/>
  <c r="DC34" i="29"/>
  <c r="DB115" i="29"/>
  <c r="BY116" i="29"/>
  <c r="DA116" i="29" s="1"/>
  <c r="DA117" i="29" s="1"/>
  <c r="DB116" i="29"/>
  <c r="DB117" i="29" s="1"/>
  <c r="DB34" i="29"/>
  <c r="DB53" i="29"/>
  <c r="V54" i="29"/>
  <c r="DB54" i="29" s="1"/>
  <c r="DB55" i="29" s="1"/>
  <c r="DB134" i="29"/>
  <c r="DB35" i="29"/>
  <c r="DB36" i="29" s="1"/>
  <c r="DB135" i="29"/>
  <c r="DB136" i="29" s="1"/>
  <c r="DA34" i="29"/>
  <c r="DA35" i="29"/>
  <c r="DA36" i="29" s="1"/>
  <c r="S54" i="29"/>
  <c r="CY54" i="29" s="1"/>
  <c r="CY55" i="29" s="1"/>
  <c r="CY53" i="29"/>
  <c r="DA135" i="29"/>
  <c r="DA136" i="29" s="1"/>
  <c r="DA53" i="29"/>
  <c r="U54" i="29"/>
  <c r="DA54" i="29" s="1"/>
  <c r="DA55" i="29" s="1"/>
  <c r="DA134" i="29"/>
  <c r="F70" i="20" l="1"/>
  <c r="F71" i="20" s="1"/>
  <c r="G49" i="20"/>
  <c r="G50" i="20" s="1"/>
  <c r="F49" i="20"/>
  <c r="F50" i="20" s="1"/>
  <c r="D49" i="20"/>
  <c r="D50" i="20" s="1"/>
  <c r="D70" i="20"/>
  <c r="D71" i="20" s="1"/>
  <c r="E70" i="20"/>
  <c r="E71" i="20" s="1"/>
  <c r="C70" i="20"/>
  <c r="C71" i="20" s="1"/>
  <c r="H49" i="20"/>
  <c r="H50" i="20" s="1"/>
  <c r="C28" i="20" l="1"/>
  <c r="C29" i="20" s="1"/>
  <c r="D28" i="20" l="1"/>
  <c r="D29" i="20" s="1"/>
  <c r="E28" i="20"/>
  <c r="E29" i="20" s="1"/>
  <c r="F28" i="20"/>
  <c r="F29" i="20" s="1"/>
  <c r="C49" i="20" l="1"/>
  <c r="C50" i="20" s="1"/>
  <c r="AK26" i="24" l="1"/>
  <c r="E35" i="20" s="1"/>
  <c r="E46" i="20"/>
  <c r="AK37" i="24"/>
  <c r="AK39" i="24"/>
  <c r="E48" i="20" s="1"/>
  <c r="AK35" i="24"/>
  <c r="E44" i="20" s="1"/>
  <c r="AK28" i="24"/>
  <c r="E37" i="20" s="1"/>
  <c r="AK31" i="24"/>
  <c r="E40" i="20" s="1"/>
  <c r="AK38" i="24"/>
  <c r="E47" i="20" s="1"/>
  <c r="AK32" i="24"/>
  <c r="E41" i="20" s="1"/>
  <c r="AK36" i="24"/>
  <c r="E45" i="20" s="1"/>
  <c r="AK27" i="24"/>
  <c r="E36" i="20" s="1"/>
  <c r="AK30" i="24"/>
  <c r="E39" i="20" s="1"/>
  <c r="AK34" i="24"/>
  <c r="E43" i="20" s="1"/>
  <c r="E38" i="20"/>
  <c r="AK29" i="24"/>
  <c r="E42" i="20"/>
  <c r="AK33" i="24"/>
  <c r="E49" i="20" l="1"/>
  <c r="E50" i="20" s="1"/>
  <c r="AK40" i="21"/>
  <c r="AK40" i="18" s="1"/>
  <c r="AK49" i="21"/>
  <c r="AK49" i="18" s="1"/>
  <c r="AK49" i="19" s="1"/>
  <c r="AK92" i="18"/>
  <c r="AK49" i="25" s="1"/>
  <c r="AK43" i="21"/>
  <c r="AK86" i="18" s="1"/>
  <c r="AK43" i="25" s="1"/>
  <c r="AK43" i="18"/>
  <c r="AK43" i="19" s="1"/>
  <c r="AK47" i="21"/>
  <c r="AK47" i="18" s="1"/>
  <c r="AK47" i="19" s="1"/>
  <c r="AK84" i="18"/>
  <c r="AK41" i="25" s="1"/>
  <c r="AK45" i="21"/>
  <c r="AK45" i="18" s="1"/>
  <c r="AK45" i="19" s="1"/>
  <c r="AK88" i="18"/>
  <c r="AK45" i="25" s="1"/>
  <c r="AK53" i="21"/>
  <c r="AK96" i="18" s="1"/>
  <c r="AK53" i="25" s="1"/>
  <c r="AK41" i="21"/>
  <c r="AK41" i="18"/>
  <c r="AK41" i="19" s="1"/>
  <c r="AK48" i="21"/>
  <c r="AK91" i="18" s="1"/>
  <c r="AK48" i="25" s="1"/>
  <c r="AK48" i="18"/>
  <c r="AK48" i="19" s="1"/>
  <c r="AK91" i="19" s="1"/>
  <c r="H22" i="20" s="1"/>
  <c r="J22" i="20" s="1"/>
  <c r="AK50" i="21"/>
  <c r="AK50" i="18" s="1"/>
  <c r="AK50" i="19" s="1"/>
  <c r="AK42" i="21"/>
  <c r="AK42" i="18" s="1"/>
  <c r="AK42" i="19" s="1"/>
  <c r="AK51" i="21"/>
  <c r="AK94" i="18" s="1"/>
  <c r="AK51" i="25" s="1"/>
  <c r="AK51" i="18"/>
  <c r="AK51" i="19" s="1"/>
  <c r="AK46" i="21"/>
  <c r="AK46" i="18" s="1"/>
  <c r="AK46" i="19" s="1"/>
  <c r="AK44" i="21"/>
  <c r="AK87" i="18" s="1"/>
  <c r="AK44" i="25" s="1"/>
  <c r="AK52" i="21"/>
  <c r="AK95" i="18" s="1"/>
  <c r="AK52" i="25" s="1"/>
  <c r="AK53" i="18" l="1"/>
  <c r="AK53" i="19" s="1"/>
  <c r="AK83" i="18"/>
  <c r="AK40" i="25" s="1"/>
  <c r="G56" i="20" s="1"/>
  <c r="AK85" i="19"/>
  <c r="H16" i="20" s="1"/>
  <c r="J16" i="20" s="1"/>
  <c r="G16" i="20"/>
  <c r="I16" i="20" s="1"/>
  <c r="G15" i="20"/>
  <c r="I15" i="20" s="1"/>
  <c r="AK84" i="19"/>
  <c r="H15" i="20" s="1"/>
  <c r="J15" i="20" s="1"/>
  <c r="G21" i="20"/>
  <c r="I21" i="20" s="1"/>
  <c r="AK90" i="19"/>
  <c r="H21" i="20" s="1"/>
  <c r="J21" i="20" s="1"/>
  <c r="G65" i="20"/>
  <c r="I65" i="20" s="1"/>
  <c r="AK92" i="25"/>
  <c r="H65" i="20" s="1"/>
  <c r="J65" i="20" s="1"/>
  <c r="G23" i="20"/>
  <c r="I23" i="20" s="1"/>
  <c r="AK92" i="19"/>
  <c r="H23" i="20" s="1"/>
  <c r="J23" i="20" s="1"/>
  <c r="AK84" i="25"/>
  <c r="H57" i="20" s="1"/>
  <c r="J57" i="20" s="1"/>
  <c r="G57" i="20"/>
  <c r="I57" i="20" s="1"/>
  <c r="AK40" i="19"/>
  <c r="G69" i="20"/>
  <c r="I69" i="20" s="1"/>
  <c r="AK96" i="25"/>
  <c r="H69" i="20" s="1"/>
  <c r="J69" i="20" s="1"/>
  <c r="I56" i="20"/>
  <c r="G24" i="20"/>
  <c r="I24" i="20" s="1"/>
  <c r="AK93" i="19"/>
  <c r="H24" i="20" s="1"/>
  <c r="J24" i="20" s="1"/>
  <c r="AK96" i="19"/>
  <c r="H27" i="20" s="1"/>
  <c r="J27" i="20" s="1"/>
  <c r="G27" i="20"/>
  <c r="I27" i="20" s="1"/>
  <c r="AK88" i="25"/>
  <c r="H61" i="20" s="1"/>
  <c r="J61" i="20" s="1"/>
  <c r="G61" i="20"/>
  <c r="I61" i="20" s="1"/>
  <c r="AK86" i="25"/>
  <c r="H59" i="20" s="1"/>
  <c r="J59" i="20" s="1"/>
  <c r="G59" i="20"/>
  <c r="I59" i="20" s="1"/>
  <c r="G64" i="20"/>
  <c r="I64" i="20" s="1"/>
  <c r="AK91" i="25"/>
  <c r="H64" i="20" s="1"/>
  <c r="J64" i="20" s="1"/>
  <c r="AK95" i="25"/>
  <c r="H68" i="20" s="1"/>
  <c r="J68" i="20" s="1"/>
  <c r="G68" i="20"/>
  <c r="I68" i="20" s="1"/>
  <c r="AK89" i="19"/>
  <c r="H20" i="20" s="1"/>
  <c r="J20" i="20" s="1"/>
  <c r="G20" i="20"/>
  <c r="I20" i="20" s="1"/>
  <c r="AK94" i="19"/>
  <c r="H25" i="20" s="1"/>
  <c r="J25" i="20" s="1"/>
  <c r="G25" i="20"/>
  <c r="I25" i="20" s="1"/>
  <c r="G19" i="20"/>
  <c r="I19" i="20" s="1"/>
  <c r="AK88" i="19"/>
  <c r="H19" i="20" s="1"/>
  <c r="J19" i="20" s="1"/>
  <c r="AK86" i="19"/>
  <c r="H17" i="20" s="1"/>
  <c r="J17" i="20" s="1"/>
  <c r="G17" i="20"/>
  <c r="I17" i="20" s="1"/>
  <c r="G60" i="20"/>
  <c r="I60" i="20" s="1"/>
  <c r="AK87" i="25"/>
  <c r="H60" i="20" s="1"/>
  <c r="J60" i="20" s="1"/>
  <c r="AK94" i="25"/>
  <c r="H67" i="20" s="1"/>
  <c r="J67" i="20" s="1"/>
  <c r="G67" i="20"/>
  <c r="I67" i="20" s="1"/>
  <c r="AK85" i="18"/>
  <c r="AK42" i="25" s="1"/>
  <c r="AK52" i="18"/>
  <c r="AK52" i="19" s="1"/>
  <c r="AK83" i="25"/>
  <c r="H56" i="20" s="1"/>
  <c r="AK93" i="18"/>
  <c r="AK50" i="25" s="1"/>
  <c r="AK89" i="18"/>
  <c r="AK46" i="25" s="1"/>
  <c r="AK44" i="18"/>
  <c r="AK44" i="19" s="1"/>
  <c r="G22" i="20"/>
  <c r="I22" i="20" s="1"/>
  <c r="AK90" i="18"/>
  <c r="AK47" i="25" s="1"/>
  <c r="AK100" i="18" l="1"/>
  <c r="AK103" i="18"/>
  <c r="G14" i="20"/>
  <c r="AK83" i="19"/>
  <c r="H14" i="20" s="1"/>
  <c r="AK85" i="25"/>
  <c r="H58" i="20" s="1"/>
  <c r="J58" i="20" s="1"/>
  <c r="G58" i="20"/>
  <c r="AK87" i="19"/>
  <c r="H18" i="20" s="1"/>
  <c r="J18" i="20" s="1"/>
  <c r="G18" i="20"/>
  <c r="I18" i="20" s="1"/>
  <c r="G63" i="20"/>
  <c r="I63" i="20" s="1"/>
  <c r="AK90" i="25"/>
  <c r="H63" i="20" s="1"/>
  <c r="J63" i="20" s="1"/>
  <c r="AK89" i="25"/>
  <c r="H62" i="20" s="1"/>
  <c r="J62" i="20" s="1"/>
  <c r="G62" i="20"/>
  <c r="I62" i="20" s="1"/>
  <c r="AK93" i="25"/>
  <c r="H66" i="20" s="1"/>
  <c r="J66" i="20" s="1"/>
  <c r="G66" i="20"/>
  <c r="I66" i="20" s="1"/>
  <c r="J56" i="20"/>
  <c r="AK95" i="19"/>
  <c r="H26" i="20" s="1"/>
  <c r="J26" i="20" s="1"/>
  <c r="G26" i="20"/>
  <c r="I26" i="20" s="1"/>
  <c r="J70" i="20" l="1"/>
  <c r="J71" i="20" s="1"/>
  <c r="H70" i="20"/>
  <c r="H71" i="20" s="1"/>
  <c r="I58" i="20"/>
  <c r="I70" i="20" s="1"/>
  <c r="I71" i="20" s="1"/>
  <c r="G70" i="20"/>
  <c r="G71" i="20" s="1"/>
  <c r="J14" i="20"/>
  <c r="J28" i="20" s="1"/>
  <c r="J29" i="20" s="1"/>
  <c r="H28" i="20"/>
  <c r="H29" i="20" s="1"/>
  <c r="CD27" i="26"/>
  <c r="CD46" i="26"/>
  <c r="I14" i="20"/>
  <c r="I28" i="20" s="1"/>
  <c r="I29" i="20" s="1"/>
  <c r="G28" i="20"/>
  <c r="G29" i="20" s="1"/>
  <c r="CD127" i="26"/>
  <c r="CD108" i="26"/>
  <c r="CD134" i="29" l="1"/>
  <c r="CD128" i="26"/>
  <c r="DF127" i="26"/>
  <c r="DF128" i="26" s="1"/>
  <c r="DF129" i="26" s="1"/>
  <c r="CD53" i="29"/>
  <c r="DF46" i="26"/>
  <c r="DF47" i="26" s="1"/>
  <c r="DF48" i="26" s="1"/>
  <c r="CD47" i="26"/>
  <c r="CD115" i="29"/>
  <c r="DF115" i="29" s="1"/>
  <c r="CD109" i="26"/>
  <c r="CD116" i="29" s="1"/>
  <c r="DF116" i="29" s="1"/>
  <c r="DF117" i="29" s="1"/>
  <c r="DF108" i="26"/>
  <c r="DF109" i="26" s="1"/>
  <c r="DF110" i="26" s="1"/>
  <c r="DF27" i="26"/>
  <c r="DF28" i="26" s="1"/>
  <c r="DF29" i="26" s="1"/>
  <c r="CD28" i="26"/>
  <c r="CD35" i="29" s="1"/>
  <c r="DF35" i="29" s="1"/>
  <c r="DF36" i="29" s="1"/>
  <c r="CD34" i="29"/>
  <c r="DF34" i="29" s="1"/>
  <c r="CD54" i="29" l="1"/>
  <c r="DF54" i="29" s="1"/>
  <c r="DF55" i="29" s="1"/>
  <c r="DF53" i="29"/>
  <c r="DF134" i="29"/>
  <c r="CD135" i="29"/>
  <c r="DF135" i="29" s="1"/>
  <c r="DF136"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B12" authorId="0" shapeId="0" xr:uid="{00D075EC-F064-40FD-BC83-F2A74A6698C1}">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BD12" authorId="0" shapeId="0" xr:uid="{A62835B5-B224-40F8-9B19-CEEE7C06FB4B}">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CF12" authorId="0" shapeId="0" xr:uid="{DCD85C3D-D10F-488D-954D-8F58EE0AE9DE}">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DH12" authorId="0" shapeId="0" xr:uid="{807C4133-5687-4A9F-AC5F-3B8C648763EE}">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K9" authorId="0" shapeId="0" xr:uid="{3F4FCACF-2384-4EE5-B5F7-0B4133F7B99C}">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1AB454A3-AFB3-4B52-9DBC-F4E209D99D50}">
      <text>
        <r>
          <rPr>
            <sz val="9"/>
            <color indexed="81"/>
            <rFont val="Tahoma"/>
            <family val="2"/>
          </rPr>
          <t xml:space="preserve">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B12" authorId="0" shapeId="0" xr:uid="{97C292DD-4991-4548-9161-6FEC4CE28794}">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BD12" authorId="0" shapeId="0" xr:uid="{71714156-B9F8-412B-912F-05C42ABB026C}">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CF12" authorId="0" shapeId="0" xr:uid="{BCE5BEAC-A866-44F7-B766-A7AAB64AF2DA}">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DH12" authorId="0" shapeId="0" xr:uid="{A67520B6-29C4-49D5-BA1A-C054FC53C167}">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B19" authorId="0" shapeId="0" xr:uid="{92A6DF23-8016-4D49-9D46-CD12C6643AE0}">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BD19" authorId="0" shapeId="0" xr:uid="{C97E4D0A-53F2-4538-85C8-5B0944030F65}">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CF19" authorId="0" shapeId="0" xr:uid="{9C053506-E826-42BC-8123-7ADC88A30A69}">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DH19" authorId="0" shapeId="0" xr:uid="{4316F3EC-00B8-4735-8163-8A52E893C99E}">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777F1031-D571-412D-AD71-83C5B2CCCC29}">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1AF02B14-FBE4-4FDA-95A6-843287D337F7}">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317256A9-6A18-45E4-A4F8-55D3C0D7EAB6}">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D7D67B12-6967-4690-8DBD-97E891006702}">
      <text>
        <r>
          <rPr>
            <sz val="9"/>
            <color indexed="81"/>
            <rFont val="Tahoma"/>
            <family val="2"/>
          </rPr>
          <t xml:space="preserve">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333FD088-DA8F-4862-BEF5-07D4BC35F824}">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A8AC3B17-17FD-422E-BF0D-748F58B017D7}">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Rahmatullah Kawsary</author>
  </authors>
  <commentList>
    <comment ref="AM9" authorId="0" shapeId="0" xr:uid="{EAF386B9-36AB-4F42-B50A-F8E4356D8976}">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sharedStrings.xml><?xml version="1.0" encoding="utf-8"?>
<sst xmlns="http://schemas.openxmlformats.org/spreadsheetml/2006/main" count="8677" uniqueCount="617">
  <si>
    <t>Annex 9 - Levelisation Allowance methodology and levelised cap levels</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</si>
  <si>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</si>
  <si>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t>Version Control</t>
  </si>
  <si>
    <t>Date Published</t>
  </si>
  <si>
    <t>Changes</t>
  </si>
  <si>
    <t>v1.0</t>
  </si>
  <si>
    <t>23/11/2023</t>
  </si>
  <si>
    <t>DRAFT. Published alongside statutory consultation</t>
  </si>
  <si>
    <t>v1.1</t>
  </si>
  <si>
    <r>
      <t xml:space="preserve">Final, published in support of decision
Updated from consultation version as follows:
* Implied dual fuel levels added to sheet 1a levelised DTC
* Sheets added to maintain a record of historical levelised cap levels for transparency and ease of comparison (1b, 1c, 2a, 2b, 2c, 3e)
* Calculation of Payment type differential and levelisations allowance separated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</si>
  <si>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v1.2</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</si>
  <si>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</si>
  <si>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</si>
  <si>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</si>
  <si>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v1.4</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</si>
  <si>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</si>
  <si>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</si>
  <si>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</si>
  <si>
    <t>v1.6</t>
  </si>
  <si>
    <r>
      <rPr>
        <b/>
        <sz val="11"/>
        <color theme="1"/>
        <rFont val="Calibri"/>
        <family val="2"/>
        <scheme val="minor"/>
      </rPr>
      <t xml:space="preserve">Implementation of v1.4.1 published alongside operating cost allowances and debt related cost statutory consultation available here: https://www.ofgem.gov.uk/consultation/energy-price-cap-operating-cost-and-debt-allowances-consultation
</t>
    </r>
    <r>
      <rPr>
        <sz val="11"/>
        <color theme="1"/>
        <rFont val="Calibri"/>
        <family val="2"/>
        <scheme val="minor"/>
      </rPr>
      <t xml:space="preserve">
Followings were the changes made:
- 3e Historical level Inputs tab: New rows are added for IC, CO and DRC for each fuel type, payment method, benchmark metering arrangement and benchmark annual consumption Level to mirror “1b Historical level tables” tab of the default tariff cap level model.  
- 1b Historical level tables tab: New rows are added for IC, CO and DRC for each fuel type, payment method, benchmark metering arrangement and benchmark annual consumption Level. The formulas in OC, PAAC and PAP rows have been removed from P14b (July 2025 - September 2025). Also, the formula in cells CY27:CZ 27, CY46:CZ46,CY108:CZ108 and CY127:CZ127 have been amended to avoid returning error.
- 1c Consumption adjusted levels tab: New rows are added for IC, CO and DRC for fuel type, payment method, benchmark metering arrangement and benchmark annual consumption Level.  The rows are formulated to convert benchmark consumption from tab 1b Historical level tables to the latest TDCV. The formulas in OC, PAAC and PAP rows have been removed from P14b (July 2025 - September 2025). Also, the formula in cells CY77 and CZ77 are amended to avoid returning error. 
1a Levelised DTC tab: The formulas in line 14:69 are amended to avoid returning error.
</t>
    </r>
    <r>
      <rPr>
        <b/>
        <sz val="11"/>
        <color theme="1"/>
        <rFont val="Calibri"/>
        <family val="2"/>
        <scheme val="minor"/>
      </rPr>
      <t xml:space="preserve">Post Statutory Consultation Changes:
</t>
    </r>
    <r>
      <rPr>
        <sz val="11"/>
        <color theme="1"/>
        <rFont val="Calibri"/>
        <family val="2"/>
        <scheme val="minor"/>
      </rPr>
      <t xml:space="preserve">Updated 1b Historical level tables to include July-September 2025.
Updated 1c Consumption adjusted levels to include July-September 2025.
Updated 3a, 3b and 3c with latest figures from Default Tariff Cap model.
Updated 3d with latest customer account numbers.
Extended 3e to include July-September 2025.
</t>
    </r>
  </si>
  <si>
    <t>v1.6.1</t>
  </si>
  <si>
    <r>
      <rPr>
        <sz val="11"/>
        <color rgb="FFA20000"/>
        <rFont val="Calibri"/>
        <family val="2"/>
        <scheme val="minor"/>
      </rPr>
      <t>Draft model published alongside the Review of benchmark consumption in the energy price cap consultation. To note, the inputs in the inputs tabs have been left blank but calculations have been included in this model from cap period 15b (January 2026 - March 2026) for illustrative purpose and to test the functionality of the model only.  We will update the inputs for the relevant cap period at the implementation stage, following our decision which will be contingent on the feedback we receive from this consultation.</t>
    </r>
    <r>
      <rPr>
        <sz val="11"/>
        <color theme="1"/>
        <rFont val="Calibri"/>
        <family val="2"/>
        <scheme val="minor"/>
      </rPr>
      <t xml:space="preserve">
Tab1c Consumption adjusted levels:
cells D6:D9, new table is added for the revised benchmark
The formulas in cells AB39: AB53, AB80:AB93, AB120:AB134, BD39: BD53, BD80:BD93, BD120:BD134, CF39: CF53, CF80:CF93, CF120:CF134 are amended to pick the revised benchmark consumption.</t>
    </r>
  </si>
  <si>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</si>
  <si>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</si>
  <si>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</si>
  <si>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</si>
  <si>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</si>
  <si>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</si>
  <si>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</si>
  <si>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</si>
  <si>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</si>
  <si>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</si>
  <si>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</si>
  <si>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</si>
  <si>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</si>
  <si>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</si>
  <si>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</si>
  <si>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</si>
  <si>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</si>
  <si>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</si>
  <si>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</si>
  <si>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</si>
  <si>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</si>
  <si>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</si>
  <si>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Levelised Level of the default tariff cap for each Charge Restriction Region, each fuel and Benchmark Metering Arrangement, each Benchmark Annual Consumption Level and each Payment Method for a selected 28AD Charge Restriction Period.</t>
  </si>
  <si>
    <t>1b Historical level tables</t>
  </si>
  <si>
    <t>Levelised supplementary tables showing trend in level of the cap as it would have been calculated for historical periods.</t>
  </si>
  <si>
    <t>1c Consumption adjusted levels</t>
  </si>
  <si>
    <t>Levelised (consumption adjusted levels) supplementary tables showing trend in level of the cap as it would have been calculated for historical periods.</t>
  </si>
  <si>
    <t>2 Calculations=&gt;</t>
  </si>
  <si>
    <t>2a Historical levelised_Other</t>
  </si>
  <si>
    <t>Calculations</t>
  </si>
  <si>
    <t>Levelised Level of the default tariff cap for each Charge Restriction Region, each fuel and Benchmark Metering Arrangement and each Benchmark Annual Consumption Level for other payment type for each applicable charge restriction period.</t>
  </si>
  <si>
    <t>2b Historical levelised_SC</t>
  </si>
  <si>
    <t>Levelised Level of the default tariff cap for each Charge Restriction Region, each fuel and Benchmark Metering Arrangement and each Benchmark Annual Consumption Level for SC payment type for each applicable charge restriction period.</t>
  </si>
  <si>
    <t>2c Historical levelised_PPM</t>
  </si>
  <si>
    <t>Levelised Level of the default tariff cap for each Charge Restriction Region, each fuel and Benchmark Metering Arrangement and each Benchmark Annual Consumption Level for PPM payment type for each applicable charge restriction period.</t>
  </si>
  <si>
    <t>2d Nil levelisation allowance</t>
  </si>
  <si>
    <t>Calculation of levelisation allowance</t>
  </si>
  <si>
    <t>2e Nil Differential</t>
  </si>
  <si>
    <t>Calculation of the difference between Other and PPM nil consumption payment types</t>
  </si>
  <si>
    <t>3 Inputs=&gt;</t>
  </si>
  <si>
    <t>3a DTC_Other</t>
  </si>
  <si>
    <t>Inputs</t>
  </si>
  <si>
    <t>Default tariff cap overview model outputs for Other payment type</t>
  </si>
  <si>
    <t>3b DTC_SC</t>
  </si>
  <si>
    <t>Default tariff cap overview model outputs for SC payment type</t>
  </si>
  <si>
    <t>3c DTC_PPM</t>
  </si>
  <si>
    <t>Default tariff cap overview model outputs for PPM payment type</t>
  </si>
  <si>
    <t>3d Customer accounts</t>
  </si>
  <si>
    <t>Numbers of customer accounts by payment method, metering arrangement and region</t>
  </si>
  <si>
    <t>3e Historical level tables</t>
  </si>
  <si>
    <t>Pre-levelised supplementary tables showing trend in level of the cap as it would have been calculated for historical periods.</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</si>
  <si>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</si>
  <si>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</si>
  <si>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</si>
  <si>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January 2026 - March 2026</t>
  </si>
  <si>
    <t>Benchmark maximum charges shown are levelised for Other and PPM payment methods from charge restriction period 12a (April 2024 - June 2024)</t>
  </si>
  <si>
    <t>Other Payment Method</t>
  </si>
  <si>
    <t>ElecSingle_Other_Nil</t>
  </si>
  <si>
    <t>ElecSingle_Other_3100kWh</t>
  </si>
  <si>
    <t>ElecMulti_Other_Nil</t>
  </si>
  <si>
    <t>ElecMulti_Other_4200kWh</t>
  </si>
  <si>
    <t>Gas_Other_Nil</t>
  </si>
  <si>
    <t>Gas_Other_12000kWh</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</si>
  <si>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</si>
  <si>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</si>
  <si>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</si>
  <si>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</si>
  <si>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</si>
  <si>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</si>
  <si>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</si>
  <si>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</si>
  <si>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</si>
  <si>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</si>
  <si>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</si>
  <si>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</si>
  <si>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</si>
  <si>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</si>
  <si>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</si>
  <si>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</si>
  <si>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</si>
  <si>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</si>
  <si>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</si>
  <si>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</si>
  <si>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</si>
  <si>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</si>
  <si>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</si>
  <si>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</si>
  <si>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</si>
  <si>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</si>
  <si>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</si>
  <si>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ElecSingle_SC_Nil</t>
  </si>
  <si>
    <t>ElecSingle_SC_3100kWh</t>
  </si>
  <si>
    <t>ElecMulti_SC_Nil</t>
  </si>
  <si>
    <t>ElecMulti_SC_4200kWh</t>
  </si>
  <si>
    <t>Gas_SC_Nil</t>
  </si>
  <si>
    <t>Gas_SC_12000kWh</t>
  </si>
  <si>
    <t>PPM</t>
  </si>
  <si>
    <t>ElecSingle_PPM_Nil</t>
  </si>
  <si>
    <t>ElecSingle_PPM_3100kWh</t>
  </si>
  <si>
    <t>ElecMulti_PPM_Nil</t>
  </si>
  <si>
    <t>ElecMulti_PPM_4200kWh</t>
  </si>
  <si>
    <t>Gas_PPM_Nil</t>
  </si>
  <si>
    <t>Gas_PPM_12000kWh</t>
  </si>
  <si>
    <t>Lookups - Charge Restriction Periods to columns</t>
  </si>
  <si>
    <t>28AD Charge Restriction Period</t>
  </si>
  <si>
    <t>Column reference</t>
  </si>
  <si>
    <t>January 2019 - March 2019</t>
  </si>
  <si>
    <t>Column reference, current charging period:</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</si>
  <si>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</si>
  <si>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</si>
  <si>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</si>
  <si>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</si>
  <si>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</si>
  <si>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</si>
  <si>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</si>
  <si>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</si>
  <si>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</si>
  <si>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</si>
  <si>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</si>
  <si>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</si>
  <si>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</si>
  <si>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</si>
  <si>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</si>
  <si>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</si>
  <si>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</si>
  <si>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</si>
  <si>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</si>
  <si>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</si>
  <si>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</si>
  <si>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</si>
  <si>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</si>
  <si>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</si>
  <si>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</si>
  <si>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</si>
  <si>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</si>
  <si>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</si>
  <si>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</si>
  <si>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</si>
  <si>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</si>
  <si>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</si>
  <si>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</si>
  <si>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</si>
  <si>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</si>
  <si>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</si>
  <si>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</si>
  <si>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</si>
  <si>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</si>
  <si>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Historical level tables</t>
  </si>
  <si>
    <t>Supplementary tables showing trend in level of the default tariff cap (levelised)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</si>
  <si>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</si>
  <si>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</si>
  <si>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</si>
  <si>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</si>
  <si>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</si>
  <si>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</si>
  <si>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</si>
  <si>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</si>
  <si>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</si>
  <si>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</si>
  <si>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</si>
  <si>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</si>
  <si>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</si>
  <si>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</si>
  <si>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</si>
  <si>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</si>
  <si>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</si>
  <si>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</si>
  <si>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</si>
  <si>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Oct 2024 - Dec 2024</t>
  </si>
  <si>
    <t>Jan 2025 - Mar 2025</t>
  </si>
  <si>
    <t>Apr 2025 - June 2025</t>
  </si>
  <si>
    <t>Jul 2025 - Sept 2025</t>
  </si>
  <si>
    <t>Oct 2025 - Dec 2025</t>
  </si>
  <si>
    <t>Jan 2026 - Mar 2026</t>
  </si>
  <si>
    <t>DF</t>
  </si>
  <si>
    <t>CM</t>
  </si>
  <si>
    <t>AA</t>
  </si>
  <si>
    <t>PC</t>
  </si>
  <si>
    <t>NC</t>
  </si>
  <si>
    <t>OC</t>
  </si>
  <si>
    <t>SMNCC</t>
  </si>
  <si>
    <t>IC</t>
  </si>
  <si>
    <t>PAAC</t>
  </si>
  <si>
    <t>PAP</t>
  </si>
  <si>
    <t>CO</t>
  </si>
  <si>
    <t>DRC</t>
  </si>
  <si>
    <t>EBIT</t>
  </si>
  <si>
    <t>HAP</t>
  </si>
  <si>
    <t xml:space="preserve">Levelisation </t>
  </si>
  <si>
    <t>Total_GB average</t>
  </si>
  <si>
    <t>Total inc VAT</t>
  </si>
  <si>
    <t>Typical consumption</t>
  </si>
  <si>
    <t xml:space="preserve">  </t>
  </si>
  <si>
    <t>Fuel/Metering arrangement</t>
  </si>
  <si>
    <t>Consumption (MWH)</t>
  </si>
  <si>
    <t>Consumption (MWH) - Revised benchmark</t>
  </si>
  <si>
    <t xml:space="preserve">Electricity: Single-rate </t>
  </si>
  <si>
    <t>Electricity: Multi-register</t>
  </si>
  <si>
    <t>Historical level tables (payment type - Other)</t>
  </si>
  <si>
    <t>Supplementary tables showing trend in level of the default tariff cap as it would have been calculated for historical periods</t>
  </si>
  <si>
    <t>All units are pounds per customer, excluding VAT except where specified.</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</si>
  <si>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</si>
  <si>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</si>
  <si>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</si>
  <si>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</si>
  <si>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</si>
  <si>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</si>
  <si>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</si>
  <si>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</si>
  <si>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April 2015 – September 2015</t>
  </si>
  <si>
    <t>October 2015- March 2016</t>
  </si>
  <si>
    <t>April 2016-September 2016</t>
  </si>
  <si>
    <t>October 2016-March 2017</t>
  </si>
  <si>
    <t>April 2017 - September 2017</t>
  </si>
  <si>
    <t>October 2017 - March 2018</t>
  </si>
  <si>
    <t>April 2018 - September 2018</t>
  </si>
  <si>
    <t>October 2018 - March 2019</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</si>
  <si>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</si>
  <si>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</si>
  <si>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</si>
  <si>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</si>
  <si>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</si>
  <si>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</si>
  <si>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</si>
  <si>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</si>
  <si>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</si>
  <si>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</si>
  <si>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</si>
  <si>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</si>
  <si>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</si>
  <si>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</si>
  <si>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</si>
  <si>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</si>
  <si>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</si>
  <si>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</si>
  <si>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</si>
  <si>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</si>
  <si>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</si>
  <si>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</si>
  <si>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</si>
  <si>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</si>
  <si>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</si>
  <si>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</si>
  <si>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</si>
  <si>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</si>
  <si>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</si>
  <si>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</si>
  <si>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</si>
  <si>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</si>
  <si>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</si>
  <si>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</si>
  <si>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</si>
  <si>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</si>
  <si>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</si>
  <si>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</si>
  <si>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</si>
  <si>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</si>
  <si>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</si>
  <si>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</si>
  <si>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</si>
  <si>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</si>
  <si>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</si>
  <si>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</si>
  <si>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</si>
  <si>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</si>
  <si>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</si>
  <si>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</si>
  <si>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</si>
  <si>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</si>
  <si>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</si>
  <si>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</si>
  <si>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</si>
  <si>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</si>
  <si>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</si>
  <si>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</si>
  <si>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</si>
  <si>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</si>
  <si>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</si>
  <si>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</si>
  <si>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</si>
  <si>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</si>
  <si>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</si>
  <si>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</si>
  <si>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</si>
  <si>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</si>
  <si>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</si>
  <si>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</si>
  <si>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</si>
  <si>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</si>
  <si>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</si>
  <si>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</si>
  <si>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</si>
  <si>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</si>
  <si>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</si>
  <si>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</si>
  <si>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</si>
  <si>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</si>
  <si>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</si>
  <si>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</si>
  <si>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</si>
  <si>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</si>
  <si>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</si>
  <si>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</si>
  <si>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</si>
  <si>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</si>
  <si>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</si>
  <si>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</si>
  <si>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</si>
  <si>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</si>
  <si>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</si>
  <si>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</si>
  <si>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</si>
  <si>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</si>
  <si>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</si>
  <si>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</si>
  <si>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</si>
  <si>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</si>
  <si>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</si>
  <si>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</si>
  <si>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</si>
  <si>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</si>
  <si>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</si>
  <si>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</si>
  <si>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ElecSingle_Other_3100kWh_North West</t>
  </si>
  <si>
    <t>ElecSingle_Other_3100kWh_Northern</t>
  </si>
  <si>
    <t>ElecSingle_Other_3100kWh_Yorkshire</t>
  </si>
  <si>
    <t>ElecSingle_Other_3100kWh_Northern Scotland</t>
  </si>
  <si>
    <t>ElecSingle_Other_3100kWh_Southern</t>
  </si>
  <si>
    <t>ElecSingle_Other_3100kWh_Southern Scotland</t>
  </si>
  <si>
    <t>ElecSingle_Other_3100kWh_N Wales and Mersey</t>
  </si>
  <si>
    <t>ElecSingle_Other_3100kWh_London</t>
  </si>
  <si>
    <t>ElecSingle_Other_3100kWh_South East</t>
  </si>
  <si>
    <t>ElecSingle_Other_3100kWh_Eastern</t>
  </si>
  <si>
    <t>ElecSingle_Other_3100kWh_East Midlands</t>
  </si>
  <si>
    <t>ElecSingle_Other_3100kWh_Midlands</t>
  </si>
  <si>
    <t>ElecSingle_Other_3100kWh_Southern Western</t>
  </si>
  <si>
    <t>ElecSingle_Other_3100kWh_South Wales</t>
  </si>
  <si>
    <t>ElecMulti_Other_4200kWh_North West</t>
  </si>
  <si>
    <t>ElecMulti_Other_4200kWh_Northern</t>
  </si>
  <si>
    <t>ElecMulti_Other_4200kWh_Yorkshire</t>
  </si>
  <si>
    <t>ElecMulti_Other_4200kWh_Northern Scotland</t>
  </si>
  <si>
    <t>ElecMulti_Other_4200kWh_Southern</t>
  </si>
  <si>
    <t>ElecMulti_Other_4200kWh_Southern Scotland</t>
  </si>
  <si>
    <t>ElecMulti_Other_4200kWh_N Wales and Mersey</t>
  </si>
  <si>
    <t>ElecMulti_Other_4200kWh_London</t>
  </si>
  <si>
    <t>ElecMulti_Other_4200kWh_South East</t>
  </si>
  <si>
    <t>ElecMulti_Other_4200kWh_Eastern</t>
  </si>
  <si>
    <t>ElecMulti_Other_4200kWh_East Midlands</t>
  </si>
  <si>
    <t>ElecMulti_Other_4200kWh_Midlands</t>
  </si>
  <si>
    <t>ElecMulti_Other_4200kWh_Southern Western</t>
  </si>
  <si>
    <t>ElecMulti_Other_4200kWh_South Wales</t>
  </si>
  <si>
    <t>Gas_Other_12000kWh_North West</t>
  </si>
  <si>
    <t>Gas_Other_12000kWh_Northern</t>
  </si>
  <si>
    <t>Gas_Other_12000kWh_Yorkshire</t>
  </si>
  <si>
    <t>Gas_Other_12000kWh_Northern Scotland</t>
  </si>
  <si>
    <t>Gas_Other_12000kWh_Southern</t>
  </si>
  <si>
    <t>Gas_Other_12000kWh_Southern Scotland</t>
  </si>
  <si>
    <t>Gas_Other_12000kWh_N Wales and Mersey</t>
  </si>
  <si>
    <t>Gas_Other_12000kWh_London</t>
  </si>
  <si>
    <t>Gas_Other_12000kWh_South East</t>
  </si>
  <si>
    <t>Gas_Other_12000kWh_Eastern</t>
  </si>
  <si>
    <t>Gas_Other_12000kWh_East Midlands</t>
  </si>
  <si>
    <t>Gas_Other_12000kWh_Midlands</t>
  </si>
  <si>
    <t>Gas_Other_12000kWh_Southern Western</t>
  </si>
  <si>
    <t>Gas_Other_12000kWh_South Wales</t>
  </si>
  <si>
    <t>Historical level tables (payment type - SC)</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</si>
  <si>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</si>
  <si>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</si>
  <si>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</si>
  <si>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</si>
  <si>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</si>
  <si>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</si>
  <si>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</si>
  <si>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</si>
  <si>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</si>
  <si>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</si>
  <si>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</si>
  <si>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</si>
  <si>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</si>
  <si>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</si>
  <si>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</si>
  <si>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</si>
  <si>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</si>
  <si>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</si>
  <si>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</si>
  <si>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</si>
  <si>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</si>
  <si>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</si>
  <si>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</si>
  <si>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</si>
  <si>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</si>
  <si>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</si>
  <si>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</si>
  <si>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</si>
  <si>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</si>
  <si>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</si>
  <si>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</si>
  <si>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</si>
  <si>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</si>
  <si>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</si>
  <si>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</si>
  <si>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</si>
  <si>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</si>
  <si>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</si>
  <si>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</si>
  <si>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</si>
  <si>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</si>
  <si>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</si>
  <si>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</si>
  <si>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ElecSingle_SC_3100kWh_North West</t>
  </si>
  <si>
    <t>ElecSingle_SC_3100kWh_Northern</t>
  </si>
  <si>
    <t>ElecSingle_SC_3100kWh_Yorkshire</t>
  </si>
  <si>
    <t>ElecSingle_SC_3100kWh_Northern Scotland</t>
  </si>
  <si>
    <t>ElecSingle_SC_3100kWh_Southern</t>
  </si>
  <si>
    <t>ElecSingle_SC_3100kWh_Southern Scotland</t>
  </si>
  <si>
    <t>ElecSingle_SC_3100kWh_N Wales and Mersey</t>
  </si>
  <si>
    <t>ElecSingle_SC_3100kWh_London</t>
  </si>
  <si>
    <t>ElecSingle_SC_3100kWh_South East</t>
  </si>
  <si>
    <t>ElecSingle_SC_3100kWh_Eastern</t>
  </si>
  <si>
    <t>ElecSingle_SC_3100kWh_East Midlands</t>
  </si>
  <si>
    <t>ElecSingle_SC_3100kWh_Midlands</t>
  </si>
  <si>
    <t>ElecSingle_SC_3100kWh_Southern Western</t>
  </si>
  <si>
    <t>ElecSingle_SC_3100kWh_South Wales</t>
  </si>
  <si>
    <t>ElecMulti_SC_4200kWh_North West</t>
  </si>
  <si>
    <t>ElecMulti_SC_4200kWh_Northern</t>
  </si>
  <si>
    <t>ElecMulti_SC_4200kWh_Yorkshire</t>
  </si>
  <si>
    <t>ElecMulti_SC_4200kWh_Northern Scotland</t>
  </si>
  <si>
    <t>ElecMulti_SC_4200kWh_Southern</t>
  </si>
  <si>
    <t>ElecMulti_SC_4200kWh_Southern Scotland</t>
  </si>
  <si>
    <t>ElecMulti_SC_4200kWh_N Wales and Mersey</t>
  </si>
  <si>
    <t>ElecMulti_SC_4200kWh_London</t>
  </si>
  <si>
    <t>ElecMulti_SC_4200kWh_South East</t>
  </si>
  <si>
    <t>ElecMulti_SC_4200kWh_Eastern</t>
  </si>
  <si>
    <t>ElecMulti_SC_4200kWh_East Midlands</t>
  </si>
  <si>
    <t>ElecMulti_SC_4200kWh_Midlands</t>
  </si>
  <si>
    <t>ElecMulti_SC_4200kWh_Southern Western</t>
  </si>
  <si>
    <t>ElecMulti_SC_4200kWh_South Wales</t>
  </si>
  <si>
    <t>Gas_SC_12000kWh_North West</t>
  </si>
  <si>
    <t>Gas_SC_12000kWh_Northern</t>
  </si>
  <si>
    <t>Gas_SC_12000kWh_Yorkshire</t>
  </si>
  <si>
    <t>Gas_SC_12000kWh_Northern Scotland</t>
  </si>
  <si>
    <t>Gas_SC_12000kWh_Southern</t>
  </si>
  <si>
    <t>Gas_SC_12000kWh_Southern Scotland</t>
  </si>
  <si>
    <t>Gas_SC_12000kWh_N Wales and Mersey</t>
  </si>
  <si>
    <t>Gas_SC_12000kWh_London</t>
  </si>
  <si>
    <t>Gas_SC_12000kWh_South East</t>
  </si>
  <si>
    <t>Gas_SC_12000kWh_Eastern</t>
  </si>
  <si>
    <t>Gas_SC_12000kWh_East Midlands</t>
  </si>
  <si>
    <t>Gas_SC_12000kWh_Midlands</t>
  </si>
  <si>
    <t>Gas_SC_12000kWh_Southern Western</t>
  </si>
  <si>
    <t>Gas_SC_12000kWh_South Wales</t>
  </si>
  <si>
    <t>Historical level tables (payment type - PPM)</t>
  </si>
  <si>
    <t>ElecSingle_PPM_Nil_North West</t>
  </si>
  <si>
    <t>Nil kWh differential</t>
  </si>
  <si>
    <t>ElecSingle_PPM_Nil_Northern</t>
  </si>
  <si>
    <t>ElecSingle_PPM_Nil_Yorkshire</t>
  </si>
  <si>
    <t>ElecSingle_PPM_Nil_Northern Scotland</t>
  </si>
  <si>
    <t>ElecSingle_PPM_Nil_Southern</t>
  </si>
  <si>
    <t>ElecSingle_PPM_Nil_Southern Scotland</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</si>
  <si>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</si>
  <si>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</si>
  <si>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</si>
  <si>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</si>
  <si>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</si>
  <si>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</si>
  <si>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</si>
  <si>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</si>
  <si>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</si>
  <si>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</si>
  <si>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</si>
  <si>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ElecMulti_PPM_Nil_Northern Scotland</t>
  </si>
  <si>
    <t>ElecMulti_PPM_Nil_Southern</t>
  </si>
  <si>
    <t>ElecMulti_PPM_Nil_Southern Scotland</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</si>
  <si>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</si>
  <si>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</si>
  <si>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</si>
  <si>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</si>
  <si>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</si>
  <si>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</si>
  <si>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</si>
  <si>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</si>
  <si>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</si>
  <si>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</si>
  <si>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</si>
  <si>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Gas_PPM_Nil_Northern Scotland</t>
  </si>
  <si>
    <t>Gas_PPM_Nil_Southern</t>
  </si>
  <si>
    <t>Gas_PPM_Nil_Southern Scotland</t>
  </si>
  <si>
    <t>Gas_PPM_Nil_N Wales and Mersey</t>
  </si>
  <si>
    <t>Gas_PPM_Nil_London</t>
  </si>
  <si>
    <t>Gas_PPM_Nil_South East</t>
  </si>
  <si>
    <t>Gas_PPM_Nil_Eastern</t>
  </si>
  <si>
    <t>Gas_PPM_Nil_East Midlands</t>
  </si>
  <si>
    <t>Gas_PPM_Nil_Midlands</t>
  </si>
  <si>
    <t>Gas_PPM_Nil_Southern Western</t>
  </si>
  <si>
    <t>Gas_PPM_Nil_South Wales</t>
  </si>
  <si>
    <t>ElecSingle_PPM_3100kWh_North West</t>
  </si>
  <si>
    <t>ElecSingle_PPM_3100kWh_Northern</t>
  </si>
  <si>
    <t>ElecSingle_PPM_3100kWh_Yorkshire</t>
  </si>
  <si>
    <t>ElecSingle_PPM_3100kWh_Northern Scotland</t>
  </si>
  <si>
    <t>ElecSingle_PPM_3100kWh_Southern</t>
  </si>
  <si>
    <t>ElecSingle_PPM_3100kWh_Southern Scotland</t>
  </si>
  <si>
    <t>ElecSingle_PPM_3100kWh_N Wales and Mersey</t>
  </si>
  <si>
    <t>ElecSingle_PPM_3100kWh_London</t>
  </si>
  <si>
    <t>ElecSingle_PPM_3100kWh_South East</t>
  </si>
  <si>
    <t>ElecSingle_PPM_3100kWh_Eastern</t>
  </si>
  <si>
    <t>ElecSingle_PPM_3100kWh_East Midlands</t>
  </si>
  <si>
    <t>ElecSingle_PPM_3100kWh_Midlands</t>
  </si>
  <si>
    <t>ElecSingle_PPM_3100kWh_Southern Western</t>
  </si>
  <si>
    <t>ElecSingle_PPM_3100kWh_South Wales</t>
  </si>
  <si>
    <t>ElecMulti_PPM_4200kWh_North West</t>
  </si>
  <si>
    <t>ElecMulti_PPM_4200kWh_Northern</t>
  </si>
  <si>
    <t>ElecMulti_PPM_4200kWh_Yorkshire</t>
  </si>
  <si>
    <t>ElecMulti_PPM_4200kWh_Northern Scotland</t>
  </si>
  <si>
    <t>ElecMulti_PPM_4200kWh_Southern</t>
  </si>
  <si>
    <t>ElecMulti_PPM_4200kWh_Southern Scotland</t>
  </si>
  <si>
    <t>ElecMulti_PPM_4200kWh_N Wales and Mersey</t>
  </si>
  <si>
    <t>ElecMulti_PPM_4200kWh_London</t>
  </si>
  <si>
    <t>ElecMulti_PPM_4200kWh_South East</t>
  </si>
  <si>
    <t>ElecMulti_PPM_4200kWh_Eastern</t>
  </si>
  <si>
    <t>ElecMulti_PPM_4200kWh_East Midlands</t>
  </si>
  <si>
    <t>ElecMulti_PPM_4200kWh_Midlands</t>
  </si>
  <si>
    <t>ElecMulti_PPM_4200kWh_Southern Western</t>
  </si>
  <si>
    <t>ElecMulti_PPM_4200kWh_South Wales</t>
  </si>
  <si>
    <t>Gas_PPM_12000kWh_North West</t>
  </si>
  <si>
    <t>Gas_PPM_12000kWh_Northern</t>
  </si>
  <si>
    <t>Gas_PPM_12000kWh_Yorkshire</t>
  </si>
  <si>
    <t>Gas_PPM_12000kWh_Northern Scotland</t>
  </si>
  <si>
    <t>Gas_PPM_12000kWh_Southern</t>
  </si>
  <si>
    <t>Gas_PPM_12000kWh_Southern Scotland</t>
  </si>
  <si>
    <t>Gas_PPM_12000kWh_N Wales and Mersey</t>
  </si>
  <si>
    <t>Gas_PPM_12000kWh_London</t>
  </si>
  <si>
    <t>Gas_PPM_12000kWh_South East</t>
  </si>
  <si>
    <t>Gas_PPM_12000kWh_Eastern</t>
  </si>
  <si>
    <t>Gas_PPM_12000kWh_East Midlands</t>
  </si>
  <si>
    <t>Gas_PPM_12000kWh_Midlands</t>
  </si>
  <si>
    <t>Gas_PPM_12000kWh_Southern Western</t>
  </si>
  <si>
    <t>Gas_PPM_12000kWh_South Wales</t>
  </si>
  <si>
    <t>PPM/Other nil consumption Levelisation allowance</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</si>
  <si>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</si>
  <si>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Levelisation allowance (L)</t>
  </si>
  <si>
    <t>GB Average</t>
  </si>
  <si>
    <t xml:space="preserve">GB average </t>
  </si>
  <si>
    <t>Nil Consumption differential</t>
  </si>
  <si>
    <t xml:space="preserve">This table calculates the payment differential between PPM and Other payment type nil consumption levels for each fuel, metering arrangement, payment method and region.
</t>
  </si>
  <si>
    <t>Default tariff cap inputs - Other</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</si>
  <si>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</si>
  <si>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Data sourced from Default Tariff Cap model - tab 1a DTC</t>
  </si>
  <si>
    <t>Default tariff cap inputs - SC</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</si>
  <si>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</si>
  <si>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Default tariff cap inputs - PPM</t>
  </si>
  <si>
    <t>2022/2024</t>
  </si>
  <si>
    <t>Customer accounts</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</si>
  <si>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</si>
  <si>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</si>
  <si>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</si>
  <si>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</si>
  <si>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</si>
  <si>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</si>
  <si>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</si>
  <si>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</si>
  <si>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</si>
  <si>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</si>
  <si>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</si>
  <si>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</si>
  <si>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</si>
  <si>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</si>
  <si>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</si>
  <si>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</si>
  <si>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</si>
  <si>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</si>
  <si>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</si>
  <si>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</si>
  <si>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</si>
  <si>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</si>
  <si>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</si>
  <si>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</si>
  <si>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</si>
  <si>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</si>
  <si>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</si>
  <si>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</si>
  <si>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</si>
  <si>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</si>
  <si>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</si>
  <si>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</si>
  <si>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</si>
  <si>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</si>
  <si>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</si>
  <si>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</si>
  <si>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</si>
  <si>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</si>
  <si>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</si>
  <si>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Supplementary tables showing trend in level of the default tariff cap as it would have been calculated for historical periods; and demand weighted average level of the default tariff cap for the year 2017/18
This comes from the Default Tariff Cap Model.</t>
  </si>
  <si>
    <t>Apr 2024 - June 2024</t>
  </si>
  <si>
    <t>Jul 2024 - Sept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</si>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</sst>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4">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b/>
      <sz val="10"/>
      <color theme="2"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
      <sz val="9"/>
      <color indexed="81"/>
      <name val="Tahoma"/>
      <family val="2"/>
    </font>
    <font>
      <sz val="11"/>
      <color rgb="FFA20000"/>
      <name val="Calibri"/>
      <family val="2"/>
      <scheme val="minor"/>
    </font>
  </fonts>
  <fills count="12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6" fillId="23" borderId="19" applyNumberFormat="0" applyAlignment="0" applyProtection="0"/>
    <xf numFmtId="0" fontId="62" fillId="0" borderId="0" applyNumberFormat="0" applyFill="0" applyBorder="0" applyAlignment="0" applyProtection="0"/>
    <xf numFmtId="43" fontId="1" fillId="0" borderId="0" applyFont="0" applyFill="0" applyBorder="0" applyAlignment="0" applyProtection="0"/>
    <xf numFmtId="0" fontId="58" fillId="24" borderId="19" applyNumberFormat="0" applyAlignment="0" applyProtection="0"/>
    <xf numFmtId="0" fontId="7" fillId="0" borderId="0"/>
    <xf numFmtId="0" fontId="64"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5"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xf numFmtId="0" fontId="27" fillId="0" borderId="0"/>
    <xf numFmtId="0" fontId="27" fillId="0" borderId="0"/>
    <xf numFmtId="0" fontId="73" fillId="0" borderId="0"/>
    <xf numFmtId="0" fontId="27" fillId="0" borderId="0"/>
    <xf numFmtId="0" fontId="73" fillId="0" borderId="0"/>
    <xf numFmtId="0" fontId="73" fillId="0" borderId="0"/>
    <xf numFmtId="0" fontId="27" fillId="0" borderId="0"/>
    <xf numFmtId="0" fontId="73" fillId="0" borderId="0"/>
    <xf numFmtId="1" fontId="27" fillId="0" borderId="0" applyFill="0" applyBorder="0" applyAlignment="0" applyProtection="0">
      <alignment horizontal="right"/>
      <protection locked="0"/>
    </xf>
    <xf numFmtId="174" fontId="74" fillId="0" borderId="0" applyFill="0" applyBorder="0" applyProtection="0"/>
    <xf numFmtId="174" fontId="74" fillId="0" borderId="0" applyFill="0" applyBorder="0" applyProtection="0"/>
    <xf numFmtId="174" fontId="74" fillId="0" borderId="0" applyFill="0" applyBorder="0" applyProtection="0"/>
    <xf numFmtId="0" fontId="70" fillId="52" borderId="0" applyNumberFormat="0" applyBorder="0" applyAlignment="0" applyProtection="0"/>
    <xf numFmtId="0" fontId="70" fillId="52" borderId="0" applyNumberFormat="0" applyBorder="0" applyAlignment="0" applyProtection="0"/>
    <xf numFmtId="0" fontId="1" fillId="2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1" fillId="3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 fillId="3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0"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1" fillId="44"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1" fillId="48" borderId="0" applyNumberFormat="0" applyBorder="0" applyAlignment="0" applyProtection="0"/>
    <xf numFmtId="0" fontId="70" fillId="60"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70" fillId="61" borderId="0" applyNumberFormat="0" applyBorder="0" applyAlignment="0" applyProtection="0"/>
    <xf numFmtId="0" fontId="70" fillId="61" borderId="0" applyNumberFormat="0" applyBorder="0" applyAlignment="0" applyProtection="0"/>
    <xf numFmtId="0" fontId="1" fillId="2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1" fillId="3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1" fillId="37"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1"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 fillId="45"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1" fillId="49"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181" fontId="75" fillId="0" borderId="0" applyFill="0" applyBorder="0" applyAlignment="0" applyProtection="0">
      <alignment horizontal="left"/>
    </xf>
    <xf numFmtId="181" fontId="75" fillId="0" borderId="0" applyFill="0" applyBorder="0" applyAlignment="0" applyProtection="0">
      <alignment horizontal="left"/>
    </xf>
    <xf numFmtId="181" fontId="75"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6" fillId="66" borderId="0" applyNumberFormat="0" applyBorder="0" applyAlignment="0" applyProtection="0"/>
    <xf numFmtId="0" fontId="76" fillId="66" borderId="0" applyNumberFormat="0" applyBorder="0" applyAlignment="0" applyProtection="0"/>
    <xf numFmtId="0" fontId="63" fillId="30"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63" fillId="34"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63" fillId="38"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42"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63" fillId="50"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27" fillId="0" borderId="0" applyNumberFormat="0" applyFill="0" applyBorder="0" applyAlignment="0" applyProtection="0"/>
    <xf numFmtId="0" fontId="76" fillId="72" borderId="0" applyNumberFormat="0" applyBorder="0" applyAlignment="0" applyProtection="0"/>
    <xf numFmtId="0" fontId="76" fillId="72" borderId="0" applyNumberFormat="0" applyBorder="0" applyAlignment="0" applyProtection="0"/>
    <xf numFmtId="0" fontId="63" fillId="2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63" fillId="31"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63" fillId="3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3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63" fillId="4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182" fontId="77" fillId="0" borderId="0" applyNumberFormat="0" applyFill="0" applyBorder="0" applyAlignment="0">
      <alignment vertical="center"/>
      <protection locked="0"/>
    </xf>
    <xf numFmtId="182" fontId="77"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7" fillId="0" borderId="0" applyNumberFormat="0" applyFill="0" applyBorder="0" applyAlignment="0">
      <alignment vertical="center"/>
      <protection locked="0"/>
    </xf>
    <xf numFmtId="0" fontId="78" fillId="0" borderId="0"/>
    <xf numFmtId="4" fontId="79" fillId="78" borderId="1">
      <alignment horizontal="right" vertical="center"/>
    </xf>
    <xf numFmtId="4" fontId="79" fillId="79" borderId="0" applyBorder="0">
      <alignment horizontal="right" vertical="center"/>
    </xf>
    <xf numFmtId="4" fontId="79" fillId="79" borderId="0" applyBorder="0">
      <alignment horizontal="right" vertical="center"/>
    </xf>
    <xf numFmtId="0" fontId="80" fillId="0" borderId="0"/>
    <xf numFmtId="0" fontId="81" fillId="54" borderId="0" applyNumberFormat="0" applyBorder="0" applyAlignment="0" applyProtection="0"/>
    <xf numFmtId="0" fontId="81" fillId="54" borderId="0" applyNumberFormat="0" applyBorder="0" applyAlignment="0" applyProtection="0"/>
    <xf numFmtId="0" fontId="55" fillId="21"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183" fontId="82" fillId="80" borderId="2" applyNumberFormat="0" applyBorder="0" applyAlignment="0">
      <alignment horizontal="centerContinuous" vertical="center"/>
      <protection hidden="1"/>
    </xf>
    <xf numFmtId="1" fontId="83" fillId="81" borderId="15" applyNumberFormat="0" applyBorder="0" applyAlignment="0">
      <alignment horizontal="center" vertical="top" wrapText="1"/>
      <protection hidden="1"/>
    </xf>
    <xf numFmtId="0" fontId="27" fillId="61" borderId="0" applyNumberFormat="0" applyBorder="0" applyAlignment="0">
      <protection locked="0"/>
    </xf>
    <xf numFmtId="0" fontId="84" fillId="0" borderId="0" applyNumberFormat="0" applyFill="0" applyBorder="0" applyAlignment="0" applyProtection="0">
      <alignment vertical="top"/>
      <protection locked="0"/>
    </xf>
    <xf numFmtId="37" fontId="85"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6" fillId="0" borderId="0"/>
    <xf numFmtId="184" fontId="80" fillId="0" borderId="0"/>
    <xf numFmtId="0" fontId="87" fillId="82" borderId="0"/>
    <xf numFmtId="0" fontId="88" fillId="60" borderId="28" applyNumberFormat="0" applyAlignment="0" applyProtection="0"/>
    <xf numFmtId="0" fontId="73" fillId="83" borderId="0" applyNumberFormat="0" applyAlignment="0" applyProtection="0"/>
    <xf numFmtId="0" fontId="88" fillId="60" borderId="28" applyNumberFormat="0" applyAlignment="0" applyProtection="0"/>
    <xf numFmtId="0" fontId="73" fillId="83" borderId="0" applyNumberFormat="0" applyAlignment="0" applyProtection="0"/>
    <xf numFmtId="0" fontId="58" fillId="24" borderId="19" applyNumberFormat="0" applyAlignment="0" applyProtection="0"/>
    <xf numFmtId="0" fontId="88" fillId="84"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84" borderId="28" applyNumberFormat="0" applyAlignment="0" applyProtection="0"/>
    <xf numFmtId="0" fontId="88" fillId="84" borderId="28" applyNumberFormat="0" applyAlignment="0" applyProtection="0"/>
    <xf numFmtId="0" fontId="88" fillId="60" borderId="28" applyNumberFormat="0" applyAlignment="0" applyProtection="0"/>
    <xf numFmtId="0" fontId="88" fillId="84" borderId="28" applyNumberFormat="0" applyAlignment="0" applyProtection="0"/>
    <xf numFmtId="0" fontId="89" fillId="85" borderId="0" applyNumberFormat="0" applyBorder="0" applyAlignment="0" applyProtection="0"/>
    <xf numFmtId="3" fontId="17" fillId="51" borderId="1">
      <alignment horizontal="right"/>
    </xf>
    <xf numFmtId="0" fontId="90" fillId="86" borderId="29" applyNumberFormat="0" applyAlignment="0" applyProtection="0"/>
    <xf numFmtId="0" fontId="90" fillId="86" borderId="29" applyNumberFormat="0" applyAlignment="0" applyProtection="0"/>
    <xf numFmtId="0" fontId="60" fillId="25" borderId="22" applyNumberFormat="0" applyAlignment="0" applyProtection="0"/>
    <xf numFmtId="0" fontId="90" fillId="86" borderId="29" applyNumberFormat="0" applyAlignment="0" applyProtection="0"/>
    <xf numFmtId="0" fontId="90" fillId="86" borderId="29" applyNumberFormat="0" applyAlignment="0" applyProtection="0"/>
    <xf numFmtId="0" fontId="90" fillId="62" borderId="29" applyNumberFormat="0" applyAlignment="0" applyProtection="0"/>
    <xf numFmtId="0" fontId="90" fillId="62" borderId="29" applyNumberFormat="0" applyAlignment="0" applyProtection="0"/>
    <xf numFmtId="0" fontId="90" fillId="86" borderId="29" applyNumberFormat="0" applyAlignment="0" applyProtection="0"/>
    <xf numFmtId="0" fontId="90" fillId="62" borderId="29" applyNumberFormat="0" applyAlignment="0" applyProtection="0"/>
    <xf numFmtId="0" fontId="91" fillId="87" borderId="30" applyNumberFormat="0" applyAlignment="0" applyProtection="0"/>
    <xf numFmtId="0" fontId="92" fillId="87" borderId="30" applyNumberFormat="0" applyAlignment="0" applyProtection="0"/>
    <xf numFmtId="0" fontId="93" fillId="88" borderId="30" applyAlignment="0" applyProtection="0"/>
    <xf numFmtId="185" fontId="94" fillId="0" borderId="0"/>
    <xf numFmtId="0" fontId="95" fillId="89" borderId="31" applyProtection="0">
      <alignment horizontal="center" vertical="center"/>
    </xf>
    <xf numFmtId="1" fontId="96" fillId="0" borderId="32">
      <alignment vertical="top"/>
    </xf>
    <xf numFmtId="174" fontId="97" fillId="0" borderId="0" applyBorder="0">
      <alignment horizontal="right"/>
    </xf>
    <xf numFmtId="174" fontId="97"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188" fontId="27" fillId="0" borderId="0" applyBorder="0">
      <alignment horizontal="right"/>
    </xf>
    <xf numFmtId="189" fontId="100"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19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5" fillId="0" borderId="0"/>
    <xf numFmtId="179"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73" fillId="91" borderId="30" applyNumberFormat="0" applyAlignment="0" applyProtection="0"/>
    <xf numFmtId="0" fontId="93" fillId="91" borderId="30" applyNumberFormat="0" applyAlignment="0" applyProtection="0"/>
    <xf numFmtId="179" fontId="107" fillId="0" borderId="0" applyNumberFormat="0">
      <alignment horizontal="right"/>
    </xf>
    <xf numFmtId="179" fontId="107" fillId="0" borderId="0" applyNumberFormat="0">
      <alignment horizontal="right"/>
    </xf>
    <xf numFmtId="0" fontId="107" fillId="0" borderId="0" applyNumberFormat="0">
      <alignment horizontal="righ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79" fontId="109" fillId="0" borderId="0" applyNumberFormat="0" applyFill="0" applyBorder="0" applyProtection="0">
      <alignment horizontal="left"/>
    </xf>
    <xf numFmtId="179" fontId="109" fillId="0" borderId="0" applyNumberFormat="0" applyFill="0" applyBorder="0" applyProtection="0">
      <alignment horizontal="left"/>
    </xf>
    <xf numFmtId="0" fontId="109" fillId="0" borderId="0" applyNumberFormat="0" applyFill="0" applyBorder="0" applyProtection="0">
      <alignment horizontal="left"/>
    </xf>
    <xf numFmtId="194" fontId="110" fillId="0" borderId="0"/>
    <xf numFmtId="195" fontId="111"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9" fillId="79" borderId="26">
      <alignment horizontal="left" vertical="center"/>
    </xf>
    <xf numFmtId="179" fontId="79" fillId="79" borderId="26">
      <alignment horizontal="left" vertical="center"/>
    </xf>
    <xf numFmtId="0" fontId="79" fillId="79" borderId="26">
      <alignment horizontal="left" vertical="center"/>
    </xf>
    <xf numFmtId="0" fontId="112" fillId="0" borderId="0" applyFill="0" applyBorder="0" applyAlignment="0" applyProtection="0"/>
    <xf numFmtId="0" fontId="113" fillId="0" borderId="0" applyNumberFormat="0" applyBorder="0" applyProtection="0">
      <alignment horizontal="left" vertical="center" indent="1"/>
    </xf>
    <xf numFmtId="0" fontId="114" fillId="0" borderId="0" applyFill="0" applyBorder="0" applyAlignment="0">
      <alignment horizontal="left"/>
    </xf>
    <xf numFmtId="196" fontId="115"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6" fillId="0" borderId="0" applyFill="0" applyBorder="0">
      <alignment horizontal="left" vertical="center"/>
    </xf>
    <xf numFmtId="0" fontId="117"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8" fillId="79" borderId="0" applyFill="0" applyBorder="0" applyAlignment="0" applyProtection="0">
      <alignment horizontal="right"/>
      <protection locked="0"/>
    </xf>
    <xf numFmtId="167" fontId="73" fillId="0" borderId="0" applyFont="0" applyFill="0" applyBorder="0" applyAlignment="0" applyProtection="0"/>
    <xf numFmtId="167" fontId="7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99" fontId="118" fillId="79" borderId="0" applyFill="0" applyBorder="0" applyAlignment="0" applyProtection="0">
      <alignment horizontal="right"/>
      <protection locked="0"/>
    </xf>
    <xf numFmtId="167" fontId="73"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79" fontId="121" fillId="86" borderId="0" applyNumberFormat="0" applyFont="0" applyBorder="0" applyAlignment="0" applyProtection="0"/>
    <xf numFmtId="179" fontId="121" fillId="86" borderId="0" applyNumberFormat="0" applyFont="0" applyBorder="0" applyAlignment="0" applyProtection="0"/>
    <xf numFmtId="0" fontId="121" fillId="86" borderId="0" applyNumberFormat="0" applyFont="0" applyBorder="0" applyAlignment="0" applyProtection="0"/>
    <xf numFmtId="179" fontId="122" fillId="0" borderId="0" applyNumberFormat="0" applyFill="0" applyBorder="0" applyAlignment="0" applyProtection="0"/>
    <xf numFmtId="179"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xf numFmtId="15" fontId="71" fillId="0" borderId="0" applyFill="0" applyBorder="0" applyProtection="0">
      <alignment horizontal="center"/>
    </xf>
    <xf numFmtId="179" fontId="121" fillId="54" borderId="0" applyNumberFormat="0" applyFont="0" applyBorder="0" applyAlignment="0" applyProtection="0"/>
    <xf numFmtId="179" fontId="121" fillId="54" borderId="0" applyNumberFormat="0" applyFont="0" applyBorder="0" applyAlignment="0" applyProtection="0"/>
    <xf numFmtId="0" fontId="121" fillId="54" borderId="0" applyNumberFormat="0" applyFont="0" applyBorder="0"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2" fontId="125" fillId="0" borderId="0" applyNumberFormat="0" applyFill="0" applyBorder="0" applyAlignment="0" applyProtection="0"/>
    <xf numFmtId="202" fontId="126" fillId="0" borderId="0" applyNumberFormat="0" applyFill="0" applyBorder="0" applyAlignment="0" applyProtection="0"/>
    <xf numFmtId="15" fontId="77" fillId="57" borderId="35">
      <alignment horizontal="center"/>
      <protection locked="0"/>
    </xf>
    <xf numFmtId="203" fontId="77" fillId="57" borderId="35" applyAlignment="0">
      <protection locked="0"/>
    </xf>
    <xf numFmtId="202" fontId="77" fillId="57" borderId="35" applyAlignment="0">
      <protection locked="0"/>
    </xf>
    <xf numFmtId="202" fontId="71" fillId="0" borderId="0" applyFill="0" applyBorder="0" applyAlignment="0" applyProtection="0"/>
    <xf numFmtId="203" fontId="71" fillId="0" borderId="0" applyFill="0" applyBorder="0" applyAlignment="0" applyProtection="0"/>
    <xf numFmtId="204" fontId="71" fillId="0" borderId="0" applyFill="0" applyBorder="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63" borderId="0" applyNumberFormat="0" applyFont="0" applyBorder="0" applyAlignment="0" applyProtection="0"/>
    <xf numFmtId="179" fontId="121" fillId="63" borderId="0" applyNumberFormat="0" applyFont="0" applyBorder="0" applyAlignment="0" applyProtection="0"/>
    <xf numFmtId="0" fontId="121" fillId="63" borderId="0" applyNumberFormat="0" applyFont="0" applyBorder="0" applyAlignment="0" applyProtection="0"/>
    <xf numFmtId="1" fontId="127" fillId="95" borderId="8" applyNumberFormat="0" applyBorder="0" applyAlignment="0">
      <alignment horizontal="centerContinuous" vertical="center"/>
      <protection locked="0"/>
    </xf>
    <xf numFmtId="205" fontId="27" fillId="0" borderId="0"/>
    <xf numFmtId="206" fontId="128"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10" fillId="0" borderId="0"/>
    <xf numFmtId="0" fontId="102" fillId="83" borderId="30" applyAlignment="0" applyProtection="0"/>
    <xf numFmtId="0" fontId="93" fillId="83" borderId="30" applyNumberFormat="0" applyAlignment="0" applyProtection="0"/>
    <xf numFmtId="207" fontId="129" fillId="97" borderId="0" applyBorder="0">
      <protection locked="0"/>
    </xf>
    <xf numFmtId="208" fontId="110" fillId="0" borderId="0" applyFill="0" applyBorder="0">
      <alignment horizontal="right"/>
    </xf>
    <xf numFmtId="208" fontId="110" fillId="0" borderId="0" applyFill="0" applyBorder="0">
      <alignment horizontal="right"/>
    </xf>
    <xf numFmtId="208" fontId="110" fillId="0" borderId="0" applyFill="0" applyBorder="0">
      <alignment horizontal="right"/>
    </xf>
    <xf numFmtId="49" fontId="110" fillId="0" borderId="0" applyFill="0" applyBorder="0"/>
    <xf numFmtId="49" fontId="110" fillId="0" borderId="0" applyFill="0" applyBorder="0"/>
    <xf numFmtId="49" fontId="110" fillId="0" borderId="0" applyFill="0" applyBorder="0"/>
    <xf numFmtId="49" fontId="130"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54" fillId="20" borderId="0" applyNumberFormat="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132" fillId="0" borderId="0" applyNumberFormat="0" applyFill="0" applyBorder="0" applyProtection="0">
      <alignment horizontal="center" vertical="center"/>
    </xf>
    <xf numFmtId="0" fontId="133" fillId="98" borderId="0" applyNumberFormat="0" applyBorder="0" applyProtection="0">
      <alignment horizontal="left" vertical="center" indent="1"/>
    </xf>
    <xf numFmtId="210" fontId="134"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7" fillId="0" borderId="0"/>
    <xf numFmtId="0" fontId="117" fillId="0" borderId="0"/>
    <xf numFmtId="0" fontId="117" fillId="0" borderId="0"/>
    <xf numFmtId="179" fontId="17" fillId="0" borderId="11" applyNumberFormat="0">
      <alignment horizontal="center" wrapText="1"/>
    </xf>
    <xf numFmtId="0" fontId="135" fillId="0" borderId="39" applyNumberFormat="0" applyFill="0" applyAlignment="0" applyProtection="0"/>
    <xf numFmtId="0" fontId="135" fillId="0" borderId="39" applyNumberFormat="0" applyFill="0" applyAlignment="0" applyProtection="0"/>
    <xf numFmtId="0" fontId="51" fillId="0" borderId="16" applyNumberFormat="0" applyFill="0" applyAlignment="0" applyProtection="0"/>
    <xf numFmtId="0" fontId="135" fillId="0" borderId="39"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0" fontId="136" fillId="0" borderId="40"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7" fillId="81" borderId="0" applyNumberFormat="0" applyBorder="0" applyAlignment="0">
      <protection hidden="1"/>
    </xf>
    <xf numFmtId="0" fontId="138" fillId="0" borderId="41" applyNumberFormat="0" applyFill="0" applyAlignment="0" applyProtection="0"/>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52" fillId="0" borderId="17"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93" fontId="140" fillId="82" borderId="0">
      <alignment horizontal="left"/>
    </xf>
    <xf numFmtId="179" fontId="140" fillId="82" borderId="0">
      <alignment horizontal="left"/>
    </xf>
    <xf numFmtId="179" fontId="141" fillId="0" borderId="42" applyNumberFormat="0" applyFill="0" applyAlignment="0" applyProtection="0"/>
    <xf numFmtId="0" fontId="139" fillId="0" borderId="42" applyNumberFormat="0" applyFill="0" applyAlignment="0" applyProtection="0"/>
    <xf numFmtId="0" fontId="138" fillId="0" borderId="41" applyNumberFormat="0" applyFill="0" applyAlignment="0" applyProtection="0"/>
    <xf numFmtId="0" fontId="141" fillId="0" borderId="42" applyNumberFormat="0" applyFill="0" applyAlignment="0" applyProtection="0"/>
    <xf numFmtId="193" fontId="141" fillId="0" borderId="42" applyNumberFormat="0" applyFill="0" applyAlignment="0" applyProtection="0"/>
    <xf numFmtId="193" fontId="140" fillId="82" borderId="0">
      <alignment horizontal="left"/>
    </xf>
    <xf numFmtId="179" fontId="140" fillId="82" borderId="0">
      <alignment horizontal="left"/>
    </xf>
    <xf numFmtId="193" fontId="140" fillId="82" borderId="0">
      <alignment horizontal="left"/>
    </xf>
    <xf numFmtId="179" fontId="140" fillId="82" borderId="0">
      <alignment horizontal="left"/>
    </xf>
    <xf numFmtId="179" fontId="140" fillId="82" borderId="0">
      <alignment horizontal="left"/>
    </xf>
    <xf numFmtId="0" fontId="142" fillId="0" borderId="42" applyNumberFormat="0" applyFill="0" applyAlignment="0" applyProtection="0"/>
    <xf numFmtId="0" fontId="143" fillId="0" borderId="17" applyNumberFormat="0" applyFill="0" applyAlignment="0" applyProtection="0"/>
    <xf numFmtId="0" fontId="142" fillId="0" borderId="42" applyNumberFormat="0" applyFill="0" applyAlignment="0" applyProtection="0"/>
    <xf numFmtId="0" fontId="139" fillId="0" borderId="42" applyNumberFormat="0" applyFill="0" applyAlignment="0" applyProtection="0"/>
    <xf numFmtId="0" fontId="144" fillId="0" borderId="43" applyNumberFormat="0" applyFill="0" applyAlignment="0" applyProtection="0"/>
    <xf numFmtId="0" fontId="145" fillId="89" borderId="44" applyNumberFormat="0" applyAlignment="0" applyProtection="0"/>
    <xf numFmtId="0" fontId="144" fillId="0" borderId="43" applyNumberFormat="0" applyFill="0" applyAlignment="0" applyProtection="0"/>
    <xf numFmtId="0" fontId="145" fillId="89" borderId="44" applyNumberFormat="0" applyAlignment="0" applyProtection="0"/>
    <xf numFmtId="0" fontId="53" fillId="0" borderId="18"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4" fillId="0" borderId="0" applyNumberFormat="0" applyFill="0" applyBorder="0" applyAlignment="0" applyProtection="0"/>
    <xf numFmtId="0" fontId="145" fillId="89" borderId="46" applyNumberFormat="0" applyAlignment="0" applyProtection="0"/>
    <xf numFmtId="0" fontId="144" fillId="0" borderId="0" applyNumberFormat="0" applyFill="0" applyBorder="0" applyAlignment="0" applyProtection="0"/>
    <xf numFmtId="0" fontId="145" fillId="89" borderId="46" applyNumberFormat="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7" fillId="94" borderId="47">
      <alignment horizontal="left" vertical="center"/>
    </xf>
    <xf numFmtId="0" fontId="17" fillId="0" borderId="0"/>
    <xf numFmtId="0" fontId="148" fillId="0" borderId="0"/>
    <xf numFmtId="179" fontId="149" fillId="0" borderId="0" applyNumberFormat="0" applyFill="0" applyBorder="0" applyAlignment="0" applyProtection="0"/>
    <xf numFmtId="179" fontId="149" fillId="0" borderId="0" applyNumberFormat="0" applyFill="0" applyBorder="0" applyAlignment="0" applyProtection="0"/>
    <xf numFmtId="0" fontId="149"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5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79" fontId="153" fillId="79" borderId="0" applyNumberFormat="0" applyFill="0" applyBorder="0" applyAlignment="0" applyProtection="0">
      <alignment horizontal="left" vertical="center"/>
    </xf>
    <xf numFmtId="179" fontId="153" fillId="79" borderId="0" applyNumberFormat="0" applyFill="0" applyBorder="0" applyAlignment="0" applyProtection="0">
      <alignment horizontal="left" vertical="center"/>
    </xf>
    <xf numFmtId="0" fontId="153" fillId="79" borderId="0" applyNumberFormat="0" applyFill="0" applyBorder="0" applyAlignment="0" applyProtection="0">
      <alignment horizontal="left" vertical="center"/>
    </xf>
    <xf numFmtId="179" fontId="154" fillId="99" borderId="0" applyNumberFormat="0" applyFill="0" applyBorder="0" applyAlignment="0" applyProtection="0">
      <alignment vertical="top"/>
    </xf>
    <xf numFmtId="179" fontId="154" fillId="99" borderId="0" applyNumberFormat="0" applyFill="0" applyBorder="0" applyAlignment="0" applyProtection="0">
      <alignment vertical="top"/>
    </xf>
    <xf numFmtId="0" fontId="154" fillId="99" borderId="0" applyNumberFormat="0" applyFill="0" applyBorder="0" applyAlignment="0" applyProtection="0">
      <alignment vertical="top"/>
    </xf>
    <xf numFmtId="171" fontId="155" fillId="94" borderId="5" applyNumberFormat="0" applyFont="0" applyBorder="0" applyAlignment="0" applyProtection="0">
      <alignment horizontal="right"/>
    </xf>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79" fontId="156" fillId="57" borderId="48" applyNumberFormat="0" applyAlignment="0"/>
    <xf numFmtId="0" fontId="56" fillId="23" borderId="19" applyNumberFormat="0" applyAlignment="0" applyProtection="0"/>
    <xf numFmtId="0" fontId="156" fillId="57" borderId="48" applyNumberFormat="0" applyAlignment="0"/>
    <xf numFmtId="0" fontId="159" fillId="55" borderId="28" applyNumberFormat="0" applyAlignment="0" applyProtection="0"/>
    <xf numFmtId="0" fontId="156" fillId="57" borderId="48" applyNumberFormat="0" applyAlignment="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8" fillId="55" borderId="28" applyNumberFormat="0" applyAlignment="0" applyProtection="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0"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8"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4" fontId="79"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7" fillId="57" borderId="35" applyAlignment="0">
      <protection locked="0"/>
    </xf>
    <xf numFmtId="202" fontId="77" fillId="57" borderId="35" applyNumberFormat="0" applyAlignment="0">
      <protection locked="0"/>
    </xf>
    <xf numFmtId="202" fontId="77" fillId="57" borderId="35" applyAlignment="0">
      <protection locked="0"/>
    </xf>
    <xf numFmtId="0" fontId="103" fillId="101" borderId="0" applyNumberFormat="0" applyAlignment="0" applyProtection="0"/>
    <xf numFmtId="0" fontId="160" fillId="0" borderId="0">
      <alignment horizontal="left"/>
    </xf>
    <xf numFmtId="0" fontId="160" fillId="0" borderId="0">
      <alignment horizontal="left"/>
    </xf>
    <xf numFmtId="0" fontId="160" fillId="0" borderId="0">
      <alignment horizontal="left"/>
    </xf>
    <xf numFmtId="0" fontId="161" fillId="0" borderId="0">
      <alignment horizontal="left" indent="1"/>
    </xf>
    <xf numFmtId="0" fontId="73" fillId="102" borderId="0" applyNumberFormat="0" applyAlignment="0" applyProtection="0"/>
    <xf numFmtId="0" fontId="162" fillId="0" borderId="49" applyNumberFormat="0" applyFill="0" applyAlignment="0" applyProtection="0"/>
    <xf numFmtId="0" fontId="162" fillId="0" borderId="49" applyNumberFormat="0" applyFill="0" applyAlignment="0" applyProtection="0"/>
    <xf numFmtId="0" fontId="59" fillId="0" borderId="21"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179" fontId="163" fillId="103" borderId="50" applyNumberFormat="0" applyBorder="0" applyAlignment="0">
      <alignment horizontal="center" wrapText="1"/>
    </xf>
    <xf numFmtId="179" fontId="163" fillId="103" borderId="51" applyNumberFormat="0" applyBorder="0" applyAlignment="0">
      <alignment horizontal="center" vertical="top" wrapText="1"/>
    </xf>
    <xf numFmtId="0" fontId="163" fillId="103" borderId="51" applyNumberFormat="0" applyBorder="0" applyAlignment="0">
      <alignment horizontal="center" vertical="top" wrapText="1"/>
    </xf>
    <xf numFmtId="0" fontId="103" fillId="104" borderId="0" applyNumberFormat="0" applyAlignment="0" applyProtection="0"/>
    <xf numFmtId="0" fontId="164" fillId="105" borderId="0" applyNumberFormat="0" applyAlignment="0" applyProtection="0"/>
    <xf numFmtId="1" fontId="163"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5" fillId="0" borderId="0" applyNumberFormat="0" applyBorder="0" applyAlignment="0" applyProtection="0"/>
    <xf numFmtId="0"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6" fillId="0" borderId="0" applyNumberFormat="0" applyBorder="0" applyAlignment="0" applyProtection="0"/>
    <xf numFmtId="0" fontId="165" fillId="0" borderId="0" applyNumberFormat="0" applyBorder="0" applyAlignment="0" applyProtection="0"/>
    <xf numFmtId="0" fontId="166" fillId="0" borderId="0" applyNumberFormat="0" applyBorder="0" applyAlignment="0" applyProtection="0"/>
    <xf numFmtId="38" fontId="75" fillId="0" borderId="0" applyFont="0" applyFill="0" applyBorder="0" applyAlignment="0" applyProtection="0"/>
    <xf numFmtId="40" fontId="75" fillId="0" borderId="0" applyFont="0" applyFill="0" applyBorder="0" applyAlignment="0" applyProtection="0"/>
    <xf numFmtId="213" fontId="75" fillId="0" borderId="0" applyFont="0" applyFill="0" applyBorder="0" applyAlignment="0" applyProtection="0"/>
    <xf numFmtId="213" fontId="75" fillId="0" borderId="0" applyFont="0" applyFill="0" applyBorder="0" applyAlignment="0" applyProtection="0"/>
    <xf numFmtId="214" fontId="110" fillId="92" borderId="0">
      <alignment horizontal="center"/>
    </xf>
    <xf numFmtId="179" fontId="167" fillId="51" borderId="33" applyNumberFormat="0" applyFill="0" applyBorder="0" applyAlignment="0" applyProtection="0">
      <alignment horizontal="left"/>
    </xf>
    <xf numFmtId="0" fontId="168" fillId="57" borderId="0" applyNumberFormat="0" applyBorder="0" applyAlignment="0" applyProtection="0"/>
    <xf numFmtId="0" fontId="168" fillId="57" borderId="0" applyNumberFormat="0" applyBorder="0" applyAlignment="0" applyProtection="0"/>
    <xf numFmtId="0" fontId="69" fillId="22"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9" fillId="0" borderId="0"/>
    <xf numFmtId="216" fontId="110" fillId="0" borderId="0"/>
    <xf numFmtId="217" fontId="110" fillId="0" borderId="0"/>
    <xf numFmtId="218" fontId="110" fillId="0" borderId="0"/>
    <xf numFmtId="0" fontId="27" fillId="0" borderId="0"/>
    <xf numFmtId="193" fontId="27" fillId="0" borderId="0" applyProtection="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5" fillId="0" borderId="0"/>
    <xf numFmtId="0" fontId="27" fillId="0" borderId="0"/>
    <xf numFmtId="0" fontId="170" fillId="0" borderId="0"/>
    <xf numFmtId="179" fontId="27" fillId="0" borderId="0"/>
    <xf numFmtId="0" fontId="110" fillId="0" borderId="0"/>
    <xf numFmtId="0" fontId="75" fillId="0" borderId="0"/>
    <xf numFmtId="0" fontId="103" fillId="0" borderId="0"/>
    <xf numFmtId="0" fontId="170" fillId="0" borderId="0"/>
    <xf numFmtId="0" fontId="103" fillId="0" borderId="0"/>
    <xf numFmtId="0" fontId="103" fillId="0" borderId="0"/>
    <xf numFmtId="193"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218" fontId="110"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0" fontId="27" fillId="0" borderId="0"/>
    <xf numFmtId="0" fontId="104" fillId="0" borderId="0"/>
    <xf numFmtId="0" fontId="27" fillId="0" borderId="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0" fontId="27" fillId="0" borderId="0"/>
    <xf numFmtId="218" fontId="110" fillId="0" borderId="0"/>
    <xf numFmtId="0" fontId="27" fillId="0" borderId="0"/>
    <xf numFmtId="0" fontId="27" fillId="0" borderId="0"/>
    <xf numFmtId="0" fontId="171" fillId="0" borderId="0"/>
    <xf numFmtId="0" fontId="171" fillId="0" borderId="0"/>
    <xf numFmtId="0" fontId="70" fillId="0" borderId="0"/>
    <xf numFmtId="0" fontId="1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5" fillId="0" borderId="0"/>
    <xf numFmtId="218" fontId="110" fillId="0" borderId="0"/>
    <xf numFmtId="0" fontId="101" fillId="0" borderId="0"/>
    <xf numFmtId="0" fontId="27" fillId="0" borderId="0"/>
    <xf numFmtId="0" fontId="10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219" fontId="71" fillId="0" borderId="0"/>
    <xf numFmtId="0" fontId="27" fillId="0" borderId="0"/>
    <xf numFmtId="0" fontId="27" fillId="0" borderId="0"/>
    <xf numFmtId="0" fontId="70" fillId="0" borderId="0"/>
    <xf numFmtId="0" fontId="27" fillId="0" borderId="0"/>
    <xf numFmtId="0" fontId="71" fillId="0" borderId="0"/>
    <xf numFmtId="0" fontId="27" fillId="0" borderId="0"/>
    <xf numFmtId="0" fontId="27" fillId="0" borderId="0"/>
    <xf numFmtId="0" fontId="1" fillId="0" borderId="0"/>
    <xf numFmtId="0" fontId="27" fillId="0" borderId="0"/>
    <xf numFmtId="0" fontId="27" fillId="0" borderId="0"/>
    <xf numFmtId="0" fontId="104" fillId="0" borderId="0"/>
    <xf numFmtId="0" fontId="27" fillId="0" borderId="0"/>
    <xf numFmtId="0" fontId="71" fillId="0" borderId="0"/>
    <xf numFmtId="0" fontId="27" fillId="0" borderId="0"/>
    <xf numFmtId="0" fontId="27" fillId="0" borderId="0"/>
    <xf numFmtId="0" fontId="101" fillId="0" borderId="0"/>
    <xf numFmtId="0" fontId="27" fillId="0" borderId="0"/>
    <xf numFmtId="0" fontId="27" fillId="0" borderId="0"/>
    <xf numFmtId="0" fontId="27" fillId="0" borderId="0"/>
    <xf numFmtId="0" fontId="104"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4" fontId="79" fillId="0" borderId="1" applyFill="0" applyBorder="0" applyProtection="0">
      <alignment horizontal="right" vertical="center"/>
    </xf>
    <xf numFmtId="4" fontId="79" fillId="0" borderId="1" applyFill="0" applyBorder="0" applyProtection="0">
      <alignment horizontal="right" vertical="center"/>
    </xf>
    <xf numFmtId="179" fontId="172" fillId="0" borderId="0" applyNumberFormat="0" applyFill="0" applyBorder="0" applyProtection="0">
      <alignment horizontal="left" vertical="center"/>
    </xf>
    <xf numFmtId="179" fontId="172" fillId="0" borderId="0" applyNumberFormat="0" applyFill="0" applyBorder="0" applyProtection="0">
      <alignment horizontal="left" vertical="center"/>
    </xf>
    <xf numFmtId="0" fontId="172" fillId="0" borderId="0" applyNumberFormat="0" applyFill="0" applyBorder="0" applyProtection="0">
      <alignment horizontal="left" vertical="center"/>
    </xf>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4"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10"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10"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10" fillId="57" borderId="53" applyNumberFormat="0" applyFont="0" applyAlignment="0" applyProtection="0"/>
    <xf numFmtId="0" fontId="70"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10"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3"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4" fillId="60" borderId="54" applyNumberFormat="0" applyAlignment="0" applyProtection="0"/>
    <xf numFmtId="0" fontId="174" fillId="60" borderId="54" applyNumberFormat="0" applyAlignment="0" applyProtection="0"/>
    <xf numFmtId="0" fontId="27" fillId="0" borderId="0"/>
    <xf numFmtId="0" fontId="57" fillId="24" borderId="20" applyNumberFormat="0" applyAlignment="0" applyProtection="0"/>
    <xf numFmtId="0" fontId="174" fillId="84" borderId="54" applyNumberFormat="0" applyAlignment="0" applyProtection="0"/>
    <xf numFmtId="0" fontId="27" fillId="0" borderId="0"/>
    <xf numFmtId="0" fontId="174" fillId="60"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93"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21"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75"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6" fillId="81" borderId="0"/>
    <xf numFmtId="0" fontId="27" fillId="0" borderId="0"/>
    <xf numFmtId="0" fontId="27" fillId="0" borderId="0"/>
    <xf numFmtId="2" fontId="177" fillId="81" borderId="0">
      <alignment horizontal="center"/>
    </xf>
    <xf numFmtId="0" fontId="27" fillId="0" borderId="0"/>
    <xf numFmtId="0" fontId="27" fillId="0" borderId="0"/>
    <xf numFmtId="2" fontId="110" fillId="108" borderId="0">
      <protection locked="0"/>
    </xf>
    <xf numFmtId="0" fontId="27" fillId="0" borderId="0"/>
    <xf numFmtId="0" fontId="27" fillId="0" borderId="0"/>
    <xf numFmtId="1" fontId="110" fillId="94" borderId="0"/>
    <xf numFmtId="0" fontId="103" fillId="109" borderId="0" applyNumberFormat="0" applyAlignment="0" applyProtection="0"/>
    <xf numFmtId="0" fontId="27" fillId="0" borderId="0"/>
    <xf numFmtId="0" fontId="27" fillId="0" borderId="0"/>
    <xf numFmtId="183" fontId="178" fillId="94" borderId="0" applyBorder="0" applyAlignment="0">
      <protection hidden="1"/>
    </xf>
    <xf numFmtId="0" fontId="27" fillId="0" borderId="0"/>
    <xf numFmtId="0" fontId="27" fillId="0" borderId="0"/>
    <xf numFmtId="1" fontId="178" fillId="94" borderId="0">
      <alignment horizontal="center"/>
    </xf>
    <xf numFmtId="0" fontId="27" fillId="0" borderId="0"/>
    <xf numFmtId="0" fontId="27" fillId="0" borderId="0"/>
    <xf numFmtId="0" fontId="27" fillId="0" borderId="0"/>
    <xf numFmtId="0" fontId="179" fillId="90" borderId="55" applyNumberFormat="0" applyAlignment="0" applyProtection="0">
      <alignment horizontal="center" vertical="center"/>
    </xf>
    <xf numFmtId="0" fontId="27" fillId="0" borderId="0"/>
    <xf numFmtId="0" fontId="27" fillId="0" borderId="0"/>
    <xf numFmtId="218" fontId="129" fillId="0" borderId="0"/>
    <xf numFmtId="0" fontId="180" fillId="0" borderId="0" applyNumberFormat="0" applyFont="0" applyFill="0" applyBorder="0" applyAlignment="0">
      <alignment vertical="center"/>
      <protection hidden="1"/>
    </xf>
    <xf numFmtId="0" fontId="27" fillId="0" borderId="0"/>
    <xf numFmtId="179"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0" fontId="180" fillId="0" borderId="0" applyNumberFormat="0" applyFill="0" applyBorder="0" applyProtection="0">
      <alignment horizontal="left"/>
    </xf>
    <xf numFmtId="0" fontId="27" fillId="0" borderId="0"/>
    <xf numFmtId="215" fontId="181" fillId="94" borderId="0"/>
    <xf numFmtId="179" fontId="117" fillId="0" borderId="0" applyNumberFormat="0" applyFill="0" applyBorder="0" applyProtection="0">
      <alignment horizontal="left"/>
    </xf>
    <xf numFmtId="0"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79" fontId="117" fillId="0" borderId="0" applyNumberFormat="0" applyFill="0" applyBorder="0" applyProtection="0">
      <alignment horizontal="left"/>
    </xf>
    <xf numFmtId="0" fontId="117" fillId="0" borderId="0" applyNumberFormat="0" applyFill="0" applyBorder="0" applyProtection="0">
      <alignment horizontal="left"/>
    </xf>
    <xf numFmtId="0" fontId="117" fillId="0" borderId="0" applyNumberFormat="0" applyFill="0" applyBorder="0" applyProtection="0">
      <alignment horizontal="left"/>
    </xf>
    <xf numFmtId="179" fontId="79" fillId="107" borderId="27"/>
    <xf numFmtId="0" fontId="27" fillId="0" borderId="0"/>
    <xf numFmtId="0" fontId="27" fillId="0" borderId="0"/>
    <xf numFmtId="1" fontId="155"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2" fillId="0" borderId="0" applyNumberFormat="0" applyFill="0" applyBorder="0" applyAlignment="0" applyProtection="0">
      <protection locked="0"/>
    </xf>
    <xf numFmtId="0" fontId="27" fillId="0" borderId="0"/>
    <xf numFmtId="0" fontId="27" fillId="0" borderId="0"/>
    <xf numFmtId="224" fontId="183"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4" fillId="0" borderId="0" applyNumberFormat="0" applyFill="0" applyBorder="0" applyAlignment="0" applyProtection="0"/>
    <xf numFmtId="0" fontId="27" fillId="0" borderId="0"/>
    <xf numFmtId="0" fontId="27" fillId="0" borderId="0"/>
    <xf numFmtId="225" fontId="185"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6" fillId="110" borderId="36"/>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27" fillId="0" borderId="0"/>
    <xf numFmtId="218" fontId="187" fillId="0" borderId="0"/>
    <xf numFmtId="0" fontId="27" fillId="0" borderId="0"/>
    <xf numFmtId="0" fontId="27" fillId="0" borderId="0"/>
    <xf numFmtId="215" fontId="97" fillId="111" borderId="0"/>
    <xf numFmtId="0" fontId="27" fillId="0" borderId="0"/>
    <xf numFmtId="0" fontId="27" fillId="0" borderId="0"/>
    <xf numFmtId="195" fontId="117" fillId="0" borderId="0"/>
    <xf numFmtId="0" fontId="27" fillId="0" borderId="0"/>
    <xf numFmtId="0" fontId="27" fillId="0" borderId="0"/>
    <xf numFmtId="226" fontId="188" fillId="94" borderId="3" applyAlignment="0"/>
    <xf numFmtId="0" fontId="27" fillId="0" borderId="0"/>
    <xf numFmtId="0" fontId="27" fillId="0" borderId="0"/>
    <xf numFmtId="227" fontId="189" fillId="0" borderId="0"/>
    <xf numFmtId="0" fontId="27" fillId="0" borderId="0"/>
    <xf numFmtId="0" fontId="27" fillId="0" borderId="0"/>
    <xf numFmtId="218" fontId="190" fillId="112" borderId="0" applyFont="0" applyBorder="0" applyAlignment="0">
      <alignment vertical="top" wrapText="1"/>
    </xf>
    <xf numFmtId="0" fontId="27" fillId="0" borderId="0"/>
    <xf numFmtId="0" fontId="27" fillId="0" borderId="0"/>
    <xf numFmtId="218" fontId="191" fillId="112" borderId="0" applyFont="0" applyAlignment="0">
      <alignment horizontal="justify" vertical="top" wrapText="1"/>
    </xf>
    <xf numFmtId="0" fontId="27" fillId="0" borderId="0"/>
    <xf numFmtId="0" fontId="27" fillId="0" borderId="0"/>
    <xf numFmtId="218" fontId="192" fillId="112" borderId="0">
      <alignment vertical="top" wrapText="1"/>
    </xf>
    <xf numFmtId="0" fontId="193" fillId="92" borderId="11">
      <alignment wrapText="1"/>
    </xf>
    <xf numFmtId="0" fontId="27" fillId="0" borderId="0"/>
    <xf numFmtId="0" fontId="27" fillId="0" borderId="0"/>
    <xf numFmtId="218" fontId="194"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1" fillId="0" borderId="0" applyFont="0" applyFill="0" applyBorder="0" applyAlignment="0" applyProtection="0"/>
    <xf numFmtId="0" fontId="195" fillId="0" borderId="0" applyNumberFormat="0" applyFill="0" applyBorder="0" applyAlignment="0" applyProtection="0"/>
    <xf numFmtId="0" fontId="27" fillId="0" borderId="0"/>
    <xf numFmtId="0" fontId="27" fillId="0" borderId="0"/>
    <xf numFmtId="0" fontId="27" fillId="0" borderId="0"/>
    <xf numFmtId="195" fontId="147" fillId="0" borderId="0"/>
    <xf numFmtId="0" fontId="27" fillId="0" borderId="0"/>
    <xf numFmtId="0" fontId="195" fillId="0" borderId="0" applyNumberFormat="0" applyFill="0" applyBorder="0" applyAlignment="0" applyProtection="0"/>
    <xf numFmtId="0" fontId="68" fillId="0" borderId="0" applyNumberFormat="0" applyFill="0" applyBorder="0" applyAlignment="0" applyProtection="0"/>
    <xf numFmtId="0" fontId="27" fillId="0" borderId="0"/>
    <xf numFmtId="0" fontId="27" fillId="0" borderId="0"/>
    <xf numFmtId="195" fontId="147" fillId="0" borderId="0"/>
    <xf numFmtId="0" fontId="27" fillId="0" borderId="0"/>
    <xf numFmtId="0" fontId="66" fillId="0" borderId="0"/>
    <xf numFmtId="0" fontId="27" fillId="0" borderId="0"/>
    <xf numFmtId="195" fontId="147" fillId="0" borderId="0"/>
    <xf numFmtId="0" fontId="27" fillId="0" borderId="0"/>
    <xf numFmtId="0" fontId="27" fillId="0" borderId="0"/>
    <xf numFmtId="0" fontId="27" fillId="0" borderId="0"/>
    <xf numFmtId="195" fontId="147" fillId="0" borderId="0"/>
    <xf numFmtId="0" fontId="27" fillId="0" borderId="0"/>
    <xf numFmtId="0" fontId="27" fillId="0" borderId="0"/>
    <xf numFmtId="0" fontId="27" fillId="0" borderId="0"/>
    <xf numFmtId="174" fontId="196" fillId="0" borderId="0"/>
    <xf numFmtId="0" fontId="72" fillId="0" borderId="58" applyNumberFormat="0" applyFill="0" applyAlignment="0" applyProtection="0"/>
    <xf numFmtId="0" fontId="72" fillId="0" borderId="58" applyNumberFormat="0" applyFill="0" applyAlignment="0" applyProtection="0"/>
    <xf numFmtId="0" fontId="27" fillId="0" borderId="0"/>
    <xf numFmtId="0" fontId="2" fillId="0" borderId="24" applyNumberFormat="0" applyFill="0" applyAlignment="0" applyProtection="0"/>
    <xf numFmtId="0" fontId="72" fillId="0" borderId="59" applyNumberFormat="0" applyFill="0" applyAlignment="0" applyProtection="0"/>
    <xf numFmtId="0" fontId="27" fillId="0" borderId="0"/>
    <xf numFmtId="0" fontId="72" fillId="0" borderId="58"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210" fontId="197" fillId="0" borderId="3"/>
    <xf numFmtId="0" fontId="27" fillId="0" borderId="0"/>
    <xf numFmtId="0" fontId="27" fillId="0" borderId="0"/>
    <xf numFmtId="0" fontId="27" fillId="0" borderId="0"/>
    <xf numFmtId="216" fontId="96" fillId="0" borderId="60" applyAlignment="0"/>
    <xf numFmtId="0" fontId="27" fillId="0" borderId="0"/>
    <xf numFmtId="0" fontId="27" fillId="0" borderId="0"/>
    <xf numFmtId="217" fontId="96" fillId="0" borderId="60" applyAlignment="0"/>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0" fontId="27" fillId="0" borderId="0"/>
    <xf numFmtId="0" fontId="27" fillId="0" borderId="0"/>
    <xf numFmtId="0" fontId="27" fillId="0" borderId="0"/>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1" fontId="198" fillId="0" borderId="0">
      <alignment horizontal="right"/>
      <protection locked="0"/>
    </xf>
    <xf numFmtId="0" fontId="27" fillId="0" borderId="0"/>
    <xf numFmtId="0" fontId="27" fillId="0" borderId="0"/>
    <xf numFmtId="0" fontId="27" fillId="0" borderId="0"/>
    <xf numFmtId="0" fontId="27" fillId="0" borderId="0"/>
    <xf numFmtId="183" fontId="178" fillId="94" borderId="15" applyBorder="0">
      <alignment horizontal="right" vertical="center"/>
      <protection locked="0"/>
    </xf>
    <xf numFmtId="0" fontId="27" fillId="0" borderId="0"/>
    <xf numFmtId="0" fontId="27" fillId="0" borderId="0"/>
    <xf numFmtId="0" fontId="27" fillId="0" borderId="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61" fillId="0" borderId="0" applyNumberFormat="0" applyFill="0" applyBorder="0" applyAlignment="0" applyProtection="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228" fontId="97"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200" fillId="0" borderId="0" applyNumberFormat="0" applyAlignment="0"/>
    <xf numFmtId="0" fontId="27" fillId="0" borderId="0"/>
    <xf numFmtId="0" fontId="27" fillId="0" borderId="0"/>
    <xf numFmtId="0" fontId="201"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7" fillId="51" borderId="32">
      <alignment horizontal="right" wrapText="1"/>
    </xf>
    <xf numFmtId="0" fontId="27" fillId="0" borderId="0"/>
    <xf numFmtId="0" fontId="27" fillId="0" borderId="0"/>
    <xf numFmtId="0" fontId="196" fillId="0" borderId="60" applyFont="0" applyFill="0" applyBorder="0" applyAlignment="0" applyProtection="0"/>
    <xf numFmtId="0" fontId="27" fillId="0" borderId="0"/>
    <xf numFmtId="0" fontId="27" fillId="0" borderId="0"/>
    <xf numFmtId="194" fontId="188"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9" fillId="0" borderId="0"/>
    <xf numFmtId="0" fontId="27" fillId="0" borderId="0"/>
    <xf numFmtId="0" fontId="202" fillId="0" borderId="0"/>
    <xf numFmtId="0" fontId="203"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4"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80" fillId="0" borderId="0" applyFont="0" applyFill="0" applyBorder="0" applyProtection="0">
      <alignment horizontal="right"/>
    </xf>
    <xf numFmtId="229" fontId="80"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4" fillId="0" borderId="12" applyNumberFormat="0" applyBorder="0" applyAlignment="0" applyProtection="0">
      <alignment horizontal="right" vertical="center"/>
    </xf>
    <xf numFmtId="167" fontId="27" fillId="0" borderId="0" applyFont="0" applyFill="0" applyBorder="0" applyAlignment="0" applyProtection="0"/>
    <xf numFmtId="0" fontId="215" fillId="0" borderId="0">
      <alignment horizontal="right"/>
      <protection locked="0"/>
    </xf>
    <xf numFmtId="0" fontId="205" fillId="0" borderId="0">
      <alignment horizontal="left"/>
    </xf>
    <xf numFmtId="0" fontId="206"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10" fillId="94" borderId="0" applyNumberFormat="0" applyBorder="0" applyAlignment="0" applyProtection="0"/>
    <xf numFmtId="0" fontId="96" fillId="114" borderId="62" applyProtection="0">
      <alignment horizontal="right"/>
    </xf>
    <xf numFmtId="0" fontId="207" fillId="114" borderId="0" applyProtection="0">
      <alignment horizontal="left"/>
    </xf>
    <xf numFmtId="0" fontId="118" fillId="0" borderId="0">
      <alignment vertical="top" wrapText="1"/>
    </xf>
    <xf numFmtId="0" fontId="118" fillId="0" borderId="0">
      <alignment vertical="top" wrapText="1"/>
    </xf>
    <xf numFmtId="0" fontId="118" fillId="0" borderId="0">
      <alignment vertical="top" wrapText="1"/>
    </xf>
    <xf numFmtId="0" fontId="118" fillId="0" borderId="0">
      <alignment vertical="top" wrapText="1"/>
    </xf>
    <xf numFmtId="205" fontId="117" fillId="0" borderId="0" applyNumberFormat="0" applyFill="0" applyAlignment="0" applyProtection="0"/>
    <xf numFmtId="205" fontId="216" fillId="0" borderId="0" applyNumberFormat="0" applyFill="0" applyAlignment="0" applyProtection="0"/>
    <xf numFmtId="205" fontId="17" fillId="0" borderId="0" applyNumberFormat="0" applyFill="0" applyAlignment="0" applyProtection="0"/>
    <xf numFmtId="205" fontId="208" fillId="0" borderId="0" applyNumberFormat="0" applyFill="0" applyAlignment="0" applyProtection="0"/>
    <xf numFmtId="205" fontId="148" fillId="0" borderId="0" applyNumberFormat="0" applyFill="0" applyAlignment="0" applyProtection="0"/>
    <xf numFmtId="205" fontId="148" fillId="0" borderId="0" applyNumberFormat="0" applyFont="0" applyFill="0" applyBorder="0" applyAlignment="0" applyProtection="0"/>
    <xf numFmtId="205" fontId="148" fillId="0" borderId="0" applyNumberFormat="0" applyFont="0" applyFill="0" applyBorder="0" applyAlignment="0" applyProtection="0"/>
    <xf numFmtId="0" fontId="112" fillId="0" borderId="0" applyFill="0" applyBorder="0" applyProtection="0">
      <alignment horizontal="left"/>
    </xf>
    <xf numFmtId="10" fontId="110" fillId="92" borderId="1" applyNumberFormat="0" applyBorder="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96" fillId="0" borderId="63" applyProtection="0">
      <alignment horizontal="right"/>
    </xf>
    <xf numFmtId="0" fontId="96" fillId="0" borderId="62" applyProtection="0">
      <alignment horizontal="right"/>
    </xf>
    <xf numFmtId="0" fontId="96"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7" fillId="0" borderId="0"/>
    <xf numFmtId="0" fontId="217" fillId="0" borderId="0"/>
    <xf numFmtId="0" fontId="217" fillId="0" borderId="0"/>
    <xf numFmtId="0" fontId="217" fillId="0" borderId="0"/>
    <xf numFmtId="0" fontId="217"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70" fillId="0" borderId="0"/>
    <xf numFmtId="0" fontId="27" fillId="0" borderId="0">
      <alignment vertical="top"/>
    </xf>
    <xf numFmtId="0" fontId="27" fillId="0" borderId="0"/>
    <xf numFmtId="0" fontId="27"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71" fillId="0" borderId="0"/>
    <xf numFmtId="0" fontId="1" fillId="0" borderId="0"/>
    <xf numFmtId="0" fontId="7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8" fillId="51" borderId="0">
      <alignment horizontal="right"/>
    </xf>
    <xf numFmtId="0" fontId="219" fillId="51" borderId="0">
      <alignment horizontal="right"/>
    </xf>
    <xf numFmtId="0" fontId="220" fillId="51" borderId="25"/>
    <xf numFmtId="0" fontId="220" fillId="0" borderId="0" applyBorder="0">
      <alignment horizontal="centerContinuous"/>
    </xf>
    <xf numFmtId="0" fontId="221"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 fontId="222" fillId="108" borderId="5" applyAlignment="0" applyProtection="0">
      <protection locked="0"/>
    </xf>
    <xf numFmtId="0" fontId="223" fillId="92" borderId="5" applyNumberFormat="0" applyAlignment="0" applyProtection="0"/>
    <xf numFmtId="0" fontId="224" fillId="107" borderId="1" applyNumberFormat="0" applyAlignment="0" applyProtection="0">
      <alignment horizontal="center" vertical="center"/>
    </xf>
    <xf numFmtId="4" fontId="71" fillId="100" borderId="54" applyNumberFormat="0" applyProtection="0">
      <alignment vertical="center"/>
    </xf>
    <xf numFmtId="4" fontId="225" fillId="100" borderId="54" applyNumberFormat="0" applyProtection="0">
      <alignment vertical="center"/>
    </xf>
    <xf numFmtId="4" fontId="71" fillId="100" borderId="54" applyNumberFormat="0" applyProtection="0">
      <alignment horizontal="left" vertical="center" indent="1"/>
    </xf>
    <xf numFmtId="4" fontId="71" fillId="100" borderId="54" applyNumberFormat="0" applyProtection="0">
      <alignment horizontal="left" vertical="center" indent="1"/>
    </xf>
    <xf numFmtId="0" fontId="27" fillId="111" borderId="54" applyNumberFormat="0" applyProtection="0">
      <alignment horizontal="left" vertical="center" indent="1"/>
    </xf>
    <xf numFmtId="4" fontId="71" fillId="115" borderId="54" applyNumberFormat="0" applyProtection="0">
      <alignment horizontal="right" vertical="center"/>
    </xf>
    <xf numFmtId="4" fontId="71" fillId="116" borderId="54" applyNumberFormat="0" applyProtection="0">
      <alignment horizontal="right" vertical="center"/>
    </xf>
    <xf numFmtId="4" fontId="71" fillId="117" borderId="54" applyNumberFormat="0" applyProtection="0">
      <alignment horizontal="right" vertical="center"/>
    </xf>
    <xf numFmtId="4" fontId="71" fillId="96" borderId="54" applyNumberFormat="0" applyProtection="0">
      <alignment horizontal="right" vertical="center"/>
    </xf>
    <xf numFmtId="4" fontId="71" fillId="118" borderId="54" applyNumberFormat="0" applyProtection="0">
      <alignment horizontal="right" vertical="center"/>
    </xf>
    <xf numFmtId="4" fontId="71" fillId="119" borderId="54" applyNumberFormat="0" applyProtection="0">
      <alignment horizontal="right" vertical="center"/>
    </xf>
    <xf numFmtId="4" fontId="71" fillId="120" borderId="54" applyNumberFormat="0" applyProtection="0">
      <alignment horizontal="right" vertical="center"/>
    </xf>
    <xf numFmtId="4" fontId="71" fillId="121" borderId="54" applyNumberFormat="0" applyProtection="0">
      <alignment horizontal="right" vertical="center"/>
    </xf>
    <xf numFmtId="4" fontId="71" fillId="88" borderId="54" applyNumberFormat="0" applyProtection="0">
      <alignment horizontal="right" vertical="center"/>
    </xf>
    <xf numFmtId="4" fontId="226" fillId="122" borderId="54" applyNumberFormat="0" applyProtection="0">
      <alignment horizontal="left" vertical="center" indent="1"/>
    </xf>
    <xf numFmtId="4" fontId="71" fillId="95" borderId="65" applyNumberFormat="0" applyProtection="0">
      <alignment horizontal="left" vertical="center" indent="1"/>
    </xf>
    <xf numFmtId="4" fontId="124" fillId="123" borderId="0" applyNumberFormat="0" applyProtection="0">
      <alignment horizontal="left" vertical="center" indent="1"/>
    </xf>
    <xf numFmtId="0" fontId="27" fillId="111" borderId="54" applyNumberFormat="0" applyProtection="0">
      <alignment horizontal="left" vertical="center" indent="1"/>
    </xf>
    <xf numFmtId="4" fontId="71" fillId="95" borderId="54" applyNumberFormat="0" applyProtection="0">
      <alignment horizontal="left" vertical="center" indent="1"/>
    </xf>
    <xf numFmtId="4" fontId="71"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1" fillId="92" borderId="54" applyNumberFormat="0" applyProtection="0">
      <alignment vertical="center"/>
    </xf>
    <xf numFmtId="4" fontId="225" fillId="92" borderId="54" applyNumberFormat="0" applyProtection="0">
      <alignment vertical="center"/>
    </xf>
    <xf numFmtId="4" fontId="71" fillId="92" borderId="54" applyNumberFormat="0" applyProtection="0">
      <alignment horizontal="left" vertical="center" indent="1"/>
    </xf>
    <xf numFmtId="4" fontId="71" fillId="92" borderId="54" applyNumberFormat="0" applyProtection="0">
      <alignment horizontal="left" vertical="center" indent="1"/>
    </xf>
    <xf numFmtId="4" fontId="71" fillId="95" borderId="54" applyNumberFormat="0" applyProtection="0">
      <alignment horizontal="right" vertical="center"/>
    </xf>
    <xf numFmtId="4" fontId="225"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7" fillId="0" borderId="0"/>
    <xf numFmtId="4" fontId="228" fillId="95" borderId="54" applyNumberFormat="0" applyProtection="0">
      <alignment horizontal="right" vertical="center"/>
    </xf>
    <xf numFmtId="0" fontId="209" fillId="51" borderId="33">
      <alignment horizontal="center"/>
    </xf>
    <xf numFmtId="3" fontId="210" fillId="51" borderId="0"/>
    <xf numFmtId="3" fontId="209" fillId="51" borderId="0"/>
    <xf numFmtId="0" fontId="210" fillId="51" borderId="0"/>
    <xf numFmtId="0" fontId="209" fillId="51" borderId="0"/>
    <xf numFmtId="0" fontId="210" fillId="51" borderId="0">
      <alignment horizontal="center"/>
    </xf>
    <xf numFmtId="0" fontId="211" fillId="0" borderId="0">
      <alignment wrapText="1"/>
    </xf>
    <xf numFmtId="0" fontId="211" fillId="0" borderId="0">
      <alignment wrapText="1"/>
    </xf>
    <xf numFmtId="0" fontId="211" fillId="0" borderId="0">
      <alignment wrapText="1"/>
    </xf>
    <xf numFmtId="0" fontId="211" fillId="0" borderId="0">
      <alignment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123" fillId="0" borderId="0"/>
    <xf numFmtId="0" fontId="123" fillId="0" borderId="0"/>
    <xf numFmtId="0" fontId="123" fillId="0" borderId="0"/>
    <xf numFmtId="0" fontId="123" fillId="0" borderId="0"/>
    <xf numFmtId="0" fontId="212" fillId="0" borderId="0"/>
    <xf numFmtId="0" fontId="212" fillId="0" borderId="0"/>
    <xf numFmtId="0" fontId="212" fillId="0" borderId="0"/>
    <xf numFmtId="0" fontId="213" fillId="0" borderId="0"/>
    <xf numFmtId="0" fontId="213" fillId="0" borderId="0"/>
    <xf numFmtId="0" fontId="213" fillId="0" borderId="0"/>
    <xf numFmtId="231" fontId="110" fillId="0" borderId="0">
      <alignment wrapText="1"/>
      <protection locked="0"/>
    </xf>
    <xf numFmtId="231" fontId="110" fillId="0"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110" fillId="0" borderId="0">
      <alignment wrapText="1"/>
      <protection locked="0"/>
    </xf>
    <xf numFmtId="232" fontId="110" fillId="0" borderId="0">
      <alignment wrapText="1"/>
      <protection locked="0"/>
    </xf>
    <xf numFmtId="232" fontId="110" fillId="0" borderId="0">
      <alignment wrapText="1"/>
      <protection locked="0"/>
    </xf>
    <xf numFmtId="232" fontId="110" fillId="0"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110" fillId="0" borderId="0">
      <alignment wrapText="1"/>
      <protection locked="0"/>
    </xf>
    <xf numFmtId="233" fontId="110" fillId="0" borderId="0">
      <alignment wrapText="1"/>
      <protection locked="0"/>
    </xf>
    <xf numFmtId="233" fontId="110" fillId="0"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110" fillId="0" borderId="0">
      <alignment wrapText="1"/>
      <protection locked="0"/>
    </xf>
    <xf numFmtId="234" fontId="97" fillId="125" borderId="66">
      <alignment wrapText="1"/>
    </xf>
    <xf numFmtId="234" fontId="97" fillId="125" borderId="66">
      <alignment wrapText="1"/>
    </xf>
    <xf numFmtId="234" fontId="97" fillId="125" borderId="66">
      <alignment wrapText="1"/>
    </xf>
    <xf numFmtId="235" fontId="97" fillId="125" borderId="66">
      <alignment wrapText="1"/>
    </xf>
    <xf numFmtId="235" fontId="97" fillId="125" borderId="66">
      <alignment wrapText="1"/>
    </xf>
    <xf numFmtId="235" fontId="97" fillId="125" borderId="66">
      <alignment wrapText="1"/>
    </xf>
    <xf numFmtId="235" fontId="97" fillId="125" borderId="66">
      <alignment wrapText="1"/>
    </xf>
    <xf numFmtId="236" fontId="97" fillId="125" borderId="66">
      <alignment wrapText="1"/>
    </xf>
    <xf numFmtId="236" fontId="97" fillId="125" borderId="66">
      <alignment wrapText="1"/>
    </xf>
    <xf numFmtId="236" fontId="97" fillId="125" borderId="66">
      <alignment wrapText="1"/>
    </xf>
    <xf numFmtId="0" fontId="123" fillId="0" borderId="67">
      <alignment horizontal="right"/>
    </xf>
    <xf numFmtId="0" fontId="123" fillId="0" borderId="67">
      <alignment horizontal="right"/>
    </xf>
    <xf numFmtId="0" fontId="123" fillId="0" borderId="67">
      <alignment horizontal="right"/>
    </xf>
    <xf numFmtId="0" fontId="123" fillId="0" borderId="67">
      <alignment horizontal="right"/>
    </xf>
    <xf numFmtId="40" fontId="229" fillId="0" borderId="0"/>
    <xf numFmtId="0" fontId="200" fillId="0" borderId="0" applyNumberFormat="0" applyFill="0" applyBorder="0" applyProtection="0">
      <alignment horizontal="left" vertical="center" indent="10"/>
    </xf>
    <xf numFmtId="0" fontId="200"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1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39">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3" borderId="1" xfId="4" applyFont="1" applyFill="1" applyBorder="1" applyAlignment="1">
      <alignment horizontal="center" vertical="center" wrapText="1"/>
    </xf>
    <xf numFmtId="0" fontId="38"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9" fillId="18" borderId="0" xfId="0" applyFont="1" applyFill="1"/>
    <xf numFmtId="0" fontId="39" fillId="3" borderId="0" xfId="0" applyFont="1" applyFill="1"/>
    <xf numFmtId="0" fontId="40" fillId="3" borderId="0" xfId="0" applyFont="1" applyFill="1"/>
    <xf numFmtId="0" fontId="41" fillId="3" borderId="0" xfId="0" applyFont="1" applyFill="1"/>
    <xf numFmtId="0" fontId="42" fillId="0" borderId="2" xfId="0" applyFont="1" applyBorder="1"/>
    <xf numFmtId="0" fontId="8" fillId="3" borderId="3" xfId="0" applyFont="1" applyFill="1" applyBorder="1"/>
    <xf numFmtId="0" fontId="43"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4"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2" fillId="3" borderId="2" xfId="0" applyFont="1" applyFill="1" applyBorder="1"/>
    <xf numFmtId="0" fontId="44" fillId="3" borderId="3" xfId="0" applyFont="1" applyFill="1" applyBorder="1"/>
    <xf numFmtId="0" fontId="10" fillId="3" borderId="3" xfId="0" applyFont="1" applyFill="1" applyBorder="1"/>
    <xf numFmtId="0" fontId="44" fillId="3" borderId="0" xfId="0" applyFont="1" applyFill="1"/>
    <xf numFmtId="0" fontId="12" fillId="3" borderId="0" xfId="0" applyFont="1" applyFill="1"/>
    <xf numFmtId="0" fontId="39"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5" fillId="3" borderId="0" xfId="4" applyFont="1" applyFill="1"/>
    <xf numFmtId="0" fontId="46" fillId="3" borderId="0" xfId="4" applyFont="1" applyFill="1" applyAlignment="1">
      <alignment horizontal="center"/>
    </xf>
    <xf numFmtId="7" fontId="47" fillId="4" borderId="1" xfId="4" applyNumberFormat="1" applyFont="1" applyFill="1" applyBorder="1" applyAlignment="1">
      <alignment horizontal="center" vertical="center" wrapText="1"/>
    </xf>
    <xf numFmtId="7" fontId="48" fillId="4" borderId="1" xfId="4" applyNumberFormat="1" applyFont="1" applyFill="1" applyBorder="1" applyAlignment="1">
      <alignment horizontal="center" vertical="center" wrapText="1"/>
    </xf>
    <xf numFmtId="0" fontId="39" fillId="19" borderId="0" xfId="0" applyFont="1" applyFill="1"/>
    <xf numFmtId="0" fontId="49" fillId="19" borderId="0" xfId="0" applyFont="1" applyFill="1"/>
    <xf numFmtId="0" fontId="46"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41" fillId="18" borderId="0" xfId="0" applyFont="1" applyFill="1"/>
    <xf numFmtId="0" fontId="0" fillId="0" borderId="0" xfId="0" applyAlignment="1">
      <alignment vertical="center"/>
    </xf>
    <xf numFmtId="0" fontId="39"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1"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0" fontId="0" fillId="3" borderId="1" xfId="3" quotePrefix="1" applyFont="1" applyFill="1" applyBorder="1" applyAlignment="1">
      <alignment vertical="top" wrapText="1"/>
    </xf>
    <xf numFmtId="169" fontId="7" fillId="7" borderId="1" xfId="1" applyNumberFormat="1" applyFont="1" applyFill="1" applyBorder="1" applyAlignment="1">
      <alignment horizontal="center" vertical="center"/>
    </xf>
    <xf numFmtId="0" fontId="6" fillId="3" borderId="1" xfId="1" applyFont="1" applyFill="1" applyBorder="1" applyAlignment="1">
      <alignment horizontal="left" vertical="center" wrapText="1"/>
    </xf>
    <xf numFmtId="0" fontId="28" fillId="0" borderId="0" xfId="3" applyFont="1" applyAlignment="1">
      <alignment horizontal="left" vertical="top"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6" fillId="2" borderId="0" xfId="1" applyFont="1" applyFill="1" applyAlignment="1">
      <alignment horizontal="left" wrapText="1"/>
    </xf>
    <xf numFmtId="0" fontId="38"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37"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6" fillId="2" borderId="0" xfId="0" applyFont="1" applyFill="1" applyAlignment="1">
      <alignment horizontal="left"/>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9" fillId="2" borderId="0" xfId="3" applyFont="1" applyFill="1" applyAlignment="1">
      <alignment horizontal="left" vertical="top" wrapText="1"/>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1" xfId="3" applyFont="1" applyFill="1" applyBorder="1" applyAlignment="1">
      <alignment horizontal="left"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0" fontId="9" fillId="3" borderId="3" xfId="0" applyFont="1" applyFill="1" applyBorder="1" applyAlignment="1">
      <alignment horizontal="center"/>
    </xf>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2</xdr:col>
      <xdr:colOff>467951</xdr:colOff>
      <xdr:row>1</xdr:row>
      <xdr:rowOff>7740</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906"/>
          <a:ext cx="2968263" cy="72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29"/>
  <sheetViews>
    <sheetView tabSelected="1" topLeftCell="A14" zoomScale="80" zoomScaleNormal="80" workbookViewId="0">
      <selection activeCell="D18" sqref="D18"/>
    </sheetView>
  </sheetViews>
  <sheetFormatPr defaultColWidth="0" defaultRowHeight="15.75" customHeight="1" zeroHeight="1"/>
  <cols>
    <col min="1" max="3" width="17.85546875" style="6" customWidth="1"/>
    <col min="4" max="4" width="156" style="6" customWidth="1"/>
    <col min="5" max="5" width="10.28515625" style="6" customWidth="1"/>
    <col min="6" max="7" width="0" style="7" hidden="1" customWidth="1"/>
    <col min="8" max="16384" width="10.28515625" style="7" hidden="1"/>
  </cols>
  <sheetData>
    <row r="1" spans="1:7" ht="57" customHeight="1">
      <c r="A1" s="7"/>
      <c r="B1" s="7"/>
      <c r="F1" s="6"/>
      <c r="G1" s="6"/>
    </row>
    <row r="2" spans="1:7" s="67" customFormat="1" ht="13.5"/>
    <row r="3" spans="1:7" s="67" customFormat="1" ht="17.45">
      <c r="B3" s="105" t="s">
        <v>0</v>
      </c>
    </row>
    <row r="4" spans="1:7" s="67" customFormat="1" ht="17.45">
      <c r="B4" s="68"/>
    </row>
    <row r="5" spans="1:7" s="67" customFormat="1" ht="13.5" customHeight="1">
      <c r="B5" s="246" t="s">
        <v>1</v>
      </c>
      <c r="C5" s="246"/>
      <c r="D5" s="246"/>
    </row>
    <row r="6" spans="1:7" s="67" customFormat="1" ht="17.45" customHeight="1">
      <c r="B6" s="246"/>
      <c r="C6" s="246"/>
      <c r="D6" s="246"/>
    </row>
    <row r="7" spans="1:7" s="67" customFormat="1" ht="17.45" customHeight="1">
      <c r="B7" s="246"/>
      <c r="C7" s="246"/>
      <c r="D7" s="246"/>
    </row>
    <row r="8" spans="1:7" s="67" customFormat="1" ht="14.45">
      <c r="A8" s="69"/>
      <c r="B8" s="69"/>
      <c r="C8" s="69"/>
      <c r="D8" s="69"/>
      <c r="E8" s="69"/>
      <c r="F8" s="69"/>
      <c r="G8" s="69"/>
    </row>
    <row r="9" spans="1:7" s="6" customFormat="1" ht="14.45">
      <c r="A9" s="70"/>
      <c r="B9" s="71" t="s">
        <v>2</v>
      </c>
      <c r="C9" s="71" t="s">
        <v>3</v>
      </c>
      <c r="D9" s="71" t="s">
        <v>4</v>
      </c>
      <c r="E9" s="70"/>
      <c r="F9" s="70"/>
      <c r="G9" s="70"/>
    </row>
    <row r="10" spans="1:7" s="6" customFormat="1" ht="14.45">
      <c r="A10" s="70"/>
      <c r="B10" s="102" t="s">
        <v>5</v>
      </c>
      <c r="C10" s="103" t="s">
        <v>6</v>
      </c>
      <c r="D10" s="104" t="s">
        <v>7</v>
      </c>
      <c r="E10" s="70"/>
      <c r="F10" s="70"/>
      <c r="G10" s="70"/>
    </row>
    <row r="11" spans="1:7" s="6" customFormat="1" ht="217.5">
      <c r="A11" s="70"/>
      <c r="B11" s="102" t="s">
        <v>8</v>
      </c>
      <c r="C11" s="103">
        <v>45345</v>
      </c>
      <c r="D11" s="230" t="s">
        <v>9</v>
      </c>
      <c r="E11" s="70"/>
      <c r="F11" s="70"/>
      <c r="G11" s="70"/>
    </row>
    <row r="12" spans="1:7" s="6" customFormat="1" ht="88.5" customHeight="1">
      <c r="A12" s="70"/>
      <c r="B12" s="202" t="s">
        <v>10</v>
      </c>
      <c r="C12" s="203">
        <v>45436</v>
      </c>
      <c r="D12" s="204" t="s">
        <v>11</v>
      </c>
      <c r="E12" s="70"/>
      <c r="F12" s="70"/>
      <c r="G12" s="70"/>
    </row>
    <row r="13" spans="1:7" s="6" customFormat="1" ht="87">
      <c r="A13" s="70"/>
      <c r="B13" s="202" t="s">
        <v>12</v>
      </c>
      <c r="C13" s="203">
        <v>45527</v>
      </c>
      <c r="D13" s="204" t="s">
        <v>13</v>
      </c>
      <c r="E13" s="70"/>
      <c r="F13" s="70"/>
      <c r="G13" s="70"/>
    </row>
    <row r="14" spans="1:7" s="6" customFormat="1" ht="87">
      <c r="A14" s="70"/>
      <c r="B14" s="72" t="s">
        <v>14</v>
      </c>
      <c r="C14" s="73">
        <v>45618</v>
      </c>
      <c r="D14" s="204" t="s">
        <v>15</v>
      </c>
      <c r="E14" s="70"/>
      <c r="F14" s="70"/>
      <c r="G14" s="70"/>
    </row>
    <row r="15" spans="1:7" ht="87.75" customHeight="1">
      <c r="B15" s="72" t="s">
        <v>16</v>
      </c>
      <c r="C15" s="73">
        <v>45713</v>
      </c>
      <c r="D15" s="204" t="s">
        <v>17</v>
      </c>
    </row>
    <row r="16" spans="1:7" s="6" customFormat="1" ht="296.10000000000002" customHeight="1">
      <c r="B16" s="72" t="s">
        <v>18</v>
      </c>
      <c r="C16" s="73">
        <v>45800</v>
      </c>
      <c r="D16" s="243" t="s">
        <v>19</v>
      </c>
      <c r="F16" s="7"/>
      <c r="G16" s="7"/>
    </row>
    <row r="17" spans="2:7" s="6" customFormat="1" ht="134.44999999999999" customHeight="1">
      <c r="B17" s="72" t="s">
        <v>20</v>
      </c>
      <c r="C17" s="73">
        <v>45896</v>
      </c>
      <c r="D17" s="243" t="s">
        <v>21</v>
      </c>
      <c r="F17" s="7"/>
      <c r="G17" s="7"/>
    </row>
    <row r="18" spans="2:7" s="6" customFormat="1" ht="15.75" customHeight="1">
      <c r="F18" s="7"/>
      <c r="G18" s="7"/>
    </row>
    <row r="19" spans="2:7" s="6" customFormat="1" ht="15.75" customHeight="1">
      <c r="F19" s="7"/>
      <c r="G19" s="7"/>
    </row>
    <row r="20" spans="2:7" s="6" customFormat="1" ht="15.75" hidden="1" customHeight="1">
      <c r="F20" s="7"/>
      <c r="G20" s="7"/>
    </row>
    <row r="21" spans="2:7" s="6" customFormat="1" ht="15.75" hidden="1" customHeight="1">
      <c r="F21" s="7"/>
      <c r="G21" s="7"/>
    </row>
    <row r="22" spans="2:7" s="6" customFormat="1" ht="15.75" hidden="1" customHeight="1">
      <c r="F22" s="7"/>
      <c r="G22" s="7"/>
    </row>
    <row r="23" spans="2:7" s="6" customFormat="1" ht="15.75" hidden="1" customHeight="1">
      <c r="F23" s="7"/>
      <c r="G23" s="7"/>
    </row>
    <row r="24" spans="2:7" s="6" customFormat="1" ht="15.75" hidden="1" customHeight="1">
      <c r="F24" s="7"/>
      <c r="G24" s="7"/>
    </row>
    <row r="25" spans="2:7" s="6" customFormat="1" ht="15.75" hidden="1" customHeight="1">
      <c r="F25" s="7"/>
      <c r="G25" s="7"/>
    </row>
    <row r="26" spans="2:7" s="6" customFormat="1" ht="15.75" hidden="1" customHeight="1">
      <c r="F26" s="7"/>
      <c r="G26" s="7"/>
    </row>
    <row r="27" spans="2:7" s="6" customFormat="1" ht="15.75" hidden="1" customHeight="1">
      <c r="F27" s="7"/>
      <c r="G27" s="7"/>
    </row>
    <row r="28" spans="2:7" s="6" customFormat="1" ht="15.75" hidden="1" customHeight="1">
      <c r="F28" s="7"/>
      <c r="G28" s="7"/>
    </row>
    <row r="29" spans="2:7" s="6" customFormat="1" ht="15.75" hidden="1" customHeight="1">
      <c r="F29" s="7"/>
      <c r="G29" s="7"/>
    </row>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hidden="1" customWidth="1"/>
    <col min="27" max="27" width="10.7109375" style="7" hidden="1" customWidth="1"/>
    <col min="28" max="33" width="10.7109375" hidden="1" customWidth="1"/>
    <col min="34" max="58" width="10.7109375" customWidth="1"/>
  </cols>
  <sheetData>
    <row r="1" spans="1:58" s="126" customFormat="1" ht="12.75" customHeight="1">
      <c r="AA1" s="33"/>
    </row>
    <row r="2" spans="1:58" s="126" customFormat="1" ht="18.75" customHeight="1">
      <c r="A2" s="127"/>
      <c r="B2" s="127" t="s">
        <v>473</v>
      </c>
      <c r="C2" s="127"/>
      <c r="D2" s="127"/>
      <c r="E2" s="127"/>
      <c r="AA2" s="34"/>
    </row>
    <row r="3" spans="1:58" s="126" customFormat="1" ht="56.25" customHeight="1">
      <c r="A3" s="152"/>
      <c r="B3" s="281" t="s">
        <v>221</v>
      </c>
      <c r="C3" s="281"/>
      <c r="D3" s="281"/>
      <c r="E3" s="281"/>
      <c r="F3" s="281"/>
      <c r="G3" s="281"/>
      <c r="H3" s="281"/>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82" t="s">
        <v>222</v>
      </c>
      <c r="C4" s="282"/>
      <c r="D4" s="282"/>
      <c r="E4" s="282"/>
      <c r="F4" s="282"/>
      <c r="G4" s="282"/>
      <c r="H4" s="282"/>
      <c r="I4" s="129"/>
      <c r="J4" s="129"/>
      <c r="K4" s="129"/>
      <c r="L4" s="129"/>
      <c r="M4" s="129"/>
      <c r="N4" s="129"/>
      <c r="O4" s="129"/>
      <c r="P4" s="129"/>
      <c r="Q4" s="129"/>
    </row>
    <row r="5" spans="1:58" s="131" customFormat="1">
      <c r="AA5"/>
    </row>
    <row r="6" spans="1:58" s="134" customFormat="1"/>
    <row r="7" spans="1:58" ht="14.45" customHeight="1">
      <c r="B7" s="296" t="s">
        <v>223</v>
      </c>
      <c r="C7" s="296" t="s">
        <v>224</v>
      </c>
      <c r="D7" s="297" t="s">
        <v>225</v>
      </c>
      <c r="E7" s="300" t="s">
        <v>226</v>
      </c>
      <c r="F7" s="303"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01"/>
      <c r="F8" s="304"/>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45.95">
      <c r="B9" s="296"/>
      <c r="C9" s="296"/>
      <c r="D9" s="298"/>
      <c r="E9" s="301"/>
      <c r="F9" s="304"/>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01"/>
      <c r="F10" s="304"/>
      <c r="G10" s="114" t="s">
        <v>239</v>
      </c>
      <c r="H10" s="113"/>
      <c r="I10" s="120" t="s">
        <v>240</v>
      </c>
      <c r="J10" s="120" t="s">
        <v>241</v>
      </c>
      <c r="K10" s="120" t="s">
        <v>242</v>
      </c>
      <c r="L10" s="120" t="s">
        <v>243</v>
      </c>
      <c r="M10" s="120" t="s">
        <v>244</v>
      </c>
      <c r="N10" s="121" t="s">
        <v>245</v>
      </c>
      <c r="O10" s="120" t="s">
        <v>246</v>
      </c>
      <c r="P10" s="120" t="s">
        <v>247</v>
      </c>
      <c r="Q10" s="113"/>
      <c r="R10" s="122"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ht="15" customHeight="1">
      <c r="B11" s="296"/>
      <c r="C11" s="296"/>
      <c r="D11" s="299"/>
      <c r="E11" s="302"/>
      <c r="F11" s="305"/>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474</v>
      </c>
      <c r="B12" s="276" t="s">
        <v>301</v>
      </c>
      <c r="C12" s="278" t="s">
        <v>302</v>
      </c>
      <c r="D12" s="278" t="s">
        <v>475</v>
      </c>
      <c r="E12" s="278" t="s">
        <v>118</v>
      </c>
      <c r="F12" s="17" t="s">
        <v>95</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f>IFERROR('3c DTC_PPM'!AI12+'2d Nil levelisation allowance'!AK55,"-")</f>
        <v>169.81459752543358</v>
      </c>
      <c r="AL12" s="141" t="str">
        <f>IFERROR('3c DTC_PPM'!AJ12+'2d Nil levelisation allowance'!AL55,"-")</f>
        <v>-</v>
      </c>
      <c r="AM12" s="141" t="str">
        <f>IFERROR('3c DTC_PPM'!AK12+'2d Nil levelisation allowance'!AM55,"-")</f>
        <v>-</v>
      </c>
      <c r="AN12" s="141" t="str">
        <f>IFERROR('3c DTC_PPM'!AL12+'2d Nil levelisation allowance'!AN55,"-")</f>
        <v>-</v>
      </c>
      <c r="AO12" s="141" t="str">
        <f>IFERROR('3c DTC_PPM'!AM12+'2d Nil levelisation allowance'!AO55,"-")</f>
        <v>-</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8" t="s">
        <v>476</v>
      </c>
      <c r="B13" s="276"/>
      <c r="C13" s="279"/>
      <c r="D13" s="279"/>
      <c r="E13" s="279"/>
      <c r="F13" s="17" t="s">
        <v>96</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f>IFERROR('3c DTC_PPM'!AI13+'2d Nil levelisation allowance'!AK56,"-")</f>
        <v>200.08820200438683</v>
      </c>
      <c r="AL13" s="141" t="str">
        <f>IFERROR('3c DTC_PPM'!AJ13+'2d Nil levelisation allowance'!AL56,"-")</f>
        <v>-</v>
      </c>
      <c r="AM13" s="141" t="str">
        <f>IFERROR('3c DTC_PPM'!AK13+'2d Nil levelisation allowance'!AM56,"-")</f>
        <v>-</v>
      </c>
      <c r="AN13" s="141" t="str">
        <f>IFERROR('3c DTC_PPM'!AL13+'2d Nil levelisation allowance'!AN56,"-")</f>
        <v>-</v>
      </c>
      <c r="AO13" s="141" t="str">
        <f>IFERROR('3c DTC_PPM'!AM13+'2d Nil levelisation allowance'!AO56,"-")</f>
        <v>-</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8" t="s">
        <v>477</v>
      </c>
      <c r="B14" s="276"/>
      <c r="C14" s="279"/>
      <c r="D14" s="279"/>
      <c r="E14" s="279"/>
      <c r="F14" s="17" t="s">
        <v>97</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f>IFERROR('3c DTC_PPM'!AI14+'2d Nil levelisation allowance'!AK57,"-")</f>
        <v>195.86646570267686</v>
      </c>
      <c r="AL14" s="141" t="str">
        <f>IFERROR('3c DTC_PPM'!AJ14+'2d Nil levelisation allowance'!AL57,"-")</f>
        <v>-</v>
      </c>
      <c r="AM14" s="141" t="str">
        <f>IFERROR('3c DTC_PPM'!AK14+'2d Nil levelisation allowance'!AM57,"-")</f>
        <v>-</v>
      </c>
      <c r="AN14" s="141" t="str">
        <f>IFERROR('3c DTC_PPM'!AL14+'2d Nil levelisation allowance'!AN57,"-")</f>
        <v>-</v>
      </c>
      <c r="AO14" s="141" t="str">
        <f>IFERROR('3c DTC_PPM'!AM14+'2d Nil levelisation allowance'!AO57,"-")</f>
        <v>-</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8" t="s">
        <v>478</v>
      </c>
      <c r="B15" s="276"/>
      <c r="C15" s="279"/>
      <c r="D15" s="279"/>
      <c r="E15" s="279"/>
      <c r="F15" s="17" t="s">
        <v>98</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f>IFERROR('3c DTC_PPM'!AI15+'2d Nil levelisation allowance'!AK58,"-")</f>
        <v>204.02900494381851</v>
      </c>
      <c r="AL15" s="141" t="str">
        <f>IFERROR('3c DTC_PPM'!AJ15+'2d Nil levelisation allowance'!AL58,"-")</f>
        <v>-</v>
      </c>
      <c r="AM15" s="141" t="str">
        <f>IFERROR('3c DTC_PPM'!AK15+'2d Nil levelisation allowance'!AM58,"-")</f>
        <v>-</v>
      </c>
      <c r="AN15" s="141" t="str">
        <f>IFERROR('3c DTC_PPM'!AL15+'2d Nil levelisation allowance'!AN58,"-")</f>
        <v>-</v>
      </c>
      <c r="AO15" s="141" t="str">
        <f>IFERROR('3c DTC_PPM'!AM15+'2d Nil levelisation allowance'!AO58,"-")</f>
        <v>-</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8" t="s">
        <v>479</v>
      </c>
      <c r="B16" s="276"/>
      <c r="C16" s="279"/>
      <c r="D16" s="279"/>
      <c r="E16" s="279"/>
      <c r="F16" s="17" t="s">
        <v>99</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f>IFERROR('3c DTC_PPM'!AI16+'2d Nil levelisation allowance'!AK59,"-")</f>
        <v>147.05631995478646</v>
      </c>
      <c r="AL16" s="141" t="str">
        <f>IFERROR('3c DTC_PPM'!AJ16+'2d Nil levelisation allowance'!AL59,"-")</f>
        <v>-</v>
      </c>
      <c r="AM16" s="141" t="str">
        <f>IFERROR('3c DTC_PPM'!AK16+'2d Nil levelisation allowance'!AM59,"-")</f>
        <v>-</v>
      </c>
      <c r="AN16" s="141" t="str">
        <f>IFERROR('3c DTC_PPM'!AL16+'2d Nil levelisation allowance'!AN59,"-")</f>
        <v>-</v>
      </c>
      <c r="AO16" s="141" t="str">
        <f>IFERROR('3c DTC_PPM'!AM16+'2d Nil levelisation allowance'!AO59,"-")</f>
        <v>-</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8" t="s">
        <v>480</v>
      </c>
      <c r="B17" s="276"/>
      <c r="C17" s="279"/>
      <c r="D17" s="279"/>
      <c r="E17" s="279"/>
      <c r="F17" s="17" t="s">
        <v>100</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f>IFERROR('3c DTC_PPM'!AI17+'2d Nil levelisation allowance'!AK60,"-")</f>
        <v>188.60389827091086</v>
      </c>
      <c r="AL17" s="141" t="str">
        <f>IFERROR('3c DTC_PPM'!AJ17+'2d Nil levelisation allowance'!AL60,"-")</f>
        <v>-</v>
      </c>
      <c r="AM17" s="141" t="str">
        <f>IFERROR('3c DTC_PPM'!AK17+'2d Nil levelisation allowance'!AM60,"-")</f>
        <v>-</v>
      </c>
      <c r="AN17" s="141" t="str">
        <f>IFERROR('3c DTC_PPM'!AL17+'2d Nil levelisation allowance'!AN60,"-")</f>
        <v>-</v>
      </c>
      <c r="AO17" s="141" t="str">
        <f>IFERROR('3c DTC_PPM'!AM17+'2d Nil levelisation allowance'!AO60,"-")</f>
        <v>-</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8" t="s">
        <v>481</v>
      </c>
      <c r="B18" s="276"/>
      <c r="C18" s="279"/>
      <c r="D18" s="279"/>
      <c r="E18" s="279"/>
      <c r="F18" s="17" t="s">
        <v>101</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f>IFERROR('3c DTC_PPM'!AI18+'2d Nil levelisation allowance'!AK61,"-")</f>
        <v>235.18412607444964</v>
      </c>
      <c r="AL18" s="141" t="str">
        <f>IFERROR('3c DTC_PPM'!AJ18+'2d Nil levelisation allowance'!AL61,"-")</f>
        <v>-</v>
      </c>
      <c r="AM18" s="141" t="str">
        <f>IFERROR('3c DTC_PPM'!AK18+'2d Nil levelisation allowance'!AM61,"-")</f>
        <v>-</v>
      </c>
      <c r="AN18" s="141" t="str">
        <f>IFERROR('3c DTC_PPM'!AL18+'2d Nil levelisation allowance'!AN61,"-")</f>
        <v>-</v>
      </c>
      <c r="AO18" s="141" t="str">
        <f>IFERROR('3c DTC_PPM'!AM18+'2d Nil levelisation allowance'!AO61,"-")</f>
        <v>-</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8" t="s">
        <v>482</v>
      </c>
      <c r="B19" s="276"/>
      <c r="C19" s="279"/>
      <c r="D19" s="279"/>
      <c r="E19" s="279"/>
      <c r="F19" s="17" t="s">
        <v>102</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f>IFERROR('3c DTC_PPM'!AI19+'2d Nil levelisation allowance'!AK62,"-")</f>
        <v>152.10690282054654</v>
      </c>
      <c r="AL19" s="141" t="str">
        <f>IFERROR('3c DTC_PPM'!AJ19+'2d Nil levelisation allowance'!AL62,"-")</f>
        <v>-</v>
      </c>
      <c r="AM19" s="141" t="str">
        <f>IFERROR('3c DTC_PPM'!AK19+'2d Nil levelisation allowance'!AM62,"-")</f>
        <v>-</v>
      </c>
      <c r="AN19" s="141" t="str">
        <f>IFERROR('3c DTC_PPM'!AL19+'2d Nil levelisation allowance'!AN62,"-")</f>
        <v>-</v>
      </c>
      <c r="AO19" s="141" t="str">
        <f>IFERROR('3c DTC_PPM'!AM19+'2d Nil levelisation allowance'!AO62,"-")</f>
        <v>-</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8" t="s">
        <v>483</v>
      </c>
      <c r="B20" s="276"/>
      <c r="C20" s="279"/>
      <c r="D20" s="279"/>
      <c r="E20" s="279"/>
      <c r="F20" s="17" t="s">
        <v>103</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f>IFERROR('3c DTC_PPM'!AI20+'2d Nil levelisation allowance'!AK63,"-")</f>
        <v>157.41043891192254</v>
      </c>
      <c r="AL20" s="141" t="str">
        <f>IFERROR('3c DTC_PPM'!AJ20+'2d Nil levelisation allowance'!AL63,"-")</f>
        <v>-</v>
      </c>
      <c r="AM20" s="141" t="str">
        <f>IFERROR('3c DTC_PPM'!AK20+'2d Nil levelisation allowance'!AM63,"-")</f>
        <v>-</v>
      </c>
      <c r="AN20" s="141" t="str">
        <f>IFERROR('3c DTC_PPM'!AL20+'2d Nil levelisation allowance'!AN63,"-")</f>
        <v>-</v>
      </c>
      <c r="AO20" s="141" t="str">
        <f>IFERROR('3c DTC_PPM'!AM20+'2d Nil levelisation allowance'!AO63,"-")</f>
        <v>-</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8" t="s">
        <v>484</v>
      </c>
      <c r="B21" s="276"/>
      <c r="C21" s="279"/>
      <c r="D21" s="279"/>
      <c r="E21" s="279"/>
      <c r="F21" s="17" t="s">
        <v>104</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f>IFERROR('3c DTC_PPM'!AI21+'2d Nil levelisation allowance'!AK64,"-")</f>
        <v>159.68298001455707</v>
      </c>
      <c r="AL21" s="141" t="str">
        <f>IFERROR('3c DTC_PPM'!AJ21+'2d Nil levelisation allowance'!AL64,"-")</f>
        <v>-</v>
      </c>
      <c r="AM21" s="141" t="str">
        <f>IFERROR('3c DTC_PPM'!AK21+'2d Nil levelisation allowance'!AM64,"-")</f>
        <v>-</v>
      </c>
      <c r="AN21" s="141" t="str">
        <f>IFERROR('3c DTC_PPM'!AL21+'2d Nil levelisation allowance'!AN64,"-")</f>
        <v>-</v>
      </c>
      <c r="AO21" s="141" t="str">
        <f>IFERROR('3c DTC_PPM'!AM21+'2d Nil levelisation allowance'!AO64,"-")</f>
        <v>-</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8" t="s">
        <v>485</v>
      </c>
      <c r="B22" s="276"/>
      <c r="C22" s="279"/>
      <c r="D22" s="279"/>
      <c r="E22" s="279"/>
      <c r="F22" s="17" t="s">
        <v>105</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f>IFERROR('3c DTC_PPM'!AI22+'2d Nil levelisation allowance'!AK65,"-")</f>
        <v>162.59623902690853</v>
      </c>
      <c r="AL22" s="141" t="str">
        <f>IFERROR('3c DTC_PPM'!AJ22+'2d Nil levelisation allowance'!AL65,"-")</f>
        <v>-</v>
      </c>
      <c r="AM22" s="141" t="str">
        <f>IFERROR('3c DTC_PPM'!AK22+'2d Nil levelisation allowance'!AM65,"-")</f>
        <v>-</v>
      </c>
      <c r="AN22" s="141" t="str">
        <f>IFERROR('3c DTC_PPM'!AL22+'2d Nil levelisation allowance'!AN65,"-")</f>
        <v>-</v>
      </c>
      <c r="AO22" s="141" t="str">
        <f>IFERROR('3c DTC_PPM'!AM22+'2d Nil levelisation allowance'!AO65,"-")</f>
        <v>-</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8" t="s">
        <v>486</v>
      </c>
      <c r="B23" s="276"/>
      <c r="C23" s="279"/>
      <c r="D23" s="279"/>
      <c r="E23" s="279"/>
      <c r="F23" s="17" t="s">
        <v>106</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f>IFERROR('3c DTC_PPM'!AI23+'2d Nil levelisation allowance'!AK66,"-")</f>
        <v>176.22361546444719</v>
      </c>
      <c r="AL23" s="141" t="str">
        <f>IFERROR('3c DTC_PPM'!AJ23+'2d Nil levelisation allowance'!AL66,"-")</f>
        <v>-</v>
      </c>
      <c r="AM23" s="141" t="str">
        <f>IFERROR('3c DTC_PPM'!AK23+'2d Nil levelisation allowance'!AM66,"-")</f>
        <v>-</v>
      </c>
      <c r="AN23" s="141" t="str">
        <f>IFERROR('3c DTC_PPM'!AL23+'2d Nil levelisation allowance'!AN66,"-")</f>
        <v>-</v>
      </c>
      <c r="AO23" s="141" t="str">
        <f>IFERROR('3c DTC_PPM'!AM23+'2d Nil levelisation allowance'!AO66,"-")</f>
        <v>-</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8" t="s">
        <v>487</v>
      </c>
      <c r="B24" s="276"/>
      <c r="C24" s="279"/>
      <c r="D24" s="279"/>
      <c r="E24" s="279"/>
      <c r="F24" s="17" t="s">
        <v>107</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f>IFERROR('3c DTC_PPM'!AI24+'2d Nil levelisation allowance'!AK67,"-")</f>
        <v>179.79440814177357</v>
      </c>
      <c r="AL24" s="141" t="str">
        <f>IFERROR('3c DTC_PPM'!AJ24+'2d Nil levelisation allowance'!AL67,"-")</f>
        <v>-</v>
      </c>
      <c r="AM24" s="141" t="str">
        <f>IFERROR('3c DTC_PPM'!AK24+'2d Nil levelisation allowance'!AM67,"-")</f>
        <v>-</v>
      </c>
      <c r="AN24" s="141" t="str">
        <f>IFERROR('3c DTC_PPM'!AL24+'2d Nil levelisation allowance'!AN67,"-")</f>
        <v>-</v>
      </c>
      <c r="AO24" s="141" t="str">
        <f>IFERROR('3c DTC_PPM'!AM24+'2d Nil levelisation allowance'!AO67,"-")</f>
        <v>-</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8" t="s">
        <v>488</v>
      </c>
      <c r="B25" s="276"/>
      <c r="C25" s="279"/>
      <c r="D25" s="279"/>
      <c r="E25" s="279"/>
      <c r="F25" s="17" t="s">
        <v>108</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f>IFERROR('3c DTC_PPM'!AI25+'2d Nil levelisation allowance'!AK68,"-")</f>
        <v>171.6653579645747</v>
      </c>
      <c r="AL25" s="141" t="str">
        <f>IFERROR('3c DTC_PPM'!AJ25+'2d Nil levelisation allowance'!AL68,"-")</f>
        <v>-</v>
      </c>
      <c r="AM25" s="141" t="str">
        <f>IFERROR('3c DTC_PPM'!AK25+'2d Nil levelisation allowance'!AM68,"-")</f>
        <v>-</v>
      </c>
      <c r="AN25" s="141" t="str">
        <f>IFERROR('3c DTC_PPM'!AL25+'2d Nil levelisation allowance'!AN68,"-")</f>
        <v>-</v>
      </c>
      <c r="AO25" s="141" t="str">
        <f>IFERROR('3c DTC_PPM'!AM25+'2d Nil levelisation allowance'!AO68,"-")</f>
        <v>-</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45" customHeight="1">
      <c r="A26" s="228" t="s">
        <v>489</v>
      </c>
      <c r="B26" s="276"/>
      <c r="C26" s="278" t="s">
        <v>317</v>
      </c>
      <c r="D26" s="278" t="s">
        <v>475</v>
      </c>
      <c r="E26" s="278" t="s">
        <v>118</v>
      </c>
      <c r="F26" s="17" t="s">
        <v>95</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f>IFERROR('3c DTC_PPM'!AI26+'2d Nil levelisation allowance'!AK69,"-")</f>
        <v>167.89826850556332</v>
      </c>
      <c r="AL26" s="141" t="str">
        <f>IFERROR('3c DTC_PPM'!AJ26+'2d Nil levelisation allowance'!AL69,"-")</f>
        <v>-</v>
      </c>
      <c r="AM26" s="141" t="str">
        <f>IFERROR('3c DTC_PPM'!AK26+'2d Nil levelisation allowance'!AM69,"-")</f>
        <v>-</v>
      </c>
      <c r="AN26" s="141" t="str">
        <f>IFERROR('3c DTC_PPM'!AL26+'2d Nil levelisation allowance'!AN69,"-")</f>
        <v>-</v>
      </c>
      <c r="AO26" s="141" t="str">
        <f>IFERROR('3c DTC_PPM'!AM26+'2d Nil levelisation allowance'!AO69,"-")</f>
        <v>-</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8" t="s">
        <v>490</v>
      </c>
      <c r="B27" s="276"/>
      <c r="C27" s="279"/>
      <c r="D27" s="279"/>
      <c r="E27" s="279"/>
      <c r="F27" s="17" t="s">
        <v>96</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f>IFERROR('3c DTC_PPM'!AI27+'2d Nil levelisation allowance'!AK70,"-")</f>
        <v>197.81209555078908</v>
      </c>
      <c r="AL27" s="141" t="str">
        <f>IFERROR('3c DTC_PPM'!AJ27+'2d Nil levelisation allowance'!AL70,"-")</f>
        <v>-</v>
      </c>
      <c r="AM27" s="141" t="str">
        <f>IFERROR('3c DTC_PPM'!AK27+'2d Nil levelisation allowance'!AM70,"-")</f>
        <v>-</v>
      </c>
      <c r="AN27" s="141" t="str">
        <f>IFERROR('3c DTC_PPM'!AL27+'2d Nil levelisation allowance'!AN70,"-")</f>
        <v>-</v>
      </c>
      <c r="AO27" s="141" t="str">
        <f>IFERROR('3c DTC_PPM'!AM27+'2d Nil levelisation allowance'!AO70,"-")</f>
        <v>-</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8" t="s">
        <v>491</v>
      </c>
      <c r="B28" s="276"/>
      <c r="C28" s="279"/>
      <c r="D28" s="279"/>
      <c r="E28" s="279"/>
      <c r="F28" s="17" t="s">
        <v>97</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f>IFERROR('3c DTC_PPM'!AI28+'2d Nil levelisation allowance'!AK71,"-")</f>
        <v>194.24191801527971</v>
      </c>
      <c r="AL28" s="141" t="str">
        <f>IFERROR('3c DTC_PPM'!AJ28+'2d Nil levelisation allowance'!AL71,"-")</f>
        <v>-</v>
      </c>
      <c r="AM28" s="141" t="str">
        <f>IFERROR('3c DTC_PPM'!AK28+'2d Nil levelisation allowance'!AM71,"-")</f>
        <v>-</v>
      </c>
      <c r="AN28" s="141" t="str">
        <f>IFERROR('3c DTC_PPM'!AL28+'2d Nil levelisation allowance'!AN71,"-")</f>
        <v>-</v>
      </c>
      <c r="AO28" s="141" t="str">
        <f>IFERROR('3c DTC_PPM'!AM28+'2d Nil levelisation allowance'!AO71,"-")</f>
        <v>-</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8" t="s">
        <v>492</v>
      </c>
      <c r="B29" s="276"/>
      <c r="C29" s="279"/>
      <c r="D29" s="279"/>
      <c r="E29" s="279"/>
      <c r="F29" s="17" t="s">
        <v>98</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f>IFERROR('3c DTC_PPM'!AI29+'2d Nil levelisation allowance'!AK72,"-")</f>
        <v>207.7829405264734</v>
      </c>
      <c r="AL29" s="141" t="str">
        <f>IFERROR('3c DTC_PPM'!AJ29+'2d Nil levelisation allowance'!AL72,"-")</f>
        <v>-</v>
      </c>
      <c r="AM29" s="141" t="str">
        <f>IFERROR('3c DTC_PPM'!AK29+'2d Nil levelisation allowance'!AM72,"-")</f>
        <v>-</v>
      </c>
      <c r="AN29" s="141" t="str">
        <f>IFERROR('3c DTC_PPM'!AL29+'2d Nil levelisation allowance'!AN72,"-")</f>
        <v>-</v>
      </c>
      <c r="AO29" s="141" t="str">
        <f>IFERROR('3c DTC_PPM'!AM29+'2d Nil levelisation allowance'!AO72,"-")</f>
        <v>-</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8" t="s">
        <v>493</v>
      </c>
      <c r="B30" s="276"/>
      <c r="C30" s="279"/>
      <c r="D30" s="279"/>
      <c r="E30" s="279"/>
      <c r="F30" s="17" t="s">
        <v>99</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f>IFERROR('3c DTC_PPM'!AI30+'2d Nil levelisation allowance'!AK73,"-")</f>
        <v>147.76121775135755</v>
      </c>
      <c r="AL30" s="141" t="str">
        <f>IFERROR('3c DTC_PPM'!AJ30+'2d Nil levelisation allowance'!AL73,"-")</f>
        <v>-</v>
      </c>
      <c r="AM30" s="141" t="str">
        <f>IFERROR('3c DTC_PPM'!AK30+'2d Nil levelisation allowance'!AM73,"-")</f>
        <v>-</v>
      </c>
      <c r="AN30" s="141" t="str">
        <f>IFERROR('3c DTC_PPM'!AL30+'2d Nil levelisation allowance'!AN73,"-")</f>
        <v>-</v>
      </c>
      <c r="AO30" s="141" t="str">
        <f>IFERROR('3c DTC_PPM'!AM30+'2d Nil levelisation allowance'!AO73,"-")</f>
        <v>-</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8" t="s">
        <v>494</v>
      </c>
      <c r="B31" s="276"/>
      <c r="C31" s="279"/>
      <c r="D31" s="279"/>
      <c r="E31" s="279"/>
      <c r="F31" s="17" t="s">
        <v>100</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f>IFERROR('3c DTC_PPM'!AI31+'2d Nil levelisation allowance'!AK74,"-")</f>
        <v>192.47945998573329</v>
      </c>
      <c r="AL31" s="141" t="str">
        <f>IFERROR('3c DTC_PPM'!AJ31+'2d Nil levelisation allowance'!AL74,"-")</f>
        <v>-</v>
      </c>
      <c r="AM31" s="141" t="str">
        <f>IFERROR('3c DTC_PPM'!AK31+'2d Nil levelisation allowance'!AM74,"-")</f>
        <v>-</v>
      </c>
      <c r="AN31" s="141" t="str">
        <f>IFERROR('3c DTC_PPM'!AL31+'2d Nil levelisation allowance'!AN74,"-")</f>
        <v>-</v>
      </c>
      <c r="AO31" s="141" t="str">
        <f>IFERROR('3c DTC_PPM'!AM31+'2d Nil levelisation allowance'!AO74,"-")</f>
        <v>-</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8" t="s">
        <v>495</v>
      </c>
      <c r="B32" s="276"/>
      <c r="C32" s="279"/>
      <c r="D32" s="279"/>
      <c r="E32" s="279"/>
      <c r="F32" s="17" t="s">
        <v>101</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f>IFERROR('3c DTC_PPM'!AI32+'2d Nil levelisation allowance'!AK75,"-")</f>
        <v>233.12506010340371</v>
      </c>
      <c r="AL32" s="141" t="str">
        <f>IFERROR('3c DTC_PPM'!AJ32+'2d Nil levelisation allowance'!AL75,"-")</f>
        <v>-</v>
      </c>
      <c r="AM32" s="141" t="str">
        <f>IFERROR('3c DTC_PPM'!AK32+'2d Nil levelisation allowance'!AM75,"-")</f>
        <v>-</v>
      </c>
      <c r="AN32" s="141" t="str">
        <f>IFERROR('3c DTC_PPM'!AL32+'2d Nil levelisation allowance'!AN75,"-")</f>
        <v>-</v>
      </c>
      <c r="AO32" s="141" t="str">
        <f>IFERROR('3c DTC_PPM'!AM32+'2d Nil levelisation allowance'!AO75,"-")</f>
        <v>-</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8" t="s">
        <v>496</v>
      </c>
      <c r="B33" s="276"/>
      <c r="C33" s="279"/>
      <c r="D33" s="279"/>
      <c r="E33" s="279"/>
      <c r="F33" s="17" t="s">
        <v>102</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f>IFERROR('3c DTC_PPM'!AI33+'2d Nil levelisation allowance'!AK76,"-")</f>
        <v>151.02735581188998</v>
      </c>
      <c r="AL33" s="141" t="str">
        <f>IFERROR('3c DTC_PPM'!AJ33+'2d Nil levelisation allowance'!AL76,"-")</f>
        <v>-</v>
      </c>
      <c r="AM33" s="141" t="str">
        <f>IFERROR('3c DTC_PPM'!AK33+'2d Nil levelisation allowance'!AM76,"-")</f>
        <v>-</v>
      </c>
      <c r="AN33" s="141" t="str">
        <f>IFERROR('3c DTC_PPM'!AL33+'2d Nil levelisation allowance'!AN76,"-")</f>
        <v>-</v>
      </c>
      <c r="AO33" s="141" t="str">
        <f>IFERROR('3c DTC_PPM'!AM33+'2d Nil levelisation allowance'!AO76,"-")</f>
        <v>-</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8" t="s">
        <v>497</v>
      </c>
      <c r="B34" s="276"/>
      <c r="C34" s="279"/>
      <c r="D34" s="279"/>
      <c r="E34" s="279"/>
      <c r="F34" s="17" t="s">
        <v>103</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f>IFERROR('3c DTC_PPM'!AI34+'2d Nil levelisation allowance'!AK77,"-")</f>
        <v>158.98402151384133</v>
      </c>
      <c r="AL34" s="141" t="str">
        <f>IFERROR('3c DTC_PPM'!AJ34+'2d Nil levelisation allowance'!AL77,"-")</f>
        <v>-</v>
      </c>
      <c r="AM34" s="141" t="str">
        <f>IFERROR('3c DTC_PPM'!AK34+'2d Nil levelisation allowance'!AM77,"-")</f>
        <v>-</v>
      </c>
      <c r="AN34" s="141" t="str">
        <f>IFERROR('3c DTC_PPM'!AL34+'2d Nil levelisation allowance'!AN77,"-")</f>
        <v>-</v>
      </c>
      <c r="AO34" s="141" t="str">
        <f>IFERROR('3c DTC_PPM'!AM34+'2d Nil levelisation allowance'!AO77,"-")</f>
        <v>-</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8" t="s">
        <v>498</v>
      </c>
      <c r="B35" s="276"/>
      <c r="C35" s="279"/>
      <c r="D35" s="279"/>
      <c r="E35" s="279"/>
      <c r="F35" s="17" t="s">
        <v>104</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f>IFERROR('3c DTC_PPM'!AI35+'2d Nil levelisation allowance'!AK78,"-")</f>
        <v>161.22566519978048</v>
      </c>
      <c r="AL35" s="141" t="str">
        <f>IFERROR('3c DTC_PPM'!AJ35+'2d Nil levelisation allowance'!AL78,"-")</f>
        <v>-</v>
      </c>
      <c r="AM35" s="141" t="str">
        <f>IFERROR('3c DTC_PPM'!AK35+'2d Nil levelisation allowance'!AM78,"-")</f>
        <v>-</v>
      </c>
      <c r="AN35" s="141" t="str">
        <f>IFERROR('3c DTC_PPM'!AL35+'2d Nil levelisation allowance'!AN78,"-")</f>
        <v>-</v>
      </c>
      <c r="AO35" s="141" t="str">
        <f>IFERROR('3c DTC_PPM'!AM35+'2d Nil levelisation allowance'!AO78,"-")</f>
        <v>-</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8" t="s">
        <v>499</v>
      </c>
      <c r="B36" s="276"/>
      <c r="C36" s="279"/>
      <c r="D36" s="279"/>
      <c r="E36" s="279"/>
      <c r="F36" s="17" t="s">
        <v>105</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f>IFERROR('3c DTC_PPM'!AI36+'2d Nil levelisation allowance'!AK79,"-")</f>
        <v>160.89334378949857</v>
      </c>
      <c r="AL36" s="141" t="str">
        <f>IFERROR('3c DTC_PPM'!AJ36+'2d Nil levelisation allowance'!AL79,"-")</f>
        <v>-</v>
      </c>
      <c r="AM36" s="141" t="str">
        <f>IFERROR('3c DTC_PPM'!AK36+'2d Nil levelisation allowance'!AM79,"-")</f>
        <v>-</v>
      </c>
      <c r="AN36" s="141" t="str">
        <f>IFERROR('3c DTC_PPM'!AL36+'2d Nil levelisation allowance'!AN79,"-")</f>
        <v>-</v>
      </c>
      <c r="AO36" s="141" t="str">
        <f>IFERROR('3c DTC_PPM'!AM36+'2d Nil levelisation allowance'!AO79,"-")</f>
        <v>-</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8" t="s">
        <v>500</v>
      </c>
      <c r="B37" s="276"/>
      <c r="C37" s="279"/>
      <c r="D37" s="279"/>
      <c r="E37" s="279"/>
      <c r="F37" s="17" t="s">
        <v>106</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f>IFERROR('3c DTC_PPM'!AI37+'2d Nil levelisation allowance'!AK80,"-")</f>
        <v>175.56393723119533</v>
      </c>
      <c r="AL37" s="141" t="str">
        <f>IFERROR('3c DTC_PPM'!AJ37+'2d Nil levelisation allowance'!AL80,"-")</f>
        <v>-</v>
      </c>
      <c r="AM37" s="141" t="str">
        <f>IFERROR('3c DTC_PPM'!AK37+'2d Nil levelisation allowance'!AM80,"-")</f>
        <v>-</v>
      </c>
      <c r="AN37" s="141" t="str">
        <f>IFERROR('3c DTC_PPM'!AL37+'2d Nil levelisation allowance'!AN80,"-")</f>
        <v>-</v>
      </c>
      <c r="AO37" s="141" t="str">
        <f>IFERROR('3c DTC_PPM'!AM37+'2d Nil levelisation allowance'!AO80,"-")</f>
        <v>-</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8" t="s">
        <v>501</v>
      </c>
      <c r="B38" s="276"/>
      <c r="C38" s="279"/>
      <c r="D38" s="279"/>
      <c r="E38" s="279"/>
      <c r="F38" s="17" t="s">
        <v>107</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f>IFERROR('3c DTC_PPM'!AI38+'2d Nil levelisation allowance'!AK81,"-")</f>
        <v>182.10483674718103</v>
      </c>
      <c r="AL38" s="141" t="str">
        <f>IFERROR('3c DTC_PPM'!AJ38+'2d Nil levelisation allowance'!AL81,"-")</f>
        <v>-</v>
      </c>
      <c r="AM38" s="141" t="str">
        <f>IFERROR('3c DTC_PPM'!AK38+'2d Nil levelisation allowance'!AM81,"-")</f>
        <v>-</v>
      </c>
      <c r="AN38" s="141" t="str">
        <f>IFERROR('3c DTC_PPM'!AL38+'2d Nil levelisation allowance'!AN81,"-")</f>
        <v>-</v>
      </c>
      <c r="AO38" s="141" t="str">
        <f>IFERROR('3c DTC_PPM'!AM38+'2d Nil levelisation allowance'!AO81,"-")</f>
        <v>-</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8" t="s">
        <v>502</v>
      </c>
      <c r="B39" s="276"/>
      <c r="C39" s="279"/>
      <c r="D39" s="279"/>
      <c r="E39" s="279"/>
      <c r="F39" s="17" t="s">
        <v>108</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f>IFERROR('3c DTC_PPM'!AI39+'2d Nil levelisation allowance'!AK82,"-")</f>
        <v>168.54007473390203</v>
      </c>
      <c r="AL39" s="141" t="str">
        <f>IFERROR('3c DTC_PPM'!AJ39+'2d Nil levelisation allowance'!AL82,"-")</f>
        <v>-</v>
      </c>
      <c r="AM39" s="141" t="str">
        <f>IFERROR('3c DTC_PPM'!AK39+'2d Nil levelisation allowance'!AM82,"-")</f>
        <v>-</v>
      </c>
      <c r="AN39" s="141" t="str">
        <f>IFERROR('3c DTC_PPM'!AL39+'2d Nil levelisation allowance'!AN82,"-")</f>
        <v>-</v>
      </c>
      <c r="AO39" s="141" t="str">
        <f>IFERROR('3c DTC_PPM'!AM39+'2d Nil levelisation allowance'!AO82,"-")</f>
        <v>-</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8" t="s">
        <v>503</v>
      </c>
      <c r="B40" s="277" t="s">
        <v>88</v>
      </c>
      <c r="C40" s="278"/>
      <c r="D40" s="278" t="s">
        <v>475</v>
      </c>
      <c r="E40" s="278" t="s">
        <v>118</v>
      </c>
      <c r="F40" s="17" t="s">
        <v>95</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f>IFERROR('3c DTC_PPM'!AI40+'2d Nil levelisation allowance'!AK83,"-")</f>
        <v>104.01537079749927</v>
      </c>
      <c r="AL40" s="141" t="str">
        <f>IFERROR('3c DTC_PPM'!AJ40+'2d Nil levelisation allowance'!AL83,"-")</f>
        <v>-</v>
      </c>
      <c r="AM40" s="141" t="str">
        <f>IFERROR('3c DTC_PPM'!AK40+'2d Nil levelisation allowance'!AM83,"-")</f>
        <v>-</v>
      </c>
      <c r="AN40" s="141" t="str">
        <f>IFERROR('3c DTC_PPM'!AL40+'2d Nil levelisation allowance'!AN83,"-")</f>
        <v>-</v>
      </c>
      <c r="AO40" s="141" t="str">
        <f>IFERROR('3c DTC_PPM'!AM40+'2d Nil levelisation allowance'!AO83,"-")</f>
        <v>-</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8" t="s">
        <v>504</v>
      </c>
      <c r="B41" s="277"/>
      <c r="C41" s="279"/>
      <c r="D41" s="279"/>
      <c r="E41" s="279"/>
      <c r="F41" s="17" t="s">
        <v>96</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f>IFERROR('3c DTC_PPM'!AI41+'2d Nil levelisation allowance'!AK84,"-")</f>
        <v>103.94751490179023</v>
      </c>
      <c r="AL41" s="141" t="str">
        <f>IFERROR('3c DTC_PPM'!AJ41+'2d Nil levelisation allowance'!AL84,"-")</f>
        <v>-</v>
      </c>
      <c r="AM41" s="141" t="str">
        <f>IFERROR('3c DTC_PPM'!AK41+'2d Nil levelisation allowance'!AM84,"-")</f>
        <v>-</v>
      </c>
      <c r="AN41" s="141" t="str">
        <f>IFERROR('3c DTC_PPM'!AL41+'2d Nil levelisation allowance'!AN84,"-")</f>
        <v>-</v>
      </c>
      <c r="AO41" s="141" t="str">
        <f>IFERROR('3c DTC_PPM'!AM41+'2d Nil levelisation allowance'!AO84,"-")</f>
        <v>-</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8" t="s">
        <v>505</v>
      </c>
      <c r="B42" s="277"/>
      <c r="C42" s="279"/>
      <c r="D42" s="279"/>
      <c r="E42" s="279"/>
      <c r="F42" s="17" t="s">
        <v>97</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f>IFERROR('3c DTC_PPM'!AI42+'2d Nil levelisation allowance'!AK85,"-")</f>
        <v>103.89963066822666</v>
      </c>
      <c r="AL42" s="141" t="str">
        <f>IFERROR('3c DTC_PPM'!AJ42+'2d Nil levelisation allowance'!AL85,"-")</f>
        <v>-</v>
      </c>
      <c r="AM42" s="141" t="str">
        <f>IFERROR('3c DTC_PPM'!AK42+'2d Nil levelisation allowance'!AM85,"-")</f>
        <v>-</v>
      </c>
      <c r="AN42" s="141" t="str">
        <f>IFERROR('3c DTC_PPM'!AL42+'2d Nil levelisation allowance'!AN85,"-")</f>
        <v>-</v>
      </c>
      <c r="AO42" s="141" t="str">
        <f>IFERROR('3c DTC_PPM'!AM42+'2d Nil levelisation allowance'!AO85,"-")</f>
        <v>-</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8" t="s">
        <v>506</v>
      </c>
      <c r="B43" s="277"/>
      <c r="C43" s="279"/>
      <c r="D43" s="279"/>
      <c r="E43" s="279"/>
      <c r="F43" s="17" t="s">
        <v>98</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f>IFERROR('3c DTC_PPM'!AI43+'2d Nil levelisation allowance'!AK86,"-")</f>
        <v>104.07803017356179</v>
      </c>
      <c r="AL43" s="141" t="str">
        <f>IFERROR('3c DTC_PPM'!AJ43+'2d Nil levelisation allowance'!AL86,"-")</f>
        <v>-</v>
      </c>
      <c r="AM43" s="141" t="str">
        <f>IFERROR('3c DTC_PPM'!AK43+'2d Nil levelisation allowance'!AM86,"-")</f>
        <v>-</v>
      </c>
      <c r="AN43" s="141" t="str">
        <f>IFERROR('3c DTC_PPM'!AL43+'2d Nil levelisation allowance'!AN86,"-")</f>
        <v>-</v>
      </c>
      <c r="AO43" s="141" t="str">
        <f>IFERROR('3c DTC_PPM'!AM43+'2d Nil levelisation allowance'!AO86,"-")</f>
        <v>-</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8" t="s">
        <v>507</v>
      </c>
      <c r="B44" s="277"/>
      <c r="C44" s="279"/>
      <c r="D44" s="279"/>
      <c r="E44" s="279"/>
      <c r="F44" s="17" t="s">
        <v>99</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f>IFERROR('3c DTC_PPM'!AI44+'2d Nil levelisation allowance'!AK87,"-")</f>
        <v>102.42693420454594</v>
      </c>
      <c r="AL44" s="141" t="str">
        <f>IFERROR('3c DTC_PPM'!AJ44+'2d Nil levelisation allowance'!AL87,"-")</f>
        <v>-</v>
      </c>
      <c r="AM44" s="141" t="str">
        <f>IFERROR('3c DTC_PPM'!AK44+'2d Nil levelisation allowance'!AM87,"-")</f>
        <v>-</v>
      </c>
      <c r="AN44" s="141" t="str">
        <f>IFERROR('3c DTC_PPM'!AL44+'2d Nil levelisation allowance'!AN87,"-")</f>
        <v>-</v>
      </c>
      <c r="AO44" s="141" t="str">
        <f>IFERROR('3c DTC_PPM'!AM44+'2d Nil levelisation allowance'!AO87,"-")</f>
        <v>-</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8" t="s">
        <v>508</v>
      </c>
      <c r="B45" s="277"/>
      <c r="C45" s="279"/>
      <c r="D45" s="279"/>
      <c r="E45" s="279"/>
      <c r="F45" s="17" t="s">
        <v>100</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f>IFERROR('3c DTC_PPM'!AI45+'2d Nil levelisation allowance'!AK88,"-")</f>
        <v>104.16637455839216</v>
      </c>
      <c r="AL45" s="141" t="str">
        <f>IFERROR('3c DTC_PPM'!AJ45+'2d Nil levelisation allowance'!AL88,"-")</f>
        <v>-</v>
      </c>
      <c r="AM45" s="141" t="str">
        <f>IFERROR('3c DTC_PPM'!AK45+'2d Nil levelisation allowance'!AM88,"-")</f>
        <v>-</v>
      </c>
      <c r="AN45" s="141" t="str">
        <f>IFERROR('3c DTC_PPM'!AL45+'2d Nil levelisation allowance'!AN88,"-")</f>
        <v>-</v>
      </c>
      <c r="AO45" s="141" t="str">
        <f>IFERROR('3c DTC_PPM'!AM45+'2d Nil levelisation allowance'!AO88,"-")</f>
        <v>-</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8" t="s">
        <v>509</v>
      </c>
      <c r="B46" s="277"/>
      <c r="C46" s="279"/>
      <c r="D46" s="279"/>
      <c r="E46" s="279"/>
      <c r="F46" s="17" t="s">
        <v>101</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f>IFERROR('3c DTC_PPM'!AI46+'2d Nil levelisation allowance'!AK89,"-")</f>
        <v>104.59344637296856</v>
      </c>
      <c r="AL46" s="141" t="str">
        <f>IFERROR('3c DTC_PPM'!AJ46+'2d Nil levelisation allowance'!AL89,"-")</f>
        <v>-</v>
      </c>
      <c r="AM46" s="141" t="str">
        <f>IFERROR('3c DTC_PPM'!AK46+'2d Nil levelisation allowance'!AM89,"-")</f>
        <v>-</v>
      </c>
      <c r="AN46" s="141" t="str">
        <f>IFERROR('3c DTC_PPM'!AL46+'2d Nil levelisation allowance'!AN89,"-")</f>
        <v>-</v>
      </c>
      <c r="AO46" s="141" t="str">
        <f>IFERROR('3c DTC_PPM'!AM46+'2d Nil levelisation allowance'!AO89,"-")</f>
        <v>-</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8" t="s">
        <v>510</v>
      </c>
      <c r="B47" s="277"/>
      <c r="C47" s="279"/>
      <c r="D47" s="279"/>
      <c r="E47" s="279"/>
      <c r="F47" s="17" t="s">
        <v>102</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f>IFERROR('3c DTC_PPM'!AI47+'2d Nil levelisation allowance'!AK90,"-")</f>
        <v>104.90313140217052</v>
      </c>
      <c r="AL47" s="141" t="str">
        <f>IFERROR('3c DTC_PPM'!AJ47+'2d Nil levelisation allowance'!AL90,"-")</f>
        <v>-</v>
      </c>
      <c r="AM47" s="141" t="str">
        <f>IFERROR('3c DTC_PPM'!AK47+'2d Nil levelisation allowance'!AM90,"-")</f>
        <v>-</v>
      </c>
      <c r="AN47" s="141" t="str">
        <f>IFERROR('3c DTC_PPM'!AL47+'2d Nil levelisation allowance'!AN90,"-")</f>
        <v>-</v>
      </c>
      <c r="AO47" s="141" t="str">
        <f>IFERROR('3c DTC_PPM'!AM47+'2d Nil levelisation allowance'!AO90,"-")</f>
        <v>-</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8" t="s">
        <v>511</v>
      </c>
      <c r="B48" s="277"/>
      <c r="C48" s="279"/>
      <c r="D48" s="279"/>
      <c r="E48" s="279"/>
      <c r="F48" s="17" t="s">
        <v>103</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f>IFERROR('3c DTC_PPM'!AI48+'2d Nil levelisation allowance'!AK91,"-")</f>
        <v>102.71053643026455</v>
      </c>
      <c r="AL48" s="141" t="str">
        <f>IFERROR('3c DTC_PPM'!AJ48+'2d Nil levelisation allowance'!AL91,"-")</f>
        <v>-</v>
      </c>
      <c r="AM48" s="141" t="str">
        <f>IFERROR('3c DTC_PPM'!AK48+'2d Nil levelisation allowance'!AM91,"-")</f>
        <v>-</v>
      </c>
      <c r="AN48" s="141" t="str">
        <f>IFERROR('3c DTC_PPM'!AL48+'2d Nil levelisation allowance'!AN91,"-")</f>
        <v>-</v>
      </c>
      <c r="AO48" s="141" t="str">
        <f>IFERROR('3c DTC_PPM'!AM48+'2d Nil levelisation allowance'!AO91,"-")</f>
        <v>-</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8" t="s">
        <v>512</v>
      </c>
      <c r="B49" s="277"/>
      <c r="C49" s="279"/>
      <c r="D49" s="279"/>
      <c r="E49" s="279"/>
      <c r="F49" s="17" t="s">
        <v>104</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f>IFERROR('3c DTC_PPM'!AI49+'2d Nil levelisation allowance'!AK92,"-")</f>
        <v>102.87120834139571</v>
      </c>
      <c r="AL49" s="141" t="str">
        <f>IFERROR('3c DTC_PPM'!AJ49+'2d Nil levelisation allowance'!AL92,"-")</f>
        <v>-</v>
      </c>
      <c r="AM49" s="141" t="str">
        <f>IFERROR('3c DTC_PPM'!AK49+'2d Nil levelisation allowance'!AM92,"-")</f>
        <v>-</v>
      </c>
      <c r="AN49" s="141" t="str">
        <f>IFERROR('3c DTC_PPM'!AL49+'2d Nil levelisation allowance'!AN92,"-")</f>
        <v>-</v>
      </c>
      <c r="AO49" s="141" t="str">
        <f>IFERROR('3c DTC_PPM'!AM49+'2d Nil levelisation allowance'!AO92,"-")</f>
        <v>-</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8" t="s">
        <v>513</v>
      </c>
      <c r="B50" s="277"/>
      <c r="C50" s="279"/>
      <c r="D50" s="279"/>
      <c r="E50" s="279"/>
      <c r="F50" s="17" t="s">
        <v>105</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f>IFERROR('3c DTC_PPM'!AI50+'2d Nil levelisation allowance'!AK93,"-")</f>
        <v>103.05222131222945</v>
      </c>
      <c r="AL50" s="141" t="str">
        <f>IFERROR('3c DTC_PPM'!AJ50+'2d Nil levelisation allowance'!AL93,"-")</f>
        <v>-</v>
      </c>
      <c r="AM50" s="141" t="str">
        <f>IFERROR('3c DTC_PPM'!AK50+'2d Nil levelisation allowance'!AM93,"-")</f>
        <v>-</v>
      </c>
      <c r="AN50" s="141" t="str">
        <f>IFERROR('3c DTC_PPM'!AL50+'2d Nil levelisation allowance'!AN93,"-")</f>
        <v>-</v>
      </c>
      <c r="AO50" s="141" t="str">
        <f>IFERROR('3c DTC_PPM'!AM50+'2d Nil levelisation allowance'!AO93,"-")</f>
        <v>-</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8" t="s">
        <v>514</v>
      </c>
      <c r="B51" s="277"/>
      <c r="C51" s="279"/>
      <c r="D51" s="279"/>
      <c r="E51" s="279"/>
      <c r="F51" s="17" t="s">
        <v>106</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f>IFERROR('3c DTC_PPM'!AI51+'2d Nil levelisation allowance'!AK94,"-")</f>
        <v>103.72699623650601</v>
      </c>
      <c r="AL51" s="141" t="str">
        <f>IFERROR('3c DTC_PPM'!AJ51+'2d Nil levelisation allowance'!AL94,"-")</f>
        <v>-</v>
      </c>
      <c r="AM51" s="141" t="str">
        <f>IFERROR('3c DTC_PPM'!AK51+'2d Nil levelisation allowance'!AM94,"-")</f>
        <v>-</v>
      </c>
      <c r="AN51" s="141" t="str">
        <f>IFERROR('3c DTC_PPM'!AL51+'2d Nil levelisation allowance'!AN94,"-")</f>
        <v>-</v>
      </c>
      <c r="AO51" s="141" t="str">
        <f>IFERROR('3c DTC_PPM'!AM51+'2d Nil levelisation allowance'!AO94,"-")</f>
        <v>-</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8" t="s">
        <v>515</v>
      </c>
      <c r="B52" s="277"/>
      <c r="C52" s="279"/>
      <c r="D52" s="279"/>
      <c r="E52" s="279"/>
      <c r="F52" s="17" t="s">
        <v>107</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f>IFERROR('3c DTC_PPM'!AI52+'2d Nil levelisation allowance'!AK95,"-")</f>
        <v>102.78467825025095</v>
      </c>
      <c r="AL52" s="141" t="str">
        <f>IFERROR('3c DTC_PPM'!AJ52+'2d Nil levelisation allowance'!AL95,"-")</f>
        <v>-</v>
      </c>
      <c r="AM52" s="141" t="str">
        <f>IFERROR('3c DTC_PPM'!AK52+'2d Nil levelisation allowance'!AM95,"-")</f>
        <v>-</v>
      </c>
      <c r="AN52" s="141" t="str">
        <f>IFERROR('3c DTC_PPM'!AL52+'2d Nil levelisation allowance'!AN95,"-")</f>
        <v>-</v>
      </c>
      <c r="AO52" s="141" t="str">
        <f>IFERROR('3c DTC_PPM'!AM52+'2d Nil levelisation allowance'!AO95,"-")</f>
        <v>-</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8" t="s">
        <v>516</v>
      </c>
      <c r="B53" s="277"/>
      <c r="C53" s="280"/>
      <c r="D53" s="280"/>
      <c r="E53" s="280"/>
      <c r="F53" s="17" t="s">
        <v>108</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f>IFERROR('3c DTC_PPM'!AI53+'2d Nil levelisation allowance'!AK96,"-")</f>
        <v>104.28533026690852</v>
      </c>
      <c r="AL53" s="141" t="str">
        <f>IFERROR('3c DTC_PPM'!AJ53+'2d Nil levelisation allowance'!AL96,"-")</f>
        <v>-</v>
      </c>
      <c r="AM53" s="141" t="str">
        <f>IFERROR('3c DTC_PPM'!AK53+'2d Nil levelisation allowance'!AM96,"-")</f>
        <v>-</v>
      </c>
      <c r="AN53" s="141" t="str">
        <f>IFERROR('3c DTC_PPM'!AL53+'2d Nil levelisation allowance'!AN96,"-")</f>
        <v>-</v>
      </c>
      <c r="AO53" s="141" t="str">
        <f>IFERROR('3c DTC_PPM'!AM53+'2d Nil levelisation allowance'!AO96,"-")</f>
        <v>-</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45" customHeight="1">
      <c r="A55" s="228" t="s">
        <v>517</v>
      </c>
      <c r="B55" s="275" t="s">
        <v>301</v>
      </c>
      <c r="C55" s="278" t="s">
        <v>302</v>
      </c>
      <c r="D55" s="278" t="s">
        <v>91</v>
      </c>
      <c r="E55" s="278" t="s">
        <v>118</v>
      </c>
      <c r="F55" s="64" t="s">
        <v>95</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f>IFERROR('3c DTC_PPM'!AI55-'3c DTC_PPM'!AI12+AK12,"-")</f>
        <v>931.78459752543358</v>
      </c>
      <c r="AL55" s="141" t="str">
        <f>IFERROR('3c DTC_PPM'!AJ55-'3c DTC_PPM'!AJ12+AL12,"-")</f>
        <v>-</v>
      </c>
      <c r="AM55" s="141" t="str">
        <f>IFERROR('3c DTC_PPM'!AK55-'3c DTC_PPM'!AK12+AM12,"-")</f>
        <v>-</v>
      </c>
      <c r="AN55" s="141" t="str">
        <f>IFERROR('3c DTC_PPM'!AL55-'3c DTC_PPM'!AL12+AN12,"-")</f>
        <v>-</v>
      </c>
      <c r="AO55" s="141" t="str">
        <f>IFERROR('3c DTC_PPM'!AM55-'3c DTC_PPM'!AM12+AO12,"-")</f>
        <v>-</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8" t="s">
        <v>518</v>
      </c>
      <c r="B56" s="276"/>
      <c r="C56" s="279"/>
      <c r="D56" s="279"/>
      <c r="E56" s="279"/>
      <c r="F56" s="64" t="s">
        <v>96</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f>IFERROR('3c DTC_PPM'!AI56-'3c DTC_PPM'!AI13+AK13,"-")</f>
        <v>913.62820200438682</v>
      </c>
      <c r="AL56" s="141" t="str">
        <f>IFERROR('3c DTC_PPM'!AJ56-'3c DTC_PPM'!AJ13+AL13,"-")</f>
        <v>-</v>
      </c>
      <c r="AM56" s="141" t="str">
        <f>IFERROR('3c DTC_PPM'!AK56-'3c DTC_PPM'!AK13+AM13,"-")</f>
        <v>-</v>
      </c>
      <c r="AN56" s="141" t="str">
        <f>IFERROR('3c DTC_PPM'!AL56-'3c DTC_PPM'!AL13+AN13,"-")</f>
        <v>-</v>
      </c>
      <c r="AO56" s="141" t="str">
        <f>IFERROR('3c DTC_PPM'!AM56-'3c DTC_PPM'!AM13+AO13,"-")</f>
        <v>-</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8" t="s">
        <v>519</v>
      </c>
      <c r="B57" s="276"/>
      <c r="C57" s="279"/>
      <c r="D57" s="279"/>
      <c r="E57" s="279"/>
      <c r="F57" s="64" t="s">
        <v>97</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f>IFERROR('3c DTC_PPM'!AI57-'3c DTC_PPM'!AI14+AK14,"-")</f>
        <v>905.83646570267683</v>
      </c>
      <c r="AL57" s="141" t="str">
        <f>IFERROR('3c DTC_PPM'!AJ57-'3c DTC_PPM'!AJ14+AL14,"-")</f>
        <v>-</v>
      </c>
      <c r="AM57" s="141" t="str">
        <f>IFERROR('3c DTC_PPM'!AK57-'3c DTC_PPM'!AK14+AM14,"-")</f>
        <v>-</v>
      </c>
      <c r="AN57" s="141" t="str">
        <f>IFERROR('3c DTC_PPM'!AL57-'3c DTC_PPM'!AL14+AN14,"-")</f>
        <v>-</v>
      </c>
      <c r="AO57" s="141" t="str">
        <f>IFERROR('3c DTC_PPM'!AM57-'3c DTC_PPM'!AM14+AO14,"-")</f>
        <v>-</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8" t="s">
        <v>520</v>
      </c>
      <c r="B58" s="276"/>
      <c r="C58" s="279"/>
      <c r="D58" s="279"/>
      <c r="E58" s="279"/>
      <c r="F58" s="64" t="s">
        <v>98</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f>IFERROR('3c DTC_PPM'!AI58-'3c DTC_PPM'!AI15+AK15,"-")</f>
        <v>941.39900494381845</v>
      </c>
      <c r="AL58" s="141" t="str">
        <f>IFERROR('3c DTC_PPM'!AJ58-'3c DTC_PPM'!AJ15+AL15,"-")</f>
        <v>-</v>
      </c>
      <c r="AM58" s="141" t="str">
        <f>IFERROR('3c DTC_PPM'!AK58-'3c DTC_PPM'!AK15+AM15,"-")</f>
        <v>-</v>
      </c>
      <c r="AN58" s="141" t="str">
        <f>IFERROR('3c DTC_PPM'!AL58-'3c DTC_PPM'!AL15+AN15,"-")</f>
        <v>-</v>
      </c>
      <c r="AO58" s="141" t="str">
        <f>IFERROR('3c DTC_PPM'!AM58-'3c DTC_PPM'!AM15+AO15,"-")</f>
        <v>-</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8" t="s">
        <v>521</v>
      </c>
      <c r="B59" s="276"/>
      <c r="C59" s="279"/>
      <c r="D59" s="279"/>
      <c r="E59" s="279"/>
      <c r="F59" s="64" t="s">
        <v>99</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f>IFERROR('3c DTC_PPM'!AI59-'3c DTC_PPM'!AI16+AK16,"-")</f>
        <v>888.56631995478642</v>
      </c>
      <c r="AL59" s="141" t="str">
        <f>IFERROR('3c DTC_PPM'!AJ59-'3c DTC_PPM'!AJ16+AL16,"-")</f>
        <v>-</v>
      </c>
      <c r="AM59" s="141" t="str">
        <f>IFERROR('3c DTC_PPM'!AK59-'3c DTC_PPM'!AK16+AM16,"-")</f>
        <v>-</v>
      </c>
      <c r="AN59" s="141" t="str">
        <f>IFERROR('3c DTC_PPM'!AL59-'3c DTC_PPM'!AL16+AN16,"-")</f>
        <v>-</v>
      </c>
      <c r="AO59" s="141" t="str">
        <f>IFERROR('3c DTC_PPM'!AM59-'3c DTC_PPM'!AM16+AO16,"-")</f>
        <v>-</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8" t="s">
        <v>522</v>
      </c>
      <c r="B60" s="276"/>
      <c r="C60" s="279"/>
      <c r="D60" s="279"/>
      <c r="E60" s="279"/>
      <c r="F60" s="64" t="s">
        <v>100</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f>IFERROR('3c DTC_PPM'!AI60-'3c DTC_PPM'!AI17+AK17,"-")</f>
        <v>889.91389827091075</v>
      </c>
      <c r="AL60" s="141" t="str">
        <f>IFERROR('3c DTC_PPM'!AJ60-'3c DTC_PPM'!AJ17+AL17,"-")</f>
        <v>-</v>
      </c>
      <c r="AM60" s="141" t="str">
        <f>IFERROR('3c DTC_PPM'!AK60-'3c DTC_PPM'!AK17+AM17,"-")</f>
        <v>-</v>
      </c>
      <c r="AN60" s="141" t="str">
        <f>IFERROR('3c DTC_PPM'!AL60-'3c DTC_PPM'!AL17+AN17,"-")</f>
        <v>-</v>
      </c>
      <c r="AO60" s="141" t="str">
        <f>IFERROR('3c DTC_PPM'!AM60-'3c DTC_PPM'!AM17+AO17,"-")</f>
        <v>-</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8" t="s">
        <v>523</v>
      </c>
      <c r="B61" s="276"/>
      <c r="C61" s="279"/>
      <c r="D61" s="279"/>
      <c r="E61" s="279"/>
      <c r="F61" s="64" t="s">
        <v>101</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f>IFERROR('3c DTC_PPM'!AI61-'3c DTC_PPM'!AI18+AK18,"-")</f>
        <v>1012.8041260744498</v>
      </c>
      <c r="AL61" s="141" t="str">
        <f>IFERROR('3c DTC_PPM'!AJ61-'3c DTC_PPM'!AJ18+AL18,"-")</f>
        <v>-</v>
      </c>
      <c r="AM61" s="141" t="str">
        <f>IFERROR('3c DTC_PPM'!AK61-'3c DTC_PPM'!AK18+AM18,"-")</f>
        <v>-</v>
      </c>
      <c r="AN61" s="141" t="str">
        <f>IFERROR('3c DTC_PPM'!AL61-'3c DTC_PPM'!AL18+AN18,"-")</f>
        <v>-</v>
      </c>
      <c r="AO61" s="141" t="str">
        <f>IFERROR('3c DTC_PPM'!AM61-'3c DTC_PPM'!AM18+AO18,"-")</f>
        <v>-</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8" t="s">
        <v>524</v>
      </c>
      <c r="B62" s="276"/>
      <c r="C62" s="279"/>
      <c r="D62" s="279"/>
      <c r="E62" s="279"/>
      <c r="F62" s="64" t="s">
        <v>102</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f>IFERROR('3c DTC_PPM'!AI62-'3c DTC_PPM'!AI19+AK19,"-")</f>
        <v>870.39690282054653</v>
      </c>
      <c r="AL62" s="141" t="str">
        <f>IFERROR('3c DTC_PPM'!AJ62-'3c DTC_PPM'!AJ19+AL19,"-")</f>
        <v>-</v>
      </c>
      <c r="AM62" s="141" t="str">
        <f>IFERROR('3c DTC_PPM'!AK62-'3c DTC_PPM'!AK19+AM19,"-")</f>
        <v>-</v>
      </c>
      <c r="AN62" s="141" t="str">
        <f>IFERROR('3c DTC_PPM'!AL62-'3c DTC_PPM'!AL19+AN19,"-")</f>
        <v>-</v>
      </c>
      <c r="AO62" s="141" t="str">
        <f>IFERROR('3c DTC_PPM'!AM62-'3c DTC_PPM'!AM19+AO19,"-")</f>
        <v>-</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8" t="s">
        <v>525</v>
      </c>
      <c r="B63" s="276"/>
      <c r="C63" s="279"/>
      <c r="D63" s="279"/>
      <c r="E63" s="279"/>
      <c r="F63" s="64" t="s">
        <v>103</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f>IFERROR('3c DTC_PPM'!AI63-'3c DTC_PPM'!AI20+AK20,"-")</f>
        <v>911.84043891192255</v>
      </c>
      <c r="AL63" s="141" t="str">
        <f>IFERROR('3c DTC_PPM'!AJ63-'3c DTC_PPM'!AJ20+AL20,"-")</f>
        <v>-</v>
      </c>
      <c r="AM63" s="141" t="str">
        <f>IFERROR('3c DTC_PPM'!AK63-'3c DTC_PPM'!AK20+AM20,"-")</f>
        <v>-</v>
      </c>
      <c r="AN63" s="141" t="str">
        <f>IFERROR('3c DTC_PPM'!AL63-'3c DTC_PPM'!AL20+AN20,"-")</f>
        <v>-</v>
      </c>
      <c r="AO63" s="141" t="str">
        <f>IFERROR('3c DTC_PPM'!AM63-'3c DTC_PPM'!AM20+AO20,"-")</f>
        <v>-</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8" t="s">
        <v>526</v>
      </c>
      <c r="B64" s="276"/>
      <c r="C64" s="279"/>
      <c r="D64" s="279"/>
      <c r="E64" s="279"/>
      <c r="F64" s="64" t="s">
        <v>104</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f>IFERROR('3c DTC_PPM'!AI64-'3c DTC_PPM'!AI21+AK21,"-")</f>
        <v>903.34298001455716</v>
      </c>
      <c r="AL64" s="141" t="str">
        <f>IFERROR('3c DTC_PPM'!AJ64-'3c DTC_PPM'!AJ21+AL21,"-")</f>
        <v>-</v>
      </c>
      <c r="AM64" s="141" t="str">
        <f>IFERROR('3c DTC_PPM'!AK64-'3c DTC_PPM'!AK21+AM21,"-")</f>
        <v>-</v>
      </c>
      <c r="AN64" s="141" t="str">
        <f>IFERROR('3c DTC_PPM'!AL64-'3c DTC_PPM'!AL21+AN21,"-")</f>
        <v>-</v>
      </c>
      <c r="AO64" s="141" t="str">
        <f>IFERROR('3c DTC_PPM'!AM64-'3c DTC_PPM'!AM21+AO21,"-")</f>
        <v>-</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8" t="s">
        <v>527</v>
      </c>
      <c r="B65" s="276"/>
      <c r="C65" s="279"/>
      <c r="D65" s="279"/>
      <c r="E65" s="279"/>
      <c r="F65" s="64" t="s">
        <v>105</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f>IFERROR('3c DTC_PPM'!AI65-'3c DTC_PPM'!AI22+AK22,"-")</f>
        <v>878.95623902690841</v>
      </c>
      <c r="AL65" s="141" t="str">
        <f>IFERROR('3c DTC_PPM'!AJ65-'3c DTC_PPM'!AJ22+AL22,"-")</f>
        <v>-</v>
      </c>
      <c r="AM65" s="141" t="str">
        <f>IFERROR('3c DTC_PPM'!AK65-'3c DTC_PPM'!AK22+AM22,"-")</f>
        <v>-</v>
      </c>
      <c r="AN65" s="141" t="str">
        <f>IFERROR('3c DTC_PPM'!AL65-'3c DTC_PPM'!AL22+AN22,"-")</f>
        <v>-</v>
      </c>
      <c r="AO65" s="141" t="str">
        <f>IFERROR('3c DTC_PPM'!AM65-'3c DTC_PPM'!AM22+AO22,"-")</f>
        <v>-</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8" t="s">
        <v>528</v>
      </c>
      <c r="B66" s="276"/>
      <c r="C66" s="279"/>
      <c r="D66" s="279"/>
      <c r="E66" s="279"/>
      <c r="F66" s="64" t="s">
        <v>106</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f>IFERROR('3c DTC_PPM'!AI66-'3c DTC_PPM'!AI23+AK23,"-")</f>
        <v>894.88361546444719</v>
      </c>
      <c r="AL66" s="141" t="str">
        <f>IFERROR('3c DTC_PPM'!AJ66-'3c DTC_PPM'!AJ23+AL23,"-")</f>
        <v>-</v>
      </c>
      <c r="AM66" s="141" t="str">
        <f>IFERROR('3c DTC_PPM'!AK66-'3c DTC_PPM'!AK23+AM23,"-")</f>
        <v>-</v>
      </c>
      <c r="AN66" s="141" t="str">
        <f>IFERROR('3c DTC_PPM'!AL66-'3c DTC_PPM'!AL23+AN23,"-")</f>
        <v>-</v>
      </c>
      <c r="AO66" s="141" t="str">
        <f>IFERROR('3c DTC_PPM'!AM66-'3c DTC_PPM'!AM23+AO23,"-")</f>
        <v>-</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8" t="s">
        <v>529</v>
      </c>
      <c r="B67" s="276"/>
      <c r="C67" s="279"/>
      <c r="D67" s="279"/>
      <c r="E67" s="279"/>
      <c r="F67" s="64" t="s">
        <v>107</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f>IFERROR('3c DTC_PPM'!AI67-'3c DTC_PPM'!AI24+AK24,"-")</f>
        <v>931.9044081417735</v>
      </c>
      <c r="AL67" s="141" t="str">
        <f>IFERROR('3c DTC_PPM'!AJ67-'3c DTC_PPM'!AJ24+AL24,"-")</f>
        <v>-</v>
      </c>
      <c r="AM67" s="141" t="str">
        <f>IFERROR('3c DTC_PPM'!AK67-'3c DTC_PPM'!AK24+AM24,"-")</f>
        <v>-</v>
      </c>
      <c r="AN67" s="141" t="str">
        <f>IFERROR('3c DTC_PPM'!AL67-'3c DTC_PPM'!AL24+AN24,"-")</f>
        <v>-</v>
      </c>
      <c r="AO67" s="141" t="str">
        <f>IFERROR('3c DTC_PPM'!AM67-'3c DTC_PPM'!AM24+AO24,"-")</f>
        <v>-</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8" t="s">
        <v>530</v>
      </c>
      <c r="B68" s="276"/>
      <c r="C68" s="279"/>
      <c r="D68" s="279"/>
      <c r="E68" s="279"/>
      <c r="F68" s="64" t="s">
        <v>108</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f>IFERROR('3c DTC_PPM'!AI68-'3c DTC_PPM'!AI25+AK25,"-")</f>
        <v>924.10535796457475</v>
      </c>
      <c r="AL68" s="141" t="str">
        <f>IFERROR('3c DTC_PPM'!AJ68-'3c DTC_PPM'!AJ25+AL25,"-")</f>
        <v>-</v>
      </c>
      <c r="AM68" s="141" t="str">
        <f>IFERROR('3c DTC_PPM'!AK68-'3c DTC_PPM'!AK25+AM25,"-")</f>
        <v>-</v>
      </c>
      <c r="AN68" s="141" t="str">
        <f>IFERROR('3c DTC_PPM'!AL68-'3c DTC_PPM'!AL25+AN25,"-")</f>
        <v>-</v>
      </c>
      <c r="AO68" s="141" t="str">
        <f>IFERROR('3c DTC_PPM'!AM68-'3c DTC_PPM'!AM25+AO25,"-")</f>
        <v>-</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45" customHeight="1">
      <c r="A69" s="228" t="s">
        <v>531</v>
      </c>
      <c r="B69" s="276"/>
      <c r="C69" s="278" t="s">
        <v>317</v>
      </c>
      <c r="D69" s="278" t="s">
        <v>92</v>
      </c>
      <c r="E69" s="278" t="s">
        <v>118</v>
      </c>
      <c r="F69" s="17" t="s">
        <v>95</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f>IFERROR('3c DTC_PPM'!AI69-'3c DTC_PPM'!AI26+AK26,"-")</f>
        <v>1146.8382685055633</v>
      </c>
      <c r="AL69" s="141" t="str">
        <f>IFERROR('3c DTC_PPM'!AJ69-'3c DTC_PPM'!AJ26+AL26,"-")</f>
        <v>-</v>
      </c>
      <c r="AM69" s="141" t="str">
        <f>IFERROR('3c DTC_PPM'!AK69-'3c DTC_PPM'!AK26+AM26,"-")</f>
        <v>-</v>
      </c>
      <c r="AN69" s="141" t="str">
        <f>IFERROR('3c DTC_PPM'!AL69-'3c DTC_PPM'!AL26+AN26,"-")</f>
        <v>-</v>
      </c>
      <c r="AO69" s="141" t="str">
        <f>IFERROR('3c DTC_PPM'!AM69-'3c DTC_PPM'!AM26+AO26,"-")</f>
        <v>-</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8" t="s">
        <v>532</v>
      </c>
      <c r="B70" s="276"/>
      <c r="C70" s="279"/>
      <c r="D70" s="279"/>
      <c r="E70" s="279"/>
      <c r="F70" s="17" t="s">
        <v>96</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f>IFERROR('3c DTC_PPM'!AI70-'3c DTC_PPM'!AI27+AK27,"-")</f>
        <v>1123.4320955507892</v>
      </c>
      <c r="AL70" s="141" t="str">
        <f>IFERROR('3c DTC_PPM'!AJ70-'3c DTC_PPM'!AJ27+AL27,"-")</f>
        <v>-</v>
      </c>
      <c r="AM70" s="141" t="str">
        <f>IFERROR('3c DTC_PPM'!AK70-'3c DTC_PPM'!AK27+AM27,"-")</f>
        <v>-</v>
      </c>
      <c r="AN70" s="141" t="str">
        <f>IFERROR('3c DTC_PPM'!AL70-'3c DTC_PPM'!AL27+AN27,"-")</f>
        <v>-</v>
      </c>
      <c r="AO70" s="141" t="str">
        <f>IFERROR('3c DTC_PPM'!AM70-'3c DTC_PPM'!AM27+AO27,"-")</f>
        <v>-</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8" t="s">
        <v>533</v>
      </c>
      <c r="B71" s="276"/>
      <c r="C71" s="279"/>
      <c r="D71" s="279"/>
      <c r="E71" s="279"/>
      <c r="F71" s="17" t="s">
        <v>97</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f>IFERROR('3c DTC_PPM'!AI71-'3c DTC_PPM'!AI28+AK28,"-")</f>
        <v>1117.8219180152798</v>
      </c>
      <c r="AL71" s="141" t="str">
        <f>IFERROR('3c DTC_PPM'!AJ71-'3c DTC_PPM'!AJ28+AL28,"-")</f>
        <v>-</v>
      </c>
      <c r="AM71" s="141" t="str">
        <f>IFERROR('3c DTC_PPM'!AK71-'3c DTC_PPM'!AK28+AM28,"-")</f>
        <v>-</v>
      </c>
      <c r="AN71" s="141" t="str">
        <f>IFERROR('3c DTC_PPM'!AL71-'3c DTC_PPM'!AL28+AN28,"-")</f>
        <v>-</v>
      </c>
      <c r="AO71" s="141" t="str">
        <f>IFERROR('3c DTC_PPM'!AM71-'3c DTC_PPM'!AM28+AO28,"-")</f>
        <v>-</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8" t="s">
        <v>534</v>
      </c>
      <c r="B72" s="276"/>
      <c r="C72" s="279"/>
      <c r="D72" s="279"/>
      <c r="E72" s="279"/>
      <c r="F72" s="17" t="s">
        <v>98</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f>IFERROR('3c DTC_PPM'!AI72-'3c DTC_PPM'!AI29+AK29,"-")</f>
        <v>1158.3429405264733</v>
      </c>
      <c r="AL72" s="141" t="str">
        <f>IFERROR('3c DTC_PPM'!AJ72-'3c DTC_PPM'!AJ29+AL29,"-")</f>
        <v>-</v>
      </c>
      <c r="AM72" s="141" t="str">
        <f>IFERROR('3c DTC_PPM'!AK72-'3c DTC_PPM'!AK29+AM29,"-")</f>
        <v>-</v>
      </c>
      <c r="AN72" s="141" t="str">
        <f>IFERROR('3c DTC_PPM'!AL72-'3c DTC_PPM'!AL29+AN29,"-")</f>
        <v>-</v>
      </c>
      <c r="AO72" s="141" t="str">
        <f>IFERROR('3c DTC_PPM'!AM72-'3c DTC_PPM'!AM29+AO29,"-")</f>
        <v>-</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8" t="s">
        <v>535</v>
      </c>
      <c r="B73" s="276"/>
      <c r="C73" s="279"/>
      <c r="D73" s="279"/>
      <c r="E73" s="279"/>
      <c r="F73" s="17" t="s">
        <v>99</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f>IFERROR('3c DTC_PPM'!AI73-'3c DTC_PPM'!AI30+AK30,"-")</f>
        <v>1105.7912177513576</v>
      </c>
      <c r="AL73" s="141" t="str">
        <f>IFERROR('3c DTC_PPM'!AJ73-'3c DTC_PPM'!AJ30+AL30,"-")</f>
        <v>-</v>
      </c>
      <c r="AM73" s="141" t="str">
        <f>IFERROR('3c DTC_PPM'!AK73-'3c DTC_PPM'!AK30+AM30,"-")</f>
        <v>-</v>
      </c>
      <c r="AN73" s="141" t="str">
        <f>IFERROR('3c DTC_PPM'!AL73-'3c DTC_PPM'!AL30+AN30,"-")</f>
        <v>-</v>
      </c>
      <c r="AO73" s="141" t="str">
        <f>IFERROR('3c DTC_PPM'!AM73-'3c DTC_PPM'!AM30+AO30,"-")</f>
        <v>-</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8" t="s">
        <v>536</v>
      </c>
      <c r="B74" s="276"/>
      <c r="C74" s="279"/>
      <c r="D74" s="279"/>
      <c r="E74" s="279"/>
      <c r="F74" s="17" t="s">
        <v>100</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f>IFERROR('3c DTC_PPM'!AI74-'3c DTC_PPM'!AI31+AK31,"-")</f>
        <v>1098.0794599857331</v>
      </c>
      <c r="AL74" s="141" t="str">
        <f>IFERROR('3c DTC_PPM'!AJ74-'3c DTC_PPM'!AJ31+AL31,"-")</f>
        <v>-</v>
      </c>
      <c r="AM74" s="141" t="str">
        <f>IFERROR('3c DTC_PPM'!AK74-'3c DTC_PPM'!AK31+AM31,"-")</f>
        <v>-</v>
      </c>
      <c r="AN74" s="141" t="str">
        <f>IFERROR('3c DTC_PPM'!AL74-'3c DTC_PPM'!AL31+AN31,"-")</f>
        <v>-</v>
      </c>
      <c r="AO74" s="141" t="str">
        <f>IFERROR('3c DTC_PPM'!AM74-'3c DTC_PPM'!AM31+AO31,"-")</f>
        <v>-</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8" t="s">
        <v>537</v>
      </c>
      <c r="B75" s="276"/>
      <c r="C75" s="279"/>
      <c r="D75" s="279"/>
      <c r="E75" s="279"/>
      <c r="F75" s="17" t="s">
        <v>101</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f>IFERROR('3c DTC_PPM'!AI75-'3c DTC_PPM'!AI32+AK32,"-")</f>
        <v>1233.9250601034039</v>
      </c>
      <c r="AL75" s="141" t="str">
        <f>IFERROR('3c DTC_PPM'!AJ75-'3c DTC_PPM'!AJ32+AL32,"-")</f>
        <v>-</v>
      </c>
      <c r="AM75" s="141" t="str">
        <f>IFERROR('3c DTC_PPM'!AK75-'3c DTC_PPM'!AK32+AM32,"-")</f>
        <v>-</v>
      </c>
      <c r="AN75" s="141" t="str">
        <f>IFERROR('3c DTC_PPM'!AL75-'3c DTC_PPM'!AL32+AN32,"-")</f>
        <v>-</v>
      </c>
      <c r="AO75" s="141" t="str">
        <f>IFERROR('3c DTC_PPM'!AM75-'3c DTC_PPM'!AM32+AO32,"-")</f>
        <v>-</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8" t="s">
        <v>538</v>
      </c>
      <c r="B76" s="276"/>
      <c r="C76" s="279"/>
      <c r="D76" s="279"/>
      <c r="E76" s="279"/>
      <c r="F76" s="17" t="s">
        <v>102</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f>IFERROR('3c DTC_PPM'!AI76-'3c DTC_PPM'!AI33+AK33,"-")</f>
        <v>1082.19735581189</v>
      </c>
      <c r="AL76" s="141" t="str">
        <f>IFERROR('3c DTC_PPM'!AJ76-'3c DTC_PPM'!AJ33+AL33,"-")</f>
        <v>-</v>
      </c>
      <c r="AM76" s="141" t="str">
        <f>IFERROR('3c DTC_PPM'!AK76-'3c DTC_PPM'!AK33+AM33,"-")</f>
        <v>-</v>
      </c>
      <c r="AN76" s="141" t="str">
        <f>IFERROR('3c DTC_PPM'!AL76-'3c DTC_PPM'!AL33+AN33,"-")</f>
        <v>-</v>
      </c>
      <c r="AO76" s="141" t="str">
        <f>IFERROR('3c DTC_PPM'!AM76-'3c DTC_PPM'!AM33+AO33,"-")</f>
        <v>-</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8" t="s">
        <v>539</v>
      </c>
      <c r="B77" s="276"/>
      <c r="C77" s="279"/>
      <c r="D77" s="279"/>
      <c r="E77" s="279"/>
      <c r="F77" s="17" t="s">
        <v>103</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f>IFERROR('3c DTC_PPM'!AI77-'3c DTC_PPM'!AI34+AK34,"-")</f>
        <v>1132.1640215138414</v>
      </c>
      <c r="AL77" s="141" t="str">
        <f>IFERROR('3c DTC_PPM'!AJ77-'3c DTC_PPM'!AJ34+AL34,"-")</f>
        <v>-</v>
      </c>
      <c r="AM77" s="141" t="str">
        <f>IFERROR('3c DTC_PPM'!AK77-'3c DTC_PPM'!AK34+AM34,"-")</f>
        <v>-</v>
      </c>
      <c r="AN77" s="141" t="str">
        <f>IFERROR('3c DTC_PPM'!AL77-'3c DTC_PPM'!AL34+AN34,"-")</f>
        <v>-</v>
      </c>
      <c r="AO77" s="141" t="str">
        <f>IFERROR('3c DTC_PPM'!AM77-'3c DTC_PPM'!AM34+AO34,"-")</f>
        <v>-</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8" t="s">
        <v>540</v>
      </c>
      <c r="B78" s="276"/>
      <c r="C78" s="279"/>
      <c r="D78" s="279"/>
      <c r="E78" s="279"/>
      <c r="F78" s="17" t="s">
        <v>104</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f>IFERROR('3c DTC_PPM'!AI78-'3c DTC_PPM'!AI35+AK35,"-")</f>
        <v>1122.7356651997804</v>
      </c>
      <c r="AL78" s="141" t="str">
        <f>IFERROR('3c DTC_PPM'!AJ78-'3c DTC_PPM'!AJ35+AL35,"-")</f>
        <v>-</v>
      </c>
      <c r="AM78" s="141" t="str">
        <f>IFERROR('3c DTC_PPM'!AK78-'3c DTC_PPM'!AK35+AM35,"-")</f>
        <v>-</v>
      </c>
      <c r="AN78" s="141" t="str">
        <f>IFERROR('3c DTC_PPM'!AL78-'3c DTC_PPM'!AL35+AN35,"-")</f>
        <v>-</v>
      </c>
      <c r="AO78" s="141" t="str">
        <f>IFERROR('3c DTC_PPM'!AM78-'3c DTC_PPM'!AM35+AO35,"-")</f>
        <v>-</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8" t="s">
        <v>541</v>
      </c>
      <c r="B79" s="276"/>
      <c r="C79" s="279"/>
      <c r="D79" s="279"/>
      <c r="E79" s="279"/>
      <c r="F79" s="17" t="s">
        <v>105</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f>IFERROR('3c DTC_PPM'!AI79-'3c DTC_PPM'!AI36+AK36,"-")</f>
        <v>1089.7033437894986</v>
      </c>
      <c r="AL79" s="141" t="str">
        <f>IFERROR('3c DTC_PPM'!AJ79-'3c DTC_PPM'!AJ36+AL36,"-")</f>
        <v>-</v>
      </c>
      <c r="AM79" s="141" t="str">
        <f>IFERROR('3c DTC_PPM'!AK79-'3c DTC_PPM'!AK36+AM36,"-")</f>
        <v>-</v>
      </c>
      <c r="AN79" s="141" t="str">
        <f>IFERROR('3c DTC_PPM'!AL79-'3c DTC_PPM'!AL36+AN36,"-")</f>
        <v>-</v>
      </c>
      <c r="AO79" s="141" t="str">
        <f>IFERROR('3c DTC_PPM'!AM79-'3c DTC_PPM'!AM36+AO36,"-")</f>
        <v>-</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8" t="s">
        <v>542</v>
      </c>
      <c r="B80" s="276"/>
      <c r="C80" s="279"/>
      <c r="D80" s="279"/>
      <c r="E80" s="279"/>
      <c r="F80" s="17" t="s">
        <v>106</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f>IFERROR('3c DTC_PPM'!AI80-'3c DTC_PPM'!AI37+AK37,"-")</f>
        <v>1108.3339372311953</v>
      </c>
      <c r="AL80" s="141" t="str">
        <f>IFERROR('3c DTC_PPM'!AJ80-'3c DTC_PPM'!AJ37+AL37,"-")</f>
        <v>-</v>
      </c>
      <c r="AM80" s="141" t="str">
        <f>IFERROR('3c DTC_PPM'!AK80-'3c DTC_PPM'!AK37+AM37,"-")</f>
        <v>-</v>
      </c>
      <c r="AN80" s="141" t="str">
        <f>IFERROR('3c DTC_PPM'!AL80-'3c DTC_PPM'!AL37+AN37,"-")</f>
        <v>-</v>
      </c>
      <c r="AO80" s="141" t="str">
        <f>IFERROR('3c DTC_PPM'!AM80-'3c DTC_PPM'!AM37+AO37,"-")</f>
        <v>-</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8" t="s">
        <v>543</v>
      </c>
      <c r="B81" s="276"/>
      <c r="C81" s="279"/>
      <c r="D81" s="279"/>
      <c r="E81" s="279"/>
      <c r="F81" s="17" t="s">
        <v>107</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f>IFERROR('3c DTC_PPM'!AI81-'3c DTC_PPM'!AI38+AK38,"-")</f>
        <v>1152.0348367471811</v>
      </c>
      <c r="AL81" s="141" t="str">
        <f>IFERROR('3c DTC_PPM'!AJ81-'3c DTC_PPM'!AJ38+AL38,"-")</f>
        <v>-</v>
      </c>
      <c r="AM81" s="141" t="str">
        <f>IFERROR('3c DTC_PPM'!AK81-'3c DTC_PPM'!AK38+AM38,"-")</f>
        <v>-</v>
      </c>
      <c r="AN81" s="141" t="str">
        <f>IFERROR('3c DTC_PPM'!AL81-'3c DTC_PPM'!AL38+AN38,"-")</f>
        <v>-</v>
      </c>
      <c r="AO81" s="141" t="str">
        <f>IFERROR('3c DTC_PPM'!AM81-'3c DTC_PPM'!AM38+AO38,"-")</f>
        <v>-</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8" t="s">
        <v>544</v>
      </c>
      <c r="B82" s="306"/>
      <c r="C82" s="279"/>
      <c r="D82" s="279"/>
      <c r="E82" s="279"/>
      <c r="F82" s="17" t="s">
        <v>108</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f>IFERROR('3c DTC_PPM'!AI82-'3c DTC_PPM'!AI39+AK39,"-")</f>
        <v>1140.3500747339021</v>
      </c>
      <c r="AL82" s="141" t="str">
        <f>IFERROR('3c DTC_PPM'!AJ82-'3c DTC_PPM'!AJ39+AL39,"-")</f>
        <v>-</v>
      </c>
      <c r="AM82" s="141" t="str">
        <f>IFERROR('3c DTC_PPM'!AK82-'3c DTC_PPM'!AK39+AM39,"-")</f>
        <v>-</v>
      </c>
      <c r="AN82" s="141" t="str">
        <f>IFERROR('3c DTC_PPM'!AL82-'3c DTC_PPM'!AL39+AN39,"-")</f>
        <v>-</v>
      </c>
      <c r="AO82" s="141" t="str">
        <f>IFERROR('3c DTC_PPM'!AM82-'3c DTC_PPM'!AM39+AO39,"-")</f>
        <v>-</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45" customHeight="1">
      <c r="A83" s="228" t="s">
        <v>545</v>
      </c>
      <c r="B83" s="277" t="s">
        <v>88</v>
      </c>
      <c r="C83" s="278"/>
      <c r="D83" s="278" t="s">
        <v>93</v>
      </c>
      <c r="E83" s="278" t="s">
        <v>118</v>
      </c>
      <c r="F83" s="132" t="s">
        <v>95</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f>IFERROR('3c DTC_PPM'!AI83-'3c DTC_PPM'!AI40+AK40,"-")</f>
        <v>794.62537079749927</v>
      </c>
      <c r="AL83" s="141" t="str">
        <f>IFERROR('3c DTC_PPM'!AJ83-'3c DTC_PPM'!AJ40+AL40,"-")</f>
        <v>-</v>
      </c>
      <c r="AM83" s="141" t="str">
        <f>IFERROR('3c DTC_PPM'!AK83-'3c DTC_PPM'!AK40+AM40,"-")</f>
        <v>-</v>
      </c>
      <c r="AN83" s="141" t="str">
        <f>IFERROR('3c DTC_PPM'!AL83-'3c DTC_PPM'!AL40+AN40,"-")</f>
        <v>-</v>
      </c>
      <c r="AO83" s="141" t="str">
        <f>IFERROR('3c DTC_PPM'!AM83-'3c DTC_PPM'!AM40+AO40,"-")</f>
        <v>-</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8" t="s">
        <v>546</v>
      </c>
      <c r="B84" s="277"/>
      <c r="C84" s="279"/>
      <c r="D84" s="279"/>
      <c r="E84" s="279"/>
      <c r="F84" s="132" t="s">
        <v>96</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f>IFERROR('3c DTC_PPM'!AI84-'3c DTC_PPM'!AI41+AK41,"-")</f>
        <v>797.23751490179018</v>
      </c>
      <c r="AL84" s="141" t="str">
        <f>IFERROR('3c DTC_PPM'!AJ84-'3c DTC_PPM'!AJ41+AL41,"-")</f>
        <v>-</v>
      </c>
      <c r="AM84" s="141" t="str">
        <f>IFERROR('3c DTC_PPM'!AK84-'3c DTC_PPM'!AK41+AM41,"-")</f>
        <v>-</v>
      </c>
      <c r="AN84" s="141" t="str">
        <f>IFERROR('3c DTC_PPM'!AL84-'3c DTC_PPM'!AL41+AN41,"-")</f>
        <v>-</v>
      </c>
      <c r="AO84" s="141" t="str">
        <f>IFERROR('3c DTC_PPM'!AM84-'3c DTC_PPM'!AM41+AO41,"-")</f>
        <v>-</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8" t="s">
        <v>547</v>
      </c>
      <c r="B85" s="277"/>
      <c r="C85" s="279"/>
      <c r="D85" s="279"/>
      <c r="E85" s="279"/>
      <c r="F85" s="132" t="s">
        <v>97</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f>IFERROR('3c DTC_PPM'!AI85-'3c DTC_PPM'!AI42+AK42,"-")</f>
        <v>798.27963066822667</v>
      </c>
      <c r="AL85" s="141" t="str">
        <f>IFERROR('3c DTC_PPM'!AJ85-'3c DTC_PPM'!AJ42+AL42,"-")</f>
        <v>-</v>
      </c>
      <c r="AM85" s="141" t="str">
        <f>IFERROR('3c DTC_PPM'!AK85-'3c DTC_PPM'!AK42+AM42,"-")</f>
        <v>-</v>
      </c>
      <c r="AN85" s="141" t="str">
        <f>IFERROR('3c DTC_PPM'!AL85-'3c DTC_PPM'!AL42+AN42,"-")</f>
        <v>-</v>
      </c>
      <c r="AO85" s="141" t="str">
        <f>IFERROR('3c DTC_PPM'!AM85-'3c DTC_PPM'!AM42+AO42,"-")</f>
        <v>-</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8" t="s">
        <v>548</v>
      </c>
      <c r="B86" s="277"/>
      <c r="C86" s="279"/>
      <c r="D86" s="279"/>
      <c r="E86" s="279"/>
      <c r="F86" s="132" t="s">
        <v>98</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f>IFERROR('3c DTC_PPM'!AI86-'3c DTC_PPM'!AI43+AK43,"-")</f>
        <v>796.18803017356186</v>
      </c>
      <c r="AL86" s="141" t="str">
        <f>IFERROR('3c DTC_PPM'!AJ86-'3c DTC_PPM'!AJ43+AL43,"-")</f>
        <v>-</v>
      </c>
      <c r="AM86" s="141" t="str">
        <f>IFERROR('3c DTC_PPM'!AK86-'3c DTC_PPM'!AK43+AM43,"-")</f>
        <v>-</v>
      </c>
      <c r="AN86" s="141" t="str">
        <f>IFERROR('3c DTC_PPM'!AL86-'3c DTC_PPM'!AL43+AN43,"-")</f>
        <v>-</v>
      </c>
      <c r="AO86" s="141" t="str">
        <f>IFERROR('3c DTC_PPM'!AM86-'3c DTC_PPM'!AM43+AO43,"-")</f>
        <v>-</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8" t="s">
        <v>549</v>
      </c>
      <c r="B87" s="277"/>
      <c r="C87" s="279"/>
      <c r="D87" s="279"/>
      <c r="E87" s="279"/>
      <c r="F87" s="132" t="s">
        <v>99</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f>IFERROR('3c DTC_PPM'!AI87-'3c DTC_PPM'!AI44+AK44,"-")</f>
        <v>815.58693420454597</v>
      </c>
      <c r="AL87" s="141" t="str">
        <f>IFERROR('3c DTC_PPM'!AJ87-'3c DTC_PPM'!AJ44+AL44,"-")</f>
        <v>-</v>
      </c>
      <c r="AM87" s="141" t="str">
        <f>IFERROR('3c DTC_PPM'!AK87-'3c DTC_PPM'!AK44+AM44,"-")</f>
        <v>-</v>
      </c>
      <c r="AN87" s="141" t="str">
        <f>IFERROR('3c DTC_PPM'!AL87-'3c DTC_PPM'!AL44+AN44,"-")</f>
        <v>-</v>
      </c>
      <c r="AO87" s="141" t="str">
        <f>IFERROR('3c DTC_PPM'!AM87-'3c DTC_PPM'!AM44+AO44,"-")</f>
        <v>-</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8" t="s">
        <v>550</v>
      </c>
      <c r="B88" s="277"/>
      <c r="C88" s="279"/>
      <c r="D88" s="279"/>
      <c r="E88" s="279"/>
      <c r="F88" s="132" t="s">
        <v>100</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f>IFERROR('3c DTC_PPM'!AI88-'3c DTC_PPM'!AI45+AK45,"-")</f>
        <v>796.26637455839216</v>
      </c>
      <c r="AL88" s="141" t="str">
        <f>IFERROR('3c DTC_PPM'!AJ88-'3c DTC_PPM'!AJ45+AL45,"-")</f>
        <v>-</v>
      </c>
      <c r="AM88" s="141" t="str">
        <f>IFERROR('3c DTC_PPM'!AK88-'3c DTC_PPM'!AK45+AM45,"-")</f>
        <v>-</v>
      </c>
      <c r="AN88" s="141" t="str">
        <f>IFERROR('3c DTC_PPM'!AL88-'3c DTC_PPM'!AL45+AN45,"-")</f>
        <v>-</v>
      </c>
      <c r="AO88" s="141" t="str">
        <f>IFERROR('3c DTC_PPM'!AM88-'3c DTC_PPM'!AM45+AO45,"-")</f>
        <v>-</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8" t="s">
        <v>551</v>
      </c>
      <c r="B89" s="277"/>
      <c r="C89" s="279"/>
      <c r="D89" s="279"/>
      <c r="E89" s="279"/>
      <c r="F89" s="132" t="s">
        <v>101</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f>IFERROR('3c DTC_PPM'!AI89-'3c DTC_PPM'!AI46+AK46,"-")</f>
        <v>799.01344637296847</v>
      </c>
      <c r="AL89" s="141" t="str">
        <f>IFERROR('3c DTC_PPM'!AJ89-'3c DTC_PPM'!AJ46+AL46,"-")</f>
        <v>-</v>
      </c>
      <c r="AM89" s="141" t="str">
        <f>IFERROR('3c DTC_PPM'!AK89-'3c DTC_PPM'!AK46+AM46,"-")</f>
        <v>-</v>
      </c>
      <c r="AN89" s="141" t="str">
        <f>IFERROR('3c DTC_PPM'!AL89-'3c DTC_PPM'!AL46+AN46,"-")</f>
        <v>-</v>
      </c>
      <c r="AO89" s="141" t="str">
        <f>IFERROR('3c DTC_PPM'!AM89-'3c DTC_PPM'!AM46+AO46,"-")</f>
        <v>-</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8" t="s">
        <v>552</v>
      </c>
      <c r="B90" s="277"/>
      <c r="C90" s="279"/>
      <c r="D90" s="279"/>
      <c r="E90" s="279"/>
      <c r="F90" s="132" t="s">
        <v>102</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f>IFERROR('3c DTC_PPM'!AI90-'3c DTC_PPM'!AI47+AK47,"-")</f>
        <v>816.25313140217054</v>
      </c>
      <c r="AL90" s="141" t="str">
        <f>IFERROR('3c DTC_PPM'!AJ90-'3c DTC_PPM'!AJ47+AL47,"-")</f>
        <v>-</v>
      </c>
      <c r="AM90" s="141" t="str">
        <f>IFERROR('3c DTC_PPM'!AK90-'3c DTC_PPM'!AK47+AM47,"-")</f>
        <v>-</v>
      </c>
      <c r="AN90" s="141" t="str">
        <f>IFERROR('3c DTC_PPM'!AL90-'3c DTC_PPM'!AL47+AN47,"-")</f>
        <v>-</v>
      </c>
      <c r="AO90" s="141" t="str">
        <f>IFERROR('3c DTC_PPM'!AM90-'3c DTC_PPM'!AM47+AO47,"-")</f>
        <v>-</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8" t="s">
        <v>553</v>
      </c>
      <c r="B91" s="277"/>
      <c r="C91" s="279"/>
      <c r="D91" s="279"/>
      <c r="E91" s="279"/>
      <c r="F91" s="132" t="s">
        <v>103</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f>IFERROR('3c DTC_PPM'!AI91-'3c DTC_PPM'!AI48+AK48,"-")</f>
        <v>793.73053643026458</v>
      </c>
      <c r="AL91" s="141" t="str">
        <f>IFERROR('3c DTC_PPM'!AJ91-'3c DTC_PPM'!AJ48+AL48,"-")</f>
        <v>-</v>
      </c>
      <c r="AM91" s="141" t="str">
        <f>IFERROR('3c DTC_PPM'!AK91-'3c DTC_PPM'!AK48+AM48,"-")</f>
        <v>-</v>
      </c>
      <c r="AN91" s="141" t="str">
        <f>IFERROR('3c DTC_PPM'!AL91-'3c DTC_PPM'!AL48+AN48,"-")</f>
        <v>-</v>
      </c>
      <c r="AO91" s="141" t="str">
        <f>IFERROR('3c DTC_PPM'!AM91-'3c DTC_PPM'!AM48+AO48,"-")</f>
        <v>-</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8" t="s">
        <v>554</v>
      </c>
      <c r="B92" s="277"/>
      <c r="C92" s="279"/>
      <c r="D92" s="279"/>
      <c r="E92" s="279"/>
      <c r="F92" s="132" t="s">
        <v>104</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f>IFERROR('3c DTC_PPM'!AI92-'3c DTC_PPM'!AI49+AK49,"-")</f>
        <v>798.7312083413957</v>
      </c>
      <c r="AL92" s="141" t="str">
        <f>IFERROR('3c DTC_PPM'!AJ92-'3c DTC_PPM'!AJ49+AL49,"-")</f>
        <v>-</v>
      </c>
      <c r="AM92" s="141" t="str">
        <f>IFERROR('3c DTC_PPM'!AK92-'3c DTC_PPM'!AK49+AM49,"-")</f>
        <v>-</v>
      </c>
      <c r="AN92" s="141" t="str">
        <f>IFERROR('3c DTC_PPM'!AL92-'3c DTC_PPM'!AL49+AN49,"-")</f>
        <v>-</v>
      </c>
      <c r="AO92" s="141" t="str">
        <f>IFERROR('3c DTC_PPM'!AM92-'3c DTC_PPM'!AM49+AO49,"-")</f>
        <v>-</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8" t="s">
        <v>555</v>
      </c>
      <c r="B93" s="277"/>
      <c r="C93" s="279"/>
      <c r="D93" s="279"/>
      <c r="E93" s="279"/>
      <c r="F93" s="132" t="s">
        <v>105</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f>IFERROR('3c DTC_PPM'!AI93-'3c DTC_PPM'!AI50+AK50,"-")</f>
        <v>786.13222131222938</v>
      </c>
      <c r="AL93" s="141" t="str">
        <f>IFERROR('3c DTC_PPM'!AJ93-'3c DTC_PPM'!AJ50+AL50,"-")</f>
        <v>-</v>
      </c>
      <c r="AM93" s="141" t="str">
        <f>IFERROR('3c DTC_PPM'!AK93-'3c DTC_PPM'!AK50+AM50,"-")</f>
        <v>-</v>
      </c>
      <c r="AN93" s="141" t="str">
        <f>IFERROR('3c DTC_PPM'!AL93-'3c DTC_PPM'!AL50+AN50,"-")</f>
        <v>-</v>
      </c>
      <c r="AO93" s="141" t="str">
        <f>IFERROR('3c DTC_PPM'!AM93-'3c DTC_PPM'!AM50+AO50,"-")</f>
        <v>-</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8" t="s">
        <v>556</v>
      </c>
      <c r="B94" s="277"/>
      <c r="C94" s="279"/>
      <c r="D94" s="279"/>
      <c r="E94" s="279"/>
      <c r="F94" s="132" t="s">
        <v>106</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f>IFERROR('3c DTC_PPM'!AI94-'3c DTC_PPM'!AI51+AK51,"-")</f>
        <v>791.53699623650596</v>
      </c>
      <c r="AL94" s="141" t="str">
        <f>IFERROR('3c DTC_PPM'!AJ94-'3c DTC_PPM'!AJ51+AL51,"-")</f>
        <v>-</v>
      </c>
      <c r="AM94" s="141" t="str">
        <f>IFERROR('3c DTC_PPM'!AK94-'3c DTC_PPM'!AK51+AM51,"-")</f>
        <v>-</v>
      </c>
      <c r="AN94" s="141" t="str">
        <f>IFERROR('3c DTC_PPM'!AL94-'3c DTC_PPM'!AL51+AN51,"-")</f>
        <v>-</v>
      </c>
      <c r="AO94" s="141" t="str">
        <f>IFERROR('3c DTC_PPM'!AM94-'3c DTC_PPM'!AM51+AO51,"-")</f>
        <v>-</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8" t="s">
        <v>557</v>
      </c>
      <c r="B95" s="277"/>
      <c r="C95" s="279"/>
      <c r="D95" s="279"/>
      <c r="E95" s="279"/>
      <c r="F95" s="132" t="s">
        <v>107</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f>IFERROR('3c DTC_PPM'!AI95-'3c DTC_PPM'!AI52+AK52,"-")</f>
        <v>834.30467825025096</v>
      </c>
      <c r="AL95" s="141" t="str">
        <f>IFERROR('3c DTC_PPM'!AJ95-'3c DTC_PPM'!AJ52+AL52,"-")</f>
        <v>-</v>
      </c>
      <c r="AM95" s="141" t="str">
        <f>IFERROR('3c DTC_PPM'!AK95-'3c DTC_PPM'!AK52+AM52,"-")</f>
        <v>-</v>
      </c>
      <c r="AN95" s="141" t="str">
        <f>IFERROR('3c DTC_PPM'!AL95-'3c DTC_PPM'!AL52+AN52,"-")</f>
        <v>-</v>
      </c>
      <c r="AO95" s="141" t="str">
        <f>IFERROR('3c DTC_PPM'!AM95-'3c DTC_PPM'!AM52+AO52,"-")</f>
        <v>-</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8" t="s">
        <v>558</v>
      </c>
      <c r="B96" s="277"/>
      <c r="C96" s="280"/>
      <c r="D96" s="280"/>
      <c r="E96" s="280"/>
      <c r="F96" s="132" t="s">
        <v>108</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f>IFERROR('3c DTC_PPM'!AI96-'3c DTC_PPM'!AI53+AK53,"-")</f>
        <v>816.59533026690849</v>
      </c>
      <c r="AL96" s="141" t="str">
        <f>IFERROR('3c DTC_PPM'!AJ96-'3c DTC_PPM'!AJ53+AL53,"-")</f>
        <v>-</v>
      </c>
      <c r="AM96" s="141" t="str">
        <f>IFERROR('3c DTC_PPM'!AK96-'3c DTC_PPM'!AK53+AM53,"-")</f>
        <v>-</v>
      </c>
      <c r="AN96" s="141" t="str">
        <f>IFERROR('3c DTC_PPM'!AL96-'3c DTC_PPM'!AL53+AN53,"-")</f>
        <v>-</v>
      </c>
      <c r="AO96" s="141" t="str">
        <f>IFERROR('3c DTC_PPM'!AM96-'3c DTC_PPM'!AM53+AO53,"-")</f>
        <v>-</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B3:H3"/>
    <mergeCell ref="B4:H4"/>
    <mergeCell ref="C12:C25"/>
    <mergeCell ref="D12:D25"/>
    <mergeCell ref="E12:E25"/>
    <mergeCell ref="R8:BF8"/>
    <mergeCell ref="B12:B39"/>
    <mergeCell ref="B7:B11"/>
    <mergeCell ref="C7:C11"/>
    <mergeCell ref="D7:D11"/>
    <mergeCell ref="E7:E11"/>
    <mergeCell ref="F7:F11"/>
    <mergeCell ref="G7:G8"/>
    <mergeCell ref="I7:P7"/>
    <mergeCell ref="R7:BF7"/>
    <mergeCell ref="I8:P8"/>
    <mergeCell ref="C40:C53"/>
    <mergeCell ref="D40:D53"/>
    <mergeCell ref="E40:E53"/>
    <mergeCell ref="B40:B53"/>
    <mergeCell ref="C26:C39"/>
    <mergeCell ref="D26:D39"/>
    <mergeCell ref="E26:E39"/>
    <mergeCell ref="C69:C82"/>
    <mergeCell ref="D69:D82"/>
    <mergeCell ref="E69:E82"/>
    <mergeCell ref="B83:B96"/>
    <mergeCell ref="C83:C96"/>
    <mergeCell ref="D83:D96"/>
    <mergeCell ref="E83:E96"/>
    <mergeCell ref="B55:B82"/>
    <mergeCell ref="C55:C68"/>
    <mergeCell ref="D55:D68"/>
    <mergeCell ref="E55:E6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Normal="10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559</v>
      </c>
      <c r="C2" s="127"/>
      <c r="D2" s="127"/>
      <c r="E2" s="127"/>
      <c r="AA2" s="34"/>
    </row>
    <row r="3" spans="1:58" s="126" customFormat="1" ht="56.25" customHeight="1">
      <c r="A3" s="152"/>
      <c r="B3" s="282" t="s">
        <v>560</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296" t="s">
        <v>223</v>
      </c>
      <c r="C7" s="296" t="s">
        <v>224</v>
      </c>
      <c r="D7" s="297" t="s">
        <v>225</v>
      </c>
      <c r="E7" s="300" t="s">
        <v>226</v>
      </c>
      <c r="F7" s="303"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01"/>
      <c r="F8" s="304"/>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45.95">
      <c r="B9" s="296"/>
      <c r="C9" s="296"/>
      <c r="D9" s="298"/>
      <c r="E9" s="301"/>
      <c r="F9" s="304"/>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01"/>
      <c r="F10" s="304"/>
      <c r="G10" s="114" t="s">
        <v>239</v>
      </c>
      <c r="H10" s="113"/>
      <c r="I10" s="120" t="s">
        <v>240</v>
      </c>
      <c r="J10" s="120" t="s">
        <v>241</v>
      </c>
      <c r="K10" s="120" t="s">
        <v>242</v>
      </c>
      <c r="L10" s="120" t="s">
        <v>243</v>
      </c>
      <c r="M10" s="120" t="s">
        <v>244</v>
      </c>
      <c r="N10" s="121" t="s">
        <v>245</v>
      </c>
      <c r="O10" s="120" t="s">
        <v>246</v>
      </c>
      <c r="P10" s="120" t="s">
        <v>247</v>
      </c>
      <c r="Q10" s="113"/>
      <c r="R10" s="120"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c r="B11" s="296"/>
      <c r="C11" s="296"/>
      <c r="D11" s="299"/>
      <c r="E11" s="302"/>
      <c r="F11" s="305"/>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76" t="s">
        <v>301</v>
      </c>
      <c r="C12" s="278" t="s">
        <v>302</v>
      </c>
      <c r="D12" s="278" t="s">
        <v>561</v>
      </c>
      <c r="E12" s="278" t="s">
        <v>78</v>
      </c>
      <c r="F12" s="64" t="s">
        <v>95</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f>IFERROR(IF('2e Nil Differential'!AK12&gt;0,('2e Nil Differential'!AK12*('3d Customer accounts'!AK55/('3d Customer accounts'!AK12+'3d Customer accounts'!AK55))),"0"),"-")</f>
        <v>5.6545975254335916</v>
      </c>
      <c r="AL12" s="141" t="str">
        <f>IFERROR(IF('2e Nil Differential'!AL12&gt;0,('2e Nil Differential'!AL12*('3d Customer accounts'!AL55/('3d Customer accounts'!AL12+'3d Customer accounts'!AL55))),"0"),"-")</f>
        <v>-</v>
      </c>
      <c r="AM12" s="141" t="str">
        <f>IFERROR(IF('2e Nil Differential'!AM12&gt;0,('2e Nil Differential'!AM12*('3d Customer accounts'!AM55/('3d Customer accounts'!AM12+'3d Customer accounts'!AM55))),"0"),"-")</f>
        <v>-</v>
      </c>
      <c r="AN12" s="141" t="str">
        <f>IFERROR(IF('2e Nil Differential'!AN12&gt;0,('2e Nil Differential'!AN12*('3d Customer accounts'!AN55/('3d Customer accounts'!AN12+'3d Customer accounts'!AN55))),"0"),"-")</f>
        <v>-</v>
      </c>
      <c r="AO12" s="141" t="str">
        <f>IFERROR(IF('2e Nil Differential'!AO12&gt;0,('2e Nil Differential'!AO12*('3d Customer accounts'!AO55/('3d Customer accounts'!AO12+'3d Customer accounts'!AO55))),"0"),"-")</f>
        <v>-</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276"/>
      <c r="C13" s="279"/>
      <c r="D13" s="279"/>
      <c r="E13" s="27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f>IFERROR(IF('2e Nil Differential'!AK13&gt;0,('2e Nil Differential'!AK13*('3d Customer accounts'!AK56/('3d Customer accounts'!AK13+'3d Customer accounts'!AK56))),"0"),"-")</f>
        <v>5.2382020043868236</v>
      </c>
      <c r="AL13" s="141" t="str">
        <f>IFERROR(IF('2e Nil Differential'!AL13&gt;0,('2e Nil Differential'!AL13*('3d Customer accounts'!AL56/('3d Customer accounts'!AL13+'3d Customer accounts'!AL56))),"0"),"-")</f>
        <v>-</v>
      </c>
      <c r="AM13" s="141" t="str">
        <f>IFERROR(IF('2e Nil Differential'!AM13&gt;0,('2e Nil Differential'!AM13*('3d Customer accounts'!AM56/('3d Customer accounts'!AM13+'3d Customer accounts'!AM56))),"0"),"-")</f>
        <v>-</v>
      </c>
      <c r="AN13" s="141" t="str">
        <f>IFERROR(IF('2e Nil Differential'!AN13&gt;0,('2e Nil Differential'!AN13*('3d Customer accounts'!AN56/('3d Customer accounts'!AN13+'3d Customer accounts'!AN56))),"0"),"-")</f>
        <v>-</v>
      </c>
      <c r="AO13" s="141" t="str">
        <f>IFERROR(IF('2e Nil Differential'!AO13&gt;0,('2e Nil Differential'!AO13*('3d Customer accounts'!AO56/('3d Customer accounts'!AO13+'3d Customer accounts'!AO56))),"0"),"-")</f>
        <v>-</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276"/>
      <c r="C14" s="279"/>
      <c r="D14" s="279"/>
      <c r="E14" s="27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f>IFERROR(IF('2e Nil Differential'!AK14&gt;0,('2e Nil Differential'!AK14*('3d Customer accounts'!AK57/('3d Customer accounts'!AK14+'3d Customer accounts'!AK57))),"0"),"-")</f>
        <v>5.3764657026768639</v>
      </c>
      <c r="AL14" s="141" t="str">
        <f>IFERROR(IF('2e Nil Differential'!AL14&gt;0,('2e Nil Differential'!AL14*('3d Customer accounts'!AL57/('3d Customer accounts'!AL14+'3d Customer accounts'!AL57))),"0"),"-")</f>
        <v>-</v>
      </c>
      <c r="AM14" s="141" t="str">
        <f>IFERROR(IF('2e Nil Differential'!AM14&gt;0,('2e Nil Differential'!AM14*('3d Customer accounts'!AM57/('3d Customer accounts'!AM14+'3d Customer accounts'!AM57))),"0"),"-")</f>
        <v>-</v>
      </c>
      <c r="AN14" s="141" t="str">
        <f>IFERROR(IF('2e Nil Differential'!AN14&gt;0,('2e Nil Differential'!AN14*('3d Customer accounts'!AN57/('3d Customer accounts'!AN14+'3d Customer accounts'!AN57))),"0"),"-")</f>
        <v>-</v>
      </c>
      <c r="AO14" s="141" t="str">
        <f>IFERROR(IF('2e Nil Differential'!AO14&gt;0,('2e Nil Differential'!AO14*('3d Customer accounts'!AO57/('3d Customer accounts'!AO14+'3d Customer accounts'!AO57))),"0"),"-")</f>
        <v>-</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276"/>
      <c r="C15" s="279"/>
      <c r="D15" s="279"/>
      <c r="E15" s="27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f>IFERROR(IF('2e Nil Differential'!AK15&gt;0,('2e Nil Differential'!AK15*('3d Customer accounts'!AK58/('3d Customer accounts'!AK15+'3d Customer accounts'!AK58))),"0"),"-")</f>
        <v>5.7690049438185032</v>
      </c>
      <c r="AL15" s="141" t="str">
        <f>IFERROR(IF('2e Nil Differential'!AL15&gt;0,('2e Nil Differential'!AL15*('3d Customer accounts'!AL58/('3d Customer accounts'!AL15+'3d Customer accounts'!AL58))),"0"),"-")</f>
        <v>-</v>
      </c>
      <c r="AM15" s="141" t="str">
        <f>IFERROR(IF('2e Nil Differential'!AM15&gt;0,('2e Nil Differential'!AM15*('3d Customer accounts'!AM58/('3d Customer accounts'!AM15+'3d Customer accounts'!AM58))),"0"),"-")</f>
        <v>-</v>
      </c>
      <c r="AN15" s="141" t="str">
        <f>IFERROR(IF('2e Nil Differential'!AN15&gt;0,('2e Nil Differential'!AN15*('3d Customer accounts'!AN58/('3d Customer accounts'!AN15+'3d Customer accounts'!AN58))),"0"),"-")</f>
        <v>-</v>
      </c>
      <c r="AO15" s="141" t="str">
        <f>IFERROR(IF('2e Nil Differential'!AO15&gt;0,('2e Nil Differential'!AO15*('3d Customer accounts'!AO58/('3d Customer accounts'!AO15+'3d Customer accounts'!AO58))),"0"),"-")</f>
        <v>-</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276"/>
      <c r="C16" s="279"/>
      <c r="D16" s="279"/>
      <c r="E16" s="27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f>IFERROR(IF('2e Nil Differential'!AK16&gt;0,('2e Nil Differential'!AK16*('3d Customer accounts'!AK59/('3d Customer accounts'!AK16+'3d Customer accounts'!AK59))),"0"),"-")</f>
        <v>3.4963199547864514</v>
      </c>
      <c r="AL16" s="141" t="str">
        <f>IFERROR(IF('2e Nil Differential'!AL16&gt;0,('2e Nil Differential'!AL16*('3d Customer accounts'!AL59/('3d Customer accounts'!AL16+'3d Customer accounts'!AL59))),"0"),"-")</f>
        <v>-</v>
      </c>
      <c r="AM16" s="141" t="str">
        <f>IFERROR(IF('2e Nil Differential'!AM16&gt;0,('2e Nil Differential'!AM16*('3d Customer accounts'!AM59/('3d Customer accounts'!AM16+'3d Customer accounts'!AM59))),"0"),"-")</f>
        <v>-</v>
      </c>
      <c r="AN16" s="141" t="str">
        <f>IFERROR(IF('2e Nil Differential'!AN16&gt;0,('2e Nil Differential'!AN16*('3d Customer accounts'!AN59/('3d Customer accounts'!AN16+'3d Customer accounts'!AN59))),"0"),"-")</f>
        <v>-</v>
      </c>
      <c r="AO16" s="141" t="str">
        <f>IFERROR(IF('2e Nil Differential'!AO16&gt;0,('2e Nil Differential'!AO16*('3d Customer accounts'!AO59/('3d Customer accounts'!AO16+'3d Customer accounts'!AO59))),"0"),"-")</f>
        <v>-</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276"/>
      <c r="C17" s="279"/>
      <c r="D17" s="279"/>
      <c r="E17" s="27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f>IFERROR(IF('2e Nil Differential'!AK17&gt;0,('2e Nil Differential'!AK17*('3d Customer accounts'!AK60/('3d Customer accounts'!AK17+'3d Customer accounts'!AK60))),"0"),"-")</f>
        <v>6.4438982709108616</v>
      </c>
      <c r="AL17" s="141" t="str">
        <f>IFERROR(IF('2e Nil Differential'!AL17&gt;0,('2e Nil Differential'!AL17*('3d Customer accounts'!AL60/('3d Customer accounts'!AL17+'3d Customer accounts'!AL60))),"0"),"-")</f>
        <v>-</v>
      </c>
      <c r="AM17" s="141" t="str">
        <f>IFERROR(IF('2e Nil Differential'!AM17&gt;0,('2e Nil Differential'!AM17*('3d Customer accounts'!AM60/('3d Customer accounts'!AM17+'3d Customer accounts'!AM60))),"0"),"-")</f>
        <v>-</v>
      </c>
      <c r="AN17" s="141" t="str">
        <f>IFERROR(IF('2e Nil Differential'!AN17&gt;0,('2e Nil Differential'!AN17*('3d Customer accounts'!AN60/('3d Customer accounts'!AN17+'3d Customer accounts'!AN60))),"0"),"-")</f>
        <v>-</v>
      </c>
      <c r="AO17" s="141" t="str">
        <f>IFERROR(IF('2e Nil Differential'!AO17&gt;0,('2e Nil Differential'!AO17*('3d Customer accounts'!AO60/('3d Customer accounts'!AO17+'3d Customer accounts'!AO60))),"0"),"-")</f>
        <v>-</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276"/>
      <c r="C18" s="279"/>
      <c r="D18" s="279"/>
      <c r="E18" s="27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f>IFERROR(IF('2e Nil Differential'!AK18&gt;0,('2e Nil Differential'!AK18*('3d Customer accounts'!AK61/('3d Customer accounts'!AK18+'3d Customer accounts'!AK61))),"0"),"-")</f>
        <v>6.664126074449622</v>
      </c>
      <c r="AL18" s="141" t="str">
        <f>IFERROR(IF('2e Nil Differential'!AL18&gt;0,('2e Nil Differential'!AL18*('3d Customer accounts'!AL61/('3d Customer accounts'!AL18+'3d Customer accounts'!AL61))),"0"),"-")</f>
        <v>-</v>
      </c>
      <c r="AM18" s="141" t="str">
        <f>IFERROR(IF('2e Nil Differential'!AM18&gt;0,('2e Nil Differential'!AM18*('3d Customer accounts'!AM61/('3d Customer accounts'!AM18+'3d Customer accounts'!AM61))),"0"),"-")</f>
        <v>-</v>
      </c>
      <c r="AN18" s="141" t="str">
        <f>IFERROR(IF('2e Nil Differential'!AN18&gt;0,('2e Nil Differential'!AN18*('3d Customer accounts'!AN61/('3d Customer accounts'!AN18+'3d Customer accounts'!AN61))),"0"),"-")</f>
        <v>-</v>
      </c>
      <c r="AO18" s="141" t="str">
        <f>IFERROR(IF('2e Nil Differential'!AO18&gt;0,('2e Nil Differential'!AO18*('3d Customer accounts'!AO61/('3d Customer accounts'!AO18+'3d Customer accounts'!AO61))),"0"),"-")</f>
        <v>-</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276"/>
      <c r="C19" s="279"/>
      <c r="D19" s="279"/>
      <c r="E19" s="27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f>IFERROR(IF('2e Nil Differential'!AK19&gt;0,('2e Nil Differential'!AK19*('3d Customer accounts'!AK62/('3d Customer accounts'!AK19+'3d Customer accounts'!AK62))),"0"),"-")</f>
        <v>7.2569028205465411</v>
      </c>
      <c r="AL19" s="141" t="str">
        <f>IFERROR(IF('2e Nil Differential'!AL19&gt;0,('2e Nil Differential'!AL19*('3d Customer accounts'!AL62/('3d Customer accounts'!AL19+'3d Customer accounts'!AL62))),"0"),"-")</f>
        <v>-</v>
      </c>
      <c r="AM19" s="141" t="str">
        <f>IFERROR(IF('2e Nil Differential'!AM19&gt;0,('2e Nil Differential'!AM19*('3d Customer accounts'!AM62/('3d Customer accounts'!AM19+'3d Customer accounts'!AM62))),"0"),"-")</f>
        <v>-</v>
      </c>
      <c r="AN19" s="141" t="str">
        <f>IFERROR(IF('2e Nil Differential'!AN19&gt;0,('2e Nil Differential'!AN19*('3d Customer accounts'!AN62/('3d Customer accounts'!AN19+'3d Customer accounts'!AN62))),"0"),"-")</f>
        <v>-</v>
      </c>
      <c r="AO19" s="141" t="str">
        <f>IFERROR(IF('2e Nil Differential'!AO19&gt;0,('2e Nil Differential'!AO19*('3d Customer accounts'!AO62/('3d Customer accounts'!AO19+'3d Customer accounts'!AO62))),"0"),"-")</f>
        <v>-</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276"/>
      <c r="C20" s="279"/>
      <c r="D20" s="279"/>
      <c r="E20" s="27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f>IFERROR(IF('2e Nil Differential'!AK20&gt;0,('2e Nil Differential'!AK20*('3d Customer accounts'!AK63/('3d Customer accounts'!AK20+'3d Customer accounts'!AK63))),"0"),"-")</f>
        <v>3.5104389119225403</v>
      </c>
      <c r="AL20" s="141" t="str">
        <f>IFERROR(IF('2e Nil Differential'!AL20&gt;0,('2e Nil Differential'!AL20*('3d Customer accounts'!AL63/('3d Customer accounts'!AL20+'3d Customer accounts'!AL63))),"0"),"-")</f>
        <v>-</v>
      </c>
      <c r="AM20" s="141" t="str">
        <f>IFERROR(IF('2e Nil Differential'!AM20&gt;0,('2e Nil Differential'!AM20*('3d Customer accounts'!AM63/('3d Customer accounts'!AM20+'3d Customer accounts'!AM63))),"0"),"-")</f>
        <v>-</v>
      </c>
      <c r="AN20" s="141" t="str">
        <f>IFERROR(IF('2e Nil Differential'!AN20&gt;0,('2e Nil Differential'!AN20*('3d Customer accounts'!AN63/('3d Customer accounts'!AN20+'3d Customer accounts'!AN63))),"0"),"-")</f>
        <v>-</v>
      </c>
      <c r="AO20" s="141" t="str">
        <f>IFERROR(IF('2e Nil Differential'!AO20&gt;0,('2e Nil Differential'!AO20*('3d Customer accounts'!AO63/('3d Customer accounts'!AO20+'3d Customer accounts'!AO63))),"0"),"-")</f>
        <v>-</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276"/>
      <c r="C21" s="279"/>
      <c r="D21" s="279"/>
      <c r="E21" s="27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f>IFERROR(IF('2e Nil Differential'!AK21&gt;0,('2e Nil Differential'!AK21*('3d Customer accounts'!AK64/('3d Customer accounts'!AK21+'3d Customer accounts'!AK64))),"0"),"-")</f>
        <v>3.6729800145570826</v>
      </c>
      <c r="AL21" s="141" t="str">
        <f>IFERROR(IF('2e Nil Differential'!AL21&gt;0,('2e Nil Differential'!AL21*('3d Customer accounts'!AL64/('3d Customer accounts'!AL21+'3d Customer accounts'!AL64))),"0"),"-")</f>
        <v>-</v>
      </c>
      <c r="AM21" s="141" t="str">
        <f>IFERROR(IF('2e Nil Differential'!AM21&gt;0,('2e Nil Differential'!AM21*('3d Customer accounts'!AM64/('3d Customer accounts'!AM21+'3d Customer accounts'!AM64))),"0"),"-")</f>
        <v>-</v>
      </c>
      <c r="AN21" s="141" t="str">
        <f>IFERROR(IF('2e Nil Differential'!AN21&gt;0,('2e Nil Differential'!AN21*('3d Customer accounts'!AN64/('3d Customer accounts'!AN21+'3d Customer accounts'!AN64))),"0"),"-")</f>
        <v>-</v>
      </c>
      <c r="AO21" s="141" t="str">
        <f>IFERROR(IF('2e Nil Differential'!AO21&gt;0,('2e Nil Differential'!AO21*('3d Customer accounts'!AO64/('3d Customer accounts'!AO21+'3d Customer accounts'!AO64))),"0"),"-")</f>
        <v>-</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276"/>
      <c r="C22" s="279"/>
      <c r="D22" s="279"/>
      <c r="E22" s="27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f>IFERROR(IF('2e Nil Differential'!AK22&gt;0,('2e Nil Differential'!AK22*('3d Customer accounts'!AK65/('3d Customer accounts'!AK22+'3d Customer accounts'!AK65))),"0"),"-")</f>
        <v>4.5562390269085373</v>
      </c>
      <c r="AL22" s="141" t="str">
        <f>IFERROR(IF('2e Nil Differential'!AL22&gt;0,('2e Nil Differential'!AL22*('3d Customer accounts'!AL65/('3d Customer accounts'!AL22+'3d Customer accounts'!AL65))),"0"),"-")</f>
        <v>-</v>
      </c>
      <c r="AM22" s="141" t="str">
        <f>IFERROR(IF('2e Nil Differential'!AM22&gt;0,('2e Nil Differential'!AM22*('3d Customer accounts'!AM65/('3d Customer accounts'!AM22+'3d Customer accounts'!AM65))),"0"),"-")</f>
        <v>-</v>
      </c>
      <c r="AN22" s="141" t="str">
        <f>IFERROR(IF('2e Nil Differential'!AN22&gt;0,('2e Nil Differential'!AN22*('3d Customer accounts'!AN65/('3d Customer accounts'!AN22+'3d Customer accounts'!AN65))),"0"),"-")</f>
        <v>-</v>
      </c>
      <c r="AO22" s="141" t="str">
        <f>IFERROR(IF('2e Nil Differential'!AO22&gt;0,('2e Nil Differential'!AO22*('3d Customer accounts'!AO65/('3d Customer accounts'!AO22+'3d Customer accounts'!AO65))),"0"),"-")</f>
        <v>-</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276"/>
      <c r="C23" s="279"/>
      <c r="D23" s="279"/>
      <c r="E23" s="27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f>IFERROR(IF('2e Nil Differential'!AK23&gt;0,('2e Nil Differential'!AK23*('3d Customer accounts'!AK66/('3d Customer accounts'!AK23+'3d Customer accounts'!AK66))),"0"),"-")</f>
        <v>5.3136154644471922</v>
      </c>
      <c r="AL23" s="141" t="str">
        <f>IFERROR(IF('2e Nil Differential'!AL23&gt;0,('2e Nil Differential'!AL23*('3d Customer accounts'!AL66/('3d Customer accounts'!AL23+'3d Customer accounts'!AL66))),"0"),"-")</f>
        <v>-</v>
      </c>
      <c r="AM23" s="141" t="str">
        <f>IFERROR(IF('2e Nil Differential'!AM23&gt;0,('2e Nil Differential'!AM23*('3d Customer accounts'!AM66/('3d Customer accounts'!AM23+'3d Customer accounts'!AM66))),"0"),"-")</f>
        <v>-</v>
      </c>
      <c r="AN23" s="141" t="str">
        <f>IFERROR(IF('2e Nil Differential'!AN23&gt;0,('2e Nil Differential'!AN23*('3d Customer accounts'!AN66/('3d Customer accounts'!AN23+'3d Customer accounts'!AN66))),"0"),"-")</f>
        <v>-</v>
      </c>
      <c r="AO23" s="141" t="str">
        <f>IFERROR(IF('2e Nil Differential'!AO23&gt;0,('2e Nil Differential'!AO23*('3d Customer accounts'!AO66/('3d Customer accounts'!AO23+'3d Customer accounts'!AO66))),"0"),"-")</f>
        <v>-</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276"/>
      <c r="C24" s="279"/>
      <c r="D24" s="279"/>
      <c r="E24" s="27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f>IFERROR(IF('2e Nil Differential'!AK24&gt;0,('2e Nil Differential'!AK24*('3d Customer accounts'!AK67/('3d Customer accounts'!AK24+'3d Customer accounts'!AK67))),"0"),"-")</f>
        <v>3.8644081417735676</v>
      </c>
      <c r="AL24" s="141" t="str">
        <f>IFERROR(IF('2e Nil Differential'!AL24&gt;0,('2e Nil Differential'!AL24*('3d Customer accounts'!AL67/('3d Customer accounts'!AL24+'3d Customer accounts'!AL67))),"0"),"-")</f>
        <v>-</v>
      </c>
      <c r="AM24" s="141" t="str">
        <f>IFERROR(IF('2e Nil Differential'!AM24&gt;0,('2e Nil Differential'!AM24*('3d Customer accounts'!AM67/('3d Customer accounts'!AM24+'3d Customer accounts'!AM67))),"0"),"-")</f>
        <v>-</v>
      </c>
      <c r="AN24" s="141" t="str">
        <f>IFERROR(IF('2e Nil Differential'!AN24&gt;0,('2e Nil Differential'!AN24*('3d Customer accounts'!AN67/('3d Customer accounts'!AN24+'3d Customer accounts'!AN67))),"0"),"-")</f>
        <v>-</v>
      </c>
      <c r="AO24" s="141" t="str">
        <f>IFERROR(IF('2e Nil Differential'!AO24&gt;0,('2e Nil Differential'!AO24*('3d Customer accounts'!AO67/('3d Customer accounts'!AO24+'3d Customer accounts'!AO67))),"0"),"-")</f>
        <v>-</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276"/>
      <c r="C25" s="279"/>
      <c r="D25" s="279"/>
      <c r="E25" s="27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f>IFERROR(IF('2e Nil Differential'!AK25&gt;0,('2e Nil Differential'!AK25*('3d Customer accounts'!AK68/('3d Customer accounts'!AK25+'3d Customer accounts'!AK68))),"0"),"-")</f>
        <v>6.085357964574694</v>
      </c>
      <c r="AL25" s="141" t="str">
        <f>IFERROR(IF('2e Nil Differential'!AL25&gt;0,('2e Nil Differential'!AL25*('3d Customer accounts'!AL68/('3d Customer accounts'!AL25+'3d Customer accounts'!AL68))),"0"),"-")</f>
        <v>-</v>
      </c>
      <c r="AM25" s="141" t="str">
        <f>IFERROR(IF('2e Nil Differential'!AM25&gt;0,('2e Nil Differential'!AM25*('3d Customer accounts'!AM68/('3d Customer accounts'!AM25+'3d Customer accounts'!AM68))),"0"),"-")</f>
        <v>-</v>
      </c>
      <c r="AN25" s="141" t="str">
        <f>IFERROR(IF('2e Nil Differential'!AN25&gt;0,('2e Nil Differential'!AN25*('3d Customer accounts'!AN68/('3d Customer accounts'!AN25+'3d Customer accounts'!AN68))),"0"),"-")</f>
        <v>-</v>
      </c>
      <c r="AO25" s="141" t="str">
        <f>IFERROR(IF('2e Nil Differential'!AO25&gt;0,('2e Nil Differential'!AO25*('3d Customer accounts'!AO68/('3d Customer accounts'!AO25+'3d Customer accounts'!AO68))),"0"),"-")</f>
        <v>-</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45" customHeight="1">
      <c r="B26" s="276"/>
      <c r="C26" s="278" t="s">
        <v>317</v>
      </c>
      <c r="D26" s="278" t="s">
        <v>561</v>
      </c>
      <c r="E26" s="278" t="s">
        <v>78</v>
      </c>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f>IFERROR(IF('2e Nil Differential'!AK26&gt;0,('2e Nil Differential'!AK26*('3d Customer accounts'!AK69/('3d Customer accounts'!AK26+'3d Customer accounts'!AK69))),"0"),"-")</f>
        <v>3.8982685055633275</v>
      </c>
      <c r="AL26" s="141" t="str">
        <f>IFERROR(IF('2e Nil Differential'!AL26&gt;0,('2e Nil Differential'!AL26*('3d Customer accounts'!AL69/('3d Customer accounts'!AL26+'3d Customer accounts'!AL69))),"0"),"-")</f>
        <v>-</v>
      </c>
      <c r="AM26" s="141" t="str">
        <f>IFERROR(IF('2e Nil Differential'!AM26&gt;0,('2e Nil Differential'!AM26*('3d Customer accounts'!AM69/('3d Customer accounts'!AM26+'3d Customer accounts'!AM69))),"0"),"-")</f>
        <v>-</v>
      </c>
      <c r="AN26" s="141" t="str">
        <f>IFERROR(IF('2e Nil Differential'!AN26&gt;0,('2e Nil Differential'!AN26*('3d Customer accounts'!AN69/('3d Customer accounts'!AN26+'3d Customer accounts'!AN69))),"0"),"-")</f>
        <v>-</v>
      </c>
      <c r="AO26" s="141" t="str">
        <f>IFERROR(IF('2e Nil Differential'!AO26&gt;0,('2e Nil Differential'!AO26*('3d Customer accounts'!AO69/('3d Customer accounts'!AO26+'3d Customer accounts'!AO69))),"0"),"-")</f>
        <v>-</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276"/>
      <c r="C27" s="279"/>
      <c r="D27" s="279"/>
      <c r="E27" s="27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f>IFERROR(IF('2e Nil Differential'!AK27&gt;0,('2e Nil Differential'!AK27*('3d Customer accounts'!AK70/('3d Customer accounts'!AK27+'3d Customer accounts'!AK70))),"0"),"-")</f>
        <v>3.2020955507890667</v>
      </c>
      <c r="AL27" s="141" t="str">
        <f>IFERROR(IF('2e Nil Differential'!AL27&gt;0,('2e Nil Differential'!AL27*('3d Customer accounts'!AL70/('3d Customer accounts'!AL27+'3d Customer accounts'!AL70))),"0"),"-")</f>
        <v>-</v>
      </c>
      <c r="AM27" s="141" t="str">
        <f>IFERROR(IF('2e Nil Differential'!AM27&gt;0,('2e Nil Differential'!AM27*('3d Customer accounts'!AM70/('3d Customer accounts'!AM27+'3d Customer accounts'!AM70))),"0"),"-")</f>
        <v>-</v>
      </c>
      <c r="AN27" s="141" t="str">
        <f>IFERROR(IF('2e Nil Differential'!AN27&gt;0,('2e Nil Differential'!AN27*('3d Customer accounts'!AN70/('3d Customer accounts'!AN27+'3d Customer accounts'!AN70))),"0"),"-")</f>
        <v>-</v>
      </c>
      <c r="AO27" s="141" t="str">
        <f>IFERROR(IF('2e Nil Differential'!AO27&gt;0,('2e Nil Differential'!AO27*('3d Customer accounts'!AO70/('3d Customer accounts'!AO27+'3d Customer accounts'!AO70))),"0"),"-")</f>
        <v>-</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276"/>
      <c r="C28" s="279"/>
      <c r="D28" s="279"/>
      <c r="E28" s="27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f>IFERROR(IF('2e Nil Differential'!AK28&gt;0,('2e Nil Differential'!AK28*('3d Customer accounts'!AK71/('3d Customer accounts'!AK28+'3d Customer accounts'!AK71))),"0"),"-")</f>
        <v>3.9919180152797189</v>
      </c>
      <c r="AL28" s="141" t="str">
        <f>IFERROR(IF('2e Nil Differential'!AL28&gt;0,('2e Nil Differential'!AL28*('3d Customer accounts'!AL71/('3d Customer accounts'!AL28+'3d Customer accounts'!AL71))),"0"),"-")</f>
        <v>-</v>
      </c>
      <c r="AM28" s="141" t="str">
        <f>IFERROR(IF('2e Nil Differential'!AM28&gt;0,('2e Nil Differential'!AM28*('3d Customer accounts'!AM71/('3d Customer accounts'!AM28+'3d Customer accounts'!AM71))),"0"),"-")</f>
        <v>-</v>
      </c>
      <c r="AN28" s="141" t="str">
        <f>IFERROR(IF('2e Nil Differential'!AN28&gt;0,('2e Nil Differential'!AN28*('3d Customer accounts'!AN71/('3d Customer accounts'!AN28+'3d Customer accounts'!AN71))),"0"),"-")</f>
        <v>-</v>
      </c>
      <c r="AO28" s="141" t="str">
        <f>IFERROR(IF('2e Nil Differential'!AO28&gt;0,('2e Nil Differential'!AO28*('3d Customer accounts'!AO71/('3d Customer accounts'!AO28+'3d Customer accounts'!AO71))),"0"),"-")</f>
        <v>-</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276"/>
      <c r="C29" s="279"/>
      <c r="D29" s="279"/>
      <c r="E29" s="27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f>IFERROR(IF('2e Nil Differential'!AK29&gt;0,('2e Nil Differential'!AK29*('3d Customer accounts'!AK72/('3d Customer accounts'!AK29+'3d Customer accounts'!AK72))),"0"),"-")</f>
        <v>9.7429405264734168</v>
      </c>
      <c r="AL29" s="141" t="str">
        <f>IFERROR(IF('2e Nil Differential'!AL29&gt;0,('2e Nil Differential'!AL29*('3d Customer accounts'!AL72/('3d Customer accounts'!AL29+'3d Customer accounts'!AL72))),"0"),"-")</f>
        <v>-</v>
      </c>
      <c r="AM29" s="141" t="str">
        <f>IFERROR(IF('2e Nil Differential'!AM29&gt;0,('2e Nil Differential'!AM29*('3d Customer accounts'!AM72/('3d Customer accounts'!AM29+'3d Customer accounts'!AM72))),"0"),"-")</f>
        <v>-</v>
      </c>
      <c r="AN29" s="141" t="str">
        <f>IFERROR(IF('2e Nil Differential'!AN29&gt;0,('2e Nil Differential'!AN29*('3d Customer accounts'!AN72/('3d Customer accounts'!AN29+'3d Customer accounts'!AN72))),"0"),"-")</f>
        <v>-</v>
      </c>
      <c r="AO29" s="141" t="str">
        <f>IFERROR(IF('2e Nil Differential'!AO29&gt;0,('2e Nil Differential'!AO29*('3d Customer accounts'!AO72/('3d Customer accounts'!AO29+'3d Customer accounts'!AO72))),"0"),"-")</f>
        <v>-</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276"/>
      <c r="C30" s="279"/>
      <c r="D30" s="279"/>
      <c r="E30" s="27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f>IFERROR(IF('2e Nil Differential'!AK30&gt;0,('2e Nil Differential'!AK30*('3d Customer accounts'!AK73/('3d Customer accounts'!AK30+'3d Customer accounts'!AK73))),"0"),"-")</f>
        <v>4.3412177513575472</v>
      </c>
      <c r="AL30" s="141" t="str">
        <f>IFERROR(IF('2e Nil Differential'!AL30&gt;0,('2e Nil Differential'!AL30*('3d Customer accounts'!AL73/('3d Customer accounts'!AL30+'3d Customer accounts'!AL73))),"0"),"-")</f>
        <v>-</v>
      </c>
      <c r="AM30" s="141" t="str">
        <f>IFERROR(IF('2e Nil Differential'!AM30&gt;0,('2e Nil Differential'!AM30*('3d Customer accounts'!AM73/('3d Customer accounts'!AM30+'3d Customer accounts'!AM73))),"0"),"-")</f>
        <v>-</v>
      </c>
      <c r="AN30" s="141" t="str">
        <f>IFERROR(IF('2e Nil Differential'!AN30&gt;0,('2e Nil Differential'!AN30*('3d Customer accounts'!AN73/('3d Customer accounts'!AN30+'3d Customer accounts'!AN73))),"0"),"-")</f>
        <v>-</v>
      </c>
      <c r="AO30" s="141" t="str">
        <f>IFERROR(IF('2e Nil Differential'!AO30&gt;0,('2e Nil Differential'!AO30*('3d Customer accounts'!AO73/('3d Customer accounts'!AO30+'3d Customer accounts'!AO73))),"0"),"-")</f>
        <v>-</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276"/>
      <c r="C31" s="279"/>
      <c r="D31" s="279"/>
      <c r="E31" s="27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f>IFERROR(IF('2e Nil Differential'!AK31&gt;0,('2e Nil Differential'!AK31*('3d Customer accounts'!AK74/('3d Customer accounts'!AK31+'3d Customer accounts'!AK74))),"0"),"-")</f>
        <v>10.53945998573329</v>
      </c>
      <c r="AL31" s="141" t="str">
        <f>IFERROR(IF('2e Nil Differential'!AL31&gt;0,('2e Nil Differential'!AL31*('3d Customer accounts'!AL74/('3d Customer accounts'!AL31+'3d Customer accounts'!AL74))),"0"),"-")</f>
        <v>-</v>
      </c>
      <c r="AM31" s="141" t="str">
        <f>IFERROR(IF('2e Nil Differential'!AM31&gt;0,('2e Nil Differential'!AM31*('3d Customer accounts'!AM74/('3d Customer accounts'!AM31+'3d Customer accounts'!AM74))),"0"),"-")</f>
        <v>-</v>
      </c>
      <c r="AN31" s="141" t="str">
        <f>IFERROR(IF('2e Nil Differential'!AN31&gt;0,('2e Nil Differential'!AN31*('3d Customer accounts'!AN74/('3d Customer accounts'!AN31+'3d Customer accounts'!AN74))),"0"),"-")</f>
        <v>-</v>
      </c>
      <c r="AO31" s="141" t="str">
        <f>IFERROR(IF('2e Nil Differential'!AO31&gt;0,('2e Nil Differential'!AO31*('3d Customer accounts'!AO74/('3d Customer accounts'!AO31+'3d Customer accounts'!AO74))),"0"),"-")</f>
        <v>-</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276"/>
      <c r="C32" s="279"/>
      <c r="D32" s="279"/>
      <c r="E32" s="27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f>IFERROR(IF('2e Nil Differential'!AK32&gt;0,('2e Nil Differential'!AK32*('3d Customer accounts'!AK75/('3d Customer accounts'!AK32+'3d Customer accounts'!AK75))),"0"),"-")</f>
        <v>4.8550601034037015</v>
      </c>
      <c r="AL32" s="141" t="str">
        <f>IFERROR(IF('2e Nil Differential'!AL32&gt;0,('2e Nil Differential'!AL32*('3d Customer accounts'!AL75/('3d Customer accounts'!AL32+'3d Customer accounts'!AL75))),"0"),"-")</f>
        <v>-</v>
      </c>
      <c r="AM32" s="141" t="str">
        <f>IFERROR(IF('2e Nil Differential'!AM32&gt;0,('2e Nil Differential'!AM32*('3d Customer accounts'!AM75/('3d Customer accounts'!AM32+'3d Customer accounts'!AM75))),"0"),"-")</f>
        <v>-</v>
      </c>
      <c r="AN32" s="141" t="str">
        <f>IFERROR(IF('2e Nil Differential'!AN32&gt;0,('2e Nil Differential'!AN32*('3d Customer accounts'!AN75/('3d Customer accounts'!AN32+'3d Customer accounts'!AN75))),"0"),"-")</f>
        <v>-</v>
      </c>
      <c r="AO32" s="141" t="str">
        <f>IFERROR(IF('2e Nil Differential'!AO32&gt;0,('2e Nil Differential'!AO32*('3d Customer accounts'!AO75/('3d Customer accounts'!AO32+'3d Customer accounts'!AO75))),"0"),"-")</f>
        <v>-</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276"/>
      <c r="C33" s="279"/>
      <c r="D33" s="279"/>
      <c r="E33" s="27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f>IFERROR(IF('2e Nil Differential'!AK33&gt;0,('2e Nil Differential'!AK33*('3d Customer accounts'!AK76/('3d Customer accounts'!AK33+'3d Customer accounts'!AK76))),"0"),"-")</f>
        <v>6.3373558118899735</v>
      </c>
      <c r="AL33" s="141" t="str">
        <f>IFERROR(IF('2e Nil Differential'!AL33&gt;0,('2e Nil Differential'!AL33*('3d Customer accounts'!AL76/('3d Customer accounts'!AL33+'3d Customer accounts'!AL76))),"0"),"-")</f>
        <v>-</v>
      </c>
      <c r="AM33" s="141" t="str">
        <f>IFERROR(IF('2e Nil Differential'!AM33&gt;0,('2e Nil Differential'!AM33*('3d Customer accounts'!AM76/('3d Customer accounts'!AM33+'3d Customer accounts'!AM76))),"0"),"-")</f>
        <v>-</v>
      </c>
      <c r="AN33" s="141" t="str">
        <f>IFERROR(IF('2e Nil Differential'!AN33&gt;0,('2e Nil Differential'!AN33*('3d Customer accounts'!AN76/('3d Customer accounts'!AN33+'3d Customer accounts'!AN76))),"0"),"-")</f>
        <v>-</v>
      </c>
      <c r="AO33" s="141" t="str">
        <f>IFERROR(IF('2e Nil Differential'!AO33&gt;0,('2e Nil Differential'!AO33*('3d Customer accounts'!AO76/('3d Customer accounts'!AO33+'3d Customer accounts'!AO76))),"0"),"-")</f>
        <v>-</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276"/>
      <c r="C34" s="279"/>
      <c r="D34" s="279"/>
      <c r="E34" s="27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f>IFERROR(IF('2e Nil Differential'!AK34&gt;0,('2e Nil Differential'!AK34*('3d Customer accounts'!AK77/('3d Customer accounts'!AK34+'3d Customer accounts'!AK77))),"0"),"-")</f>
        <v>5.2440215138413064</v>
      </c>
      <c r="AL34" s="141" t="str">
        <f>IFERROR(IF('2e Nil Differential'!AL34&gt;0,('2e Nil Differential'!AL34*('3d Customer accounts'!AL77/('3d Customer accounts'!AL34+'3d Customer accounts'!AL77))),"0"),"-")</f>
        <v>-</v>
      </c>
      <c r="AM34" s="141" t="str">
        <f>IFERROR(IF('2e Nil Differential'!AM34&gt;0,('2e Nil Differential'!AM34*('3d Customer accounts'!AM77/('3d Customer accounts'!AM34+'3d Customer accounts'!AM77))),"0"),"-")</f>
        <v>-</v>
      </c>
      <c r="AN34" s="141" t="str">
        <f>IFERROR(IF('2e Nil Differential'!AN34&gt;0,('2e Nil Differential'!AN34*('3d Customer accounts'!AN77/('3d Customer accounts'!AN34+'3d Customer accounts'!AN77))),"0"),"-")</f>
        <v>-</v>
      </c>
      <c r="AO34" s="141" t="str">
        <f>IFERROR(IF('2e Nil Differential'!AO34&gt;0,('2e Nil Differential'!AO34*('3d Customer accounts'!AO77/('3d Customer accounts'!AO34+'3d Customer accounts'!AO77))),"0"),"-")</f>
        <v>-</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276"/>
      <c r="C35" s="279"/>
      <c r="D35" s="279"/>
      <c r="E35" s="27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f>IFERROR(IF('2e Nil Differential'!AK35&gt;0,('2e Nil Differential'!AK35*('3d Customer accounts'!AK78/('3d Customer accounts'!AK35+'3d Customer accounts'!AK78))),"0"),"-")</f>
        <v>5.3856651997804734</v>
      </c>
      <c r="AL35" s="141" t="str">
        <f>IFERROR(IF('2e Nil Differential'!AL35&gt;0,('2e Nil Differential'!AL35*('3d Customer accounts'!AL78/('3d Customer accounts'!AL35+'3d Customer accounts'!AL78))),"0"),"-")</f>
        <v>-</v>
      </c>
      <c r="AM35" s="141" t="str">
        <f>IFERROR(IF('2e Nil Differential'!AM35&gt;0,('2e Nil Differential'!AM35*('3d Customer accounts'!AM78/('3d Customer accounts'!AM35+'3d Customer accounts'!AM78))),"0"),"-")</f>
        <v>-</v>
      </c>
      <c r="AN35" s="141" t="str">
        <f>IFERROR(IF('2e Nil Differential'!AN35&gt;0,('2e Nil Differential'!AN35*('3d Customer accounts'!AN78/('3d Customer accounts'!AN35+'3d Customer accounts'!AN78))),"0"),"-")</f>
        <v>-</v>
      </c>
      <c r="AO35" s="141" t="str">
        <f>IFERROR(IF('2e Nil Differential'!AO35&gt;0,('2e Nil Differential'!AO35*('3d Customer accounts'!AO78/('3d Customer accounts'!AO35+'3d Customer accounts'!AO78))),"0"),"-")</f>
        <v>-</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276"/>
      <c r="C36" s="279"/>
      <c r="D36" s="279"/>
      <c r="E36" s="27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f>IFERROR(IF('2e Nil Differential'!AK36&gt;0,('2e Nil Differential'!AK36*('3d Customer accounts'!AK79/('3d Customer accounts'!AK36+'3d Customer accounts'!AK79))),"0"),"-")</f>
        <v>3.0333437894985638</v>
      </c>
      <c r="AL36" s="141" t="str">
        <f>IFERROR(IF('2e Nil Differential'!AL36&gt;0,('2e Nil Differential'!AL36*('3d Customer accounts'!AL79/('3d Customer accounts'!AL36+'3d Customer accounts'!AL79))),"0"),"-")</f>
        <v>-</v>
      </c>
      <c r="AM36" s="141" t="str">
        <f>IFERROR(IF('2e Nil Differential'!AM36&gt;0,('2e Nil Differential'!AM36*('3d Customer accounts'!AM79/('3d Customer accounts'!AM36+'3d Customer accounts'!AM79))),"0"),"-")</f>
        <v>-</v>
      </c>
      <c r="AN36" s="141" t="str">
        <f>IFERROR(IF('2e Nil Differential'!AN36&gt;0,('2e Nil Differential'!AN36*('3d Customer accounts'!AN79/('3d Customer accounts'!AN36+'3d Customer accounts'!AN79))),"0"),"-")</f>
        <v>-</v>
      </c>
      <c r="AO36" s="141" t="str">
        <f>IFERROR(IF('2e Nil Differential'!AO36&gt;0,('2e Nil Differential'!AO36*('3d Customer accounts'!AO79/('3d Customer accounts'!AO36+'3d Customer accounts'!AO79))),"0"),"-")</f>
        <v>-</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276"/>
      <c r="C37" s="279"/>
      <c r="D37" s="279"/>
      <c r="E37" s="27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f>IFERROR(IF('2e Nil Differential'!AK37&gt;0,('2e Nil Differential'!AK37*('3d Customer accounts'!AK80/('3d Customer accounts'!AK37+'3d Customer accounts'!AK80))),"0"),"-")</f>
        <v>4.8539372311953217</v>
      </c>
      <c r="AL37" s="141" t="str">
        <f>IFERROR(IF('2e Nil Differential'!AL37&gt;0,('2e Nil Differential'!AL37*('3d Customer accounts'!AL80/('3d Customer accounts'!AL37+'3d Customer accounts'!AL80))),"0"),"-")</f>
        <v>-</v>
      </c>
      <c r="AM37" s="141" t="str">
        <f>IFERROR(IF('2e Nil Differential'!AM37&gt;0,('2e Nil Differential'!AM37*('3d Customer accounts'!AM80/('3d Customer accounts'!AM37+'3d Customer accounts'!AM80))),"0"),"-")</f>
        <v>-</v>
      </c>
      <c r="AN37" s="141" t="str">
        <f>IFERROR(IF('2e Nil Differential'!AN37&gt;0,('2e Nil Differential'!AN37*('3d Customer accounts'!AN80/('3d Customer accounts'!AN37+'3d Customer accounts'!AN80))),"0"),"-")</f>
        <v>-</v>
      </c>
      <c r="AO37" s="141" t="str">
        <f>IFERROR(IF('2e Nil Differential'!AO37&gt;0,('2e Nil Differential'!AO37*('3d Customer accounts'!AO80/('3d Customer accounts'!AO37+'3d Customer accounts'!AO80))),"0"),"-")</f>
        <v>-</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276"/>
      <c r="C38" s="279"/>
      <c r="D38" s="279"/>
      <c r="E38" s="27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f>IFERROR(IF('2e Nil Differential'!AK38&gt;0,('2e Nil Differential'!AK38*('3d Customer accounts'!AK81/('3d Customer accounts'!AK38+'3d Customer accounts'!AK81))),"0"),"-")</f>
        <v>6.3548367471810252</v>
      </c>
      <c r="AL38" s="141" t="str">
        <f>IFERROR(IF('2e Nil Differential'!AL38&gt;0,('2e Nil Differential'!AL38*('3d Customer accounts'!AL81/('3d Customer accounts'!AL38+'3d Customer accounts'!AL81))),"0"),"-")</f>
        <v>-</v>
      </c>
      <c r="AM38" s="141" t="str">
        <f>IFERROR(IF('2e Nil Differential'!AM38&gt;0,('2e Nil Differential'!AM38*('3d Customer accounts'!AM81/('3d Customer accounts'!AM38+'3d Customer accounts'!AM81))),"0"),"-")</f>
        <v>-</v>
      </c>
      <c r="AN38" s="141" t="str">
        <f>IFERROR(IF('2e Nil Differential'!AN38&gt;0,('2e Nil Differential'!AN38*('3d Customer accounts'!AN81/('3d Customer accounts'!AN38+'3d Customer accounts'!AN81))),"0"),"-")</f>
        <v>-</v>
      </c>
      <c r="AO38" s="141" t="str">
        <f>IFERROR(IF('2e Nil Differential'!AO38&gt;0,('2e Nil Differential'!AO38*('3d Customer accounts'!AO81/('3d Customer accounts'!AO38+'3d Customer accounts'!AO81))),"0"),"-")</f>
        <v>-</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276"/>
      <c r="C39" s="279"/>
      <c r="D39" s="279"/>
      <c r="E39" s="279"/>
      <c r="F39" s="17" t="s">
        <v>108</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f>IFERROR(IF('2e Nil Differential'!AK39&gt;0,('2e Nil Differential'!AK39*('3d Customer accounts'!AK82/('3d Customer accounts'!AK39+'3d Customer accounts'!AK82))),"0"),"-")</f>
        <v>3.1400747339020141</v>
      </c>
      <c r="AL39" s="141" t="str">
        <f>IFERROR(IF('2e Nil Differential'!AL39&gt;0,('2e Nil Differential'!AL39*('3d Customer accounts'!AL82/('3d Customer accounts'!AL39+'3d Customer accounts'!AL82))),"0"),"-")</f>
        <v>-</v>
      </c>
      <c r="AM39" s="141" t="str">
        <f>IFERROR(IF('2e Nil Differential'!AM39&gt;0,('2e Nil Differential'!AM39*('3d Customer accounts'!AM82/('3d Customer accounts'!AM39+'3d Customer accounts'!AM82))),"0"),"-")</f>
        <v>-</v>
      </c>
      <c r="AN39" s="141" t="str">
        <f>IFERROR(IF('2e Nil Differential'!AN39&gt;0,('2e Nil Differential'!AN39*('3d Customer accounts'!AN82/('3d Customer accounts'!AN39+'3d Customer accounts'!AN82))),"0"),"-")</f>
        <v>-</v>
      </c>
      <c r="AO39" s="141" t="str">
        <f>IFERROR(IF('2e Nil Differential'!AO39&gt;0,('2e Nil Differential'!AO39*('3d Customer accounts'!AO82/('3d Customer accounts'!AO39+'3d Customer accounts'!AO82))),"0"),"-")</f>
        <v>-</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45" customHeight="1">
      <c r="B40" s="278" t="s">
        <v>88</v>
      </c>
      <c r="C40" s="278"/>
      <c r="D40" s="278" t="s">
        <v>561</v>
      </c>
      <c r="E40" s="278" t="s">
        <v>78</v>
      </c>
      <c r="F40" s="64"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f>IFERROR(IF('2e Nil Differential'!AK40&gt;0,('2e Nil Differential'!AK40*('3d Customer accounts'!AK83/('3d Customer accounts'!AK40+'3d Customer accounts'!AK83))),"0"),"-")</f>
        <v>3.4653707974992787</v>
      </c>
      <c r="AL40" s="141" t="str">
        <f>IFERROR(IF('2e Nil Differential'!AL40&gt;0,('2e Nil Differential'!AL40*('3d Customer accounts'!AL83/('3d Customer accounts'!AL40+'3d Customer accounts'!AL83))),"0"),"-")</f>
        <v>-</v>
      </c>
      <c r="AM40" s="141" t="str">
        <f>IFERROR(IF('2e Nil Differential'!AM40&gt;0,('2e Nil Differential'!AM40*('3d Customer accounts'!AM83/('3d Customer accounts'!AM40+'3d Customer accounts'!AM83))),"0"),"-")</f>
        <v>-</v>
      </c>
      <c r="AN40" s="141" t="str">
        <f>IFERROR(IF('2e Nil Differential'!AN40&gt;0,('2e Nil Differential'!AN40*('3d Customer accounts'!AN83/('3d Customer accounts'!AN40+'3d Customer accounts'!AN83))),"0"),"-")</f>
        <v>-</v>
      </c>
      <c r="AO40" s="141" t="str">
        <f>IFERROR(IF('2e Nil Differential'!AO40&gt;0,('2e Nil Differential'!AO40*('3d Customer accounts'!AO83/('3d Customer accounts'!AO40+'3d Customer accounts'!AO83))),"0"),"-")</f>
        <v>-</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279"/>
      <c r="C41" s="279"/>
      <c r="D41" s="279"/>
      <c r="E41" s="27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f>IFERROR(IF('2e Nil Differential'!AK41&gt;0,('2e Nil Differential'!AK41*('3d Customer accounts'!AK84/('3d Customer accounts'!AK41+'3d Customer accounts'!AK84))),"0"),"-")</f>
        <v>3.3875149017902264</v>
      </c>
      <c r="AL41" s="141" t="str">
        <f>IFERROR(IF('2e Nil Differential'!AL41&gt;0,('2e Nil Differential'!AL41*('3d Customer accounts'!AL84/('3d Customer accounts'!AL41+'3d Customer accounts'!AL84))),"0"),"-")</f>
        <v>-</v>
      </c>
      <c r="AM41" s="141" t="str">
        <f>IFERROR(IF('2e Nil Differential'!AM41&gt;0,('2e Nil Differential'!AM41*('3d Customer accounts'!AM84/('3d Customer accounts'!AM41+'3d Customer accounts'!AM84))),"0"),"-")</f>
        <v>-</v>
      </c>
      <c r="AN41" s="141" t="str">
        <f>IFERROR(IF('2e Nil Differential'!AN41&gt;0,('2e Nil Differential'!AN41*('3d Customer accounts'!AN84/('3d Customer accounts'!AN41+'3d Customer accounts'!AN84))),"0"),"-")</f>
        <v>-</v>
      </c>
      <c r="AO41" s="141" t="str">
        <f>IFERROR(IF('2e Nil Differential'!AO41&gt;0,('2e Nil Differential'!AO41*('3d Customer accounts'!AO84/('3d Customer accounts'!AO41+'3d Customer accounts'!AO84))),"0"),"-")</f>
        <v>-</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279"/>
      <c r="C42" s="279"/>
      <c r="D42" s="279"/>
      <c r="E42" s="27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f>IFERROR(IF('2e Nil Differential'!AK42&gt;0,('2e Nil Differential'!AK42*('3d Customer accounts'!AK85/('3d Customer accounts'!AK42+'3d Customer accounts'!AK85))),"0"),"-")</f>
        <v>3.3496306682266681</v>
      </c>
      <c r="AL42" s="141" t="str">
        <f>IFERROR(IF('2e Nil Differential'!AL42&gt;0,('2e Nil Differential'!AL42*('3d Customer accounts'!AL85/('3d Customer accounts'!AL42+'3d Customer accounts'!AL85))),"0"),"-")</f>
        <v>-</v>
      </c>
      <c r="AM42" s="141" t="str">
        <f>IFERROR(IF('2e Nil Differential'!AM42&gt;0,('2e Nil Differential'!AM42*('3d Customer accounts'!AM85/('3d Customer accounts'!AM42+'3d Customer accounts'!AM85))),"0"),"-")</f>
        <v>-</v>
      </c>
      <c r="AN42" s="141" t="str">
        <f>IFERROR(IF('2e Nil Differential'!AN42&gt;0,('2e Nil Differential'!AN42*('3d Customer accounts'!AN85/('3d Customer accounts'!AN42+'3d Customer accounts'!AN85))),"0"),"-")</f>
        <v>-</v>
      </c>
      <c r="AO42" s="141" t="str">
        <f>IFERROR(IF('2e Nil Differential'!AO42&gt;0,('2e Nil Differential'!AO42*('3d Customer accounts'!AO85/('3d Customer accounts'!AO42+'3d Customer accounts'!AO85))),"0"),"-")</f>
        <v>-</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279"/>
      <c r="C43" s="279"/>
      <c r="D43" s="279"/>
      <c r="E43" s="27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f>IFERROR(IF('2e Nil Differential'!AK43&gt;0,('2e Nil Differential'!AK43*('3d Customer accounts'!AK86/('3d Customer accounts'!AK43+'3d Customer accounts'!AK86))),"0"),"-")</f>
        <v>3.5180301735617903</v>
      </c>
      <c r="AL43" s="141" t="str">
        <f>IFERROR(IF('2e Nil Differential'!AL43&gt;0,('2e Nil Differential'!AL43*('3d Customer accounts'!AL86/('3d Customer accounts'!AL43+'3d Customer accounts'!AL86))),"0"),"-")</f>
        <v>-</v>
      </c>
      <c r="AM43" s="141" t="str">
        <f>IFERROR(IF('2e Nil Differential'!AM43&gt;0,('2e Nil Differential'!AM43*('3d Customer accounts'!AM86/('3d Customer accounts'!AM43+'3d Customer accounts'!AM86))),"0"),"-")</f>
        <v>-</v>
      </c>
      <c r="AN43" s="141" t="str">
        <f>IFERROR(IF('2e Nil Differential'!AN43&gt;0,('2e Nil Differential'!AN43*('3d Customer accounts'!AN86/('3d Customer accounts'!AN43+'3d Customer accounts'!AN86))),"0"),"-")</f>
        <v>-</v>
      </c>
      <c r="AO43" s="141" t="str">
        <f>IFERROR(IF('2e Nil Differential'!AO43&gt;0,('2e Nil Differential'!AO43*('3d Customer accounts'!AO86/('3d Customer accounts'!AO43+'3d Customer accounts'!AO86))),"0"),"-")</f>
        <v>-</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279"/>
      <c r="C44" s="279"/>
      <c r="D44" s="279"/>
      <c r="E44" s="27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f>IFERROR(IF('2e Nil Differential'!AK44&gt;0,('2e Nil Differential'!AK44*('3d Customer accounts'!AK87/('3d Customer accounts'!AK44+'3d Customer accounts'!AK87))),"0"),"-")</f>
        <v>1.8969342045459407</v>
      </c>
      <c r="AL44" s="141" t="str">
        <f>IFERROR(IF('2e Nil Differential'!AL44&gt;0,('2e Nil Differential'!AL44*('3d Customer accounts'!AL87/('3d Customer accounts'!AL44+'3d Customer accounts'!AL87))),"0"),"-")</f>
        <v>-</v>
      </c>
      <c r="AM44" s="141" t="str">
        <f>IFERROR(IF('2e Nil Differential'!AM44&gt;0,('2e Nil Differential'!AM44*('3d Customer accounts'!AM87/('3d Customer accounts'!AM44+'3d Customer accounts'!AM87))),"0"),"-")</f>
        <v>-</v>
      </c>
      <c r="AN44" s="141" t="str">
        <f>IFERROR(IF('2e Nil Differential'!AN44&gt;0,('2e Nil Differential'!AN44*('3d Customer accounts'!AN87/('3d Customer accounts'!AN44+'3d Customer accounts'!AN87))),"0"),"-")</f>
        <v>-</v>
      </c>
      <c r="AO44" s="141" t="str">
        <f>IFERROR(IF('2e Nil Differential'!AO44&gt;0,('2e Nil Differential'!AO44*('3d Customer accounts'!AO87/('3d Customer accounts'!AO44+'3d Customer accounts'!AO87))),"0"),"-")</f>
        <v>-</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279"/>
      <c r="C45" s="279"/>
      <c r="D45" s="279"/>
      <c r="E45" s="27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f>IFERROR(IF('2e Nil Differential'!AK45&gt;0,('2e Nil Differential'!AK45*('3d Customer accounts'!AK88/('3d Customer accounts'!AK45+'3d Customer accounts'!AK88))),"0"),"-")</f>
        <v>3.6063745583921625</v>
      </c>
      <c r="AL45" s="141" t="str">
        <f>IFERROR(IF('2e Nil Differential'!AL45&gt;0,('2e Nil Differential'!AL45*('3d Customer accounts'!AL88/('3d Customer accounts'!AL45+'3d Customer accounts'!AL88))),"0"),"-")</f>
        <v>-</v>
      </c>
      <c r="AM45" s="141" t="str">
        <f>IFERROR(IF('2e Nil Differential'!AM45&gt;0,('2e Nil Differential'!AM45*('3d Customer accounts'!AM88/('3d Customer accounts'!AM45+'3d Customer accounts'!AM88))),"0"),"-")</f>
        <v>-</v>
      </c>
      <c r="AN45" s="141" t="str">
        <f>IFERROR(IF('2e Nil Differential'!AN45&gt;0,('2e Nil Differential'!AN45*('3d Customer accounts'!AN88/('3d Customer accounts'!AN45+'3d Customer accounts'!AN88))),"0"),"-")</f>
        <v>-</v>
      </c>
      <c r="AO45" s="141" t="str">
        <f>IFERROR(IF('2e Nil Differential'!AO45&gt;0,('2e Nil Differential'!AO45*('3d Customer accounts'!AO88/('3d Customer accounts'!AO45+'3d Customer accounts'!AO88))),"0"),"-")</f>
        <v>-</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279"/>
      <c r="C46" s="279"/>
      <c r="D46" s="279"/>
      <c r="E46" s="27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f>IFERROR(IF('2e Nil Differential'!AK46&gt;0,('2e Nil Differential'!AK46*('3d Customer accounts'!AK89/('3d Customer accounts'!AK46+'3d Customer accounts'!AK89))),"0"),"-")</f>
        <v>4.0434463729685604</v>
      </c>
      <c r="AL46" s="141" t="str">
        <f>IFERROR(IF('2e Nil Differential'!AL46&gt;0,('2e Nil Differential'!AL46*('3d Customer accounts'!AL89/('3d Customer accounts'!AL46+'3d Customer accounts'!AL89))),"0"),"-")</f>
        <v>-</v>
      </c>
      <c r="AM46" s="141" t="str">
        <f>IFERROR(IF('2e Nil Differential'!AM46&gt;0,('2e Nil Differential'!AM46*('3d Customer accounts'!AM89/('3d Customer accounts'!AM46+'3d Customer accounts'!AM89))),"0"),"-")</f>
        <v>-</v>
      </c>
      <c r="AN46" s="141" t="str">
        <f>IFERROR(IF('2e Nil Differential'!AN46&gt;0,('2e Nil Differential'!AN46*('3d Customer accounts'!AN89/('3d Customer accounts'!AN46+'3d Customer accounts'!AN89))),"0"),"-")</f>
        <v>-</v>
      </c>
      <c r="AO46" s="141" t="str">
        <f>IFERROR(IF('2e Nil Differential'!AO46&gt;0,('2e Nil Differential'!AO46*('3d Customer accounts'!AO89/('3d Customer accounts'!AO46+'3d Customer accounts'!AO89))),"0"),"-")</f>
        <v>-</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279"/>
      <c r="C47" s="279"/>
      <c r="D47" s="279"/>
      <c r="E47" s="27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f>IFERROR(IF('2e Nil Differential'!AK47&gt;0,('2e Nil Differential'!AK47*('3d Customer accounts'!AK90/('3d Customer accounts'!AK47+'3d Customer accounts'!AK90))),"0"),"-")</f>
        <v>4.3731314021705066</v>
      </c>
      <c r="AL47" s="141" t="str">
        <f>IFERROR(IF('2e Nil Differential'!AL47&gt;0,('2e Nil Differential'!AL47*('3d Customer accounts'!AL90/('3d Customer accounts'!AL47+'3d Customer accounts'!AL90))),"0"),"-")</f>
        <v>-</v>
      </c>
      <c r="AM47" s="141" t="str">
        <f>IFERROR(IF('2e Nil Differential'!AM47&gt;0,('2e Nil Differential'!AM47*('3d Customer accounts'!AM90/('3d Customer accounts'!AM47+'3d Customer accounts'!AM90))),"0"),"-")</f>
        <v>-</v>
      </c>
      <c r="AN47" s="141" t="str">
        <f>IFERROR(IF('2e Nil Differential'!AN47&gt;0,('2e Nil Differential'!AN47*('3d Customer accounts'!AN90/('3d Customer accounts'!AN47+'3d Customer accounts'!AN90))),"0"),"-")</f>
        <v>-</v>
      </c>
      <c r="AO47" s="141" t="str">
        <f>IFERROR(IF('2e Nil Differential'!AO47&gt;0,('2e Nil Differential'!AO47*('3d Customer accounts'!AO90/('3d Customer accounts'!AO47+'3d Customer accounts'!AO90))),"0"),"-")</f>
        <v>-</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279"/>
      <c r="C48" s="279"/>
      <c r="D48" s="279"/>
      <c r="E48" s="27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f>IFERROR(IF('2e Nil Differential'!AK48&gt;0,('2e Nil Differential'!AK48*('3d Customer accounts'!AK91/('3d Customer accounts'!AK48+'3d Customer accounts'!AK91))),"0"),"-")</f>
        <v>2.1505364302645522</v>
      </c>
      <c r="AL48" s="141" t="str">
        <f>IFERROR(IF('2e Nil Differential'!AL48&gt;0,('2e Nil Differential'!AL48*('3d Customer accounts'!AL91/('3d Customer accounts'!AL48+'3d Customer accounts'!AL91))),"0"),"-")</f>
        <v>-</v>
      </c>
      <c r="AM48" s="141" t="str">
        <f>IFERROR(IF('2e Nil Differential'!AM48&gt;0,('2e Nil Differential'!AM48*('3d Customer accounts'!AM91/('3d Customer accounts'!AM48+'3d Customer accounts'!AM91))),"0"),"-")</f>
        <v>-</v>
      </c>
      <c r="AN48" s="141" t="str">
        <f>IFERROR(IF('2e Nil Differential'!AN48&gt;0,('2e Nil Differential'!AN48*('3d Customer accounts'!AN91/('3d Customer accounts'!AN48+'3d Customer accounts'!AN91))),"0"),"-")</f>
        <v>-</v>
      </c>
      <c r="AO48" s="141" t="str">
        <f>IFERROR(IF('2e Nil Differential'!AO48&gt;0,('2e Nil Differential'!AO48*('3d Customer accounts'!AO91/('3d Customer accounts'!AO48+'3d Customer accounts'!AO91))),"0"),"-")</f>
        <v>-</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279"/>
      <c r="C49" s="279"/>
      <c r="D49" s="279"/>
      <c r="E49" s="27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f>IFERROR(IF('2e Nil Differential'!AK49&gt;0,('2e Nil Differential'!AK49*('3d Customer accounts'!AK92/('3d Customer accounts'!AK49+'3d Customer accounts'!AK92))),"0"),"-")</f>
        <v>2.3112083413957061</v>
      </c>
      <c r="AL49" s="141" t="str">
        <f>IFERROR(IF('2e Nil Differential'!AL49&gt;0,('2e Nil Differential'!AL49*('3d Customer accounts'!AL92/('3d Customer accounts'!AL49+'3d Customer accounts'!AL92))),"0"),"-")</f>
        <v>-</v>
      </c>
      <c r="AM49" s="141" t="str">
        <f>IFERROR(IF('2e Nil Differential'!AM49&gt;0,('2e Nil Differential'!AM49*('3d Customer accounts'!AM92/('3d Customer accounts'!AM49+'3d Customer accounts'!AM92))),"0"),"-")</f>
        <v>-</v>
      </c>
      <c r="AN49" s="141" t="str">
        <f>IFERROR(IF('2e Nil Differential'!AN49&gt;0,('2e Nil Differential'!AN49*('3d Customer accounts'!AN92/('3d Customer accounts'!AN49+'3d Customer accounts'!AN92))),"0"),"-")</f>
        <v>-</v>
      </c>
      <c r="AO49" s="141" t="str">
        <f>IFERROR(IF('2e Nil Differential'!AO49&gt;0,('2e Nil Differential'!AO49*('3d Customer accounts'!AO92/('3d Customer accounts'!AO49+'3d Customer accounts'!AO92))),"0"),"-")</f>
        <v>-</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279"/>
      <c r="C50" s="279"/>
      <c r="D50" s="279"/>
      <c r="E50" s="27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f>IFERROR(IF('2e Nil Differential'!AK50&gt;0,('2e Nil Differential'!AK50*('3d Customer accounts'!AK93/('3d Customer accounts'!AK50+'3d Customer accounts'!AK93))),"0"),"-")</f>
        <v>2.4722213122294567</v>
      </c>
      <c r="AL50" s="141" t="str">
        <f>IFERROR(IF('2e Nil Differential'!AL50&gt;0,('2e Nil Differential'!AL50*('3d Customer accounts'!AL93/('3d Customer accounts'!AL50+'3d Customer accounts'!AL93))),"0"),"-")</f>
        <v>-</v>
      </c>
      <c r="AM50" s="141" t="str">
        <f>IFERROR(IF('2e Nil Differential'!AM50&gt;0,('2e Nil Differential'!AM50*('3d Customer accounts'!AM93/('3d Customer accounts'!AM50+'3d Customer accounts'!AM93))),"0"),"-")</f>
        <v>-</v>
      </c>
      <c r="AN50" s="141" t="str">
        <f>IFERROR(IF('2e Nil Differential'!AN50&gt;0,('2e Nil Differential'!AN50*('3d Customer accounts'!AN93/('3d Customer accounts'!AN50+'3d Customer accounts'!AN93))),"0"),"-")</f>
        <v>-</v>
      </c>
      <c r="AO50" s="141" t="str">
        <f>IFERROR(IF('2e Nil Differential'!AO50&gt;0,('2e Nil Differential'!AO50*('3d Customer accounts'!AO93/('3d Customer accounts'!AO50+'3d Customer accounts'!AO93))),"0"),"-")</f>
        <v>-</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279"/>
      <c r="C51" s="279"/>
      <c r="D51" s="279"/>
      <c r="E51" s="27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f>IFERROR(IF('2e Nil Differential'!AK51&gt;0,('2e Nil Differential'!AK51*('3d Customer accounts'!AK94/('3d Customer accounts'!AK51+'3d Customer accounts'!AK94))),"0"),"-")</f>
        <v>3.1669962365060047</v>
      </c>
      <c r="AL51" s="141" t="str">
        <f>IFERROR(IF('2e Nil Differential'!AL51&gt;0,('2e Nil Differential'!AL51*('3d Customer accounts'!AL94/('3d Customer accounts'!AL51+'3d Customer accounts'!AL94))),"0"),"-")</f>
        <v>-</v>
      </c>
      <c r="AM51" s="141" t="str">
        <f>IFERROR(IF('2e Nil Differential'!AM51&gt;0,('2e Nil Differential'!AM51*('3d Customer accounts'!AM94/('3d Customer accounts'!AM51+'3d Customer accounts'!AM94))),"0"),"-")</f>
        <v>-</v>
      </c>
      <c r="AN51" s="141" t="str">
        <f>IFERROR(IF('2e Nil Differential'!AN51&gt;0,('2e Nil Differential'!AN51*('3d Customer accounts'!AN94/('3d Customer accounts'!AN51+'3d Customer accounts'!AN94))),"0"),"-")</f>
        <v>-</v>
      </c>
      <c r="AO51" s="141" t="str">
        <f>IFERROR(IF('2e Nil Differential'!AO51&gt;0,('2e Nil Differential'!AO51*('3d Customer accounts'!AO94/('3d Customer accounts'!AO51+'3d Customer accounts'!AO94))),"0"),"-")</f>
        <v>-</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279"/>
      <c r="C52" s="279"/>
      <c r="D52" s="279"/>
      <c r="E52" s="27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f>IFERROR(IF('2e Nil Differential'!AK52&gt;0,('2e Nil Differential'!AK52*('3d Customer accounts'!AK95/('3d Customer accounts'!AK52+'3d Customer accounts'!AK95))),"0"),"-")</f>
        <v>2.2846782502509542</v>
      </c>
      <c r="AL52" s="141" t="str">
        <f>IFERROR(IF('2e Nil Differential'!AL52&gt;0,('2e Nil Differential'!AL52*('3d Customer accounts'!AL95/('3d Customer accounts'!AL52+'3d Customer accounts'!AL95))),"0"),"-")</f>
        <v>-</v>
      </c>
      <c r="AM52" s="141" t="str">
        <f>IFERROR(IF('2e Nil Differential'!AM52&gt;0,('2e Nil Differential'!AM52*('3d Customer accounts'!AM95/('3d Customer accounts'!AM52+'3d Customer accounts'!AM95))),"0"),"-")</f>
        <v>-</v>
      </c>
      <c r="AN52" s="141" t="str">
        <f>IFERROR(IF('2e Nil Differential'!AN52&gt;0,('2e Nil Differential'!AN52*('3d Customer accounts'!AN95/('3d Customer accounts'!AN52+'3d Customer accounts'!AN95))),"0"),"-")</f>
        <v>-</v>
      </c>
      <c r="AO52" s="141" t="str">
        <f>IFERROR(IF('2e Nil Differential'!AO52&gt;0,('2e Nil Differential'!AO52*('3d Customer accounts'!AO95/('3d Customer accounts'!AO52+'3d Customer accounts'!AO95))),"0"),"-")</f>
        <v>-</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280"/>
      <c r="C53" s="280"/>
      <c r="D53" s="280"/>
      <c r="E53" s="28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f>IFERROR(IF('2e Nil Differential'!AK53&gt;0,('2e Nil Differential'!AK53*('3d Customer accounts'!AK96/('3d Customer accounts'!AK53+'3d Customer accounts'!AK96))),"0"),"-")</f>
        <v>3.7653302669085269</v>
      </c>
      <c r="AL53" s="141" t="str">
        <f>IFERROR(IF('2e Nil Differential'!AL53&gt;0,('2e Nil Differential'!AL53*('3d Customer accounts'!AL96/('3d Customer accounts'!AL53+'3d Customer accounts'!AL96))),"0"),"-")</f>
        <v>-</v>
      </c>
      <c r="AM53" s="141" t="str">
        <f>IFERROR(IF('2e Nil Differential'!AM53&gt;0,('2e Nil Differential'!AM53*('3d Customer accounts'!AM96/('3d Customer accounts'!AM53+'3d Customer accounts'!AM96))),"0"),"-")</f>
        <v>-</v>
      </c>
      <c r="AN53" s="141" t="str">
        <f>IFERROR(IF('2e Nil Differential'!AN53&gt;0,('2e Nil Differential'!AN53*('3d Customer accounts'!AN96/('3d Customer accounts'!AN53+'3d Customer accounts'!AN96))),"0"),"-")</f>
        <v>-</v>
      </c>
      <c r="AO53" s="141" t="str">
        <f>IFERROR(IF('2e Nil Differential'!AO53&gt;0,('2e Nil Differential'!AO53*('3d Customer accounts'!AO96/('3d Customer accounts'!AO53+'3d Customer accounts'!AO96))),"0"),"-")</f>
        <v>-</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45" customHeight="1">
      <c r="B55" s="275" t="s">
        <v>301</v>
      </c>
      <c r="C55" s="278" t="s">
        <v>302</v>
      </c>
      <c r="D55" s="278" t="s">
        <v>561</v>
      </c>
      <c r="E55" s="278" t="s">
        <v>118</v>
      </c>
      <c r="F55" s="64" t="s">
        <v>95</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f>IFERROR(IF('2e Nil Differential'!AK12&gt;0,(-'2e Nil Differential'!AK12*('3d Customer accounts'!AK12/('3d Customer accounts'!AK12+'3d Customer accounts'!AK55))),"0"),"-")</f>
        <v>-28.095402474566409</v>
      </c>
      <c r="AL55" s="141" t="str">
        <f>IFERROR(IF('2e Nil Differential'!AL12&gt;0,(-'2e Nil Differential'!AL12*('3d Customer accounts'!AL12/('3d Customer accounts'!AL12+'3d Customer accounts'!AL55))),"0"),"-")</f>
        <v>-</v>
      </c>
      <c r="AM55" s="141" t="str">
        <f>IFERROR(IF('2e Nil Differential'!AM12&gt;0,(-'2e Nil Differential'!AM12*('3d Customer accounts'!AM12/('3d Customer accounts'!AM12+'3d Customer accounts'!AM55))),"0"),"-")</f>
        <v>-</v>
      </c>
      <c r="AN55" s="141" t="str">
        <f>IFERROR(IF('2e Nil Differential'!AN12&gt;0,(-'2e Nil Differential'!AN12*('3d Customer accounts'!AN12/('3d Customer accounts'!AN12+'3d Customer accounts'!AN55))),"0"),"-")</f>
        <v>-</v>
      </c>
      <c r="AO55" s="141" t="str">
        <f>IFERROR(IF('2e Nil Differential'!AO12&gt;0,(-'2e Nil Differential'!AO12*('3d Customer accounts'!AO12/('3d Customer accounts'!AO12+'3d Customer accounts'!AO55))),"0"),"-")</f>
        <v>-</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276"/>
      <c r="C56" s="279"/>
      <c r="D56" s="279"/>
      <c r="E56" s="27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f>IFERROR(IF('2e Nil Differential'!AK13&gt;0,(-'2e Nil Differential'!AK13*('3d Customer accounts'!AK13/('3d Customer accounts'!AK13+'3d Customer accounts'!AK56))),"0"),"-")</f>
        <v>-27.501797995613185</v>
      </c>
      <c r="AL56" s="141" t="str">
        <f>IFERROR(IF('2e Nil Differential'!AL13&gt;0,(-'2e Nil Differential'!AL13*('3d Customer accounts'!AL13/('3d Customer accounts'!AL13+'3d Customer accounts'!AL56))),"0"),"-")</f>
        <v>-</v>
      </c>
      <c r="AM56" s="141" t="str">
        <f>IFERROR(IF('2e Nil Differential'!AM13&gt;0,(-'2e Nil Differential'!AM13*('3d Customer accounts'!AM13/('3d Customer accounts'!AM13+'3d Customer accounts'!AM56))),"0"),"-")</f>
        <v>-</v>
      </c>
      <c r="AN56" s="141" t="str">
        <f>IFERROR(IF('2e Nil Differential'!AN13&gt;0,(-'2e Nil Differential'!AN13*('3d Customer accounts'!AN13/('3d Customer accounts'!AN13+'3d Customer accounts'!AN56))),"0"),"-")</f>
        <v>-</v>
      </c>
      <c r="AO56" s="141" t="str">
        <f>IFERROR(IF('2e Nil Differential'!AO13&gt;0,(-'2e Nil Differential'!AO13*('3d Customer accounts'!AO13/('3d Customer accounts'!AO13+'3d Customer accounts'!AO56))),"0"),"-")</f>
        <v>-</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276"/>
      <c r="C57" s="279"/>
      <c r="D57" s="279"/>
      <c r="E57" s="27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f>IFERROR(IF('2e Nil Differential'!AK14&gt;0,(-'2e Nil Differential'!AK14*('3d Customer accounts'!AK14/('3d Customer accounts'!AK14+'3d Customer accounts'!AK57))),"0"),"-")</f>
        <v>-27.47353429732313</v>
      </c>
      <c r="AL57" s="141" t="str">
        <f>IFERROR(IF('2e Nil Differential'!AL14&gt;0,(-'2e Nil Differential'!AL14*('3d Customer accounts'!AL14/('3d Customer accounts'!AL14+'3d Customer accounts'!AL57))),"0"),"-")</f>
        <v>-</v>
      </c>
      <c r="AM57" s="141" t="str">
        <f>IFERROR(IF('2e Nil Differential'!AM14&gt;0,(-'2e Nil Differential'!AM14*('3d Customer accounts'!AM14/('3d Customer accounts'!AM14+'3d Customer accounts'!AM57))),"0"),"-")</f>
        <v>-</v>
      </c>
      <c r="AN57" s="141" t="str">
        <f>IFERROR(IF('2e Nil Differential'!AN14&gt;0,(-'2e Nil Differential'!AN14*('3d Customer accounts'!AN14/('3d Customer accounts'!AN14+'3d Customer accounts'!AN57))),"0"),"-")</f>
        <v>-</v>
      </c>
      <c r="AO57" s="141" t="str">
        <f>IFERROR(IF('2e Nil Differential'!AO14&gt;0,(-'2e Nil Differential'!AO14*('3d Customer accounts'!AO14/('3d Customer accounts'!AO14+'3d Customer accounts'!AO57))),"0"),"-")</f>
        <v>-</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276"/>
      <c r="C58" s="279"/>
      <c r="D58" s="279"/>
      <c r="E58" s="27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f>IFERROR(IF('2e Nil Differential'!AK15&gt;0,(-'2e Nil Differential'!AK15*('3d Customer accounts'!AK15/('3d Customer accounts'!AK15+'3d Customer accounts'!AK58))),"0"),"-")</f>
        <v>-26.960995056181513</v>
      </c>
      <c r="AL58" s="141" t="str">
        <f>IFERROR(IF('2e Nil Differential'!AL15&gt;0,(-'2e Nil Differential'!AL15*('3d Customer accounts'!AL15/('3d Customer accounts'!AL15+'3d Customer accounts'!AL58))),"0"),"-")</f>
        <v>-</v>
      </c>
      <c r="AM58" s="141" t="str">
        <f>IFERROR(IF('2e Nil Differential'!AM15&gt;0,(-'2e Nil Differential'!AM15*('3d Customer accounts'!AM15/('3d Customer accounts'!AM15+'3d Customer accounts'!AM58))),"0"),"-")</f>
        <v>-</v>
      </c>
      <c r="AN58" s="141" t="str">
        <f>IFERROR(IF('2e Nil Differential'!AN15&gt;0,(-'2e Nil Differential'!AN15*('3d Customer accounts'!AN15/('3d Customer accounts'!AN15+'3d Customer accounts'!AN58))),"0"),"-")</f>
        <v>-</v>
      </c>
      <c r="AO58" s="141" t="str">
        <f>IFERROR(IF('2e Nil Differential'!AO15&gt;0,(-'2e Nil Differential'!AO15*('3d Customer accounts'!AO15/('3d Customer accounts'!AO15+'3d Customer accounts'!AO58))),"0"),"-")</f>
        <v>-</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276"/>
      <c r="C59" s="279"/>
      <c r="D59" s="279"/>
      <c r="E59" s="27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f>IFERROR(IF('2e Nil Differential'!AK16&gt;0,(-'2e Nil Differential'!AK16*('3d Customer accounts'!AK16/('3d Customer accounts'!AK16+'3d Customer accounts'!AK59))),"0"),"-")</f>
        <v>-30.743680045213555</v>
      </c>
      <c r="AL59" s="141" t="str">
        <f>IFERROR(IF('2e Nil Differential'!AL16&gt;0,(-'2e Nil Differential'!AL16*('3d Customer accounts'!AL16/('3d Customer accounts'!AL16+'3d Customer accounts'!AL59))),"0"),"-")</f>
        <v>-</v>
      </c>
      <c r="AM59" s="141" t="str">
        <f>IFERROR(IF('2e Nil Differential'!AM16&gt;0,(-'2e Nil Differential'!AM16*('3d Customer accounts'!AM16/('3d Customer accounts'!AM16+'3d Customer accounts'!AM59))),"0"),"-")</f>
        <v>-</v>
      </c>
      <c r="AN59" s="141" t="str">
        <f>IFERROR(IF('2e Nil Differential'!AN16&gt;0,(-'2e Nil Differential'!AN16*('3d Customer accounts'!AN16/('3d Customer accounts'!AN16+'3d Customer accounts'!AN59))),"0"),"-")</f>
        <v>-</v>
      </c>
      <c r="AO59" s="141" t="str">
        <f>IFERROR(IF('2e Nil Differential'!AO16&gt;0,(-'2e Nil Differential'!AO16*('3d Customer accounts'!AO16/('3d Customer accounts'!AO16+'3d Customer accounts'!AO59))),"0"),"-")</f>
        <v>-</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276"/>
      <c r="C60" s="279"/>
      <c r="D60" s="279"/>
      <c r="E60" s="27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f>IFERROR(IF('2e Nil Differential'!AK17&gt;0,(-'2e Nil Differential'!AK17*('3d Customer accounts'!AK17/('3d Customer accounts'!AK17+'3d Customer accounts'!AK60))),"0"),"-")</f>
        <v>-26.606101729089147</v>
      </c>
      <c r="AL60" s="141" t="str">
        <f>IFERROR(IF('2e Nil Differential'!AL17&gt;0,(-'2e Nil Differential'!AL17*('3d Customer accounts'!AL17/('3d Customer accounts'!AL17+'3d Customer accounts'!AL60))),"0"),"-")</f>
        <v>-</v>
      </c>
      <c r="AM60" s="141" t="str">
        <f>IFERROR(IF('2e Nil Differential'!AM17&gt;0,(-'2e Nil Differential'!AM17*('3d Customer accounts'!AM17/('3d Customer accounts'!AM17+'3d Customer accounts'!AM60))),"0"),"-")</f>
        <v>-</v>
      </c>
      <c r="AN60" s="141" t="str">
        <f>IFERROR(IF('2e Nil Differential'!AN17&gt;0,(-'2e Nil Differential'!AN17*('3d Customer accounts'!AN17/('3d Customer accounts'!AN17+'3d Customer accounts'!AN60))),"0"),"-")</f>
        <v>-</v>
      </c>
      <c r="AO60" s="141" t="str">
        <f>IFERROR(IF('2e Nil Differential'!AO17&gt;0,(-'2e Nil Differential'!AO17*('3d Customer accounts'!AO17/('3d Customer accounts'!AO17+'3d Customer accounts'!AO60))),"0"),"-")</f>
        <v>-</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276"/>
      <c r="C61" s="279"/>
      <c r="D61" s="279"/>
      <c r="E61" s="27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f>IFERROR(IF('2e Nil Differential'!AK18&gt;0,(-'2e Nil Differential'!AK18*('3d Customer accounts'!AK18/('3d Customer accounts'!AK18+'3d Customer accounts'!AK61))),"0"),"-")</f>
        <v>-25.365873925550378</v>
      </c>
      <c r="AL61" s="141" t="str">
        <f>IFERROR(IF('2e Nil Differential'!AL18&gt;0,(-'2e Nil Differential'!AL18*('3d Customer accounts'!AL18/('3d Customer accounts'!AL18+'3d Customer accounts'!AL61))),"0"),"-")</f>
        <v>-</v>
      </c>
      <c r="AM61" s="141" t="str">
        <f>IFERROR(IF('2e Nil Differential'!AM18&gt;0,(-'2e Nil Differential'!AM18*('3d Customer accounts'!AM18/('3d Customer accounts'!AM18+'3d Customer accounts'!AM61))),"0"),"-")</f>
        <v>-</v>
      </c>
      <c r="AN61" s="141" t="str">
        <f>IFERROR(IF('2e Nil Differential'!AN18&gt;0,(-'2e Nil Differential'!AN18*('3d Customer accounts'!AN18/('3d Customer accounts'!AN18+'3d Customer accounts'!AN61))),"0"),"-")</f>
        <v>-</v>
      </c>
      <c r="AO61" s="141" t="str">
        <f>IFERROR(IF('2e Nil Differential'!AO18&gt;0,(-'2e Nil Differential'!AO18*('3d Customer accounts'!AO18/('3d Customer accounts'!AO18+'3d Customer accounts'!AO61))),"0"),"-")</f>
        <v>-</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276"/>
      <c r="C62" s="279"/>
      <c r="D62" s="279"/>
      <c r="E62" s="27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f>IFERROR(IF('2e Nil Differential'!AK19&gt;0,(-'2e Nil Differential'!AK19*('3d Customer accounts'!AK19/('3d Customer accounts'!AK19+'3d Customer accounts'!AK62))),"0"),"-")</f>
        <v>-26.873097179453456</v>
      </c>
      <c r="AL62" s="141" t="str">
        <f>IFERROR(IF('2e Nil Differential'!AL19&gt;0,(-'2e Nil Differential'!AL19*('3d Customer accounts'!AL19/('3d Customer accounts'!AL19+'3d Customer accounts'!AL62))),"0"),"-")</f>
        <v>-</v>
      </c>
      <c r="AM62" s="141" t="str">
        <f>IFERROR(IF('2e Nil Differential'!AM19&gt;0,(-'2e Nil Differential'!AM19*('3d Customer accounts'!AM19/('3d Customer accounts'!AM19+'3d Customer accounts'!AM62))),"0"),"-")</f>
        <v>-</v>
      </c>
      <c r="AN62" s="141" t="str">
        <f>IFERROR(IF('2e Nil Differential'!AN19&gt;0,(-'2e Nil Differential'!AN19*('3d Customer accounts'!AN19/('3d Customer accounts'!AN19+'3d Customer accounts'!AN62))),"0"),"-")</f>
        <v>-</v>
      </c>
      <c r="AO62" s="141" t="str">
        <f>IFERROR(IF('2e Nil Differential'!AO19&gt;0,(-'2e Nil Differential'!AO19*('3d Customer accounts'!AO19/('3d Customer accounts'!AO19+'3d Customer accounts'!AO62))),"0"),"-")</f>
        <v>-</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276"/>
      <c r="C63" s="279"/>
      <c r="D63" s="279"/>
      <c r="E63" s="27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f>IFERROR(IF('2e Nil Differential'!AK20&gt;0,(-'2e Nil Differential'!AK20*('3d Customer accounts'!AK20/('3d Customer accounts'!AK20+'3d Customer accounts'!AK63))),"0"),"-")</f>
        <v>-30.489561088077462</v>
      </c>
      <c r="AL63" s="141" t="str">
        <f>IFERROR(IF('2e Nil Differential'!AL20&gt;0,(-'2e Nil Differential'!AL20*('3d Customer accounts'!AL20/('3d Customer accounts'!AL20+'3d Customer accounts'!AL63))),"0"),"-")</f>
        <v>-</v>
      </c>
      <c r="AM63" s="141" t="str">
        <f>IFERROR(IF('2e Nil Differential'!AM20&gt;0,(-'2e Nil Differential'!AM20*('3d Customer accounts'!AM20/('3d Customer accounts'!AM20+'3d Customer accounts'!AM63))),"0"),"-")</f>
        <v>-</v>
      </c>
      <c r="AN63" s="141" t="str">
        <f>IFERROR(IF('2e Nil Differential'!AN20&gt;0,(-'2e Nil Differential'!AN20*('3d Customer accounts'!AN20/('3d Customer accounts'!AN20+'3d Customer accounts'!AN63))),"0"),"-")</f>
        <v>-</v>
      </c>
      <c r="AO63" s="141" t="str">
        <f>IFERROR(IF('2e Nil Differential'!AO20&gt;0,(-'2e Nil Differential'!AO20*('3d Customer accounts'!AO20/('3d Customer accounts'!AO20+'3d Customer accounts'!AO63))),"0"),"-")</f>
        <v>-</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276"/>
      <c r="C64" s="279"/>
      <c r="D64" s="279"/>
      <c r="E64" s="27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f>IFERROR(IF('2e Nil Differential'!AK21&gt;0,(-'2e Nil Differential'!AK21*('3d Customer accounts'!AK21/('3d Customer accounts'!AK21+'3d Customer accounts'!AK64))),"0"),"-")</f>
        <v>-30.237019985442913</v>
      </c>
      <c r="AL64" s="141" t="str">
        <f>IFERROR(IF('2e Nil Differential'!AL21&gt;0,(-'2e Nil Differential'!AL21*('3d Customer accounts'!AL21/('3d Customer accounts'!AL21+'3d Customer accounts'!AL64))),"0"),"-")</f>
        <v>-</v>
      </c>
      <c r="AM64" s="141" t="str">
        <f>IFERROR(IF('2e Nil Differential'!AM21&gt;0,(-'2e Nil Differential'!AM21*('3d Customer accounts'!AM21/('3d Customer accounts'!AM21+'3d Customer accounts'!AM64))),"0"),"-")</f>
        <v>-</v>
      </c>
      <c r="AN64" s="141" t="str">
        <f>IFERROR(IF('2e Nil Differential'!AN21&gt;0,(-'2e Nil Differential'!AN21*('3d Customer accounts'!AN21/('3d Customer accounts'!AN21+'3d Customer accounts'!AN64))),"0"),"-")</f>
        <v>-</v>
      </c>
      <c r="AO64" s="141" t="str">
        <f>IFERROR(IF('2e Nil Differential'!AO21&gt;0,(-'2e Nil Differential'!AO21*('3d Customer accounts'!AO21/('3d Customer accounts'!AO21+'3d Customer accounts'!AO64))),"0"),"-")</f>
        <v>-</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276"/>
      <c r="C65" s="279"/>
      <c r="D65" s="279"/>
      <c r="E65" s="27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f>IFERROR(IF('2e Nil Differential'!AK22&gt;0,(-'2e Nil Differential'!AK22*('3d Customer accounts'!AK22/('3d Customer accounts'!AK22+'3d Customer accounts'!AK65))),"0"),"-")</f>
        <v>-29.20376097309148</v>
      </c>
      <c r="AL65" s="141" t="str">
        <f>IFERROR(IF('2e Nil Differential'!AL22&gt;0,(-'2e Nil Differential'!AL22*('3d Customer accounts'!AL22/('3d Customer accounts'!AL22+'3d Customer accounts'!AL65))),"0"),"-")</f>
        <v>-</v>
      </c>
      <c r="AM65" s="141" t="str">
        <f>IFERROR(IF('2e Nil Differential'!AM22&gt;0,(-'2e Nil Differential'!AM22*('3d Customer accounts'!AM22/('3d Customer accounts'!AM22+'3d Customer accounts'!AM65))),"0"),"-")</f>
        <v>-</v>
      </c>
      <c r="AN65" s="141" t="str">
        <f>IFERROR(IF('2e Nil Differential'!AN22&gt;0,(-'2e Nil Differential'!AN22*('3d Customer accounts'!AN22/('3d Customer accounts'!AN22+'3d Customer accounts'!AN65))),"0"),"-")</f>
        <v>-</v>
      </c>
      <c r="AO65" s="141" t="str">
        <f>IFERROR(IF('2e Nil Differential'!AO22&gt;0,(-'2e Nil Differential'!AO22*('3d Customer accounts'!AO22/('3d Customer accounts'!AO22+'3d Customer accounts'!AO65))),"0"),"-")</f>
        <v>-</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276"/>
      <c r="C66" s="279"/>
      <c r="D66" s="279"/>
      <c r="E66" s="27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f>IFERROR(IF('2e Nil Differential'!AK23&gt;0,(-'2e Nil Differential'!AK23*('3d Customer accounts'!AK23/('3d Customer accounts'!AK23+'3d Customer accounts'!AK66))),"0"),"-")</f>
        <v>-28.106384535552824</v>
      </c>
      <c r="AL66" s="141" t="str">
        <f>IFERROR(IF('2e Nil Differential'!AL23&gt;0,(-'2e Nil Differential'!AL23*('3d Customer accounts'!AL23/('3d Customer accounts'!AL23+'3d Customer accounts'!AL66))),"0"),"-")</f>
        <v>-</v>
      </c>
      <c r="AM66" s="141" t="str">
        <f>IFERROR(IF('2e Nil Differential'!AM23&gt;0,(-'2e Nil Differential'!AM23*('3d Customer accounts'!AM23/('3d Customer accounts'!AM23+'3d Customer accounts'!AM66))),"0"),"-")</f>
        <v>-</v>
      </c>
      <c r="AN66" s="141" t="str">
        <f>IFERROR(IF('2e Nil Differential'!AN23&gt;0,(-'2e Nil Differential'!AN23*('3d Customer accounts'!AN23/('3d Customer accounts'!AN23+'3d Customer accounts'!AN66))),"0"),"-")</f>
        <v>-</v>
      </c>
      <c r="AO66" s="141" t="str">
        <f>IFERROR(IF('2e Nil Differential'!AO23&gt;0,(-'2e Nil Differential'!AO23*('3d Customer accounts'!AO23/('3d Customer accounts'!AO23+'3d Customer accounts'!AO66))),"0"),"-")</f>
        <v>-</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276"/>
      <c r="C67" s="279"/>
      <c r="D67" s="279"/>
      <c r="E67" s="27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f>IFERROR(IF('2e Nil Differential'!AK24&gt;0,(-'2e Nil Differential'!AK24*('3d Customer accounts'!AK24/('3d Customer accounts'!AK24+'3d Customer accounts'!AK67))),"0"),"-")</f>
        <v>-29.525591858226417</v>
      </c>
      <c r="AL67" s="141" t="str">
        <f>IFERROR(IF('2e Nil Differential'!AL24&gt;0,(-'2e Nil Differential'!AL24*('3d Customer accounts'!AL24/('3d Customer accounts'!AL24+'3d Customer accounts'!AL67))),"0"),"-")</f>
        <v>-</v>
      </c>
      <c r="AM67" s="141" t="str">
        <f>IFERROR(IF('2e Nil Differential'!AM24&gt;0,(-'2e Nil Differential'!AM24*('3d Customer accounts'!AM24/('3d Customer accounts'!AM24+'3d Customer accounts'!AM67))),"0"),"-")</f>
        <v>-</v>
      </c>
      <c r="AN67" s="141" t="str">
        <f>IFERROR(IF('2e Nil Differential'!AN24&gt;0,(-'2e Nil Differential'!AN24*('3d Customer accounts'!AN24/('3d Customer accounts'!AN24+'3d Customer accounts'!AN67))),"0"),"-")</f>
        <v>-</v>
      </c>
      <c r="AO67" s="141" t="str">
        <f>IFERROR(IF('2e Nil Differential'!AO24&gt;0,(-'2e Nil Differential'!AO24*('3d Customer accounts'!AO24/('3d Customer accounts'!AO24+'3d Customer accounts'!AO67))),"0"),"-")</f>
        <v>-</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276"/>
      <c r="C68" s="279"/>
      <c r="D68" s="279"/>
      <c r="E68" s="279"/>
      <c r="F68" s="64"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f>IFERROR(IF('2e Nil Differential'!AK25&gt;0,(-'2e Nil Differential'!AK25*('3d Customer accounts'!AK25/('3d Customer accounts'!AK25+'3d Customer accounts'!AK68))),"0"),"-")</f>
        <v>-27.584642035425293</v>
      </c>
      <c r="AL68" s="141" t="str">
        <f>IFERROR(IF('2e Nil Differential'!AL25&gt;0,(-'2e Nil Differential'!AL25*('3d Customer accounts'!AL25/('3d Customer accounts'!AL25+'3d Customer accounts'!AL68))),"0"),"-")</f>
        <v>-</v>
      </c>
      <c r="AM68" s="141" t="str">
        <f>IFERROR(IF('2e Nil Differential'!AM25&gt;0,(-'2e Nil Differential'!AM25*('3d Customer accounts'!AM25/('3d Customer accounts'!AM25+'3d Customer accounts'!AM68))),"0"),"-")</f>
        <v>-</v>
      </c>
      <c r="AN68" s="141" t="str">
        <f>IFERROR(IF('2e Nil Differential'!AN25&gt;0,(-'2e Nil Differential'!AN25*('3d Customer accounts'!AN25/('3d Customer accounts'!AN25+'3d Customer accounts'!AN68))),"0"),"-")</f>
        <v>-</v>
      </c>
      <c r="AO68" s="141" t="str">
        <f>IFERROR(IF('2e Nil Differential'!AO25&gt;0,(-'2e Nil Differential'!AO25*('3d Customer accounts'!AO25/('3d Customer accounts'!AO25+'3d Customer accounts'!AO68))),"0"),"-")</f>
        <v>-</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45" customHeight="1">
      <c r="B69" s="276"/>
      <c r="C69" s="278" t="s">
        <v>317</v>
      </c>
      <c r="D69" s="278" t="s">
        <v>561</v>
      </c>
      <c r="E69" s="278" t="s">
        <v>118</v>
      </c>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f>IFERROR(IF('2e Nil Differential'!AK26&gt;0,(-'2e Nil Differential'!AK26*('3d Customer accounts'!AK26/('3d Customer accounts'!AK26+'3d Customer accounts'!AK69))),"0"),"-")</f>
        <v>-30.58173149443666</v>
      </c>
      <c r="AL69" s="141" t="str">
        <f>IFERROR(IF('2e Nil Differential'!AL26&gt;0,(-'2e Nil Differential'!AL26*('3d Customer accounts'!AL26/('3d Customer accounts'!AL26+'3d Customer accounts'!AL69))),"0"),"-")</f>
        <v>-</v>
      </c>
      <c r="AM69" s="141" t="str">
        <f>IFERROR(IF('2e Nil Differential'!AM26&gt;0,(-'2e Nil Differential'!AM26*('3d Customer accounts'!AM26/('3d Customer accounts'!AM26+'3d Customer accounts'!AM69))),"0"),"-")</f>
        <v>-</v>
      </c>
      <c r="AN69" s="141" t="str">
        <f>IFERROR(IF('2e Nil Differential'!AN26&gt;0,(-'2e Nil Differential'!AN26*('3d Customer accounts'!AN26/('3d Customer accounts'!AN26+'3d Customer accounts'!AN69))),"0"),"-")</f>
        <v>-</v>
      </c>
      <c r="AO69" s="141" t="str">
        <f>IFERROR(IF('2e Nil Differential'!AO26&gt;0,(-'2e Nil Differential'!AO26*('3d Customer accounts'!AO26/('3d Customer accounts'!AO26+'3d Customer accounts'!AO69))),"0"),"-")</f>
        <v>-</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276"/>
      <c r="C70" s="279"/>
      <c r="D70" s="279"/>
      <c r="E70" s="27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f>IFERROR(IF('2e Nil Differential'!AK27&gt;0,(-'2e Nil Differential'!AK27*('3d Customer accounts'!AK27/('3d Customer accounts'!AK27+'3d Customer accounts'!AK70))),"0"),"-")</f>
        <v>-30.267904449210931</v>
      </c>
      <c r="AL70" s="141" t="str">
        <f>IFERROR(IF('2e Nil Differential'!AL27&gt;0,(-'2e Nil Differential'!AL27*('3d Customer accounts'!AL27/('3d Customer accounts'!AL27+'3d Customer accounts'!AL70))),"0"),"-")</f>
        <v>-</v>
      </c>
      <c r="AM70" s="141" t="str">
        <f>IFERROR(IF('2e Nil Differential'!AM27&gt;0,(-'2e Nil Differential'!AM27*('3d Customer accounts'!AM27/('3d Customer accounts'!AM27+'3d Customer accounts'!AM70))),"0"),"-")</f>
        <v>-</v>
      </c>
      <c r="AN70" s="141" t="str">
        <f>IFERROR(IF('2e Nil Differential'!AN27&gt;0,(-'2e Nil Differential'!AN27*('3d Customer accounts'!AN27/('3d Customer accounts'!AN27+'3d Customer accounts'!AN70))),"0"),"-")</f>
        <v>-</v>
      </c>
      <c r="AO70" s="141" t="str">
        <f>IFERROR(IF('2e Nil Differential'!AO27&gt;0,(-'2e Nil Differential'!AO27*('3d Customer accounts'!AO27/('3d Customer accounts'!AO27+'3d Customer accounts'!AO70))),"0"),"-")</f>
        <v>-</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276"/>
      <c r="C71" s="279"/>
      <c r="D71" s="279"/>
      <c r="E71" s="27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f>IFERROR(IF('2e Nil Differential'!AK28&gt;0,(-'2e Nil Differential'!AK28*('3d Customer accounts'!AK28/('3d Customer accounts'!AK28+'3d Customer accounts'!AK71))),"0"),"-")</f>
        <v>-29.588081984720294</v>
      </c>
      <c r="AL71" s="141" t="str">
        <f>IFERROR(IF('2e Nil Differential'!AL28&gt;0,(-'2e Nil Differential'!AL28*('3d Customer accounts'!AL28/('3d Customer accounts'!AL28+'3d Customer accounts'!AL71))),"0"),"-")</f>
        <v>-</v>
      </c>
      <c r="AM71" s="141" t="str">
        <f>IFERROR(IF('2e Nil Differential'!AM28&gt;0,(-'2e Nil Differential'!AM28*('3d Customer accounts'!AM28/('3d Customer accounts'!AM28+'3d Customer accounts'!AM71))),"0"),"-")</f>
        <v>-</v>
      </c>
      <c r="AN71" s="141" t="str">
        <f>IFERROR(IF('2e Nil Differential'!AN28&gt;0,(-'2e Nil Differential'!AN28*('3d Customer accounts'!AN28/('3d Customer accounts'!AN28+'3d Customer accounts'!AN71))),"0"),"-")</f>
        <v>-</v>
      </c>
      <c r="AO71" s="141" t="str">
        <f>IFERROR(IF('2e Nil Differential'!AO28&gt;0,(-'2e Nil Differential'!AO28*('3d Customer accounts'!AO28/('3d Customer accounts'!AO28+'3d Customer accounts'!AO71))),"0"),"-")</f>
        <v>-</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276"/>
      <c r="C72" s="279"/>
      <c r="D72" s="279"/>
      <c r="E72" s="27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f>IFERROR(IF('2e Nil Differential'!AK29&gt;0,(-'2e Nil Differential'!AK29*('3d Customer accounts'!AK29/('3d Customer accounts'!AK29+'3d Customer accounts'!AK72))),"0"),"-")</f>
        <v>-23.717059473526593</v>
      </c>
      <c r="AL72" s="141" t="str">
        <f>IFERROR(IF('2e Nil Differential'!AL29&gt;0,(-'2e Nil Differential'!AL29*('3d Customer accounts'!AL29/('3d Customer accounts'!AL29+'3d Customer accounts'!AL72))),"0"),"-")</f>
        <v>-</v>
      </c>
      <c r="AM72" s="141" t="str">
        <f>IFERROR(IF('2e Nil Differential'!AM29&gt;0,(-'2e Nil Differential'!AM29*('3d Customer accounts'!AM29/('3d Customer accounts'!AM29+'3d Customer accounts'!AM72))),"0"),"-")</f>
        <v>-</v>
      </c>
      <c r="AN72" s="141" t="str">
        <f>IFERROR(IF('2e Nil Differential'!AN29&gt;0,(-'2e Nil Differential'!AN29*('3d Customer accounts'!AN29/('3d Customer accounts'!AN29+'3d Customer accounts'!AN72))),"0"),"-")</f>
        <v>-</v>
      </c>
      <c r="AO72" s="141" t="str">
        <f>IFERROR(IF('2e Nil Differential'!AO29&gt;0,(-'2e Nil Differential'!AO29*('3d Customer accounts'!AO29/('3d Customer accounts'!AO29+'3d Customer accounts'!AO72))),"0"),"-")</f>
        <v>-</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276"/>
      <c r="C73" s="279"/>
      <c r="D73" s="279"/>
      <c r="E73" s="27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f>IFERROR(IF('2e Nil Differential'!AK30&gt;0,(-'2e Nil Differential'!AK30*('3d Customer accounts'!AK30/('3d Customer accounts'!AK30+'3d Customer accounts'!AK73))),"0"),"-")</f>
        <v>-30.628782248642452</v>
      </c>
      <c r="AL73" s="141" t="str">
        <f>IFERROR(IF('2e Nil Differential'!AL30&gt;0,(-'2e Nil Differential'!AL30*('3d Customer accounts'!AL30/('3d Customer accounts'!AL30+'3d Customer accounts'!AL73))),"0"),"-")</f>
        <v>-</v>
      </c>
      <c r="AM73" s="141" t="str">
        <f>IFERROR(IF('2e Nil Differential'!AM30&gt;0,(-'2e Nil Differential'!AM30*('3d Customer accounts'!AM30/('3d Customer accounts'!AM30+'3d Customer accounts'!AM73))),"0"),"-")</f>
        <v>-</v>
      </c>
      <c r="AN73" s="141" t="str">
        <f>IFERROR(IF('2e Nil Differential'!AN30&gt;0,(-'2e Nil Differential'!AN30*('3d Customer accounts'!AN30/('3d Customer accounts'!AN30+'3d Customer accounts'!AN73))),"0"),"-")</f>
        <v>-</v>
      </c>
      <c r="AO73" s="141" t="str">
        <f>IFERROR(IF('2e Nil Differential'!AO30&gt;0,(-'2e Nil Differential'!AO30*('3d Customer accounts'!AO30/('3d Customer accounts'!AO30+'3d Customer accounts'!AO73))),"0"),"-")</f>
        <v>-</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276"/>
      <c r="C74" s="279"/>
      <c r="D74" s="279"/>
      <c r="E74" s="27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f>IFERROR(IF('2e Nil Differential'!AK31&gt;0,(-'2e Nil Differential'!AK31*('3d Customer accounts'!AK31/('3d Customer accounts'!AK31+'3d Customer accounts'!AK74))),"0"),"-")</f>
        <v>-23.210540014266709</v>
      </c>
      <c r="AL74" s="141" t="str">
        <f>IFERROR(IF('2e Nil Differential'!AL31&gt;0,(-'2e Nil Differential'!AL31*('3d Customer accounts'!AL31/('3d Customer accounts'!AL31+'3d Customer accounts'!AL74))),"0"),"-")</f>
        <v>-</v>
      </c>
      <c r="AM74" s="141" t="str">
        <f>IFERROR(IF('2e Nil Differential'!AM31&gt;0,(-'2e Nil Differential'!AM31*('3d Customer accounts'!AM31/('3d Customer accounts'!AM31+'3d Customer accounts'!AM74))),"0"),"-")</f>
        <v>-</v>
      </c>
      <c r="AN74" s="141" t="str">
        <f>IFERROR(IF('2e Nil Differential'!AN31&gt;0,(-'2e Nil Differential'!AN31*('3d Customer accounts'!AN31/('3d Customer accounts'!AN31+'3d Customer accounts'!AN74))),"0"),"-")</f>
        <v>-</v>
      </c>
      <c r="AO74" s="141" t="str">
        <f>IFERROR(IF('2e Nil Differential'!AO31&gt;0,(-'2e Nil Differential'!AO31*('3d Customer accounts'!AO31/('3d Customer accounts'!AO31+'3d Customer accounts'!AO74))),"0"),"-")</f>
        <v>-</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276"/>
      <c r="C75" s="279"/>
      <c r="D75" s="279"/>
      <c r="E75" s="27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f>IFERROR(IF('2e Nil Differential'!AK32&gt;0,(-'2e Nil Differential'!AK32*('3d Customer accounts'!AK32/('3d Customer accounts'!AK32+'3d Customer accounts'!AK75))),"0"),"-")</f>
        <v>-27.954939896596272</v>
      </c>
      <c r="AL75" s="141" t="str">
        <f>IFERROR(IF('2e Nil Differential'!AL32&gt;0,(-'2e Nil Differential'!AL32*('3d Customer accounts'!AL32/('3d Customer accounts'!AL32+'3d Customer accounts'!AL75))),"0"),"-")</f>
        <v>-</v>
      </c>
      <c r="AM75" s="141" t="str">
        <f>IFERROR(IF('2e Nil Differential'!AM32&gt;0,(-'2e Nil Differential'!AM32*('3d Customer accounts'!AM32/('3d Customer accounts'!AM32+'3d Customer accounts'!AM75))),"0"),"-")</f>
        <v>-</v>
      </c>
      <c r="AN75" s="141" t="str">
        <f>IFERROR(IF('2e Nil Differential'!AN32&gt;0,(-'2e Nil Differential'!AN32*('3d Customer accounts'!AN32/('3d Customer accounts'!AN32+'3d Customer accounts'!AN75))),"0"),"-")</f>
        <v>-</v>
      </c>
      <c r="AO75" s="141" t="str">
        <f>IFERROR(IF('2e Nil Differential'!AO32&gt;0,(-'2e Nil Differential'!AO32*('3d Customer accounts'!AO32/('3d Customer accounts'!AO32+'3d Customer accounts'!AO75))),"0"),"-")</f>
        <v>-</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276"/>
      <c r="C76" s="279"/>
      <c r="D76" s="279"/>
      <c r="E76" s="27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f>IFERROR(IF('2e Nil Differential'!AK33&gt;0,(-'2e Nil Differential'!AK33*('3d Customer accounts'!AK33/('3d Customer accounts'!AK33+'3d Customer accounts'!AK76))),"0"),"-")</f>
        <v>-28.502644188110029</v>
      </c>
      <c r="AL76" s="141" t="str">
        <f>IFERROR(IF('2e Nil Differential'!AL33&gt;0,(-'2e Nil Differential'!AL33*('3d Customer accounts'!AL33/('3d Customer accounts'!AL33+'3d Customer accounts'!AL76))),"0"),"-")</f>
        <v>-</v>
      </c>
      <c r="AM76" s="141" t="str">
        <f>IFERROR(IF('2e Nil Differential'!AM33&gt;0,(-'2e Nil Differential'!AM33*('3d Customer accounts'!AM33/('3d Customer accounts'!AM33+'3d Customer accounts'!AM76))),"0"),"-")</f>
        <v>-</v>
      </c>
      <c r="AN76" s="141" t="str">
        <f>IFERROR(IF('2e Nil Differential'!AN33&gt;0,(-'2e Nil Differential'!AN33*('3d Customer accounts'!AN33/('3d Customer accounts'!AN33+'3d Customer accounts'!AN76))),"0"),"-")</f>
        <v>-</v>
      </c>
      <c r="AO76" s="141" t="str">
        <f>IFERROR(IF('2e Nil Differential'!AO33&gt;0,(-'2e Nil Differential'!AO33*('3d Customer accounts'!AO33/('3d Customer accounts'!AO33+'3d Customer accounts'!AO76))),"0"),"-")</f>
        <v>-</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276"/>
      <c r="C77" s="279"/>
      <c r="D77" s="279"/>
      <c r="E77" s="27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f>IFERROR(IF('2e Nil Differential'!AK34&gt;0,(-'2e Nil Differential'!AK34*('3d Customer accounts'!AK34/('3d Customer accounts'!AK34+'3d Customer accounts'!AK77))),"0"),"-")</f>
        <v>-29.495978486158673</v>
      </c>
      <c r="AL77" s="141" t="str">
        <f>IFERROR(IF('2e Nil Differential'!AL34&gt;0,(-'2e Nil Differential'!AL34*('3d Customer accounts'!AL34/('3d Customer accounts'!AL34+'3d Customer accounts'!AL77))),"0"),"-")</f>
        <v>-</v>
      </c>
      <c r="AM77" s="141" t="str">
        <f>IFERROR(IF('2e Nil Differential'!AM34&gt;0,(-'2e Nil Differential'!AM34*('3d Customer accounts'!AM34/('3d Customer accounts'!AM34+'3d Customer accounts'!AM77))),"0"),"-")</f>
        <v>-</v>
      </c>
      <c r="AN77" s="141" t="str">
        <f>IFERROR(IF('2e Nil Differential'!AN34&gt;0,(-'2e Nil Differential'!AN34*('3d Customer accounts'!AN34/('3d Customer accounts'!AN34+'3d Customer accounts'!AN77))),"0"),"-")</f>
        <v>-</v>
      </c>
      <c r="AO77" s="141" t="str">
        <f>IFERROR(IF('2e Nil Differential'!AO34&gt;0,(-'2e Nil Differential'!AO34*('3d Customer accounts'!AO34/('3d Customer accounts'!AO34+'3d Customer accounts'!AO77))),"0"),"-")</f>
        <v>-</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276"/>
      <c r="C78" s="279"/>
      <c r="D78" s="279"/>
      <c r="E78" s="27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f>IFERROR(IF('2e Nil Differential'!AK35&gt;0,(-'2e Nil Differential'!AK35*('3d Customer accounts'!AK35/('3d Customer accounts'!AK35+'3d Customer accounts'!AK78))),"0"),"-")</f>
        <v>-29.264334800219533</v>
      </c>
      <c r="AL78" s="141" t="str">
        <f>IFERROR(IF('2e Nil Differential'!AL35&gt;0,(-'2e Nil Differential'!AL35*('3d Customer accounts'!AL35/('3d Customer accounts'!AL35+'3d Customer accounts'!AL78))),"0"),"-")</f>
        <v>-</v>
      </c>
      <c r="AM78" s="141" t="str">
        <f>IFERROR(IF('2e Nil Differential'!AM35&gt;0,(-'2e Nil Differential'!AM35*('3d Customer accounts'!AM35/('3d Customer accounts'!AM35+'3d Customer accounts'!AM78))),"0"),"-")</f>
        <v>-</v>
      </c>
      <c r="AN78" s="141" t="str">
        <f>IFERROR(IF('2e Nil Differential'!AN35&gt;0,(-'2e Nil Differential'!AN35*('3d Customer accounts'!AN35/('3d Customer accounts'!AN35+'3d Customer accounts'!AN78))),"0"),"-")</f>
        <v>-</v>
      </c>
      <c r="AO78" s="141" t="str">
        <f>IFERROR(IF('2e Nil Differential'!AO35&gt;0,(-'2e Nil Differential'!AO35*('3d Customer accounts'!AO35/('3d Customer accounts'!AO35+'3d Customer accounts'!AO78))),"0"),"-")</f>
        <v>-</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276"/>
      <c r="C79" s="279"/>
      <c r="D79" s="279"/>
      <c r="E79" s="27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f>IFERROR(IF('2e Nil Differential'!AK36&gt;0,(-'2e Nil Differential'!AK36*('3d Customer accounts'!AK36/('3d Customer accounts'!AK36+'3d Customer accounts'!AK79))),"0"),"-")</f>
        <v>-31.446656210501427</v>
      </c>
      <c r="AL79" s="141" t="str">
        <f>IFERROR(IF('2e Nil Differential'!AL36&gt;0,(-'2e Nil Differential'!AL36*('3d Customer accounts'!AL36/('3d Customer accounts'!AL36+'3d Customer accounts'!AL79))),"0"),"-")</f>
        <v>-</v>
      </c>
      <c r="AM79" s="141" t="str">
        <f>IFERROR(IF('2e Nil Differential'!AM36&gt;0,(-'2e Nil Differential'!AM36*('3d Customer accounts'!AM36/('3d Customer accounts'!AM36+'3d Customer accounts'!AM79))),"0"),"-")</f>
        <v>-</v>
      </c>
      <c r="AN79" s="141" t="str">
        <f>IFERROR(IF('2e Nil Differential'!AN36&gt;0,(-'2e Nil Differential'!AN36*('3d Customer accounts'!AN36/('3d Customer accounts'!AN36+'3d Customer accounts'!AN79))),"0"),"-")</f>
        <v>-</v>
      </c>
      <c r="AO79" s="141" t="str">
        <f>IFERROR(IF('2e Nil Differential'!AO36&gt;0,(-'2e Nil Differential'!AO36*('3d Customer accounts'!AO36/('3d Customer accounts'!AO36+'3d Customer accounts'!AO79))),"0"),"-")</f>
        <v>-</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276"/>
      <c r="C80" s="279"/>
      <c r="D80" s="279"/>
      <c r="E80" s="27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f>IFERROR(IF('2e Nil Differential'!AK37&gt;0,(-'2e Nil Differential'!AK37*('3d Customer accounts'!AK37/('3d Customer accounts'!AK37+'3d Customer accounts'!AK80))),"0"),"-")</f>
        <v>-29.286062768804666</v>
      </c>
      <c r="AL80" s="141" t="str">
        <f>IFERROR(IF('2e Nil Differential'!AL37&gt;0,(-'2e Nil Differential'!AL37*('3d Customer accounts'!AL37/('3d Customer accounts'!AL37+'3d Customer accounts'!AL80))),"0"),"-")</f>
        <v>-</v>
      </c>
      <c r="AM80" s="141" t="str">
        <f>IFERROR(IF('2e Nil Differential'!AM37&gt;0,(-'2e Nil Differential'!AM37*('3d Customer accounts'!AM37/('3d Customer accounts'!AM37+'3d Customer accounts'!AM80))),"0"),"-")</f>
        <v>-</v>
      </c>
      <c r="AN80" s="141" t="str">
        <f>IFERROR(IF('2e Nil Differential'!AN37&gt;0,(-'2e Nil Differential'!AN37*('3d Customer accounts'!AN37/('3d Customer accounts'!AN37+'3d Customer accounts'!AN80))),"0"),"-")</f>
        <v>-</v>
      </c>
      <c r="AO80" s="141" t="str">
        <f>IFERROR(IF('2e Nil Differential'!AO37&gt;0,(-'2e Nil Differential'!AO37*('3d Customer accounts'!AO37/('3d Customer accounts'!AO37+'3d Customer accounts'!AO80))),"0"),"-")</f>
        <v>-</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276"/>
      <c r="C81" s="279"/>
      <c r="D81" s="279"/>
      <c r="E81" s="27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f>IFERROR(IF('2e Nil Differential'!AK38&gt;0,(-'2e Nil Differential'!AK38*('3d Customer accounts'!AK38/('3d Customer accounts'!AK38+'3d Customer accounts'!AK81))),"0"),"-")</f>
        <v>-27.77516325281897</v>
      </c>
      <c r="AL81" s="141" t="str">
        <f>IFERROR(IF('2e Nil Differential'!AL38&gt;0,(-'2e Nil Differential'!AL38*('3d Customer accounts'!AL38/('3d Customer accounts'!AL38+'3d Customer accounts'!AL81))),"0"),"-")</f>
        <v>-</v>
      </c>
      <c r="AM81" s="141" t="str">
        <f>IFERROR(IF('2e Nil Differential'!AM38&gt;0,(-'2e Nil Differential'!AM38*('3d Customer accounts'!AM38/('3d Customer accounts'!AM38+'3d Customer accounts'!AM81))),"0"),"-")</f>
        <v>-</v>
      </c>
      <c r="AN81" s="141" t="str">
        <f>IFERROR(IF('2e Nil Differential'!AN38&gt;0,(-'2e Nil Differential'!AN38*('3d Customer accounts'!AN38/('3d Customer accounts'!AN38+'3d Customer accounts'!AN81))),"0"),"-")</f>
        <v>-</v>
      </c>
      <c r="AO81" s="141" t="str">
        <f>IFERROR(IF('2e Nil Differential'!AO38&gt;0,(-'2e Nil Differential'!AO38*('3d Customer accounts'!AO38/('3d Customer accounts'!AO38+'3d Customer accounts'!AO81))),"0"),"-")</f>
        <v>-</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06"/>
      <c r="C82" s="279"/>
      <c r="D82" s="279"/>
      <c r="E82" s="279"/>
      <c r="F82" s="17" t="s">
        <v>108</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f>IFERROR(IF('2e Nil Differential'!AK39&gt;0,(-'2e Nil Differential'!AK39*('3d Customer accounts'!AK39/('3d Customer accounts'!AK39+'3d Customer accounts'!AK82))),"0"),"-")</f>
        <v>-31.279925266097973</v>
      </c>
      <c r="AL82" s="141" t="str">
        <f>IFERROR(IF('2e Nil Differential'!AL39&gt;0,(-'2e Nil Differential'!AL39*('3d Customer accounts'!AL39/('3d Customer accounts'!AL39+'3d Customer accounts'!AL82))),"0"),"-")</f>
        <v>-</v>
      </c>
      <c r="AM82" s="141" t="str">
        <f>IFERROR(IF('2e Nil Differential'!AM39&gt;0,(-'2e Nil Differential'!AM39*('3d Customer accounts'!AM39/('3d Customer accounts'!AM39+'3d Customer accounts'!AM82))),"0"),"-")</f>
        <v>-</v>
      </c>
      <c r="AN82" s="141" t="str">
        <f>IFERROR(IF('2e Nil Differential'!AN39&gt;0,(-'2e Nil Differential'!AN39*('3d Customer accounts'!AN39/('3d Customer accounts'!AN39+'3d Customer accounts'!AN82))),"0"),"-")</f>
        <v>-</v>
      </c>
      <c r="AO82" s="141" t="str">
        <f>IFERROR(IF('2e Nil Differential'!AO39&gt;0,(-'2e Nil Differential'!AO39*('3d Customer accounts'!AO39/('3d Customer accounts'!AO39+'3d Customer accounts'!AO82))),"0"),"-")</f>
        <v>-</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45" customHeight="1">
      <c r="B83" s="278" t="s">
        <v>88</v>
      </c>
      <c r="C83" s="278"/>
      <c r="D83" s="278" t="s">
        <v>561</v>
      </c>
      <c r="E83" s="278" t="s">
        <v>118</v>
      </c>
      <c r="F83" s="132"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f>IFERROR(IF('2e Nil Differential'!AK40&gt;0,(-'2e Nil Differential'!AK40*('3d Customer accounts'!AK40/('3d Customer accounts'!AK40+'3d Customer accounts'!AK83))),"0"),"-")</f>
        <v>-17.564629202500722</v>
      </c>
      <c r="AL83" s="141" t="str">
        <f>IFERROR(IF('2e Nil Differential'!AL40&gt;0,(-'2e Nil Differential'!AL40*('3d Customer accounts'!AL40/('3d Customer accounts'!AL40+'3d Customer accounts'!AL83))),"0"),"-")</f>
        <v>-</v>
      </c>
      <c r="AM83" s="141" t="str">
        <f>IFERROR(IF('2e Nil Differential'!AM40&gt;0,(-'2e Nil Differential'!AM40*('3d Customer accounts'!AM40/('3d Customer accounts'!AM40+'3d Customer accounts'!AM83))),"0"),"-")</f>
        <v>-</v>
      </c>
      <c r="AN83" s="141" t="str">
        <f>IFERROR(IF('2e Nil Differential'!AN40&gt;0,(-'2e Nil Differential'!AN40*('3d Customer accounts'!AN40/('3d Customer accounts'!AN40+'3d Customer accounts'!AN83))),"0"),"-")</f>
        <v>-</v>
      </c>
      <c r="AO83" s="141" t="str">
        <f>IFERROR(IF('2e Nil Differential'!AO40&gt;0,(-'2e Nil Differential'!AO40*('3d Customer accounts'!AO40/('3d Customer accounts'!AO40+'3d Customer accounts'!AO83))),"0"),"-")</f>
        <v>-</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279"/>
      <c r="C84" s="279"/>
      <c r="D84" s="279"/>
      <c r="E84" s="279"/>
      <c r="F84" s="132"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f>IFERROR(IF('2e Nil Differential'!AK41&gt;0,(-'2e Nil Differential'!AK41*('3d Customer accounts'!AK41/('3d Customer accounts'!AK41+'3d Customer accounts'!AK84))),"0"),"-")</f>
        <v>-17.642485098209775</v>
      </c>
      <c r="AL84" s="141" t="str">
        <f>IFERROR(IF('2e Nil Differential'!AL41&gt;0,(-'2e Nil Differential'!AL41*('3d Customer accounts'!AL41/('3d Customer accounts'!AL41+'3d Customer accounts'!AL84))),"0"),"-")</f>
        <v>-</v>
      </c>
      <c r="AM84" s="141" t="str">
        <f>IFERROR(IF('2e Nil Differential'!AM41&gt;0,(-'2e Nil Differential'!AM41*('3d Customer accounts'!AM41/('3d Customer accounts'!AM41+'3d Customer accounts'!AM84))),"0"),"-")</f>
        <v>-</v>
      </c>
      <c r="AN84" s="141" t="str">
        <f>IFERROR(IF('2e Nil Differential'!AN41&gt;0,(-'2e Nil Differential'!AN41*('3d Customer accounts'!AN41/('3d Customer accounts'!AN41+'3d Customer accounts'!AN84))),"0"),"-")</f>
        <v>-</v>
      </c>
      <c r="AO84" s="141" t="str">
        <f>IFERROR(IF('2e Nil Differential'!AO41&gt;0,(-'2e Nil Differential'!AO41*('3d Customer accounts'!AO41/('3d Customer accounts'!AO41+'3d Customer accounts'!AO84))),"0"),"-")</f>
        <v>-</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279"/>
      <c r="C85" s="279"/>
      <c r="D85" s="279"/>
      <c r="E85" s="279"/>
      <c r="F85" s="132"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f>IFERROR(IF('2e Nil Differential'!AK42&gt;0,(-'2e Nil Differential'!AK42*('3d Customer accounts'!AK42/('3d Customer accounts'!AK42+'3d Customer accounts'!AK85))),"0"),"-")</f>
        <v>-17.690369331773336</v>
      </c>
      <c r="AL85" s="141" t="str">
        <f>IFERROR(IF('2e Nil Differential'!AL42&gt;0,(-'2e Nil Differential'!AL42*('3d Customer accounts'!AL42/('3d Customer accounts'!AL42+'3d Customer accounts'!AL85))),"0"),"-")</f>
        <v>-</v>
      </c>
      <c r="AM85" s="141" t="str">
        <f>IFERROR(IF('2e Nil Differential'!AM42&gt;0,(-'2e Nil Differential'!AM42*('3d Customer accounts'!AM42/('3d Customer accounts'!AM42+'3d Customer accounts'!AM85))),"0"),"-")</f>
        <v>-</v>
      </c>
      <c r="AN85" s="141" t="str">
        <f>IFERROR(IF('2e Nil Differential'!AN42&gt;0,(-'2e Nil Differential'!AN42*('3d Customer accounts'!AN42/('3d Customer accounts'!AN42+'3d Customer accounts'!AN85))),"0"),"-")</f>
        <v>-</v>
      </c>
      <c r="AO85" s="141" t="str">
        <f>IFERROR(IF('2e Nil Differential'!AO42&gt;0,(-'2e Nil Differential'!AO42*('3d Customer accounts'!AO42/('3d Customer accounts'!AO42+'3d Customer accounts'!AO85))),"0"),"-")</f>
        <v>-</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279"/>
      <c r="C86" s="279"/>
      <c r="D86" s="279"/>
      <c r="E86" s="279"/>
      <c r="F86" s="132"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f>IFERROR(IF('2e Nil Differential'!AK43&gt;0,(-'2e Nil Differential'!AK43*('3d Customer accounts'!AK43/('3d Customer accounts'!AK43+'3d Customer accounts'!AK86))),"0"),"-")</f>
        <v>-17.511969826438211</v>
      </c>
      <c r="AL86" s="141" t="str">
        <f>IFERROR(IF('2e Nil Differential'!AL43&gt;0,(-'2e Nil Differential'!AL43*('3d Customer accounts'!AL43/('3d Customer accounts'!AL43+'3d Customer accounts'!AL86))),"0"),"-")</f>
        <v>-</v>
      </c>
      <c r="AM86" s="141" t="str">
        <f>IFERROR(IF('2e Nil Differential'!AM43&gt;0,(-'2e Nil Differential'!AM43*('3d Customer accounts'!AM43/('3d Customer accounts'!AM43+'3d Customer accounts'!AM86))),"0"),"-")</f>
        <v>-</v>
      </c>
      <c r="AN86" s="141" t="str">
        <f>IFERROR(IF('2e Nil Differential'!AN43&gt;0,(-'2e Nil Differential'!AN43*('3d Customer accounts'!AN43/('3d Customer accounts'!AN43+'3d Customer accounts'!AN86))),"0"),"-")</f>
        <v>-</v>
      </c>
      <c r="AO86" s="141" t="str">
        <f>IFERROR(IF('2e Nil Differential'!AO43&gt;0,(-'2e Nil Differential'!AO43*('3d Customer accounts'!AO43/('3d Customer accounts'!AO43+'3d Customer accounts'!AO86))),"0"),"-")</f>
        <v>-</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279"/>
      <c r="C87" s="279"/>
      <c r="D87" s="279"/>
      <c r="E87" s="279"/>
      <c r="F87" s="132"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f>IFERROR(IF('2e Nil Differential'!AK44&gt;0,(-'2e Nil Differential'!AK44*('3d Customer accounts'!AK44/('3d Customer accounts'!AK44+'3d Customer accounts'!AK87))),"0"),"-")</f>
        <v>-19.193065795454061</v>
      </c>
      <c r="AL87" s="141" t="str">
        <f>IFERROR(IF('2e Nil Differential'!AL44&gt;0,(-'2e Nil Differential'!AL44*('3d Customer accounts'!AL44/('3d Customer accounts'!AL44+'3d Customer accounts'!AL87))),"0"),"-")</f>
        <v>-</v>
      </c>
      <c r="AM87" s="141" t="str">
        <f>IFERROR(IF('2e Nil Differential'!AM44&gt;0,(-'2e Nil Differential'!AM44*('3d Customer accounts'!AM44/('3d Customer accounts'!AM44+'3d Customer accounts'!AM87))),"0"),"-")</f>
        <v>-</v>
      </c>
      <c r="AN87" s="141" t="str">
        <f>IFERROR(IF('2e Nil Differential'!AN44&gt;0,(-'2e Nil Differential'!AN44*('3d Customer accounts'!AN44/('3d Customer accounts'!AN44+'3d Customer accounts'!AN87))),"0"),"-")</f>
        <v>-</v>
      </c>
      <c r="AO87" s="141" t="str">
        <f>IFERROR(IF('2e Nil Differential'!AO44&gt;0,(-'2e Nil Differential'!AO44*('3d Customer accounts'!AO44/('3d Customer accounts'!AO44+'3d Customer accounts'!AO87))),"0"),"-")</f>
        <v>-</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279"/>
      <c r="C88" s="279"/>
      <c r="D88" s="279"/>
      <c r="E88" s="279"/>
      <c r="F88" s="132"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f>IFERROR(IF('2e Nil Differential'!AK45&gt;0,(-'2e Nil Differential'!AK45*('3d Customer accounts'!AK45/('3d Customer accounts'!AK45+'3d Customer accounts'!AK88))),"0"),"-")</f>
        <v>-17.42362544160784</v>
      </c>
      <c r="AL88" s="141" t="str">
        <f>IFERROR(IF('2e Nil Differential'!AL45&gt;0,(-'2e Nil Differential'!AL45*('3d Customer accounts'!AL45/('3d Customer accounts'!AL45+'3d Customer accounts'!AL88))),"0"),"-")</f>
        <v>-</v>
      </c>
      <c r="AM88" s="141" t="str">
        <f>IFERROR(IF('2e Nil Differential'!AM45&gt;0,(-'2e Nil Differential'!AM45*('3d Customer accounts'!AM45/('3d Customer accounts'!AM45+'3d Customer accounts'!AM88))),"0"),"-")</f>
        <v>-</v>
      </c>
      <c r="AN88" s="141" t="str">
        <f>IFERROR(IF('2e Nil Differential'!AN45&gt;0,(-'2e Nil Differential'!AN45*('3d Customer accounts'!AN45/('3d Customer accounts'!AN45+'3d Customer accounts'!AN88))),"0"),"-")</f>
        <v>-</v>
      </c>
      <c r="AO88" s="141" t="str">
        <f>IFERROR(IF('2e Nil Differential'!AO45&gt;0,(-'2e Nil Differential'!AO45*('3d Customer accounts'!AO45/('3d Customer accounts'!AO45+'3d Customer accounts'!AO88))),"0"),"-")</f>
        <v>-</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279"/>
      <c r="C89" s="279"/>
      <c r="D89" s="279"/>
      <c r="E89" s="279"/>
      <c r="F89" s="132"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f>IFERROR(IF('2e Nil Differential'!AK46&gt;0,(-'2e Nil Differential'!AK46*('3d Customer accounts'!AK46/('3d Customer accounts'!AK46+'3d Customer accounts'!AK89))),"0"),"-")</f>
        <v>-16.996553627031446</v>
      </c>
      <c r="AL89" s="141" t="str">
        <f>IFERROR(IF('2e Nil Differential'!AL46&gt;0,(-'2e Nil Differential'!AL46*('3d Customer accounts'!AL46/('3d Customer accounts'!AL46+'3d Customer accounts'!AL89))),"0"),"-")</f>
        <v>-</v>
      </c>
      <c r="AM89" s="141" t="str">
        <f>IFERROR(IF('2e Nil Differential'!AM46&gt;0,(-'2e Nil Differential'!AM46*('3d Customer accounts'!AM46/('3d Customer accounts'!AM46+'3d Customer accounts'!AM89))),"0"),"-")</f>
        <v>-</v>
      </c>
      <c r="AN89" s="141" t="str">
        <f>IFERROR(IF('2e Nil Differential'!AN46&gt;0,(-'2e Nil Differential'!AN46*('3d Customer accounts'!AN46/('3d Customer accounts'!AN46+'3d Customer accounts'!AN89))),"0"),"-")</f>
        <v>-</v>
      </c>
      <c r="AO89" s="141" t="str">
        <f>IFERROR(IF('2e Nil Differential'!AO46&gt;0,(-'2e Nil Differential'!AO46*('3d Customer accounts'!AO46/('3d Customer accounts'!AO46+'3d Customer accounts'!AO89))),"0"),"-")</f>
        <v>-</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279"/>
      <c r="C90" s="279"/>
      <c r="D90" s="279"/>
      <c r="E90" s="279"/>
      <c r="F90" s="132"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f>IFERROR(IF('2e Nil Differential'!AK47&gt;0,(-'2e Nil Differential'!AK47*('3d Customer accounts'!AK47/('3d Customer accounts'!AK47+'3d Customer accounts'!AK90))),"0"),"-")</f>
        <v>-16.716868597829496</v>
      </c>
      <c r="AL90" s="141" t="str">
        <f>IFERROR(IF('2e Nil Differential'!AL47&gt;0,(-'2e Nil Differential'!AL47*('3d Customer accounts'!AL47/('3d Customer accounts'!AL47+'3d Customer accounts'!AL90))),"0"),"-")</f>
        <v>-</v>
      </c>
      <c r="AM90" s="141" t="str">
        <f>IFERROR(IF('2e Nil Differential'!AM47&gt;0,(-'2e Nil Differential'!AM47*('3d Customer accounts'!AM47/('3d Customer accounts'!AM47+'3d Customer accounts'!AM90))),"0"),"-")</f>
        <v>-</v>
      </c>
      <c r="AN90" s="141" t="str">
        <f>IFERROR(IF('2e Nil Differential'!AN47&gt;0,(-'2e Nil Differential'!AN47*('3d Customer accounts'!AN47/('3d Customer accounts'!AN47+'3d Customer accounts'!AN90))),"0"),"-")</f>
        <v>-</v>
      </c>
      <c r="AO90" s="141" t="str">
        <f>IFERROR(IF('2e Nil Differential'!AO47&gt;0,(-'2e Nil Differential'!AO47*('3d Customer accounts'!AO47/('3d Customer accounts'!AO47+'3d Customer accounts'!AO90))),"0"),"-")</f>
        <v>-</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279"/>
      <c r="C91" s="279"/>
      <c r="D91" s="279"/>
      <c r="E91" s="279"/>
      <c r="F91" s="132"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f>IFERROR(IF('2e Nil Differential'!AK48&gt;0,(-'2e Nil Differential'!AK48*('3d Customer accounts'!AK48/('3d Customer accounts'!AK48+'3d Customer accounts'!AK91))),"0"),"-")</f>
        <v>-18.869463569735444</v>
      </c>
      <c r="AL91" s="141" t="str">
        <f>IFERROR(IF('2e Nil Differential'!AL48&gt;0,(-'2e Nil Differential'!AL48*('3d Customer accounts'!AL48/('3d Customer accounts'!AL48+'3d Customer accounts'!AL91))),"0"),"-")</f>
        <v>-</v>
      </c>
      <c r="AM91" s="141" t="str">
        <f>IFERROR(IF('2e Nil Differential'!AM48&gt;0,(-'2e Nil Differential'!AM48*('3d Customer accounts'!AM48/('3d Customer accounts'!AM48+'3d Customer accounts'!AM91))),"0"),"-")</f>
        <v>-</v>
      </c>
      <c r="AN91" s="141" t="str">
        <f>IFERROR(IF('2e Nil Differential'!AN48&gt;0,(-'2e Nil Differential'!AN48*('3d Customer accounts'!AN48/('3d Customer accounts'!AN48+'3d Customer accounts'!AN91))),"0"),"-")</f>
        <v>-</v>
      </c>
      <c r="AO91" s="141" t="str">
        <f>IFERROR(IF('2e Nil Differential'!AO48&gt;0,(-'2e Nil Differential'!AO48*('3d Customer accounts'!AO48/('3d Customer accounts'!AO48+'3d Customer accounts'!AO91))),"0"),"-")</f>
        <v>-</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279"/>
      <c r="C92" s="279"/>
      <c r="D92" s="279"/>
      <c r="E92" s="279"/>
      <c r="F92" s="132"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f>IFERROR(IF('2e Nil Differential'!AK49&gt;0,(-'2e Nil Differential'!AK49*('3d Customer accounts'!AK49/('3d Customer accounts'!AK49+'3d Customer accounts'!AK92))),"0"),"-")</f>
        <v>-18.718791658604296</v>
      </c>
      <c r="AL92" s="141" t="str">
        <f>IFERROR(IF('2e Nil Differential'!AL49&gt;0,(-'2e Nil Differential'!AL49*('3d Customer accounts'!AL49/('3d Customer accounts'!AL49+'3d Customer accounts'!AL92))),"0"),"-")</f>
        <v>-</v>
      </c>
      <c r="AM92" s="141" t="str">
        <f>IFERROR(IF('2e Nil Differential'!AM49&gt;0,(-'2e Nil Differential'!AM49*('3d Customer accounts'!AM49/('3d Customer accounts'!AM49+'3d Customer accounts'!AM92))),"0"),"-")</f>
        <v>-</v>
      </c>
      <c r="AN92" s="141" t="str">
        <f>IFERROR(IF('2e Nil Differential'!AN49&gt;0,(-'2e Nil Differential'!AN49*('3d Customer accounts'!AN49/('3d Customer accounts'!AN49+'3d Customer accounts'!AN92))),"0"),"-")</f>
        <v>-</v>
      </c>
      <c r="AO92" s="141" t="str">
        <f>IFERROR(IF('2e Nil Differential'!AO49&gt;0,(-'2e Nil Differential'!AO49*('3d Customer accounts'!AO49/('3d Customer accounts'!AO49+'3d Customer accounts'!AO92))),"0"),"-")</f>
        <v>-</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279"/>
      <c r="C93" s="279"/>
      <c r="D93" s="279"/>
      <c r="E93" s="279"/>
      <c r="F93" s="132"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f>IFERROR(IF('2e Nil Differential'!AK50&gt;0,(-'2e Nil Differential'!AK50*('3d Customer accounts'!AK50/('3d Customer accounts'!AK50+'3d Customer accounts'!AK93))),"0"),"-")</f>
        <v>-18.517778687770537</v>
      </c>
      <c r="AL93" s="141" t="str">
        <f>IFERROR(IF('2e Nil Differential'!AL50&gt;0,(-'2e Nil Differential'!AL50*('3d Customer accounts'!AL50/('3d Customer accounts'!AL50+'3d Customer accounts'!AL93))),"0"),"-")</f>
        <v>-</v>
      </c>
      <c r="AM93" s="141" t="str">
        <f>IFERROR(IF('2e Nil Differential'!AM50&gt;0,(-'2e Nil Differential'!AM50*('3d Customer accounts'!AM50/('3d Customer accounts'!AM50+'3d Customer accounts'!AM93))),"0"),"-")</f>
        <v>-</v>
      </c>
      <c r="AN93" s="141" t="str">
        <f>IFERROR(IF('2e Nil Differential'!AN50&gt;0,(-'2e Nil Differential'!AN50*('3d Customer accounts'!AN50/('3d Customer accounts'!AN50+'3d Customer accounts'!AN93))),"0"),"-")</f>
        <v>-</v>
      </c>
      <c r="AO93" s="141" t="str">
        <f>IFERROR(IF('2e Nil Differential'!AO50&gt;0,(-'2e Nil Differential'!AO50*('3d Customer accounts'!AO50/('3d Customer accounts'!AO50+'3d Customer accounts'!AO93))),"0"),"-")</f>
        <v>-</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279"/>
      <c r="C94" s="279"/>
      <c r="D94" s="279"/>
      <c r="E94" s="279"/>
      <c r="F94" s="132"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f>IFERROR(IF('2e Nil Differential'!AK51&gt;0,(-'2e Nil Differential'!AK51*('3d Customer accounts'!AK51/('3d Customer accounts'!AK51+'3d Customer accounts'!AK94))),"0"),"-")</f>
        <v>-17.853003763493991</v>
      </c>
      <c r="AL94" s="141" t="str">
        <f>IFERROR(IF('2e Nil Differential'!AL51&gt;0,(-'2e Nil Differential'!AL51*('3d Customer accounts'!AL51/('3d Customer accounts'!AL51+'3d Customer accounts'!AL94))),"0"),"-")</f>
        <v>-</v>
      </c>
      <c r="AM94" s="141" t="str">
        <f>IFERROR(IF('2e Nil Differential'!AM51&gt;0,(-'2e Nil Differential'!AM51*('3d Customer accounts'!AM51/('3d Customer accounts'!AM51+'3d Customer accounts'!AM94))),"0"),"-")</f>
        <v>-</v>
      </c>
      <c r="AN94" s="141" t="str">
        <f>IFERROR(IF('2e Nil Differential'!AN51&gt;0,(-'2e Nil Differential'!AN51*('3d Customer accounts'!AN51/('3d Customer accounts'!AN51+'3d Customer accounts'!AN94))),"0"),"-")</f>
        <v>-</v>
      </c>
      <c r="AO94" s="141" t="str">
        <f>IFERROR(IF('2e Nil Differential'!AO51&gt;0,(-'2e Nil Differential'!AO51*('3d Customer accounts'!AO51/('3d Customer accounts'!AO51+'3d Customer accounts'!AO94))),"0"),"-")</f>
        <v>-</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279"/>
      <c r="C95" s="279"/>
      <c r="D95" s="279"/>
      <c r="E95" s="279"/>
      <c r="F95" s="132"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f>IFERROR(IF('2e Nil Differential'!AK52&gt;0,(-'2e Nil Differential'!AK52*('3d Customer accounts'!AK52/('3d Customer accounts'!AK52+'3d Customer accounts'!AK95))),"0"),"-")</f>
        <v>-18.875321749749041</v>
      </c>
      <c r="AL95" s="141" t="str">
        <f>IFERROR(IF('2e Nil Differential'!AL52&gt;0,(-'2e Nil Differential'!AL52*('3d Customer accounts'!AL52/('3d Customer accounts'!AL52+'3d Customer accounts'!AL95))),"0"),"-")</f>
        <v>-</v>
      </c>
      <c r="AM95" s="141" t="str">
        <f>IFERROR(IF('2e Nil Differential'!AM52&gt;0,(-'2e Nil Differential'!AM52*('3d Customer accounts'!AM52/('3d Customer accounts'!AM52+'3d Customer accounts'!AM95))),"0"),"-")</f>
        <v>-</v>
      </c>
      <c r="AN95" s="141" t="str">
        <f>IFERROR(IF('2e Nil Differential'!AN52&gt;0,(-'2e Nil Differential'!AN52*('3d Customer accounts'!AN52/('3d Customer accounts'!AN52+'3d Customer accounts'!AN95))),"0"),"-")</f>
        <v>-</v>
      </c>
      <c r="AO95" s="141" t="str">
        <f>IFERROR(IF('2e Nil Differential'!AO52&gt;0,(-'2e Nil Differential'!AO52*('3d Customer accounts'!AO52/('3d Customer accounts'!AO52+'3d Customer accounts'!AO95))),"0"),"-")</f>
        <v>-</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280"/>
      <c r="C96" s="280"/>
      <c r="D96" s="280"/>
      <c r="E96" s="280"/>
      <c r="F96" s="132"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f>IFERROR(IF('2e Nil Differential'!AK53&gt;0,(-'2e Nil Differential'!AK53*('3d Customer accounts'!AK53/('3d Customer accounts'!AK53+'3d Customer accounts'!AK96))),"0"),"-")</f>
        <v>-17.334669733091481</v>
      </c>
      <c r="AL96" s="141" t="str">
        <f>IFERROR(IF('2e Nil Differential'!AL53&gt;0,(-'2e Nil Differential'!AL53*('3d Customer accounts'!AL53/('3d Customer accounts'!AL53+'3d Customer accounts'!AL96))),"0"),"-")</f>
        <v>-</v>
      </c>
      <c r="AM96" s="141" t="str">
        <f>IFERROR(IF('2e Nil Differential'!AM53&gt;0,(-'2e Nil Differential'!AM53*('3d Customer accounts'!AM53/('3d Customer accounts'!AM53+'3d Customer accounts'!AM96))),"0"),"-")</f>
        <v>-</v>
      </c>
      <c r="AN96" s="141" t="str">
        <f>IFERROR(IF('2e Nil Differential'!AN53&gt;0,(-'2e Nil Differential'!AN53*('3d Customer accounts'!AN53/('3d Customer accounts'!AN53+'3d Customer accounts'!AN96))),"0"),"-")</f>
        <v>-</v>
      </c>
      <c r="AO96" s="141" t="str">
        <f>IFERROR(IF('2e Nil Differential'!AO53&gt;0,(-'2e Nil Differential'!AO53*('3d Customer accounts'!AO53/('3d Customer accounts'!AO53+'3d Customer accounts'!AO96))),"0"),"-")</f>
        <v>-</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07" t="s">
        <v>301</v>
      </c>
      <c r="C98" s="209" t="s">
        <v>302</v>
      </c>
      <c r="D98" s="209" t="s">
        <v>562</v>
      </c>
      <c r="E98" s="209" t="s">
        <v>78</v>
      </c>
      <c r="F98" s="209" t="s">
        <v>563</v>
      </c>
      <c r="G98" s="308"/>
      <c r="H98" s="38"/>
      <c r="I98" s="209"/>
      <c r="J98" s="209"/>
      <c r="K98" s="209"/>
      <c r="L98" s="209"/>
      <c r="M98" s="209"/>
      <c r="N98" s="209"/>
      <c r="O98" s="209"/>
      <c r="P98" s="209"/>
      <c r="Q98" s="38"/>
      <c r="R98" s="209"/>
      <c r="S98" s="209"/>
      <c r="T98" s="209"/>
      <c r="U98" s="209"/>
      <c r="V98" s="209"/>
      <c r="W98" s="209"/>
      <c r="X98" s="209"/>
      <c r="Y98" s="209"/>
      <c r="Z98" s="209"/>
      <c r="AA98" s="210"/>
      <c r="AB98" s="209"/>
      <c r="AC98" s="209"/>
      <c r="AD98" s="209"/>
      <c r="AE98" s="209"/>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f t="shared" si="0"/>
        <v>5.2073254872280623</v>
      </c>
      <c r="AL98" s="141" t="str">
        <f t="shared" si="0"/>
        <v>-</v>
      </c>
      <c r="AM98" s="141" t="str">
        <f t="shared" si="0"/>
        <v>-</v>
      </c>
      <c r="AN98" s="141" t="str">
        <f t="shared" si="0"/>
        <v>-</v>
      </c>
      <c r="AO98" s="141" t="str">
        <f t="shared" si="0"/>
        <v>-</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07"/>
      <c r="C99" s="209" t="s">
        <v>317</v>
      </c>
      <c r="D99" s="209" t="s">
        <v>562</v>
      </c>
      <c r="E99" s="209" t="s">
        <v>78</v>
      </c>
      <c r="F99" s="209" t="s">
        <v>563</v>
      </c>
      <c r="G99" s="309"/>
      <c r="H99" s="38"/>
      <c r="I99" s="209"/>
      <c r="J99" s="209"/>
      <c r="K99" s="209"/>
      <c r="L99" s="209"/>
      <c r="M99" s="209"/>
      <c r="N99" s="209"/>
      <c r="O99" s="209"/>
      <c r="P99" s="209"/>
      <c r="Q99" s="38"/>
      <c r="R99" s="209"/>
      <c r="S99" s="209"/>
      <c r="T99" s="209"/>
      <c r="U99" s="209"/>
      <c r="V99" s="209"/>
      <c r="W99" s="209"/>
      <c r="X99" s="209"/>
      <c r="Y99" s="209"/>
      <c r="Z99" s="209"/>
      <c r="AA99" s="210"/>
      <c r="AB99" s="209"/>
      <c r="AC99" s="209"/>
      <c r="AD99" s="209"/>
      <c r="AE99" s="209"/>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f t="shared" si="1"/>
        <v>5.3514425332777673</v>
      </c>
      <c r="AL99" s="141" t="str">
        <f t="shared" si="1"/>
        <v>-</v>
      </c>
      <c r="AM99" s="141" t="str">
        <f t="shared" si="1"/>
        <v>-</v>
      </c>
      <c r="AN99" s="141" t="str">
        <f t="shared" si="1"/>
        <v>-</v>
      </c>
      <c r="AO99" s="141" t="str">
        <f t="shared" si="1"/>
        <v>-</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09" t="s">
        <v>88</v>
      </c>
      <c r="C100" s="209"/>
      <c r="D100" s="209" t="s">
        <v>562</v>
      </c>
      <c r="E100" s="209" t="s">
        <v>78</v>
      </c>
      <c r="F100" s="209" t="s">
        <v>563</v>
      </c>
      <c r="G100" s="309"/>
      <c r="H100" s="38"/>
      <c r="I100" s="209"/>
      <c r="J100" s="209"/>
      <c r="K100" s="209"/>
      <c r="L100" s="209"/>
      <c r="M100" s="209"/>
      <c r="N100" s="209"/>
      <c r="O100" s="209"/>
      <c r="P100" s="209"/>
      <c r="Q100" s="38"/>
      <c r="R100" s="209"/>
      <c r="S100" s="209"/>
      <c r="T100" s="209"/>
      <c r="U100" s="209"/>
      <c r="V100" s="209"/>
      <c r="W100" s="209"/>
      <c r="X100" s="209"/>
      <c r="Y100" s="209"/>
      <c r="Z100" s="209"/>
      <c r="AA100" s="210"/>
      <c r="AB100" s="209"/>
      <c r="AC100" s="209"/>
      <c r="AD100" s="209"/>
      <c r="AE100" s="209"/>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f t="shared" si="2"/>
        <v>3.1279574226221669</v>
      </c>
      <c r="AL100" s="141" t="str">
        <f t="shared" si="2"/>
        <v>-</v>
      </c>
      <c r="AM100" s="141" t="str">
        <f t="shared" si="2"/>
        <v>-</v>
      </c>
      <c r="AN100" s="141" t="str">
        <f t="shared" si="2"/>
        <v>-</v>
      </c>
      <c r="AO100" s="141" t="str">
        <f t="shared" si="2"/>
        <v>-</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07" t="s">
        <v>301</v>
      </c>
      <c r="C101" s="209" t="s">
        <v>302</v>
      </c>
      <c r="D101" s="209" t="s">
        <v>562</v>
      </c>
      <c r="E101" s="209" t="s">
        <v>118</v>
      </c>
      <c r="F101" s="209" t="s">
        <v>563</v>
      </c>
      <c r="G101" s="309"/>
      <c r="H101" s="38"/>
      <c r="I101" s="209"/>
      <c r="J101" s="209"/>
      <c r="K101" s="209"/>
      <c r="L101" s="209"/>
      <c r="M101" s="209"/>
      <c r="N101" s="209"/>
      <c r="O101" s="209"/>
      <c r="P101" s="209"/>
      <c r="Q101" s="38"/>
      <c r="R101" s="209"/>
      <c r="S101" s="209"/>
      <c r="T101" s="209"/>
      <c r="U101" s="209"/>
      <c r="V101" s="209"/>
      <c r="W101" s="209"/>
      <c r="X101" s="209"/>
      <c r="Y101" s="209"/>
      <c r="Z101" s="209"/>
      <c r="AA101" s="210"/>
      <c r="AB101" s="209"/>
      <c r="AC101" s="209"/>
      <c r="AD101" s="209"/>
      <c r="AE101" s="209"/>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f t="shared" si="3"/>
        <v>-28.197674512771943</v>
      </c>
      <c r="AL101" s="141" t="str">
        <f t="shared" si="3"/>
        <v>-</v>
      </c>
      <c r="AM101" s="141" t="str">
        <f t="shared" si="3"/>
        <v>-</v>
      </c>
      <c r="AN101" s="141" t="str">
        <f t="shared" si="3"/>
        <v>-</v>
      </c>
      <c r="AO101" s="141" t="str">
        <f t="shared" si="3"/>
        <v>-</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07"/>
      <c r="C102" s="209" t="s">
        <v>317</v>
      </c>
      <c r="D102" s="209" t="s">
        <v>562</v>
      </c>
      <c r="E102" s="209" t="s">
        <v>118</v>
      </c>
      <c r="F102" s="209" t="s">
        <v>563</v>
      </c>
      <c r="G102" s="309"/>
      <c r="H102" s="38"/>
      <c r="I102" s="209"/>
      <c r="J102" s="209"/>
      <c r="K102" s="209"/>
      <c r="L102" s="209"/>
      <c r="M102" s="209"/>
      <c r="N102" s="209"/>
      <c r="O102" s="209"/>
      <c r="P102" s="209"/>
      <c r="Q102" s="38"/>
      <c r="R102" s="209"/>
      <c r="S102" s="209"/>
      <c r="T102" s="209"/>
      <c r="U102" s="209"/>
      <c r="V102" s="209"/>
      <c r="W102" s="209"/>
      <c r="X102" s="209"/>
      <c r="Y102" s="209"/>
      <c r="Z102" s="209"/>
      <c r="AA102" s="210"/>
      <c r="AB102" s="209"/>
      <c r="AC102" s="209"/>
      <c r="AD102" s="209"/>
      <c r="AE102" s="209"/>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f t="shared" si="4"/>
        <v>-28.785700323865083</v>
      </c>
      <c r="AL102" s="141" t="str">
        <f t="shared" si="4"/>
        <v>-</v>
      </c>
      <c r="AM102" s="141" t="str">
        <f t="shared" si="4"/>
        <v>-</v>
      </c>
      <c r="AN102" s="141" t="str">
        <f t="shared" si="4"/>
        <v>-</v>
      </c>
      <c r="AO102" s="141" t="str">
        <f t="shared" si="4"/>
        <v>-</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09" t="s">
        <v>88</v>
      </c>
      <c r="C103" s="209"/>
      <c r="D103" s="209" t="s">
        <v>562</v>
      </c>
      <c r="E103" s="209" t="s">
        <v>118</v>
      </c>
      <c r="F103" s="209" t="s">
        <v>563</v>
      </c>
      <c r="G103" s="310"/>
      <c r="H103" s="38"/>
      <c r="I103" s="209"/>
      <c r="J103" s="209"/>
      <c r="K103" s="209"/>
      <c r="L103" s="209"/>
      <c r="M103" s="209"/>
      <c r="N103" s="209"/>
      <c r="O103" s="209"/>
      <c r="P103" s="209"/>
      <c r="Q103" s="38"/>
      <c r="R103" s="209"/>
      <c r="S103" s="209"/>
      <c r="T103" s="209"/>
      <c r="U103" s="209"/>
      <c r="V103" s="209"/>
      <c r="W103" s="209"/>
      <c r="X103" s="209"/>
      <c r="Y103" s="209"/>
      <c r="Z103" s="209"/>
      <c r="AA103" s="210"/>
      <c r="AB103" s="209"/>
      <c r="AC103" s="209"/>
      <c r="AD103" s="209"/>
      <c r="AE103" s="209"/>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f t="shared" si="5"/>
        <v>-17.922042577377837</v>
      </c>
      <c r="AL103" s="141" t="str">
        <f t="shared" si="5"/>
        <v>-</v>
      </c>
      <c r="AM103" s="141" t="str">
        <f t="shared" si="5"/>
        <v>-</v>
      </c>
      <c r="AN103" s="141" t="str">
        <f t="shared" si="5"/>
        <v>-</v>
      </c>
      <c r="AO103" s="141" t="str">
        <f t="shared" si="5"/>
        <v>-</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 ref="E26:E39"/>
    <mergeCell ref="D12:D25"/>
    <mergeCell ref="E12:E25"/>
    <mergeCell ref="C26:C39"/>
    <mergeCell ref="B3:AK3"/>
    <mergeCell ref="B12:B39"/>
    <mergeCell ref="C12:C25"/>
    <mergeCell ref="E40:E53"/>
    <mergeCell ref="E69:E82"/>
    <mergeCell ref="B83:B96"/>
    <mergeCell ref="C83:C96"/>
    <mergeCell ref="D83:D96"/>
    <mergeCell ref="E83:E96"/>
    <mergeCell ref="B55:B82"/>
    <mergeCell ref="C55:C68"/>
    <mergeCell ref="D55:D68"/>
    <mergeCell ref="E55:E68"/>
    <mergeCell ref="C69:C82"/>
    <mergeCell ref="D40:D53"/>
    <mergeCell ref="B40:B5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Normal="10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564</v>
      </c>
      <c r="C2" s="127"/>
      <c r="D2" s="127"/>
      <c r="E2" s="127"/>
      <c r="AA2" s="34"/>
    </row>
    <row r="3" spans="1:58" s="126" customFormat="1" ht="56.25" customHeight="1">
      <c r="A3" s="152"/>
      <c r="B3" s="282" t="s">
        <v>565</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296" t="s">
        <v>223</v>
      </c>
      <c r="C7" s="296" t="s">
        <v>224</v>
      </c>
      <c r="D7" s="297" t="s">
        <v>225</v>
      </c>
      <c r="E7" s="300" t="s">
        <v>226</v>
      </c>
      <c r="F7" s="303"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01"/>
      <c r="F8" s="304"/>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45.95">
      <c r="B9" s="296"/>
      <c r="C9" s="296"/>
      <c r="D9" s="298"/>
      <c r="E9" s="301"/>
      <c r="F9" s="304"/>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01"/>
      <c r="F10" s="304"/>
      <c r="G10" s="114" t="s">
        <v>239</v>
      </c>
      <c r="H10" s="113"/>
      <c r="I10" s="120" t="s">
        <v>240</v>
      </c>
      <c r="J10" s="120" t="s">
        <v>241</v>
      </c>
      <c r="K10" s="120" t="s">
        <v>242</v>
      </c>
      <c r="L10" s="120" t="s">
        <v>243</v>
      </c>
      <c r="M10" s="120" t="s">
        <v>244</v>
      </c>
      <c r="N10" s="121" t="s">
        <v>245</v>
      </c>
      <c r="O10" s="120" t="s">
        <v>246</v>
      </c>
      <c r="P10" s="120" t="s">
        <v>247</v>
      </c>
      <c r="Q10" s="113"/>
      <c r="R10" s="120"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c r="B11" s="296"/>
      <c r="C11" s="296"/>
      <c r="D11" s="299"/>
      <c r="E11" s="302"/>
      <c r="F11" s="305"/>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77" t="s">
        <v>301</v>
      </c>
      <c r="C12" s="311" t="s">
        <v>302</v>
      </c>
      <c r="D12" s="278" t="s">
        <v>90</v>
      </c>
      <c r="E12" s="280"/>
      <c r="F12" s="61" t="s">
        <v>95</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29"/>
      <c r="AE12" s="229"/>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f>IFERROR(IF('3a DTC_Other'!AK12="","-",'3c DTC_PPM'!AI12-'3a DTC_Other'!AK12),"-")</f>
        <v>33.75</v>
      </c>
      <c r="AL12" s="141" t="str">
        <f>IFERROR(IF('3a DTC_Other'!AL12="","-",'3c DTC_PPM'!AJ12-'3a DTC_Other'!AL12),"-")</f>
        <v>-</v>
      </c>
      <c r="AM12" s="141" t="str">
        <f>IFERROR(IF('3a DTC_Other'!AM12="","-",'3c DTC_PPM'!AK12-'3a DTC_Other'!AM12),"-")</f>
        <v>-</v>
      </c>
      <c r="AN12" s="141" t="str">
        <f>IFERROR(IF('3a DTC_Other'!AN12="","-",'3c DTC_PPM'!AL12-'3a DTC_Other'!AN12),"-")</f>
        <v>-</v>
      </c>
      <c r="AO12" s="141" t="str">
        <f>IFERROR(IF('3a DTC_Other'!AO12="","-",'3c DTC_PPM'!AM12-'3a DTC_Other'!AO12),"-")</f>
        <v>-</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277"/>
      <c r="C13" s="312"/>
      <c r="D13" s="279"/>
      <c r="E13" s="313"/>
      <c r="F13" s="64" t="s">
        <v>96</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29"/>
      <c r="AE13" s="229"/>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f>IFERROR(IF('3a DTC_Other'!AK13="","-",'3c DTC_PPM'!AI13-'3a DTC_Other'!AK13),"-")</f>
        <v>32.740000000000009</v>
      </c>
      <c r="AL13" s="141" t="str">
        <f>IFERROR(IF('3a DTC_Other'!AL13="","-",'3c DTC_PPM'!AJ13-'3a DTC_Other'!AL13),"-")</f>
        <v>-</v>
      </c>
      <c r="AM13" s="141" t="str">
        <f>IFERROR(IF('3a DTC_Other'!AM13="","-",'3c DTC_PPM'!AK13-'3a DTC_Other'!AM13),"-")</f>
        <v>-</v>
      </c>
      <c r="AN13" s="141" t="str">
        <f>IFERROR(IF('3a DTC_Other'!AN13="","-",'3c DTC_PPM'!AL13-'3a DTC_Other'!AN13),"-")</f>
        <v>-</v>
      </c>
      <c r="AO13" s="141" t="str">
        <f>IFERROR(IF('3a DTC_Other'!AO13="","-",'3c DTC_PPM'!AM13-'3a DTC_Other'!AO13),"-")</f>
        <v>-</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277"/>
      <c r="C14" s="312"/>
      <c r="D14" s="279"/>
      <c r="E14" s="313"/>
      <c r="F14" s="64" t="s">
        <v>97</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29"/>
      <c r="AE14" s="229"/>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f>IFERROR(IF('3a DTC_Other'!AK14="","-",'3c DTC_PPM'!AI14-'3a DTC_Other'!AK14),"-")</f>
        <v>32.849999999999994</v>
      </c>
      <c r="AL14" s="141" t="str">
        <f>IFERROR(IF('3a DTC_Other'!AL14="","-",'3c DTC_PPM'!AJ14-'3a DTC_Other'!AL14),"-")</f>
        <v>-</v>
      </c>
      <c r="AM14" s="141" t="str">
        <f>IFERROR(IF('3a DTC_Other'!AM14="","-",'3c DTC_PPM'!AK14-'3a DTC_Other'!AM14),"-")</f>
        <v>-</v>
      </c>
      <c r="AN14" s="141" t="str">
        <f>IFERROR(IF('3a DTC_Other'!AN14="","-",'3c DTC_PPM'!AL14-'3a DTC_Other'!AN14),"-")</f>
        <v>-</v>
      </c>
      <c r="AO14" s="141" t="str">
        <f>IFERROR(IF('3a DTC_Other'!AO14="","-",'3c DTC_PPM'!AM14-'3a DTC_Other'!AO14),"-")</f>
        <v>-</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277"/>
      <c r="C15" s="312"/>
      <c r="D15" s="279"/>
      <c r="E15" s="313"/>
      <c r="F15" s="64" t="s">
        <v>98</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29"/>
      <c r="AE15" s="229"/>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f>IFERROR(IF('3a DTC_Other'!AK15="","-",'3c DTC_PPM'!AI15-'3a DTC_Other'!AK15),"-")</f>
        <v>32.730000000000018</v>
      </c>
      <c r="AL15" s="141" t="str">
        <f>IFERROR(IF('3a DTC_Other'!AL15="","-",'3c DTC_PPM'!AJ15-'3a DTC_Other'!AL15),"-")</f>
        <v>-</v>
      </c>
      <c r="AM15" s="141" t="str">
        <f>IFERROR(IF('3a DTC_Other'!AM15="","-",'3c DTC_PPM'!AK15-'3a DTC_Other'!AM15),"-")</f>
        <v>-</v>
      </c>
      <c r="AN15" s="141" t="str">
        <f>IFERROR(IF('3a DTC_Other'!AN15="","-",'3c DTC_PPM'!AL15-'3a DTC_Other'!AN15),"-")</f>
        <v>-</v>
      </c>
      <c r="AO15" s="141" t="str">
        <f>IFERROR(IF('3a DTC_Other'!AO15="","-",'3c DTC_PPM'!AM15-'3a DTC_Other'!AO15),"-")</f>
        <v>-</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277"/>
      <c r="C16" s="312"/>
      <c r="D16" s="279"/>
      <c r="E16" s="313"/>
      <c r="F16" s="64" t="s">
        <v>99</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29"/>
      <c r="AE16" s="229"/>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f>IFERROR(IF('3a DTC_Other'!AK16="","-",'3c DTC_PPM'!AI16-'3a DTC_Other'!AK16),"-")</f>
        <v>34.240000000000009</v>
      </c>
      <c r="AL16" s="141" t="str">
        <f>IFERROR(IF('3a DTC_Other'!AL16="","-",'3c DTC_PPM'!AJ16-'3a DTC_Other'!AL16),"-")</f>
        <v>-</v>
      </c>
      <c r="AM16" s="141" t="str">
        <f>IFERROR(IF('3a DTC_Other'!AM16="","-",'3c DTC_PPM'!AK16-'3a DTC_Other'!AM16),"-")</f>
        <v>-</v>
      </c>
      <c r="AN16" s="141" t="str">
        <f>IFERROR(IF('3a DTC_Other'!AN16="","-",'3c DTC_PPM'!AL16-'3a DTC_Other'!AN16),"-")</f>
        <v>-</v>
      </c>
      <c r="AO16" s="141" t="str">
        <f>IFERROR(IF('3a DTC_Other'!AO16="","-",'3c DTC_PPM'!AM16-'3a DTC_Other'!AO16),"-")</f>
        <v>-</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277"/>
      <c r="C17" s="312"/>
      <c r="D17" s="279"/>
      <c r="E17" s="313"/>
      <c r="F17" s="64" t="s">
        <v>100</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29"/>
      <c r="AE17" s="229"/>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f>IFERROR(IF('3a DTC_Other'!AK17="","-",'3c DTC_PPM'!AI17-'3a DTC_Other'!AK17),"-")</f>
        <v>33.050000000000011</v>
      </c>
      <c r="AL17" s="141" t="str">
        <f>IFERROR(IF('3a DTC_Other'!AL17="","-",'3c DTC_PPM'!AJ17-'3a DTC_Other'!AL17),"-")</f>
        <v>-</v>
      </c>
      <c r="AM17" s="141" t="str">
        <f>IFERROR(IF('3a DTC_Other'!AM17="","-",'3c DTC_PPM'!AK17-'3a DTC_Other'!AM17),"-")</f>
        <v>-</v>
      </c>
      <c r="AN17" s="141" t="str">
        <f>IFERROR(IF('3a DTC_Other'!AN17="","-",'3c DTC_PPM'!AL17-'3a DTC_Other'!AN17),"-")</f>
        <v>-</v>
      </c>
      <c r="AO17" s="141" t="str">
        <f>IFERROR(IF('3a DTC_Other'!AO17="","-",'3c DTC_PPM'!AM17-'3a DTC_Other'!AO17),"-")</f>
        <v>-</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277"/>
      <c r="C18" s="312"/>
      <c r="D18" s="279"/>
      <c r="E18" s="313"/>
      <c r="F18" s="64" t="s">
        <v>101</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29"/>
      <c r="AE18" s="229"/>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f>IFERROR(IF('3a DTC_Other'!AK18="","-",'3c DTC_PPM'!AI18-'3a DTC_Other'!AK18),"-")</f>
        <v>32.03</v>
      </c>
      <c r="AL18" s="141" t="str">
        <f>IFERROR(IF('3a DTC_Other'!AL18="","-",'3c DTC_PPM'!AJ18-'3a DTC_Other'!AL18),"-")</f>
        <v>-</v>
      </c>
      <c r="AM18" s="141" t="str">
        <f>IFERROR(IF('3a DTC_Other'!AM18="","-",'3c DTC_PPM'!AK18-'3a DTC_Other'!AM18),"-")</f>
        <v>-</v>
      </c>
      <c r="AN18" s="141" t="str">
        <f>IFERROR(IF('3a DTC_Other'!AN18="","-",'3c DTC_PPM'!AL18-'3a DTC_Other'!AN18),"-")</f>
        <v>-</v>
      </c>
      <c r="AO18" s="141" t="str">
        <f>IFERROR(IF('3a DTC_Other'!AO18="","-",'3c DTC_PPM'!AM18-'3a DTC_Other'!AO18),"-")</f>
        <v>-</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277"/>
      <c r="C19" s="312"/>
      <c r="D19" s="279"/>
      <c r="E19" s="313"/>
      <c r="F19" s="64" t="s">
        <v>102</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29"/>
      <c r="AE19" s="229"/>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f>IFERROR(IF('3a DTC_Other'!AK19="","-",'3c DTC_PPM'!AI19-'3a DTC_Other'!AK19),"-")</f>
        <v>34.129999999999995</v>
      </c>
      <c r="AL19" s="141" t="str">
        <f>IFERROR(IF('3a DTC_Other'!AL19="","-",'3c DTC_PPM'!AJ19-'3a DTC_Other'!AL19),"-")</f>
        <v>-</v>
      </c>
      <c r="AM19" s="141" t="str">
        <f>IFERROR(IF('3a DTC_Other'!AM19="","-",'3c DTC_PPM'!AK19-'3a DTC_Other'!AM19),"-")</f>
        <v>-</v>
      </c>
      <c r="AN19" s="141" t="str">
        <f>IFERROR(IF('3a DTC_Other'!AN19="","-",'3c DTC_PPM'!AL19-'3a DTC_Other'!AN19),"-")</f>
        <v>-</v>
      </c>
      <c r="AO19" s="141" t="str">
        <f>IFERROR(IF('3a DTC_Other'!AO19="","-",'3c DTC_PPM'!AM19-'3a DTC_Other'!AO19),"-")</f>
        <v>-</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277"/>
      <c r="C20" s="312"/>
      <c r="D20" s="279"/>
      <c r="E20" s="313"/>
      <c r="F20" s="64" t="s">
        <v>103</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29"/>
      <c r="AE20" s="229"/>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f>IFERROR(IF('3a DTC_Other'!AK20="","-",'3c DTC_PPM'!AI20-'3a DTC_Other'!AK20),"-")</f>
        <v>34</v>
      </c>
      <c r="AL20" s="141" t="str">
        <f>IFERROR(IF('3a DTC_Other'!AL20="","-",'3c DTC_PPM'!AJ20-'3a DTC_Other'!AL20),"-")</f>
        <v>-</v>
      </c>
      <c r="AM20" s="141" t="str">
        <f>IFERROR(IF('3a DTC_Other'!AM20="","-",'3c DTC_PPM'!AK20-'3a DTC_Other'!AM20),"-")</f>
        <v>-</v>
      </c>
      <c r="AN20" s="141" t="str">
        <f>IFERROR(IF('3a DTC_Other'!AN20="","-",'3c DTC_PPM'!AL20-'3a DTC_Other'!AN20),"-")</f>
        <v>-</v>
      </c>
      <c r="AO20" s="141" t="str">
        <f>IFERROR(IF('3a DTC_Other'!AO20="","-",'3c DTC_PPM'!AM20-'3a DTC_Other'!AO20),"-")</f>
        <v>-</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277"/>
      <c r="C21" s="312"/>
      <c r="D21" s="279"/>
      <c r="E21" s="313"/>
      <c r="F21" s="64" t="s">
        <v>104</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29"/>
      <c r="AE21" s="229"/>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f>IFERROR(IF('3a DTC_Other'!AK21="","-",'3c DTC_PPM'!AI21-'3a DTC_Other'!AK21),"-")</f>
        <v>33.909999999999997</v>
      </c>
      <c r="AL21" s="141" t="str">
        <f>IFERROR(IF('3a DTC_Other'!AL21="","-",'3c DTC_PPM'!AJ21-'3a DTC_Other'!AL21),"-")</f>
        <v>-</v>
      </c>
      <c r="AM21" s="141" t="str">
        <f>IFERROR(IF('3a DTC_Other'!AM21="","-",'3c DTC_PPM'!AK21-'3a DTC_Other'!AM21),"-")</f>
        <v>-</v>
      </c>
      <c r="AN21" s="141" t="str">
        <f>IFERROR(IF('3a DTC_Other'!AN21="","-",'3c DTC_PPM'!AL21-'3a DTC_Other'!AN21),"-")</f>
        <v>-</v>
      </c>
      <c r="AO21" s="141" t="str">
        <f>IFERROR(IF('3a DTC_Other'!AO21="","-",'3c DTC_PPM'!AM21-'3a DTC_Other'!AO21),"-")</f>
        <v>-</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277"/>
      <c r="C22" s="312"/>
      <c r="D22" s="279"/>
      <c r="E22" s="313"/>
      <c r="F22" s="64" t="s">
        <v>105</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29"/>
      <c r="AE22" s="229"/>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f>IFERROR(IF('3a DTC_Other'!AK22="","-",'3c DTC_PPM'!AI22-'3a DTC_Other'!AK22),"-")</f>
        <v>33.760000000000019</v>
      </c>
      <c r="AL22" s="141" t="str">
        <f>IFERROR(IF('3a DTC_Other'!AL22="","-",'3c DTC_PPM'!AJ22-'3a DTC_Other'!AL22),"-")</f>
        <v>-</v>
      </c>
      <c r="AM22" s="141" t="str">
        <f>IFERROR(IF('3a DTC_Other'!AM22="","-",'3c DTC_PPM'!AK22-'3a DTC_Other'!AM22),"-")</f>
        <v>-</v>
      </c>
      <c r="AN22" s="141" t="str">
        <f>IFERROR(IF('3a DTC_Other'!AN22="","-",'3c DTC_PPM'!AL22-'3a DTC_Other'!AN22),"-")</f>
        <v>-</v>
      </c>
      <c r="AO22" s="141" t="str">
        <f>IFERROR(IF('3a DTC_Other'!AO22="","-",'3c DTC_PPM'!AM22-'3a DTC_Other'!AO22),"-")</f>
        <v>-</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277"/>
      <c r="C23" s="312"/>
      <c r="D23" s="279"/>
      <c r="E23" s="313"/>
      <c r="F23" s="64" t="s">
        <v>106</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29"/>
      <c r="AE23" s="229"/>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f>IFERROR(IF('3a DTC_Other'!AK23="","-",'3c DTC_PPM'!AI23-'3a DTC_Other'!AK23),"-")</f>
        <v>33.420000000000016</v>
      </c>
      <c r="AL23" s="141" t="str">
        <f>IFERROR(IF('3a DTC_Other'!AL23="","-",'3c DTC_PPM'!AJ23-'3a DTC_Other'!AL23),"-")</f>
        <v>-</v>
      </c>
      <c r="AM23" s="141" t="str">
        <f>IFERROR(IF('3a DTC_Other'!AM23="","-",'3c DTC_PPM'!AK23-'3a DTC_Other'!AM23),"-")</f>
        <v>-</v>
      </c>
      <c r="AN23" s="141" t="str">
        <f>IFERROR(IF('3a DTC_Other'!AN23="","-",'3c DTC_PPM'!AL23-'3a DTC_Other'!AN23),"-")</f>
        <v>-</v>
      </c>
      <c r="AO23" s="141" t="str">
        <f>IFERROR(IF('3a DTC_Other'!AO23="","-",'3c DTC_PPM'!AM23-'3a DTC_Other'!AO23),"-")</f>
        <v>-</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277"/>
      <c r="C24" s="312"/>
      <c r="D24" s="279"/>
      <c r="E24" s="313"/>
      <c r="F24" s="64" t="s">
        <v>107</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29"/>
      <c r="AE24" s="229"/>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f>IFERROR(IF('3a DTC_Other'!AK24="","-",'3c DTC_PPM'!AI24-'3a DTC_Other'!AK24),"-")</f>
        <v>33.389999999999986</v>
      </c>
      <c r="AL24" s="141" t="str">
        <f>IFERROR(IF('3a DTC_Other'!AL24="","-",'3c DTC_PPM'!AJ24-'3a DTC_Other'!AL24),"-")</f>
        <v>-</v>
      </c>
      <c r="AM24" s="141" t="str">
        <f>IFERROR(IF('3a DTC_Other'!AM24="","-",'3c DTC_PPM'!AK24-'3a DTC_Other'!AM24),"-")</f>
        <v>-</v>
      </c>
      <c r="AN24" s="141" t="str">
        <f>IFERROR(IF('3a DTC_Other'!AN24="","-",'3c DTC_PPM'!AL24-'3a DTC_Other'!AN24),"-")</f>
        <v>-</v>
      </c>
      <c r="AO24" s="141" t="str">
        <f>IFERROR(IF('3a DTC_Other'!AO24="","-",'3c DTC_PPM'!AM24-'3a DTC_Other'!AO24),"-")</f>
        <v>-</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277"/>
      <c r="C25" s="312"/>
      <c r="D25" s="279"/>
      <c r="E25" s="313"/>
      <c r="F25" s="64" t="s">
        <v>108</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29"/>
      <c r="AE25" s="229"/>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f>IFERROR(IF('3a DTC_Other'!AK25="","-",'3c DTC_PPM'!AI25-'3a DTC_Other'!AK25),"-")</f>
        <v>33.669999999999987</v>
      </c>
      <c r="AL25" s="141" t="str">
        <f>IFERROR(IF('3a DTC_Other'!AL25="","-",'3c DTC_PPM'!AJ25-'3a DTC_Other'!AL25),"-")</f>
        <v>-</v>
      </c>
      <c r="AM25" s="141" t="str">
        <f>IFERROR(IF('3a DTC_Other'!AM25="","-",'3c DTC_PPM'!AK25-'3a DTC_Other'!AM25),"-")</f>
        <v>-</v>
      </c>
      <c r="AN25" s="141" t="str">
        <f>IFERROR(IF('3a DTC_Other'!AN25="","-",'3c DTC_PPM'!AL25-'3a DTC_Other'!AN25),"-")</f>
        <v>-</v>
      </c>
      <c r="AO25" s="141" t="str">
        <f>IFERROR(IF('3a DTC_Other'!AO25="","-",'3c DTC_PPM'!AM25-'3a DTC_Other'!AO25),"-")</f>
        <v>-</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277"/>
      <c r="C26" s="314" t="s">
        <v>317</v>
      </c>
      <c r="D26" s="279"/>
      <c r="E26" s="313"/>
      <c r="F26" s="17" t="s">
        <v>95</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29"/>
      <c r="AE26" s="229"/>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f>IFERROR(IF('3a DTC_Other'!AK26="","-",'3c DTC_PPM'!AI26-'3a DTC_Other'!AK26),"-")</f>
        <v>34.47999999999999</v>
      </c>
      <c r="AL26" s="141" t="str">
        <f>IFERROR(IF('3a DTC_Other'!AL26="","-",'3c DTC_PPM'!AJ26-'3a DTC_Other'!AL26),"-")</f>
        <v>-</v>
      </c>
      <c r="AM26" s="141" t="str">
        <f>IFERROR(IF('3a DTC_Other'!AM26="","-",'3c DTC_PPM'!AK26-'3a DTC_Other'!AM26),"-")</f>
        <v>-</v>
      </c>
      <c r="AN26" s="141" t="str">
        <f>IFERROR(IF('3a DTC_Other'!AN26="","-",'3c DTC_PPM'!AL26-'3a DTC_Other'!AN26),"-")</f>
        <v>-</v>
      </c>
      <c r="AO26" s="141" t="str">
        <f>IFERROR(IF('3a DTC_Other'!AO26="","-",'3c DTC_PPM'!AM26-'3a DTC_Other'!AO26),"-")</f>
        <v>-</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277"/>
      <c r="C27" s="314"/>
      <c r="D27" s="279"/>
      <c r="E27" s="313"/>
      <c r="F27" s="17" t="s">
        <v>96</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29"/>
      <c r="AE27" s="229"/>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f>IFERROR(IF('3a DTC_Other'!AK27="","-",'3c DTC_PPM'!AI27-'3a DTC_Other'!AK27),"-")</f>
        <v>33.47</v>
      </c>
      <c r="AL27" s="141" t="str">
        <f>IFERROR(IF('3a DTC_Other'!AL27="","-",'3c DTC_PPM'!AJ27-'3a DTC_Other'!AL27),"-")</f>
        <v>-</v>
      </c>
      <c r="AM27" s="141" t="str">
        <f>IFERROR(IF('3a DTC_Other'!AM27="","-",'3c DTC_PPM'!AK27-'3a DTC_Other'!AM27),"-")</f>
        <v>-</v>
      </c>
      <c r="AN27" s="141" t="str">
        <f>IFERROR(IF('3a DTC_Other'!AN27="","-",'3c DTC_PPM'!AL27-'3a DTC_Other'!AN27),"-")</f>
        <v>-</v>
      </c>
      <c r="AO27" s="141" t="str">
        <f>IFERROR(IF('3a DTC_Other'!AO27="","-",'3c DTC_PPM'!AM27-'3a DTC_Other'!AO27),"-")</f>
        <v>-</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45" customHeight="1">
      <c r="A28" s="97"/>
      <c r="B28" s="277"/>
      <c r="C28" s="314"/>
      <c r="D28" s="279"/>
      <c r="E28" s="313"/>
      <c r="F28" s="17" t="s">
        <v>97</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29"/>
      <c r="AE28" s="229"/>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f>IFERROR(IF('3a DTC_Other'!AK28="","-",'3c DTC_PPM'!AI28-'3a DTC_Other'!AK28),"-")</f>
        <v>33.580000000000013</v>
      </c>
      <c r="AL28" s="141" t="str">
        <f>IFERROR(IF('3a DTC_Other'!AL28="","-",'3c DTC_PPM'!AJ28-'3a DTC_Other'!AL28),"-")</f>
        <v>-</v>
      </c>
      <c r="AM28" s="141" t="str">
        <f>IFERROR(IF('3a DTC_Other'!AM28="","-",'3c DTC_PPM'!AK28-'3a DTC_Other'!AM28),"-")</f>
        <v>-</v>
      </c>
      <c r="AN28" s="141" t="str">
        <f>IFERROR(IF('3a DTC_Other'!AN28="","-",'3c DTC_PPM'!AL28-'3a DTC_Other'!AN28),"-")</f>
        <v>-</v>
      </c>
      <c r="AO28" s="141" t="str">
        <f>IFERROR(IF('3a DTC_Other'!AO28="","-",'3c DTC_PPM'!AM28-'3a DTC_Other'!AO28),"-")</f>
        <v>-</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277"/>
      <c r="C29" s="314"/>
      <c r="D29" s="279"/>
      <c r="E29" s="313"/>
      <c r="F29" s="17" t="s">
        <v>98</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29"/>
      <c r="AE29" s="229"/>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f>IFERROR(IF('3a DTC_Other'!AK29="","-",'3c DTC_PPM'!AI29-'3a DTC_Other'!AK29),"-")</f>
        <v>33.460000000000008</v>
      </c>
      <c r="AL29" s="141" t="str">
        <f>IFERROR(IF('3a DTC_Other'!AL29="","-",'3c DTC_PPM'!AJ29-'3a DTC_Other'!AL29),"-")</f>
        <v>-</v>
      </c>
      <c r="AM29" s="141" t="str">
        <f>IFERROR(IF('3a DTC_Other'!AM29="","-",'3c DTC_PPM'!AK29-'3a DTC_Other'!AM29),"-")</f>
        <v>-</v>
      </c>
      <c r="AN29" s="141" t="str">
        <f>IFERROR(IF('3a DTC_Other'!AN29="","-",'3c DTC_PPM'!AL29-'3a DTC_Other'!AN29),"-")</f>
        <v>-</v>
      </c>
      <c r="AO29" s="141" t="str">
        <f>IFERROR(IF('3a DTC_Other'!AO29="","-",'3c DTC_PPM'!AM29-'3a DTC_Other'!AO29),"-")</f>
        <v>-</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277"/>
      <c r="C30" s="314"/>
      <c r="D30" s="279"/>
      <c r="E30" s="313"/>
      <c r="F30" s="17" t="s">
        <v>99</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29"/>
      <c r="AE30" s="229"/>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f>IFERROR(IF('3a DTC_Other'!AK30="","-",'3c DTC_PPM'!AI30-'3a DTC_Other'!AK30),"-")</f>
        <v>34.97</v>
      </c>
      <c r="AL30" s="141" t="str">
        <f>IFERROR(IF('3a DTC_Other'!AL30="","-",'3c DTC_PPM'!AJ30-'3a DTC_Other'!AL30),"-")</f>
        <v>-</v>
      </c>
      <c r="AM30" s="141" t="str">
        <f>IFERROR(IF('3a DTC_Other'!AM30="","-",'3c DTC_PPM'!AK30-'3a DTC_Other'!AM30),"-")</f>
        <v>-</v>
      </c>
      <c r="AN30" s="141" t="str">
        <f>IFERROR(IF('3a DTC_Other'!AN30="","-",'3c DTC_PPM'!AL30-'3a DTC_Other'!AN30),"-")</f>
        <v>-</v>
      </c>
      <c r="AO30" s="141" t="str">
        <f>IFERROR(IF('3a DTC_Other'!AO30="","-",'3c DTC_PPM'!AM30-'3a DTC_Other'!AO30),"-")</f>
        <v>-</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277"/>
      <c r="C31" s="314"/>
      <c r="D31" s="279"/>
      <c r="E31" s="313"/>
      <c r="F31" s="17" t="s">
        <v>100</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29"/>
      <c r="AE31" s="229"/>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f>IFERROR(IF('3a DTC_Other'!AK31="","-",'3c DTC_PPM'!AI31-'3a DTC_Other'!AK31),"-")</f>
        <v>33.75</v>
      </c>
      <c r="AL31" s="141" t="str">
        <f>IFERROR(IF('3a DTC_Other'!AL31="","-",'3c DTC_PPM'!AJ31-'3a DTC_Other'!AL31),"-")</f>
        <v>-</v>
      </c>
      <c r="AM31" s="141" t="str">
        <f>IFERROR(IF('3a DTC_Other'!AM31="","-",'3c DTC_PPM'!AK31-'3a DTC_Other'!AM31),"-")</f>
        <v>-</v>
      </c>
      <c r="AN31" s="141" t="str">
        <f>IFERROR(IF('3a DTC_Other'!AN31="","-",'3c DTC_PPM'!AL31-'3a DTC_Other'!AN31),"-")</f>
        <v>-</v>
      </c>
      <c r="AO31" s="141" t="str">
        <f>IFERROR(IF('3a DTC_Other'!AO31="","-",'3c DTC_PPM'!AM31-'3a DTC_Other'!AO31),"-")</f>
        <v>-</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277"/>
      <c r="C32" s="314"/>
      <c r="D32" s="279"/>
      <c r="E32" s="313"/>
      <c r="F32" s="17" t="s">
        <v>101</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29"/>
      <c r="AE32" s="229"/>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f>IFERROR(IF('3a DTC_Other'!AK32="","-",'3c DTC_PPM'!AI32-'3a DTC_Other'!AK32),"-")</f>
        <v>32.809999999999974</v>
      </c>
      <c r="AL32" s="141" t="str">
        <f>IFERROR(IF('3a DTC_Other'!AL32="","-",'3c DTC_PPM'!AJ32-'3a DTC_Other'!AL32),"-")</f>
        <v>-</v>
      </c>
      <c r="AM32" s="141" t="str">
        <f>IFERROR(IF('3a DTC_Other'!AM32="","-",'3c DTC_PPM'!AK32-'3a DTC_Other'!AM32),"-")</f>
        <v>-</v>
      </c>
      <c r="AN32" s="141" t="str">
        <f>IFERROR(IF('3a DTC_Other'!AN32="","-",'3c DTC_PPM'!AL32-'3a DTC_Other'!AN32),"-")</f>
        <v>-</v>
      </c>
      <c r="AO32" s="141" t="str">
        <f>IFERROR(IF('3a DTC_Other'!AO32="","-",'3c DTC_PPM'!AM32-'3a DTC_Other'!AO32),"-")</f>
        <v>-</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277"/>
      <c r="C33" s="314"/>
      <c r="D33" s="279"/>
      <c r="E33" s="313"/>
      <c r="F33" s="17" t="s">
        <v>102</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29"/>
      <c r="AE33" s="229"/>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f>IFERROR(IF('3a DTC_Other'!AK33="","-",'3c DTC_PPM'!AI33-'3a DTC_Other'!AK33),"-")</f>
        <v>34.840000000000003</v>
      </c>
      <c r="AL33" s="141" t="str">
        <f>IFERROR(IF('3a DTC_Other'!AL33="","-",'3c DTC_PPM'!AJ33-'3a DTC_Other'!AL33),"-")</f>
        <v>-</v>
      </c>
      <c r="AM33" s="141" t="str">
        <f>IFERROR(IF('3a DTC_Other'!AM33="","-",'3c DTC_PPM'!AK33-'3a DTC_Other'!AM33),"-")</f>
        <v>-</v>
      </c>
      <c r="AN33" s="141" t="str">
        <f>IFERROR(IF('3a DTC_Other'!AN33="","-",'3c DTC_PPM'!AL33-'3a DTC_Other'!AN33),"-")</f>
        <v>-</v>
      </c>
      <c r="AO33" s="141" t="str">
        <f>IFERROR(IF('3a DTC_Other'!AO33="","-",'3c DTC_PPM'!AM33-'3a DTC_Other'!AO33),"-")</f>
        <v>-</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277"/>
      <c r="C34" s="314"/>
      <c r="D34" s="279"/>
      <c r="E34" s="313"/>
      <c r="F34" s="17" t="s">
        <v>103</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29"/>
      <c r="AE34" s="229"/>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f>IFERROR(IF('3a DTC_Other'!AK34="","-",'3c DTC_PPM'!AI34-'3a DTC_Other'!AK34),"-")</f>
        <v>34.739999999999981</v>
      </c>
      <c r="AL34" s="141" t="str">
        <f>IFERROR(IF('3a DTC_Other'!AL34="","-",'3c DTC_PPM'!AJ34-'3a DTC_Other'!AL34),"-")</f>
        <v>-</v>
      </c>
      <c r="AM34" s="141" t="str">
        <f>IFERROR(IF('3a DTC_Other'!AM34="","-",'3c DTC_PPM'!AK34-'3a DTC_Other'!AM34),"-")</f>
        <v>-</v>
      </c>
      <c r="AN34" s="141" t="str">
        <f>IFERROR(IF('3a DTC_Other'!AN34="","-",'3c DTC_PPM'!AL34-'3a DTC_Other'!AN34),"-")</f>
        <v>-</v>
      </c>
      <c r="AO34" s="141" t="str">
        <f>IFERROR(IF('3a DTC_Other'!AO34="","-",'3c DTC_PPM'!AM34-'3a DTC_Other'!AO34),"-")</f>
        <v>-</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277"/>
      <c r="C35" s="314"/>
      <c r="D35" s="279"/>
      <c r="E35" s="313"/>
      <c r="F35" s="17" t="s">
        <v>104</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29"/>
      <c r="AE35" s="229"/>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f>IFERROR(IF('3a DTC_Other'!AK35="","-",'3c DTC_PPM'!AI35-'3a DTC_Other'!AK35),"-")</f>
        <v>34.650000000000006</v>
      </c>
      <c r="AL35" s="141" t="str">
        <f>IFERROR(IF('3a DTC_Other'!AL35="","-",'3c DTC_PPM'!AJ35-'3a DTC_Other'!AL35),"-")</f>
        <v>-</v>
      </c>
      <c r="AM35" s="141" t="str">
        <f>IFERROR(IF('3a DTC_Other'!AM35="","-",'3c DTC_PPM'!AK35-'3a DTC_Other'!AM35),"-")</f>
        <v>-</v>
      </c>
      <c r="AN35" s="141" t="str">
        <f>IFERROR(IF('3a DTC_Other'!AN35="","-",'3c DTC_PPM'!AL35-'3a DTC_Other'!AN35),"-")</f>
        <v>-</v>
      </c>
      <c r="AO35" s="141" t="str">
        <f>IFERROR(IF('3a DTC_Other'!AO35="","-",'3c DTC_PPM'!AM35-'3a DTC_Other'!AO35),"-")</f>
        <v>-</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277"/>
      <c r="C36" s="314"/>
      <c r="D36" s="279"/>
      <c r="E36" s="313"/>
      <c r="F36" s="17" t="s">
        <v>105</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29"/>
      <c r="AE36" s="229"/>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f>IFERROR(IF('3a DTC_Other'!AK36="","-",'3c DTC_PPM'!AI36-'3a DTC_Other'!AK36),"-")</f>
        <v>34.47999999999999</v>
      </c>
      <c r="AL36" s="141" t="str">
        <f>IFERROR(IF('3a DTC_Other'!AL36="","-",'3c DTC_PPM'!AJ36-'3a DTC_Other'!AL36),"-")</f>
        <v>-</v>
      </c>
      <c r="AM36" s="141" t="str">
        <f>IFERROR(IF('3a DTC_Other'!AM36="","-",'3c DTC_PPM'!AK36-'3a DTC_Other'!AM36),"-")</f>
        <v>-</v>
      </c>
      <c r="AN36" s="141" t="str">
        <f>IFERROR(IF('3a DTC_Other'!AN36="","-",'3c DTC_PPM'!AL36-'3a DTC_Other'!AN36),"-")</f>
        <v>-</v>
      </c>
      <c r="AO36" s="141" t="str">
        <f>IFERROR(IF('3a DTC_Other'!AO36="","-",'3c DTC_PPM'!AM36-'3a DTC_Other'!AO36),"-")</f>
        <v>-</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277"/>
      <c r="C37" s="314"/>
      <c r="D37" s="279"/>
      <c r="E37" s="313"/>
      <c r="F37" s="17" t="s">
        <v>106</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29"/>
      <c r="AE37" s="229"/>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f>IFERROR(IF('3a DTC_Other'!AK37="","-",'3c DTC_PPM'!AI37-'3a DTC_Other'!AK37),"-")</f>
        <v>34.139999999999986</v>
      </c>
      <c r="AL37" s="141" t="str">
        <f>IFERROR(IF('3a DTC_Other'!AL37="","-",'3c DTC_PPM'!AJ37-'3a DTC_Other'!AL37),"-")</f>
        <v>-</v>
      </c>
      <c r="AM37" s="141" t="str">
        <f>IFERROR(IF('3a DTC_Other'!AM37="","-",'3c DTC_PPM'!AK37-'3a DTC_Other'!AM37),"-")</f>
        <v>-</v>
      </c>
      <c r="AN37" s="141" t="str">
        <f>IFERROR(IF('3a DTC_Other'!AN37="","-",'3c DTC_PPM'!AL37-'3a DTC_Other'!AN37),"-")</f>
        <v>-</v>
      </c>
      <c r="AO37" s="141" t="str">
        <f>IFERROR(IF('3a DTC_Other'!AO37="","-",'3c DTC_PPM'!AM37-'3a DTC_Other'!AO37),"-")</f>
        <v>-</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277"/>
      <c r="C38" s="314"/>
      <c r="D38" s="279"/>
      <c r="E38" s="313"/>
      <c r="F38" s="17" t="s">
        <v>107</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29"/>
      <c r="AE38" s="229"/>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f>IFERROR(IF('3a DTC_Other'!AK38="","-",'3c DTC_PPM'!AI38-'3a DTC_Other'!AK38),"-")</f>
        <v>34.129999999999995</v>
      </c>
      <c r="AL38" s="141" t="str">
        <f>IFERROR(IF('3a DTC_Other'!AL38="","-",'3c DTC_PPM'!AJ38-'3a DTC_Other'!AL38),"-")</f>
        <v>-</v>
      </c>
      <c r="AM38" s="141" t="str">
        <f>IFERROR(IF('3a DTC_Other'!AM38="","-",'3c DTC_PPM'!AK38-'3a DTC_Other'!AM38),"-")</f>
        <v>-</v>
      </c>
      <c r="AN38" s="141" t="str">
        <f>IFERROR(IF('3a DTC_Other'!AN38="","-",'3c DTC_PPM'!AL38-'3a DTC_Other'!AN38),"-")</f>
        <v>-</v>
      </c>
      <c r="AO38" s="141" t="str">
        <f>IFERROR(IF('3a DTC_Other'!AO38="","-",'3c DTC_PPM'!AM38-'3a DTC_Other'!AO38),"-")</f>
        <v>-</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277"/>
      <c r="C39" s="314"/>
      <c r="D39" s="279"/>
      <c r="E39" s="313"/>
      <c r="F39" s="17" t="s">
        <v>108</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29"/>
      <c r="AE39" s="229"/>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f>IFERROR(IF('3a DTC_Other'!AK39="","-",'3c DTC_PPM'!AI39-'3a DTC_Other'!AK39),"-")</f>
        <v>34.419999999999987</v>
      </c>
      <c r="AL39" s="141" t="str">
        <f>IFERROR(IF('3a DTC_Other'!AL39="","-",'3c DTC_PPM'!AJ39-'3a DTC_Other'!AL39),"-")</f>
        <v>-</v>
      </c>
      <c r="AM39" s="141" t="str">
        <f>IFERROR(IF('3a DTC_Other'!AM39="","-",'3c DTC_PPM'!AK39-'3a DTC_Other'!AM39),"-")</f>
        <v>-</v>
      </c>
      <c r="AN39" s="141" t="str">
        <f>IFERROR(IF('3a DTC_Other'!AN39="","-",'3c DTC_PPM'!AL39-'3a DTC_Other'!AN39),"-")</f>
        <v>-</v>
      </c>
      <c r="AO39" s="141" t="str">
        <f>IFERROR(IF('3a DTC_Other'!AO39="","-",'3c DTC_PPM'!AM39-'3a DTC_Other'!AO39),"-")</f>
        <v>-</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277" t="s">
        <v>88</v>
      </c>
      <c r="C40" s="311"/>
      <c r="D40" s="279"/>
      <c r="E40" s="280"/>
      <c r="F40" s="61" t="s">
        <v>95</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29"/>
      <c r="AE40" s="229"/>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f>IFERROR(IF('3a DTC_Other'!AK40="","-",'3c DTC_PPM'!AI40-'3a DTC_Other'!AK40),"-")</f>
        <v>21.03</v>
      </c>
      <c r="AL40" s="141" t="str">
        <f>IFERROR(IF('3a DTC_Other'!AL40="","-",'3c DTC_PPM'!AJ40-'3a DTC_Other'!AL40),"-")</f>
        <v>-</v>
      </c>
      <c r="AM40" s="141" t="str">
        <f>IFERROR(IF('3a DTC_Other'!AM40="","-",'3c DTC_PPM'!AK40-'3a DTC_Other'!AM40),"-")</f>
        <v>-</v>
      </c>
      <c r="AN40" s="141" t="str">
        <f>IFERROR(IF('3a DTC_Other'!AN40="","-",'3c DTC_PPM'!AL40-'3a DTC_Other'!AN40),"-")</f>
        <v>-</v>
      </c>
      <c r="AO40" s="141" t="str">
        <f>IFERROR(IF('3a DTC_Other'!AO40="","-",'3c DTC_PPM'!AM40-'3a DTC_Other'!AO40),"-")</f>
        <v>-</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277"/>
      <c r="C41" s="312"/>
      <c r="D41" s="279"/>
      <c r="E41" s="313"/>
      <c r="F41" s="64" t="s">
        <v>96</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29"/>
      <c r="AE41" s="229"/>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f>IFERROR(IF('3a DTC_Other'!AK41="","-",'3c DTC_PPM'!AI41-'3a DTC_Other'!AK41),"-")</f>
        <v>21.03</v>
      </c>
      <c r="AL41" s="141" t="str">
        <f>IFERROR(IF('3a DTC_Other'!AL41="","-",'3c DTC_PPM'!AJ41-'3a DTC_Other'!AL41),"-")</f>
        <v>-</v>
      </c>
      <c r="AM41" s="141" t="str">
        <f>IFERROR(IF('3a DTC_Other'!AM41="","-",'3c DTC_PPM'!AK41-'3a DTC_Other'!AM41),"-")</f>
        <v>-</v>
      </c>
      <c r="AN41" s="141" t="str">
        <f>IFERROR(IF('3a DTC_Other'!AN41="","-",'3c DTC_PPM'!AL41-'3a DTC_Other'!AN41),"-")</f>
        <v>-</v>
      </c>
      <c r="AO41" s="141" t="str">
        <f>IFERROR(IF('3a DTC_Other'!AO41="","-",'3c DTC_PPM'!AM41-'3a DTC_Other'!AO41),"-")</f>
        <v>-</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277"/>
      <c r="C42" s="312"/>
      <c r="D42" s="279"/>
      <c r="E42" s="313"/>
      <c r="F42" s="64" t="s">
        <v>97</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29"/>
      <c r="AE42" s="229"/>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f>IFERROR(IF('3a DTC_Other'!AK42="","-",'3c DTC_PPM'!AI42-'3a DTC_Other'!AK42),"-")</f>
        <v>21.040000000000006</v>
      </c>
      <c r="AL42" s="141" t="str">
        <f>IFERROR(IF('3a DTC_Other'!AL42="","-",'3c DTC_PPM'!AJ42-'3a DTC_Other'!AL42),"-")</f>
        <v>-</v>
      </c>
      <c r="AM42" s="141" t="str">
        <f>IFERROR(IF('3a DTC_Other'!AM42="","-",'3c DTC_PPM'!AK42-'3a DTC_Other'!AM42),"-")</f>
        <v>-</v>
      </c>
      <c r="AN42" s="141" t="str">
        <f>IFERROR(IF('3a DTC_Other'!AN42="","-",'3c DTC_PPM'!AL42-'3a DTC_Other'!AN42),"-")</f>
        <v>-</v>
      </c>
      <c r="AO42" s="141" t="str">
        <f>IFERROR(IF('3a DTC_Other'!AO42="","-",'3c DTC_PPM'!AM42-'3a DTC_Other'!AO42),"-")</f>
        <v>-</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277"/>
      <c r="C43" s="312"/>
      <c r="D43" s="279"/>
      <c r="E43" s="313"/>
      <c r="F43" s="64" t="s">
        <v>98</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29"/>
      <c r="AE43" s="229"/>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f>IFERROR(IF('3a DTC_Other'!AK43="","-",'3c DTC_PPM'!AI43-'3a DTC_Other'!AK43),"-")</f>
        <v>21.03</v>
      </c>
      <c r="AL43" s="141" t="str">
        <f>IFERROR(IF('3a DTC_Other'!AL43="","-",'3c DTC_PPM'!AJ43-'3a DTC_Other'!AL43),"-")</f>
        <v>-</v>
      </c>
      <c r="AM43" s="141" t="str">
        <f>IFERROR(IF('3a DTC_Other'!AM43="","-",'3c DTC_PPM'!AK43-'3a DTC_Other'!AM43),"-")</f>
        <v>-</v>
      </c>
      <c r="AN43" s="141" t="str">
        <f>IFERROR(IF('3a DTC_Other'!AN43="","-",'3c DTC_PPM'!AL43-'3a DTC_Other'!AN43),"-")</f>
        <v>-</v>
      </c>
      <c r="AO43" s="141" t="str">
        <f>IFERROR(IF('3a DTC_Other'!AO43="","-",'3c DTC_PPM'!AM43-'3a DTC_Other'!AO43),"-")</f>
        <v>-</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45" customHeight="1">
      <c r="A44" s="97"/>
      <c r="B44" s="277"/>
      <c r="C44" s="312"/>
      <c r="D44" s="279"/>
      <c r="E44" s="313"/>
      <c r="F44" s="64" t="s">
        <v>99</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29"/>
      <c r="AE44" s="229"/>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f>IFERROR(IF('3a DTC_Other'!AK44="","-",'3c DTC_PPM'!AI44-'3a DTC_Other'!AK44),"-")</f>
        <v>21.090000000000003</v>
      </c>
      <c r="AL44" s="141" t="str">
        <f>IFERROR(IF('3a DTC_Other'!AL44="","-",'3c DTC_PPM'!AJ44-'3a DTC_Other'!AL44),"-")</f>
        <v>-</v>
      </c>
      <c r="AM44" s="141" t="str">
        <f>IFERROR(IF('3a DTC_Other'!AM44="","-",'3c DTC_PPM'!AK44-'3a DTC_Other'!AM44),"-")</f>
        <v>-</v>
      </c>
      <c r="AN44" s="141" t="str">
        <f>IFERROR(IF('3a DTC_Other'!AN44="","-",'3c DTC_PPM'!AL44-'3a DTC_Other'!AN44),"-")</f>
        <v>-</v>
      </c>
      <c r="AO44" s="141" t="str">
        <f>IFERROR(IF('3a DTC_Other'!AO44="","-",'3c DTC_PPM'!AM44-'3a DTC_Other'!AO44),"-")</f>
        <v>-</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277"/>
      <c r="C45" s="312"/>
      <c r="D45" s="279"/>
      <c r="E45" s="313"/>
      <c r="F45" s="64" t="s">
        <v>100</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29"/>
      <c r="AE45" s="229"/>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f>IFERROR(IF('3a DTC_Other'!AK45="","-",'3c DTC_PPM'!AI45-'3a DTC_Other'!AK45),"-")</f>
        <v>21.03</v>
      </c>
      <c r="AL45" s="141" t="str">
        <f>IFERROR(IF('3a DTC_Other'!AL45="","-",'3c DTC_PPM'!AJ45-'3a DTC_Other'!AL45),"-")</f>
        <v>-</v>
      </c>
      <c r="AM45" s="141" t="str">
        <f>IFERROR(IF('3a DTC_Other'!AM45="","-",'3c DTC_PPM'!AK45-'3a DTC_Other'!AM45),"-")</f>
        <v>-</v>
      </c>
      <c r="AN45" s="141" t="str">
        <f>IFERROR(IF('3a DTC_Other'!AN45="","-",'3c DTC_PPM'!AL45-'3a DTC_Other'!AN45),"-")</f>
        <v>-</v>
      </c>
      <c r="AO45" s="141" t="str">
        <f>IFERROR(IF('3a DTC_Other'!AO45="","-",'3c DTC_PPM'!AM45-'3a DTC_Other'!AO45),"-")</f>
        <v>-</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277"/>
      <c r="C46" s="312"/>
      <c r="D46" s="279"/>
      <c r="E46" s="313"/>
      <c r="F46" s="64" t="s">
        <v>101</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29"/>
      <c r="AE46" s="229"/>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f>IFERROR(IF('3a DTC_Other'!AK46="","-",'3c DTC_PPM'!AI46-'3a DTC_Other'!AK46),"-")</f>
        <v>21.040000000000006</v>
      </c>
      <c r="AL46" s="141" t="str">
        <f>IFERROR(IF('3a DTC_Other'!AL46="","-",'3c DTC_PPM'!AJ46-'3a DTC_Other'!AL46),"-")</f>
        <v>-</v>
      </c>
      <c r="AM46" s="141" t="str">
        <f>IFERROR(IF('3a DTC_Other'!AM46="","-",'3c DTC_PPM'!AK46-'3a DTC_Other'!AM46),"-")</f>
        <v>-</v>
      </c>
      <c r="AN46" s="141" t="str">
        <f>IFERROR(IF('3a DTC_Other'!AN46="","-",'3c DTC_PPM'!AL46-'3a DTC_Other'!AN46),"-")</f>
        <v>-</v>
      </c>
      <c r="AO46" s="141" t="str">
        <f>IFERROR(IF('3a DTC_Other'!AO46="","-",'3c DTC_PPM'!AM46-'3a DTC_Other'!AO46),"-")</f>
        <v>-</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277"/>
      <c r="C47" s="312"/>
      <c r="D47" s="279"/>
      <c r="E47" s="313"/>
      <c r="F47" s="64" t="s">
        <v>102</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29"/>
      <c r="AE47" s="229"/>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f>IFERROR(IF('3a DTC_Other'!AK47="","-",'3c DTC_PPM'!AI47-'3a DTC_Other'!AK47),"-")</f>
        <v>21.090000000000003</v>
      </c>
      <c r="AL47" s="141" t="str">
        <f>IFERROR(IF('3a DTC_Other'!AL47="","-",'3c DTC_PPM'!AJ47-'3a DTC_Other'!AL47),"-")</f>
        <v>-</v>
      </c>
      <c r="AM47" s="141" t="str">
        <f>IFERROR(IF('3a DTC_Other'!AM47="","-",'3c DTC_PPM'!AK47-'3a DTC_Other'!AM47),"-")</f>
        <v>-</v>
      </c>
      <c r="AN47" s="141" t="str">
        <f>IFERROR(IF('3a DTC_Other'!AN47="","-",'3c DTC_PPM'!AL47-'3a DTC_Other'!AN47),"-")</f>
        <v>-</v>
      </c>
      <c r="AO47" s="141" t="str">
        <f>IFERROR(IF('3a DTC_Other'!AO47="","-",'3c DTC_PPM'!AM47-'3a DTC_Other'!AO47),"-")</f>
        <v>-</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277"/>
      <c r="C48" s="312"/>
      <c r="D48" s="279"/>
      <c r="E48" s="313"/>
      <c r="F48" s="64" t="s">
        <v>103</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29"/>
      <c r="AE48" s="229"/>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f>IFERROR(IF('3a DTC_Other'!AK48="","-",'3c DTC_PPM'!AI48-'3a DTC_Other'!AK48),"-")</f>
        <v>21.019999999999996</v>
      </c>
      <c r="AL48" s="141" t="str">
        <f>IFERROR(IF('3a DTC_Other'!AL48="","-",'3c DTC_PPM'!AJ48-'3a DTC_Other'!AL48),"-")</f>
        <v>-</v>
      </c>
      <c r="AM48" s="141" t="str">
        <f>IFERROR(IF('3a DTC_Other'!AM48="","-",'3c DTC_PPM'!AK48-'3a DTC_Other'!AM48),"-")</f>
        <v>-</v>
      </c>
      <c r="AN48" s="141" t="str">
        <f>IFERROR(IF('3a DTC_Other'!AN48="","-",'3c DTC_PPM'!AL48-'3a DTC_Other'!AN48),"-")</f>
        <v>-</v>
      </c>
      <c r="AO48" s="141" t="str">
        <f>IFERROR(IF('3a DTC_Other'!AO48="","-",'3c DTC_PPM'!AM48-'3a DTC_Other'!AO48),"-")</f>
        <v>-</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277"/>
      <c r="C49" s="312"/>
      <c r="D49" s="279"/>
      <c r="E49" s="313"/>
      <c r="F49" s="64" t="s">
        <v>104</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29"/>
      <c r="AE49" s="229"/>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f>IFERROR(IF('3a DTC_Other'!AK49="","-",'3c DTC_PPM'!AI49-'3a DTC_Other'!AK49),"-")</f>
        <v>21.03</v>
      </c>
      <c r="AL49" s="141" t="str">
        <f>IFERROR(IF('3a DTC_Other'!AL49="","-",'3c DTC_PPM'!AJ49-'3a DTC_Other'!AL49),"-")</f>
        <v>-</v>
      </c>
      <c r="AM49" s="141" t="str">
        <f>IFERROR(IF('3a DTC_Other'!AM49="","-",'3c DTC_PPM'!AK49-'3a DTC_Other'!AM49),"-")</f>
        <v>-</v>
      </c>
      <c r="AN49" s="141" t="str">
        <f>IFERROR(IF('3a DTC_Other'!AN49="","-",'3c DTC_PPM'!AL49-'3a DTC_Other'!AN49),"-")</f>
        <v>-</v>
      </c>
      <c r="AO49" s="141" t="str">
        <f>IFERROR(IF('3a DTC_Other'!AO49="","-",'3c DTC_PPM'!AM49-'3a DTC_Other'!AO49),"-")</f>
        <v>-</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277"/>
      <c r="C50" s="312"/>
      <c r="D50" s="279"/>
      <c r="E50" s="313"/>
      <c r="F50" s="64" t="s">
        <v>105</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29"/>
      <c r="AE50" s="229"/>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f>IFERROR(IF('3a DTC_Other'!AK50="","-",'3c DTC_PPM'!AI50-'3a DTC_Other'!AK50),"-")</f>
        <v>20.989999999999995</v>
      </c>
      <c r="AL50" s="141" t="str">
        <f>IFERROR(IF('3a DTC_Other'!AL50="","-",'3c DTC_PPM'!AJ50-'3a DTC_Other'!AL50),"-")</f>
        <v>-</v>
      </c>
      <c r="AM50" s="141" t="str">
        <f>IFERROR(IF('3a DTC_Other'!AM50="","-",'3c DTC_PPM'!AK50-'3a DTC_Other'!AM50),"-")</f>
        <v>-</v>
      </c>
      <c r="AN50" s="141" t="str">
        <f>IFERROR(IF('3a DTC_Other'!AN50="","-",'3c DTC_PPM'!AL50-'3a DTC_Other'!AN50),"-")</f>
        <v>-</v>
      </c>
      <c r="AO50" s="141" t="str">
        <f>IFERROR(IF('3a DTC_Other'!AO50="","-",'3c DTC_PPM'!AM50-'3a DTC_Other'!AO50),"-")</f>
        <v>-</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277"/>
      <c r="C51" s="312"/>
      <c r="D51" s="279"/>
      <c r="E51" s="313"/>
      <c r="F51" s="64" t="s">
        <v>106</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29"/>
      <c r="AE51" s="229"/>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f>IFERROR(IF('3a DTC_Other'!AK51="","-",'3c DTC_PPM'!AI51-'3a DTC_Other'!AK51),"-")</f>
        <v>21.019999999999996</v>
      </c>
      <c r="AL51" s="141" t="str">
        <f>IFERROR(IF('3a DTC_Other'!AL51="","-",'3c DTC_PPM'!AJ51-'3a DTC_Other'!AL51),"-")</f>
        <v>-</v>
      </c>
      <c r="AM51" s="141" t="str">
        <f>IFERROR(IF('3a DTC_Other'!AM51="","-",'3c DTC_PPM'!AK51-'3a DTC_Other'!AM51),"-")</f>
        <v>-</v>
      </c>
      <c r="AN51" s="141" t="str">
        <f>IFERROR(IF('3a DTC_Other'!AN51="","-",'3c DTC_PPM'!AL51-'3a DTC_Other'!AN51),"-")</f>
        <v>-</v>
      </c>
      <c r="AO51" s="141" t="str">
        <f>IFERROR(IF('3a DTC_Other'!AO51="","-",'3c DTC_PPM'!AM51-'3a DTC_Other'!AO51),"-")</f>
        <v>-</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277"/>
      <c r="C52" s="312"/>
      <c r="D52" s="279"/>
      <c r="E52" s="313"/>
      <c r="F52" s="64" t="s">
        <v>107</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29"/>
      <c r="AE52" s="229"/>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f>IFERROR(IF('3a DTC_Other'!AK52="","-",'3c DTC_PPM'!AI52-'3a DTC_Other'!AK52),"-")</f>
        <v>21.159999999999997</v>
      </c>
      <c r="AL52" s="141" t="str">
        <f>IFERROR(IF('3a DTC_Other'!AL52="","-",'3c DTC_PPM'!AJ52-'3a DTC_Other'!AL52),"-")</f>
        <v>-</v>
      </c>
      <c r="AM52" s="141" t="str">
        <f>IFERROR(IF('3a DTC_Other'!AM52="","-",'3c DTC_PPM'!AK52-'3a DTC_Other'!AM52),"-")</f>
        <v>-</v>
      </c>
      <c r="AN52" s="141" t="str">
        <f>IFERROR(IF('3a DTC_Other'!AN52="","-",'3c DTC_PPM'!AL52-'3a DTC_Other'!AN52),"-")</f>
        <v>-</v>
      </c>
      <c r="AO52" s="141" t="str">
        <f>IFERROR(IF('3a DTC_Other'!AO52="","-",'3c DTC_PPM'!AM52-'3a DTC_Other'!AO52),"-")</f>
        <v>-</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277"/>
      <c r="C53" s="312"/>
      <c r="D53" s="280"/>
      <c r="E53" s="313"/>
      <c r="F53" s="64" t="s">
        <v>108</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29"/>
      <c r="AE53" s="229"/>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f>IFERROR(IF('3a DTC_Other'!AK53="","-",'3c DTC_PPM'!AI53-'3a DTC_Other'!AK53),"-")</f>
        <v>21.100000000000009</v>
      </c>
      <c r="AL53" s="141" t="str">
        <f>IFERROR(IF('3a DTC_Other'!AL53="","-",'3c DTC_PPM'!AJ53-'3a DTC_Other'!AL53),"-")</f>
        <v>-</v>
      </c>
      <c r="AM53" s="141" t="str">
        <f>IFERROR(IF('3a DTC_Other'!AM53="","-",'3c DTC_PPM'!AK53-'3a DTC_Other'!AM53),"-")</f>
        <v>-</v>
      </c>
      <c r="AN53" s="141" t="str">
        <f>IFERROR(IF('3a DTC_Other'!AN53="","-",'3c DTC_PPM'!AL53-'3a DTC_Other'!AN53),"-")</f>
        <v>-</v>
      </c>
      <c r="AO53" s="141" t="str">
        <f>IFERROR(IF('3a DTC_Other'!AO53="","-",'3c DTC_PPM'!AM53-'3a DTC_Other'!AO53),"-")</f>
        <v>-</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3:AH3"/>
    <mergeCell ref="R8:BF8"/>
    <mergeCell ref="B7:B11"/>
    <mergeCell ref="C7:C11"/>
    <mergeCell ref="D7:D11"/>
    <mergeCell ref="E7:E11"/>
    <mergeCell ref="F7:F11"/>
    <mergeCell ref="G7:G8"/>
    <mergeCell ref="I7:P7"/>
    <mergeCell ref="R7:BF7"/>
    <mergeCell ref="I8:P8"/>
    <mergeCell ref="B40:B53"/>
    <mergeCell ref="C40:C53"/>
    <mergeCell ref="E40:E53"/>
    <mergeCell ref="B12:B39"/>
    <mergeCell ref="C12:C25"/>
    <mergeCell ref="E12:E25"/>
    <mergeCell ref="C26:C39"/>
    <mergeCell ref="E26:E39"/>
    <mergeCell ref="D12:D53"/>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Normal="100"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6" width="12.7109375" hidden="1" customWidth="1"/>
    <col min="37" max="58" width="12.7109375" customWidth="1"/>
  </cols>
  <sheetData>
    <row r="1" spans="1:58" s="126" customFormat="1" ht="12.75" customHeight="1">
      <c r="AA1" s="33"/>
    </row>
    <row r="2" spans="1:58" s="126" customFormat="1" ht="18.75" customHeight="1">
      <c r="A2" s="127"/>
      <c r="B2" s="127" t="s">
        <v>566</v>
      </c>
      <c r="C2" s="127"/>
      <c r="D2" s="127"/>
      <c r="E2" s="127"/>
      <c r="AA2" s="34"/>
    </row>
    <row r="3" spans="1:58" s="126" customFormat="1" ht="50.25" customHeight="1">
      <c r="A3" s="152"/>
      <c r="B3" s="282" t="s">
        <v>567</v>
      </c>
      <c r="C3" s="282"/>
      <c r="D3" s="282"/>
      <c r="E3" s="282"/>
      <c r="F3" s="282"/>
      <c r="G3" s="282"/>
      <c r="H3" s="282"/>
      <c r="I3" s="152"/>
      <c r="J3" s="152"/>
      <c r="K3" s="152"/>
      <c r="L3" s="152"/>
      <c r="M3" s="152"/>
      <c r="N3" s="152"/>
      <c r="O3" s="152"/>
      <c r="P3" s="129"/>
      <c r="Q3" s="129"/>
      <c r="R3" s="129"/>
      <c r="AA3" s="35"/>
    </row>
    <row r="4" spans="1:58" s="126" customFormat="1" ht="16.5" customHeight="1">
      <c r="A4" s="154"/>
      <c r="B4" s="315" t="s">
        <v>568</v>
      </c>
      <c r="C4" s="315"/>
      <c r="D4" s="315"/>
      <c r="E4" s="315"/>
      <c r="F4" s="315"/>
      <c r="G4" s="315"/>
      <c r="H4" s="315"/>
      <c r="I4" s="154"/>
      <c r="J4" s="154"/>
      <c r="K4" s="154"/>
      <c r="L4" s="154"/>
      <c r="M4" s="154"/>
      <c r="N4" s="154"/>
      <c r="O4" s="154"/>
      <c r="P4" s="129"/>
      <c r="Q4" s="129"/>
      <c r="R4" s="129"/>
    </row>
    <row r="5" spans="1:58" s="131" customFormat="1" ht="13.5" customHeight="1">
      <c r="AA5"/>
    </row>
    <row r="6" spans="1:58" s="134" customFormat="1" ht="13.5" customHeight="1"/>
    <row r="7" spans="1:58" ht="14.45" customHeight="1">
      <c r="B7" s="296" t="s">
        <v>223</v>
      </c>
      <c r="C7" s="296" t="s">
        <v>224</v>
      </c>
      <c r="D7" s="297" t="s">
        <v>225</v>
      </c>
      <c r="E7" s="316" t="s">
        <v>226</v>
      </c>
      <c r="F7" s="317"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16"/>
      <c r="F8" s="317"/>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34.5">
      <c r="B9" s="296"/>
      <c r="C9" s="296"/>
      <c r="D9" s="298"/>
      <c r="E9" s="316"/>
      <c r="F9" s="317"/>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16"/>
      <c r="F10" s="317"/>
      <c r="G10" s="114" t="s">
        <v>239</v>
      </c>
      <c r="H10" s="113"/>
      <c r="I10" s="120" t="s">
        <v>240</v>
      </c>
      <c r="J10" s="120" t="s">
        <v>241</v>
      </c>
      <c r="K10" s="120" t="s">
        <v>242</v>
      </c>
      <c r="L10" s="120" t="s">
        <v>243</v>
      </c>
      <c r="M10" s="120" t="s">
        <v>244</v>
      </c>
      <c r="N10" s="121" t="s">
        <v>245</v>
      </c>
      <c r="O10" s="120" t="s">
        <v>246</v>
      </c>
      <c r="P10" s="120" t="s">
        <v>247</v>
      </c>
      <c r="Q10" s="113"/>
      <c r="R10" s="122"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c r="B11" s="296"/>
      <c r="C11" s="296"/>
      <c r="D11" s="299"/>
      <c r="E11" s="316"/>
      <c r="F11" s="317"/>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77" t="s">
        <v>301</v>
      </c>
      <c r="C12" s="311" t="s">
        <v>302</v>
      </c>
      <c r="D12" s="278" t="s">
        <v>90</v>
      </c>
      <c r="E12" s="278" t="s">
        <v>78</v>
      </c>
      <c r="F12" s="61" t="s">
        <v>95</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244">
        <v>164.16</v>
      </c>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277"/>
      <c r="C13" s="312"/>
      <c r="D13" s="279"/>
      <c r="E13" s="27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244">
        <v>194.85</v>
      </c>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277"/>
      <c r="C14" s="312"/>
      <c r="D14" s="279"/>
      <c r="E14" s="27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244">
        <v>190.49</v>
      </c>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277"/>
      <c r="C15" s="312"/>
      <c r="D15" s="279"/>
      <c r="E15" s="27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244">
        <v>198.26</v>
      </c>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277"/>
      <c r="C16" s="312"/>
      <c r="D16" s="279"/>
      <c r="E16" s="27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244">
        <v>143.56</v>
      </c>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277"/>
      <c r="C17" s="312"/>
      <c r="D17" s="279"/>
      <c r="E17" s="27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244">
        <v>182.16</v>
      </c>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277"/>
      <c r="C18" s="312"/>
      <c r="D18" s="279"/>
      <c r="E18" s="27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244">
        <v>228.52</v>
      </c>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277"/>
      <c r="C19" s="312"/>
      <c r="D19" s="279"/>
      <c r="E19" s="27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244">
        <v>144.85</v>
      </c>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277"/>
      <c r="C20" s="312"/>
      <c r="D20" s="279"/>
      <c r="E20" s="27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244">
        <v>153.9</v>
      </c>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277"/>
      <c r="C21" s="312"/>
      <c r="D21" s="279"/>
      <c r="E21" s="27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244">
        <v>156.01</v>
      </c>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277"/>
      <c r="C22" s="312"/>
      <c r="D22" s="279"/>
      <c r="E22" s="27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244">
        <v>158.04</v>
      </c>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277"/>
      <c r="C23" s="312"/>
      <c r="D23" s="279"/>
      <c r="E23" s="27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244">
        <v>170.91</v>
      </c>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277"/>
      <c r="C24" s="312"/>
      <c r="D24" s="279"/>
      <c r="E24" s="27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244">
        <v>175.93</v>
      </c>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277"/>
      <c r="C25" s="312"/>
      <c r="D25" s="279"/>
      <c r="E25" s="27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244">
        <v>165.58</v>
      </c>
      <c r="AL25" s="90"/>
      <c r="AM25" s="90"/>
      <c r="AN25" s="90"/>
      <c r="AO25" s="90"/>
      <c r="AP25" s="90"/>
      <c r="AQ25" s="90"/>
      <c r="AR25" s="90"/>
      <c r="AS25" s="90"/>
      <c r="AT25" s="90"/>
      <c r="AU25" s="90"/>
      <c r="AV25" s="90"/>
      <c r="AW25" s="90"/>
      <c r="AX25" s="90"/>
      <c r="AY25" s="90"/>
      <c r="AZ25" s="90"/>
      <c r="BA25" s="90"/>
      <c r="BB25" s="90"/>
      <c r="BC25" s="90"/>
      <c r="BD25" s="90"/>
      <c r="BE25" s="90"/>
      <c r="BF25" s="90"/>
    </row>
    <row r="26" spans="2:58" ht="15" customHeight="1">
      <c r="B26" s="277"/>
      <c r="C26" s="314" t="s">
        <v>317</v>
      </c>
      <c r="D26" s="279"/>
      <c r="E26" s="27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244">
        <v>164</v>
      </c>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277"/>
      <c r="C27" s="314"/>
      <c r="D27" s="279"/>
      <c r="E27" s="27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244">
        <v>194.61</v>
      </c>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277"/>
      <c r="C28" s="314"/>
      <c r="D28" s="279"/>
      <c r="E28" s="27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244">
        <v>190.25</v>
      </c>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277"/>
      <c r="C29" s="314"/>
      <c r="D29" s="279"/>
      <c r="E29" s="27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244">
        <v>198.04</v>
      </c>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277"/>
      <c r="C30" s="314"/>
      <c r="D30" s="279"/>
      <c r="E30" s="27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244">
        <v>143.41999999999999</v>
      </c>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277"/>
      <c r="C31" s="314"/>
      <c r="D31" s="279"/>
      <c r="E31" s="27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244">
        <v>181.94</v>
      </c>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277"/>
      <c r="C32" s="314"/>
      <c r="D32" s="279"/>
      <c r="E32" s="27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244">
        <v>228.27</v>
      </c>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277"/>
      <c r="C33" s="314"/>
      <c r="D33" s="279"/>
      <c r="E33" s="27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244">
        <v>144.69</v>
      </c>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277"/>
      <c r="C34" s="314"/>
      <c r="D34" s="279"/>
      <c r="E34" s="27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244">
        <v>153.74</v>
      </c>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277"/>
      <c r="C35" s="314"/>
      <c r="D35" s="279"/>
      <c r="E35" s="27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244">
        <v>155.84</v>
      </c>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277"/>
      <c r="C36" s="314"/>
      <c r="D36" s="279"/>
      <c r="E36" s="27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244">
        <v>157.86000000000001</v>
      </c>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277"/>
      <c r="C37" s="314"/>
      <c r="D37" s="279"/>
      <c r="E37" s="27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244">
        <v>170.71</v>
      </c>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277"/>
      <c r="C38" s="314"/>
      <c r="D38" s="279"/>
      <c r="E38" s="27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244">
        <v>175.75</v>
      </c>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277"/>
      <c r="C39" s="314"/>
      <c r="D39" s="279"/>
      <c r="E39" s="27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244">
        <v>165.4</v>
      </c>
      <c r="AL39" s="90"/>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277" t="s">
        <v>88</v>
      </c>
      <c r="C40" s="312"/>
      <c r="D40" s="279"/>
      <c r="E40" s="279"/>
      <c r="F40" s="64" t="s">
        <v>95</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244">
        <v>100.55</v>
      </c>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277"/>
      <c r="C41" s="312"/>
      <c r="D41" s="279"/>
      <c r="E41" s="27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244">
        <v>100.56</v>
      </c>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277"/>
      <c r="C42" s="312"/>
      <c r="D42" s="279"/>
      <c r="E42" s="27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244">
        <v>100.55</v>
      </c>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277"/>
      <c r="C43" s="312"/>
      <c r="D43" s="279"/>
      <c r="E43" s="27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244">
        <v>100.56</v>
      </c>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277"/>
      <c r="C44" s="312"/>
      <c r="D44" s="279"/>
      <c r="E44" s="27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244">
        <v>100.53</v>
      </c>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277"/>
      <c r="C45" s="312"/>
      <c r="D45" s="279"/>
      <c r="E45" s="27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244">
        <v>100.56</v>
      </c>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277"/>
      <c r="C46" s="312"/>
      <c r="D46" s="279"/>
      <c r="E46" s="27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244">
        <v>100.55</v>
      </c>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277"/>
      <c r="C47" s="312"/>
      <c r="D47" s="279"/>
      <c r="E47" s="27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244">
        <v>100.53</v>
      </c>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277"/>
      <c r="C48" s="312"/>
      <c r="D48" s="279"/>
      <c r="E48" s="27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244">
        <v>100.56</v>
      </c>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277"/>
      <c r="C49" s="312"/>
      <c r="D49" s="279"/>
      <c r="E49" s="27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244">
        <v>100.56</v>
      </c>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277"/>
      <c r="C50" s="312"/>
      <c r="D50" s="279"/>
      <c r="E50" s="27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244">
        <v>100.58</v>
      </c>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277"/>
      <c r="C51" s="312"/>
      <c r="D51" s="279"/>
      <c r="E51" s="27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244">
        <v>100.56</v>
      </c>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277"/>
      <c r="C52" s="312"/>
      <c r="D52" s="279"/>
      <c r="E52" s="27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244">
        <v>100.5</v>
      </c>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277"/>
      <c r="C53" s="312"/>
      <c r="D53" s="280"/>
      <c r="E53" s="28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244">
        <v>100.52</v>
      </c>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45" customHeight="1">
      <c r="B55" s="277" t="s">
        <v>301</v>
      </c>
      <c r="C55" s="314" t="s">
        <v>302</v>
      </c>
      <c r="D55" s="313" t="s">
        <v>91</v>
      </c>
      <c r="E55" s="278" t="s">
        <v>78</v>
      </c>
      <c r="F55" s="64" t="s">
        <v>95</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244">
        <v>951.03</v>
      </c>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277"/>
      <c r="C56" s="314"/>
      <c r="D56" s="313"/>
      <c r="E56" s="27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244">
        <v>931.76</v>
      </c>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277"/>
      <c r="C57" s="314"/>
      <c r="D57" s="313"/>
      <c r="E57" s="27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244">
        <v>923.72</v>
      </c>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277"/>
      <c r="C58" s="314"/>
      <c r="D58" s="313"/>
      <c r="E58" s="27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244">
        <v>959.75</v>
      </c>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277"/>
      <c r="C59" s="314"/>
      <c r="D59" s="313"/>
      <c r="E59" s="27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244">
        <v>909.33</v>
      </c>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277"/>
      <c r="C60" s="314"/>
      <c r="D60" s="313"/>
      <c r="E60" s="27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244">
        <v>906.48</v>
      </c>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277"/>
      <c r="C61" s="314"/>
      <c r="D61" s="313"/>
      <c r="E61" s="27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244">
        <v>1031.49</v>
      </c>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277"/>
      <c r="C62" s="314"/>
      <c r="D62" s="313"/>
      <c r="E62" s="27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244">
        <v>886.68</v>
      </c>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277"/>
      <c r="C63" s="314"/>
      <c r="D63" s="313"/>
      <c r="E63" s="27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244">
        <v>932.99</v>
      </c>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277"/>
      <c r="C64" s="314"/>
      <c r="D64" s="313"/>
      <c r="E64" s="27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244">
        <v>923.99</v>
      </c>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277"/>
      <c r="C65" s="314"/>
      <c r="D65" s="313"/>
      <c r="E65" s="27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244">
        <v>897.87</v>
      </c>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277"/>
      <c r="C66" s="314"/>
      <c r="D66" s="313"/>
      <c r="E66" s="27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244">
        <v>913.11</v>
      </c>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277"/>
      <c r="C67" s="314"/>
      <c r="D67" s="313"/>
      <c r="E67" s="27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244">
        <v>952.62</v>
      </c>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277"/>
      <c r="C68" s="314"/>
      <c r="D68" s="313"/>
      <c r="E68" s="279"/>
      <c r="F68" s="64" t="s">
        <v>108</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244">
        <v>942.61</v>
      </c>
      <c r="AL68" s="90"/>
      <c r="AM68" s="90"/>
      <c r="AN68" s="90"/>
      <c r="AO68" s="90"/>
      <c r="AP68" s="90"/>
      <c r="AQ68" s="90"/>
      <c r="AR68" s="90"/>
      <c r="AS68" s="90"/>
      <c r="AT68" s="90"/>
      <c r="AU68" s="90"/>
      <c r="AV68" s="90"/>
      <c r="AW68" s="90"/>
      <c r="AX68" s="90"/>
      <c r="AY68" s="90"/>
      <c r="AZ68" s="90"/>
      <c r="BA68" s="90"/>
      <c r="BB68" s="90"/>
      <c r="BC68" s="90"/>
      <c r="BD68" s="90"/>
      <c r="BE68" s="90"/>
      <c r="BF68" s="90"/>
    </row>
    <row r="69" spans="2:58" ht="15" customHeight="1">
      <c r="B69" s="277"/>
      <c r="C69" s="314" t="s">
        <v>317</v>
      </c>
      <c r="D69" s="280" t="s">
        <v>92</v>
      </c>
      <c r="E69" s="27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244">
        <v>1174.52</v>
      </c>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277"/>
      <c r="C70" s="314"/>
      <c r="D70" s="313"/>
      <c r="E70" s="27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244">
        <v>1150.1400000000001</v>
      </c>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277"/>
      <c r="C71" s="314"/>
      <c r="D71" s="313"/>
      <c r="E71" s="27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244">
        <v>1143.68</v>
      </c>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277"/>
      <c r="C72" s="314"/>
      <c r="D72" s="313"/>
      <c r="E72" s="27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244">
        <v>1179.31</v>
      </c>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277"/>
      <c r="C73" s="314"/>
      <c r="D73" s="313"/>
      <c r="E73" s="27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244">
        <v>1132.3800000000001</v>
      </c>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277"/>
      <c r="C74" s="314"/>
      <c r="D74" s="313"/>
      <c r="E74" s="27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244">
        <v>1116.8499999999999</v>
      </c>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277"/>
      <c r="C75" s="314"/>
      <c r="D75" s="313"/>
      <c r="E75" s="27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244">
        <v>1261.32</v>
      </c>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277"/>
      <c r="C76" s="314"/>
      <c r="D76" s="313"/>
      <c r="E76" s="27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244">
        <v>1105.94</v>
      </c>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277"/>
      <c r="C77" s="314"/>
      <c r="D77" s="313"/>
      <c r="E77" s="27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244">
        <v>1158.32</v>
      </c>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277"/>
      <c r="C78" s="314"/>
      <c r="D78" s="313"/>
      <c r="E78" s="27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244">
        <v>1148.3900000000001</v>
      </c>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277"/>
      <c r="C79" s="314"/>
      <c r="D79" s="313"/>
      <c r="E79" s="27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244">
        <v>1116.69</v>
      </c>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277"/>
      <c r="C80" s="314"/>
      <c r="D80" s="313"/>
      <c r="E80" s="27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244">
        <v>1133.6199999999999</v>
      </c>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277"/>
      <c r="C81" s="314"/>
      <c r="D81" s="313"/>
      <c r="E81" s="27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244">
        <v>1176.98</v>
      </c>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277"/>
      <c r="C82" s="314"/>
      <c r="D82" s="313"/>
      <c r="E82" s="27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244">
        <v>1168.57</v>
      </c>
      <c r="AL82" s="90"/>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277" t="s">
        <v>88</v>
      </c>
      <c r="C83" s="314"/>
      <c r="D83" s="278" t="s">
        <v>93</v>
      </c>
      <c r="E83" s="27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244">
        <v>821.15</v>
      </c>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277"/>
      <c r="C84" s="314"/>
      <c r="D84" s="279"/>
      <c r="E84" s="279"/>
      <c r="F84" s="64"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244">
        <v>818.68</v>
      </c>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277"/>
      <c r="C85" s="314"/>
      <c r="D85" s="279"/>
      <c r="E85" s="279"/>
      <c r="F85" s="64"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244">
        <v>821.12</v>
      </c>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277"/>
      <c r="C86" s="314"/>
      <c r="D86" s="279"/>
      <c r="E86" s="279"/>
      <c r="F86" s="64"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244">
        <v>817.06</v>
      </c>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277"/>
      <c r="C87" s="314"/>
      <c r="D87" s="279"/>
      <c r="E87" s="279"/>
      <c r="F87" s="64"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244">
        <v>834.99</v>
      </c>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277"/>
      <c r="C88" s="314"/>
      <c r="D88" s="279"/>
      <c r="E88" s="279"/>
      <c r="F88" s="64"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244">
        <v>817.06</v>
      </c>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277"/>
      <c r="C89" s="314"/>
      <c r="D89" s="279"/>
      <c r="E89" s="279"/>
      <c r="F89" s="64"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244">
        <v>824.93</v>
      </c>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277"/>
      <c r="C90" s="314"/>
      <c r="D90" s="279"/>
      <c r="E90" s="279"/>
      <c r="F90" s="64"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244">
        <v>834.43</v>
      </c>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277"/>
      <c r="C91" s="314"/>
      <c r="D91" s="279"/>
      <c r="E91" s="279"/>
      <c r="F91" s="64"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244">
        <v>815.99</v>
      </c>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277"/>
      <c r="C92" s="314"/>
      <c r="D92" s="279"/>
      <c r="E92" s="279"/>
      <c r="F92" s="64"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244">
        <v>816.66</v>
      </c>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277"/>
      <c r="C93" s="314"/>
      <c r="D93" s="279"/>
      <c r="E93" s="279"/>
      <c r="F93" s="64"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244">
        <v>808.61</v>
      </c>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277"/>
      <c r="C94" s="314"/>
      <c r="D94" s="279"/>
      <c r="E94" s="279"/>
      <c r="F94" s="64"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244">
        <v>818.14</v>
      </c>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277"/>
      <c r="C95" s="314"/>
      <c r="D95" s="279"/>
      <c r="E95" s="279"/>
      <c r="F95" s="64"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244">
        <v>852.06</v>
      </c>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277"/>
      <c r="C96" s="314"/>
      <c r="D96" s="280"/>
      <c r="E96" s="280"/>
      <c r="F96" s="64"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244">
        <v>840.6</v>
      </c>
      <c r="AL96" s="90"/>
      <c r="AM96" s="90"/>
      <c r="AN96" s="90"/>
      <c r="AO96" s="90"/>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hidden="1">
      <c r="AA99"/>
    </row>
    <row r="100" spans="27:27" hidden="1">
      <c r="AA100"/>
    </row>
    <row r="101" spans="27:27" hidden="1">
      <c r="AA101"/>
    </row>
    <row r="102" spans="27:27" hidden="1">
      <c r="AA102"/>
    </row>
    <row r="103" spans="27:27" hidden="1">
      <c r="AA103"/>
    </row>
    <row r="104" spans="27:27" hidden="1">
      <c r="AA104"/>
    </row>
    <row r="105" spans="27:27" hidden="1">
      <c r="AA105"/>
    </row>
    <row r="106" spans="27:27" hidden="1">
      <c r="AA106"/>
    </row>
    <row r="107" spans="27:27" hidden="1">
      <c r="AA107"/>
    </row>
    <row r="108" spans="27:27" hidden="1">
      <c r="AA108"/>
    </row>
    <row r="109" spans="27:27" hidden="1">
      <c r="AA109"/>
    </row>
    <row r="110" spans="27:27" hidden="1">
      <c r="AA110"/>
    </row>
    <row r="111" spans="27:27" hidden="1">
      <c r="AA111"/>
    </row>
    <row r="112" spans="27:27" hidden="1">
      <c r="AA112"/>
    </row>
    <row r="113" spans="27:27" hidden="1">
      <c r="AA113"/>
    </row>
    <row r="114" spans="27:27" hidden="1">
      <c r="AA114"/>
    </row>
    <row r="115" spans="27:27" hidden="1">
      <c r="AA115"/>
    </row>
    <row r="116" spans="27:27" hidden="1">
      <c r="AA116"/>
    </row>
    <row r="117" spans="27:27" hidden="1">
      <c r="AA117"/>
    </row>
    <row r="118" spans="27:27" hidden="1">
      <c r="AA118"/>
    </row>
    <row r="119" spans="27:27" hidden="1">
      <c r="AA119"/>
    </row>
    <row r="120" spans="27:27" hidden="1">
      <c r="AA120"/>
    </row>
    <row r="121" spans="27:27" hidden="1">
      <c r="AA121"/>
    </row>
    <row r="122" spans="27:27" hidden="1">
      <c r="AA122"/>
    </row>
    <row r="123" spans="27:27" hidden="1">
      <c r="AA123"/>
    </row>
    <row r="124" spans="27:27" hidden="1">
      <c r="AA124"/>
    </row>
    <row r="125" spans="27:27" hidden="1">
      <c r="AA125"/>
    </row>
    <row r="126" spans="27:27" hidden="1">
      <c r="AA126"/>
    </row>
    <row r="127" spans="27:27" hidden="1">
      <c r="AA127"/>
    </row>
    <row r="128" spans="27:27" hidden="1">
      <c r="AA128"/>
    </row>
    <row r="129" spans="27:27" hidden="1">
      <c r="AA129"/>
    </row>
    <row r="130" spans="27:27" hidden="1">
      <c r="AA130"/>
    </row>
    <row r="131" spans="27:27" hidden="1">
      <c r="AA131"/>
    </row>
    <row r="132" spans="27:27" hidden="1">
      <c r="AA132"/>
    </row>
    <row r="133" spans="27:27" hidden="1">
      <c r="AA133"/>
    </row>
    <row r="134" spans="27:27" hidden="1">
      <c r="AA134"/>
    </row>
    <row r="135" spans="27:27" hidden="1">
      <c r="AA135"/>
    </row>
    <row r="136" spans="27:27" hidden="1">
      <c r="AA136"/>
    </row>
    <row r="137" spans="27:27" hidden="1">
      <c r="AA137"/>
    </row>
    <row r="138" spans="27:27" hidden="1">
      <c r="AA138"/>
    </row>
    <row r="139" spans="27:27" hidden="1">
      <c r="AA139"/>
    </row>
    <row r="140" spans="27:27" hidden="1">
      <c r="AA140"/>
    </row>
    <row r="141" spans="27:27" hidden="1">
      <c r="AA141"/>
    </row>
  </sheetData>
  <mergeCells count="28">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 ref="G7:G8"/>
    <mergeCell ref="B55:B82"/>
    <mergeCell ref="C55:C68"/>
    <mergeCell ref="D55:D68"/>
    <mergeCell ref="B3:H3"/>
    <mergeCell ref="B4:H4"/>
    <mergeCell ref="E55:E96"/>
    <mergeCell ref="C69:C82"/>
    <mergeCell ref="D69:D82"/>
    <mergeCell ref="B83:B96"/>
    <mergeCell ref="C83:C96"/>
    <mergeCell ref="D83:D96"/>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8"/>
  <sheetViews>
    <sheetView zoomScaleNormal="100"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1" width="12.7109375" hidden="1" customWidth="1"/>
    <col min="32" max="32" width="12.7109375" customWidth="1"/>
    <col min="33" max="36" width="12.7109375" hidden="1" customWidth="1"/>
    <col min="37" max="58" width="12.7109375" customWidth="1"/>
  </cols>
  <sheetData>
    <row r="1" spans="1:58" s="126" customFormat="1" ht="12.75" customHeight="1">
      <c r="AA1" s="33"/>
    </row>
    <row r="2" spans="1:58" s="126" customFormat="1" ht="18.75" customHeight="1">
      <c r="A2" s="127"/>
      <c r="B2" s="127" t="s">
        <v>569</v>
      </c>
      <c r="C2" s="127"/>
      <c r="D2" s="127"/>
      <c r="E2" s="127"/>
      <c r="AA2" s="34"/>
    </row>
    <row r="3" spans="1:58" s="126" customFormat="1" ht="50.25" customHeight="1">
      <c r="A3" s="128"/>
      <c r="B3" s="282" t="s">
        <v>570</v>
      </c>
      <c r="C3" s="282"/>
      <c r="D3" s="282"/>
      <c r="E3" s="282"/>
      <c r="F3" s="282"/>
      <c r="G3" s="282"/>
      <c r="H3" s="282"/>
      <c r="I3" s="128"/>
      <c r="J3" s="128"/>
      <c r="K3" s="128"/>
      <c r="L3" s="128"/>
      <c r="M3" s="128"/>
      <c r="N3" s="128"/>
      <c r="O3" s="128"/>
      <c r="P3" s="129"/>
      <c r="Q3" s="129"/>
      <c r="R3" s="129"/>
      <c r="AA3" s="35"/>
    </row>
    <row r="4" spans="1:58" s="126" customFormat="1" ht="16.5" customHeight="1">
      <c r="A4" s="150"/>
      <c r="B4" s="315" t="s">
        <v>568</v>
      </c>
      <c r="C4" s="315"/>
      <c r="D4" s="315"/>
      <c r="E4" s="315"/>
      <c r="F4" s="315"/>
      <c r="G4" s="315"/>
      <c r="H4" s="315"/>
      <c r="I4" s="150"/>
      <c r="J4" s="150"/>
      <c r="K4" s="150"/>
      <c r="L4" s="150"/>
      <c r="M4" s="150"/>
      <c r="N4" s="150"/>
      <c r="O4" s="150"/>
      <c r="P4" s="129"/>
      <c r="Q4" s="129"/>
      <c r="R4" s="129"/>
    </row>
    <row r="5" spans="1:58" s="131" customFormat="1" ht="13.5" customHeight="1">
      <c r="AA5"/>
    </row>
    <row r="6" spans="1:58" s="134" customFormat="1" ht="13.5" customHeight="1"/>
    <row r="7" spans="1:58" ht="14.45" customHeight="1">
      <c r="B7" s="296" t="s">
        <v>223</v>
      </c>
      <c r="C7" s="296" t="s">
        <v>224</v>
      </c>
      <c r="D7" s="297" t="s">
        <v>225</v>
      </c>
      <c r="E7" s="316" t="s">
        <v>226</v>
      </c>
      <c r="F7" s="317"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16"/>
      <c r="F8" s="317"/>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34.5">
      <c r="B9" s="296"/>
      <c r="C9" s="296"/>
      <c r="D9" s="298"/>
      <c r="E9" s="316"/>
      <c r="F9" s="317"/>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16"/>
      <c r="F10" s="317"/>
      <c r="G10" s="114" t="s">
        <v>239</v>
      </c>
      <c r="H10" s="113"/>
      <c r="I10" s="120" t="s">
        <v>240</v>
      </c>
      <c r="J10" s="120" t="s">
        <v>241</v>
      </c>
      <c r="K10" s="120" t="s">
        <v>242</v>
      </c>
      <c r="L10" s="120" t="s">
        <v>243</v>
      </c>
      <c r="M10" s="120" t="s">
        <v>244</v>
      </c>
      <c r="N10" s="121" t="s">
        <v>245</v>
      </c>
      <c r="O10" s="120" t="s">
        <v>246</v>
      </c>
      <c r="P10" s="120" t="s">
        <v>247</v>
      </c>
      <c r="Q10" s="113"/>
      <c r="R10" s="122"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c r="B11" s="296"/>
      <c r="C11" s="296"/>
      <c r="D11" s="299"/>
      <c r="E11" s="316"/>
      <c r="F11" s="317"/>
      <c r="G11" s="146"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277" t="s">
        <v>301</v>
      </c>
      <c r="C12" s="314" t="s">
        <v>302</v>
      </c>
      <c r="D12" s="278" t="s">
        <v>90</v>
      </c>
      <c r="E12" s="278" t="s">
        <v>389</v>
      </c>
      <c r="F12" s="64" t="s">
        <v>95</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244">
        <v>196.28</v>
      </c>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277"/>
      <c r="C13" s="314"/>
      <c r="D13" s="279"/>
      <c r="E13" s="279"/>
      <c r="F13" s="64"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244">
        <v>228.63</v>
      </c>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277"/>
      <c r="C14" s="314"/>
      <c r="D14" s="279"/>
      <c r="E14" s="279"/>
      <c r="F14" s="64"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244">
        <v>224.04</v>
      </c>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277"/>
      <c r="C15" s="314"/>
      <c r="D15" s="279"/>
      <c r="E15" s="279"/>
      <c r="F15" s="64"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244">
        <v>232.24</v>
      </c>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277"/>
      <c r="C16" s="314"/>
      <c r="D16" s="279"/>
      <c r="E16" s="279"/>
      <c r="F16" s="64"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244">
        <v>174.56</v>
      </c>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277"/>
      <c r="C17" s="314"/>
      <c r="D17" s="279"/>
      <c r="E17" s="279"/>
      <c r="F17" s="64"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244">
        <v>215.26</v>
      </c>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277"/>
      <c r="C18" s="314"/>
      <c r="D18" s="279"/>
      <c r="E18" s="279"/>
      <c r="F18" s="64"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244">
        <v>264.14</v>
      </c>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277"/>
      <c r="C19" s="314"/>
      <c r="D19" s="279"/>
      <c r="E19" s="279"/>
      <c r="F19" s="64"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244">
        <v>175.92</v>
      </c>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277"/>
      <c r="C20" s="314"/>
      <c r="D20" s="279"/>
      <c r="E20" s="279"/>
      <c r="F20" s="64"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244">
        <v>185.46</v>
      </c>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277"/>
      <c r="C21" s="314"/>
      <c r="D21" s="279"/>
      <c r="E21" s="279"/>
      <c r="F21" s="64"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244">
        <v>187.69</v>
      </c>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277"/>
      <c r="C22" s="314"/>
      <c r="D22" s="279"/>
      <c r="E22" s="279"/>
      <c r="F22" s="64"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244">
        <v>189.83</v>
      </c>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277"/>
      <c r="C23" s="314"/>
      <c r="D23" s="279"/>
      <c r="E23" s="279"/>
      <c r="F23" s="64"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244">
        <v>203.4</v>
      </c>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277"/>
      <c r="C24" s="314"/>
      <c r="D24" s="279"/>
      <c r="E24" s="279"/>
      <c r="F24" s="64"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244">
        <v>208.69</v>
      </c>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277"/>
      <c r="C25" s="314"/>
      <c r="D25" s="279"/>
      <c r="E25" s="279"/>
      <c r="F25" s="64"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244">
        <v>197.77</v>
      </c>
      <c r="AL25" s="90"/>
      <c r="AM25" s="90"/>
      <c r="AN25" s="90"/>
      <c r="AO25" s="90"/>
      <c r="AP25" s="90"/>
      <c r="AQ25" s="90"/>
      <c r="AR25" s="90"/>
      <c r="AS25" s="90"/>
      <c r="AT25" s="90"/>
      <c r="AU25" s="90"/>
      <c r="AV25" s="90"/>
      <c r="AW25" s="90"/>
      <c r="AX25" s="90"/>
      <c r="AY25" s="90"/>
      <c r="AZ25" s="90"/>
      <c r="BA25" s="90"/>
      <c r="BB25" s="90"/>
      <c r="BC25" s="90"/>
      <c r="BD25" s="90"/>
      <c r="BE25" s="90"/>
      <c r="BF25" s="90"/>
    </row>
    <row r="26" spans="2:58" ht="14.45" customHeight="1">
      <c r="B26" s="277"/>
      <c r="C26" s="314" t="s">
        <v>317</v>
      </c>
      <c r="D26" s="279"/>
      <c r="E26" s="27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244">
        <v>196.11</v>
      </c>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277"/>
      <c r="C27" s="314"/>
      <c r="D27" s="279"/>
      <c r="E27" s="27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244">
        <v>228.39</v>
      </c>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277"/>
      <c r="C28" s="314"/>
      <c r="D28" s="279"/>
      <c r="E28" s="27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244">
        <v>223.8</v>
      </c>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277"/>
      <c r="C29" s="314"/>
      <c r="D29" s="279"/>
      <c r="E29" s="27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244">
        <v>232.01</v>
      </c>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277"/>
      <c r="C30" s="314"/>
      <c r="D30" s="279"/>
      <c r="E30" s="27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244">
        <v>174.41</v>
      </c>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277"/>
      <c r="C31" s="314"/>
      <c r="D31" s="279"/>
      <c r="E31" s="27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244">
        <v>215.04</v>
      </c>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277"/>
      <c r="C32" s="314"/>
      <c r="D32" s="279"/>
      <c r="E32" s="27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244">
        <v>263.89</v>
      </c>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277"/>
      <c r="C33" s="314"/>
      <c r="D33" s="279"/>
      <c r="E33" s="27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244">
        <v>175.75</v>
      </c>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277"/>
      <c r="C34" s="314"/>
      <c r="D34" s="279"/>
      <c r="E34" s="27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244">
        <v>185.3</v>
      </c>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277"/>
      <c r="C35" s="314"/>
      <c r="D35" s="279"/>
      <c r="E35" s="27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244">
        <v>187.51</v>
      </c>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277"/>
      <c r="C36" s="314"/>
      <c r="D36" s="279"/>
      <c r="E36" s="27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244">
        <v>189.64</v>
      </c>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277"/>
      <c r="C37" s="314"/>
      <c r="D37" s="279"/>
      <c r="E37" s="27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244">
        <v>203.19</v>
      </c>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277"/>
      <c r="C38" s="314"/>
      <c r="D38" s="279"/>
      <c r="E38" s="27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244">
        <v>208.5</v>
      </c>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277"/>
      <c r="C39" s="314"/>
      <c r="D39" s="279"/>
      <c r="E39" s="27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244">
        <v>197.59</v>
      </c>
      <c r="AL39" s="90"/>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277" t="s">
        <v>88</v>
      </c>
      <c r="C40" s="314"/>
      <c r="D40" s="279"/>
      <c r="E40" s="279"/>
      <c r="F40" s="64"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244">
        <v>131.06</v>
      </c>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277"/>
      <c r="C41" s="314"/>
      <c r="D41" s="279"/>
      <c r="E41" s="279"/>
      <c r="F41" s="64"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244">
        <v>131.06</v>
      </c>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277"/>
      <c r="C42" s="314"/>
      <c r="D42" s="279"/>
      <c r="E42" s="279"/>
      <c r="F42" s="64"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244">
        <v>131.06</v>
      </c>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277"/>
      <c r="C43" s="314"/>
      <c r="D43" s="279"/>
      <c r="E43" s="279"/>
      <c r="F43" s="64"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244">
        <v>131.06</v>
      </c>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277"/>
      <c r="C44" s="314"/>
      <c r="D44" s="279"/>
      <c r="E44" s="279"/>
      <c r="F44" s="64"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244">
        <v>131.03</v>
      </c>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277"/>
      <c r="C45" s="314"/>
      <c r="D45" s="279"/>
      <c r="E45" s="279"/>
      <c r="F45" s="64"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244">
        <v>131.06</v>
      </c>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277"/>
      <c r="C46" s="314"/>
      <c r="D46" s="279"/>
      <c r="E46" s="279"/>
      <c r="F46" s="64"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244">
        <v>131.05000000000001</v>
      </c>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277"/>
      <c r="C47" s="314"/>
      <c r="D47" s="279"/>
      <c r="E47" s="279"/>
      <c r="F47" s="64"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244">
        <v>131.03</v>
      </c>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277"/>
      <c r="C48" s="314"/>
      <c r="D48" s="279"/>
      <c r="E48" s="279"/>
      <c r="F48" s="64"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244">
        <v>131.07</v>
      </c>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277"/>
      <c r="C49" s="314"/>
      <c r="D49" s="279"/>
      <c r="E49" s="279"/>
      <c r="F49" s="64"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244">
        <v>131.07</v>
      </c>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277"/>
      <c r="C50" s="314"/>
      <c r="D50" s="279"/>
      <c r="E50" s="279"/>
      <c r="F50" s="64"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244">
        <v>131.08000000000001</v>
      </c>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277"/>
      <c r="C51" s="314"/>
      <c r="D51" s="279"/>
      <c r="E51" s="279"/>
      <c r="F51" s="64"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244">
        <v>131.06</v>
      </c>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277"/>
      <c r="C52" s="314"/>
      <c r="D52" s="279"/>
      <c r="E52" s="279"/>
      <c r="F52" s="64"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244">
        <v>131</v>
      </c>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277"/>
      <c r="C53" s="314"/>
      <c r="D53" s="280"/>
      <c r="E53" s="280"/>
      <c r="F53" s="64"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244">
        <v>131.02000000000001</v>
      </c>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row r="55" spans="2:58" ht="14.45" customHeight="1">
      <c r="B55" s="277" t="s">
        <v>301</v>
      </c>
      <c r="C55" s="314" t="s">
        <v>302</v>
      </c>
      <c r="D55" s="313" t="s">
        <v>91</v>
      </c>
      <c r="E55" s="278" t="s">
        <v>389</v>
      </c>
      <c r="F55" s="64" t="s">
        <v>95</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244">
        <v>1027.33</v>
      </c>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277"/>
      <c r="C56" s="314"/>
      <c r="D56" s="313"/>
      <c r="E56" s="279"/>
      <c r="F56" s="17"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244">
        <v>1007</v>
      </c>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277"/>
      <c r="C57" s="314"/>
      <c r="D57" s="313"/>
      <c r="E57" s="279"/>
      <c r="F57" s="17"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244">
        <v>998.5</v>
      </c>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277"/>
      <c r="C58" s="314"/>
      <c r="D58" s="313"/>
      <c r="E58" s="279"/>
      <c r="F58" s="17"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244">
        <v>1036.56</v>
      </c>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277"/>
      <c r="C59" s="314"/>
      <c r="D59" s="313"/>
      <c r="E59" s="279"/>
      <c r="F59" s="17"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244">
        <v>983.32</v>
      </c>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277"/>
      <c r="C60" s="314"/>
      <c r="D60" s="313"/>
      <c r="E60" s="279"/>
      <c r="F60" s="17"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244">
        <v>980.32</v>
      </c>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277"/>
      <c r="C61" s="314"/>
      <c r="D61" s="313"/>
      <c r="E61" s="279"/>
      <c r="F61" s="17"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244">
        <v>1112.23</v>
      </c>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277"/>
      <c r="C62" s="314"/>
      <c r="D62" s="313"/>
      <c r="E62" s="279"/>
      <c r="F62" s="17"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244">
        <v>959.41</v>
      </c>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277"/>
      <c r="C63" s="314"/>
      <c r="D63" s="313"/>
      <c r="E63" s="279"/>
      <c r="F63" s="17"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244">
        <v>1008.29</v>
      </c>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277"/>
      <c r="C64" s="314"/>
      <c r="D64" s="313"/>
      <c r="E64" s="279"/>
      <c r="F64" s="17"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244">
        <v>998.79</v>
      </c>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277"/>
      <c r="C65" s="314"/>
      <c r="D65" s="313"/>
      <c r="E65" s="279"/>
      <c r="F65" s="17"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244">
        <v>971.23</v>
      </c>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277"/>
      <c r="C66" s="314"/>
      <c r="D66" s="313"/>
      <c r="E66" s="279"/>
      <c r="F66" s="17"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244">
        <v>987.31</v>
      </c>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277"/>
      <c r="C67" s="314"/>
      <c r="D67" s="313"/>
      <c r="E67" s="279"/>
      <c r="F67" s="17"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244">
        <v>1029.01</v>
      </c>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277"/>
      <c r="C68" s="314"/>
      <c r="D68" s="313"/>
      <c r="E68" s="279"/>
      <c r="F68" s="17"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244">
        <v>1018.44</v>
      </c>
      <c r="AL68" s="90"/>
      <c r="AM68" s="90"/>
      <c r="AN68" s="90"/>
      <c r="AO68" s="90"/>
      <c r="AP68" s="90"/>
      <c r="AQ68" s="90"/>
      <c r="AR68" s="90"/>
      <c r="AS68" s="90"/>
      <c r="AT68" s="90"/>
      <c r="AU68" s="90"/>
      <c r="AV68" s="90"/>
      <c r="AW68" s="90"/>
      <c r="AX68" s="90"/>
      <c r="AY68" s="90"/>
      <c r="AZ68" s="90"/>
      <c r="BA68" s="90"/>
      <c r="BB68" s="90"/>
      <c r="BC68" s="90"/>
      <c r="BD68" s="90"/>
      <c r="BE68" s="90"/>
      <c r="BF68" s="90"/>
    </row>
    <row r="69" spans="2:58" ht="14.45" customHeight="1">
      <c r="B69" s="277"/>
      <c r="C69" s="314" t="s">
        <v>317</v>
      </c>
      <c r="D69" s="280" t="s">
        <v>92</v>
      </c>
      <c r="E69" s="27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244">
        <v>1263.02</v>
      </c>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277"/>
      <c r="C70" s="314"/>
      <c r="D70" s="313"/>
      <c r="E70" s="27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244">
        <v>1237.31</v>
      </c>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277"/>
      <c r="C71" s="314"/>
      <c r="D71" s="313"/>
      <c r="E71" s="27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244">
        <v>1230.48</v>
      </c>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277"/>
      <c r="C72" s="314"/>
      <c r="D72" s="313"/>
      <c r="E72" s="27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244">
        <v>1268.1199999999999</v>
      </c>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277"/>
      <c r="C73" s="314"/>
      <c r="D73" s="313"/>
      <c r="E73" s="27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244">
        <v>1218.56</v>
      </c>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277"/>
      <c r="C74" s="314"/>
      <c r="D74" s="313"/>
      <c r="E74" s="27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244">
        <v>1202.19</v>
      </c>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277"/>
      <c r="C75" s="314"/>
      <c r="D75" s="313"/>
      <c r="E75" s="27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244">
        <v>1354.62</v>
      </c>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277"/>
      <c r="C76" s="314"/>
      <c r="D76" s="313"/>
      <c r="E76" s="27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244">
        <v>1190.6500000000001</v>
      </c>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277"/>
      <c r="C77" s="314"/>
      <c r="D77" s="313"/>
      <c r="E77" s="27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244">
        <v>1245.93</v>
      </c>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277"/>
      <c r="C78" s="314"/>
      <c r="D78" s="313"/>
      <c r="E78" s="27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244">
        <v>1235.45</v>
      </c>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277"/>
      <c r="C79" s="314"/>
      <c r="D79" s="313"/>
      <c r="E79" s="27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244">
        <v>1202</v>
      </c>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277"/>
      <c r="C80" s="314"/>
      <c r="D80" s="313"/>
      <c r="E80" s="27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244">
        <v>1219.8599999999999</v>
      </c>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277"/>
      <c r="C81" s="314"/>
      <c r="D81" s="313"/>
      <c r="E81" s="27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244">
        <v>1265.6300000000001</v>
      </c>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277"/>
      <c r="C82" s="314"/>
      <c r="D82" s="313"/>
      <c r="E82" s="27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244">
        <v>1256.75</v>
      </c>
      <c r="AL82" s="90"/>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277" t="s">
        <v>88</v>
      </c>
      <c r="C83" s="314"/>
      <c r="D83" s="278" t="s">
        <v>93</v>
      </c>
      <c r="E83" s="27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244">
        <v>890.56</v>
      </c>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277"/>
      <c r="C84" s="314"/>
      <c r="D84" s="279"/>
      <c r="E84" s="279"/>
      <c r="F84" s="17"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244">
        <v>887.96</v>
      </c>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277"/>
      <c r="C85" s="314"/>
      <c r="D85" s="279"/>
      <c r="E85" s="279"/>
      <c r="F85" s="17"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244">
        <v>890.54</v>
      </c>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277"/>
      <c r="C86" s="314"/>
      <c r="D86" s="279"/>
      <c r="E86" s="279"/>
      <c r="F86" s="17"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244">
        <v>886.26</v>
      </c>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277"/>
      <c r="C87" s="314"/>
      <c r="D87" s="279"/>
      <c r="E87" s="279"/>
      <c r="F87" s="17"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244">
        <v>905.16</v>
      </c>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277"/>
      <c r="C88" s="314"/>
      <c r="D88" s="279"/>
      <c r="E88" s="279"/>
      <c r="F88" s="17"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244">
        <v>886.25</v>
      </c>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277"/>
      <c r="C89" s="314"/>
      <c r="D89" s="279"/>
      <c r="E89" s="279"/>
      <c r="F89" s="17"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244">
        <v>894.55</v>
      </c>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277"/>
      <c r="C90" s="314"/>
      <c r="D90" s="279"/>
      <c r="E90" s="279"/>
      <c r="F90" s="17"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244">
        <v>904.56</v>
      </c>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277"/>
      <c r="C91" s="314"/>
      <c r="D91" s="279"/>
      <c r="E91" s="279"/>
      <c r="F91" s="17"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244">
        <v>885.13</v>
      </c>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277"/>
      <c r="C92" s="314"/>
      <c r="D92" s="279"/>
      <c r="E92" s="279"/>
      <c r="F92" s="17"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244">
        <v>885.83</v>
      </c>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277"/>
      <c r="C93" s="314"/>
      <c r="D93" s="279"/>
      <c r="E93" s="279"/>
      <c r="F93" s="17"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244">
        <v>877.34</v>
      </c>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277"/>
      <c r="C94" s="314"/>
      <c r="D94" s="279"/>
      <c r="E94" s="279"/>
      <c r="F94" s="17"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244">
        <v>887.4</v>
      </c>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277"/>
      <c r="C95" s="314"/>
      <c r="D95" s="279"/>
      <c r="E95" s="279"/>
      <c r="F95" s="17"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244">
        <v>923.15</v>
      </c>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277"/>
      <c r="C96" s="314"/>
      <c r="D96" s="280"/>
      <c r="E96" s="280"/>
      <c r="F96" s="17"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244">
        <v>911.07</v>
      </c>
      <c r="AL96" s="90"/>
      <c r="AM96" s="90"/>
      <c r="AN96" s="90"/>
      <c r="AO96" s="90"/>
      <c r="AP96" s="90"/>
      <c r="AQ96" s="90"/>
      <c r="AR96" s="90"/>
      <c r="AS96" s="90"/>
      <c r="AT96" s="90"/>
      <c r="AU96" s="90"/>
      <c r="AV96" s="90"/>
      <c r="AW96" s="90"/>
      <c r="AX96" s="90"/>
      <c r="AY96" s="90"/>
      <c r="AZ96" s="90"/>
      <c r="BA96" s="90"/>
      <c r="BB96" s="90"/>
      <c r="BC96" s="90"/>
      <c r="BD96" s="90"/>
      <c r="BE96" s="90"/>
      <c r="BF96" s="90"/>
    </row>
    <row r="97"/>
    <row r="98"/>
  </sheetData>
  <mergeCells count="28">
    <mergeCell ref="B4:H4"/>
    <mergeCell ref="B3:H3"/>
    <mergeCell ref="R7:BF7"/>
    <mergeCell ref="I8:P8"/>
    <mergeCell ref="R8:BF8"/>
    <mergeCell ref="B7:B11"/>
    <mergeCell ref="C7:C11"/>
    <mergeCell ref="D7:D11"/>
    <mergeCell ref="E7:E11"/>
    <mergeCell ref="F7:F11"/>
    <mergeCell ref="G7:G8"/>
    <mergeCell ref="I7:P7"/>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E98"/>
  <sheetViews>
    <sheetView zoomScaleNormal="100" workbookViewId="0"/>
  </sheetViews>
  <sheetFormatPr defaultColWidth="0"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9" width="12.7109375" hidden="1" customWidth="1"/>
    <col min="30" max="30" width="12.7109375" customWidth="1"/>
    <col min="31" max="34" width="12.7109375" hidden="1" customWidth="1"/>
    <col min="35" max="56" width="12.7109375" customWidth="1"/>
    <col min="57" max="57" width="8.7109375" customWidth="1"/>
    <col min="58" max="70" width="8.7109375" hidden="1" customWidth="1"/>
    <col min="71" max="16384" width="8.7109375" hidden="1"/>
  </cols>
  <sheetData>
    <row r="1" spans="1:56" s="126" customFormat="1" ht="12.75" customHeight="1"/>
    <row r="2" spans="1:56" s="126" customFormat="1" ht="18.75" customHeight="1">
      <c r="A2" s="127"/>
      <c r="B2" s="127" t="s">
        <v>571</v>
      </c>
      <c r="C2" s="127"/>
      <c r="D2" s="127"/>
      <c r="E2" s="127"/>
    </row>
    <row r="3" spans="1:56" s="126" customFormat="1" ht="50.25" customHeight="1">
      <c r="A3" s="152"/>
      <c r="B3" s="282" t="s">
        <v>567</v>
      </c>
      <c r="C3" s="282"/>
      <c r="D3" s="282"/>
      <c r="E3" s="282"/>
      <c r="F3" s="282"/>
      <c r="G3" s="282"/>
      <c r="H3" s="282"/>
      <c r="I3" s="152"/>
      <c r="J3" s="152"/>
      <c r="K3" s="152"/>
      <c r="L3" s="152"/>
      <c r="M3" s="152"/>
      <c r="N3" s="152"/>
      <c r="O3" s="152"/>
      <c r="P3" s="129"/>
      <c r="Q3" s="129"/>
      <c r="R3" s="129"/>
    </row>
    <row r="4" spans="1:56" s="126" customFormat="1" ht="16.5" customHeight="1">
      <c r="A4" s="154"/>
      <c r="B4" s="315" t="s">
        <v>568</v>
      </c>
      <c r="C4" s="315"/>
      <c r="D4" s="315"/>
      <c r="E4" s="315"/>
      <c r="F4" s="315"/>
      <c r="G4" s="315"/>
      <c r="H4" s="315"/>
      <c r="I4" s="154"/>
      <c r="J4" s="154"/>
      <c r="K4" s="154"/>
      <c r="L4" s="154"/>
      <c r="M4" s="154"/>
      <c r="N4" s="154"/>
      <c r="O4" s="154"/>
      <c r="P4" s="129"/>
      <c r="Q4" s="129"/>
      <c r="R4" s="129"/>
    </row>
    <row r="5" spans="1:56" s="131" customFormat="1" ht="13.5" customHeight="1">
      <c r="AA5"/>
    </row>
    <row r="6" spans="1:56" s="134" customFormat="1" ht="13.5" customHeight="1"/>
    <row r="7" spans="1:56" ht="14.45" customHeight="1">
      <c r="B7" s="296" t="s">
        <v>223</v>
      </c>
      <c r="C7" s="296" t="s">
        <v>224</v>
      </c>
      <c r="D7" s="297" t="s">
        <v>225</v>
      </c>
      <c r="E7" s="316" t="s">
        <v>226</v>
      </c>
      <c r="F7" s="317" t="s">
        <v>85</v>
      </c>
      <c r="G7" s="283"/>
      <c r="H7" s="113"/>
      <c r="I7" s="285" t="s">
        <v>227</v>
      </c>
      <c r="J7" s="286"/>
      <c r="K7" s="286"/>
      <c r="L7" s="286"/>
      <c r="M7" s="286"/>
      <c r="N7" s="286"/>
      <c r="O7" s="286"/>
      <c r="P7" s="287"/>
      <c r="Q7" s="113"/>
      <c r="R7" s="138" t="s">
        <v>228</v>
      </c>
      <c r="S7" s="139"/>
      <c r="T7" s="139"/>
      <c r="U7" s="139"/>
      <c r="V7" s="139"/>
      <c r="W7" s="139"/>
      <c r="X7" s="139"/>
      <c r="Y7" s="139"/>
      <c r="Z7" s="139"/>
      <c r="AA7" s="139"/>
      <c r="AB7" s="139"/>
      <c r="AC7" s="139"/>
      <c r="AD7" s="285" t="s">
        <v>228</v>
      </c>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row>
    <row r="8" spans="1:56" ht="15" customHeight="1">
      <c r="B8" s="296"/>
      <c r="C8" s="296"/>
      <c r="D8" s="298"/>
      <c r="E8" s="316"/>
      <c r="F8" s="317"/>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3" t="s">
        <v>230</v>
      </c>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row>
    <row r="9" spans="1:56" ht="34.5">
      <c r="B9" s="296"/>
      <c r="C9" s="296"/>
      <c r="D9" s="298"/>
      <c r="E9" s="316"/>
      <c r="F9" s="317"/>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143</v>
      </c>
      <c r="AE9" s="119" t="s">
        <v>144</v>
      </c>
      <c r="AF9" s="119" t="s">
        <v>145</v>
      </c>
      <c r="AG9" s="119" t="s">
        <v>146</v>
      </c>
      <c r="AH9" s="119" t="s">
        <v>147</v>
      </c>
      <c r="AI9" s="119" t="s">
        <v>148</v>
      </c>
      <c r="AJ9" s="119" t="s">
        <v>149</v>
      </c>
      <c r="AK9" s="119" t="s">
        <v>76</v>
      </c>
      <c r="AL9" s="119" t="s">
        <v>150</v>
      </c>
      <c r="AM9" s="119" t="s">
        <v>151</v>
      </c>
      <c r="AN9" s="119" t="s">
        <v>152</v>
      </c>
      <c r="AO9" s="119" t="s">
        <v>153</v>
      </c>
      <c r="AP9" s="119" t="s">
        <v>154</v>
      </c>
      <c r="AQ9" s="119" t="s">
        <v>155</v>
      </c>
      <c r="AR9" s="119" t="s">
        <v>156</v>
      </c>
      <c r="AS9" s="119" t="s">
        <v>157</v>
      </c>
      <c r="AT9" s="119" t="s">
        <v>158</v>
      </c>
      <c r="AU9" s="119" t="s">
        <v>159</v>
      </c>
      <c r="AV9" s="119" t="s">
        <v>160</v>
      </c>
      <c r="AW9" s="119" t="s">
        <v>161</v>
      </c>
      <c r="AX9" s="119" t="s">
        <v>162</v>
      </c>
      <c r="AY9" s="119" t="s">
        <v>163</v>
      </c>
      <c r="AZ9" s="119" t="s">
        <v>164</v>
      </c>
      <c r="BA9" s="119" t="s">
        <v>165</v>
      </c>
      <c r="BB9" s="119" t="s">
        <v>166</v>
      </c>
      <c r="BC9" s="119" t="s">
        <v>167</v>
      </c>
      <c r="BD9" s="119" t="s">
        <v>168</v>
      </c>
    </row>
    <row r="10" spans="1:56" ht="23.1">
      <c r="B10" s="296"/>
      <c r="C10" s="296"/>
      <c r="D10" s="298"/>
      <c r="E10" s="316"/>
      <c r="F10" s="317"/>
      <c r="G10" s="114" t="s">
        <v>239</v>
      </c>
      <c r="H10" s="113"/>
      <c r="I10" s="120" t="s">
        <v>240</v>
      </c>
      <c r="J10" s="120" t="s">
        <v>241</v>
      </c>
      <c r="K10" s="120" t="s">
        <v>242</v>
      </c>
      <c r="L10" s="120" t="s">
        <v>243</v>
      </c>
      <c r="M10" s="120" t="s">
        <v>244</v>
      </c>
      <c r="N10" s="121" t="s">
        <v>245</v>
      </c>
      <c r="O10" s="120" t="s">
        <v>246</v>
      </c>
      <c r="P10" s="120" t="s">
        <v>247</v>
      </c>
      <c r="Q10" s="113"/>
      <c r="R10" s="122" t="s">
        <v>248</v>
      </c>
      <c r="S10" s="120" t="s">
        <v>249</v>
      </c>
      <c r="T10" s="120" t="s">
        <v>250</v>
      </c>
      <c r="U10" s="123" t="s">
        <v>251</v>
      </c>
      <c r="V10" s="120" t="s">
        <v>252</v>
      </c>
      <c r="W10" s="120" t="s">
        <v>253</v>
      </c>
      <c r="X10" s="120" t="s">
        <v>254</v>
      </c>
      <c r="Y10" s="120" t="s">
        <v>255</v>
      </c>
      <c r="Z10" s="55" t="s">
        <v>256</v>
      </c>
      <c r="AA10" s="55" t="s">
        <v>257</v>
      </c>
      <c r="AB10" s="120" t="s">
        <v>258</v>
      </c>
      <c r="AC10" s="120" t="s">
        <v>259</v>
      </c>
      <c r="AD10" s="119" t="s">
        <v>262</v>
      </c>
      <c r="AE10" s="119" t="s">
        <v>263</v>
      </c>
      <c r="AF10" s="119" t="s">
        <v>264</v>
      </c>
      <c r="AG10" s="119" t="s">
        <v>265</v>
      </c>
      <c r="AH10" s="119" t="s">
        <v>266</v>
      </c>
      <c r="AI10" s="119" t="s">
        <v>267</v>
      </c>
      <c r="AJ10" s="119" t="s">
        <v>268</v>
      </c>
      <c r="AK10" s="119" t="s">
        <v>269</v>
      </c>
      <c r="AL10" s="119" t="s">
        <v>270</v>
      </c>
      <c r="AM10" s="119" t="s">
        <v>271</v>
      </c>
      <c r="AN10" s="119" t="s">
        <v>272</v>
      </c>
      <c r="AO10" s="119" t="s">
        <v>273</v>
      </c>
      <c r="AP10" s="119" t="s">
        <v>274</v>
      </c>
      <c r="AQ10" s="119" t="s">
        <v>275</v>
      </c>
      <c r="AR10" s="119" t="s">
        <v>276</v>
      </c>
      <c r="AS10" s="119" t="s">
        <v>277</v>
      </c>
      <c r="AT10" s="119" t="s">
        <v>278</v>
      </c>
      <c r="AU10" s="119" t="s">
        <v>279</v>
      </c>
      <c r="AV10" s="119" t="s">
        <v>280</v>
      </c>
      <c r="AW10" s="119" t="s">
        <v>281</v>
      </c>
      <c r="AX10" s="119" t="s">
        <v>282</v>
      </c>
      <c r="AY10" s="119" t="s">
        <v>283</v>
      </c>
      <c r="AZ10" s="119" t="s">
        <v>284</v>
      </c>
      <c r="BA10" s="119" t="s">
        <v>285</v>
      </c>
      <c r="BB10" s="119" t="s">
        <v>286</v>
      </c>
      <c r="BC10" s="119" t="s">
        <v>287</v>
      </c>
      <c r="BD10" s="119" t="s">
        <v>288</v>
      </c>
    </row>
    <row r="11" spans="1:56">
      <c r="B11" s="296"/>
      <c r="C11" s="296"/>
      <c r="D11" s="299"/>
      <c r="E11" s="316"/>
      <c r="F11" s="317"/>
      <c r="G11" s="146"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572</v>
      </c>
      <c r="AA11" s="117" t="s">
        <v>298</v>
      </c>
      <c r="AB11" s="117" t="s">
        <v>299</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56">
      <c r="B12" s="277" t="s">
        <v>301</v>
      </c>
      <c r="C12" s="318" t="s">
        <v>302</v>
      </c>
      <c r="D12" s="278" t="s">
        <v>90</v>
      </c>
      <c r="E12" s="278" t="s">
        <v>118</v>
      </c>
      <c r="F12" s="17" t="s">
        <v>95</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7">
        <v>199.33</v>
      </c>
      <c r="AH12" s="237">
        <v>196.46</v>
      </c>
      <c r="AI12" s="244">
        <v>197.91</v>
      </c>
      <c r="AJ12" s="142"/>
      <c r="AK12" s="142"/>
      <c r="AL12" s="142"/>
      <c r="AM12" s="142"/>
      <c r="AN12" s="142"/>
      <c r="AO12" s="142"/>
      <c r="AP12" s="142"/>
      <c r="AQ12" s="142"/>
      <c r="AR12" s="142"/>
      <c r="AS12" s="142"/>
      <c r="AT12" s="142"/>
      <c r="AU12" s="142"/>
      <c r="AV12" s="142"/>
      <c r="AW12" s="142"/>
      <c r="AX12" s="142"/>
      <c r="AY12" s="142"/>
      <c r="AZ12" s="142"/>
      <c r="BA12" s="142"/>
      <c r="BB12" s="142"/>
      <c r="BC12" s="142"/>
      <c r="BD12" s="142"/>
    </row>
    <row r="13" spans="1:56">
      <c r="B13" s="277"/>
      <c r="C13" s="319"/>
      <c r="D13" s="279"/>
      <c r="E13" s="279"/>
      <c r="F13" s="17"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7">
        <v>268.95</v>
      </c>
      <c r="AH13" s="237">
        <v>226.14</v>
      </c>
      <c r="AI13" s="244">
        <v>227.59</v>
      </c>
      <c r="AJ13" s="142"/>
      <c r="AK13" s="142"/>
      <c r="AL13" s="142"/>
      <c r="AM13" s="142"/>
      <c r="AN13" s="142"/>
      <c r="AO13" s="142"/>
      <c r="AP13" s="142"/>
      <c r="AQ13" s="142"/>
      <c r="AR13" s="142"/>
      <c r="AS13" s="142"/>
      <c r="AT13" s="142"/>
      <c r="AU13" s="142"/>
      <c r="AV13" s="142"/>
      <c r="AW13" s="142"/>
      <c r="AX13" s="142"/>
      <c r="AY13" s="142"/>
      <c r="AZ13" s="142"/>
      <c r="BA13" s="142"/>
      <c r="BB13" s="142"/>
      <c r="BC13" s="142"/>
      <c r="BD13" s="142"/>
    </row>
    <row r="14" spans="1:56">
      <c r="B14" s="277"/>
      <c r="C14" s="319"/>
      <c r="D14" s="279"/>
      <c r="E14" s="279"/>
      <c r="F14" s="17"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7">
        <v>255.77</v>
      </c>
      <c r="AH14" s="237">
        <v>221.92</v>
      </c>
      <c r="AI14" s="244">
        <v>223.34</v>
      </c>
      <c r="AJ14" s="142"/>
      <c r="AK14" s="142"/>
      <c r="AL14" s="142"/>
      <c r="AM14" s="142"/>
      <c r="AN14" s="142"/>
      <c r="AO14" s="142"/>
      <c r="AP14" s="142"/>
      <c r="AQ14" s="142"/>
      <c r="AR14" s="142"/>
      <c r="AS14" s="142"/>
      <c r="AT14" s="142"/>
      <c r="AU14" s="142"/>
      <c r="AV14" s="142"/>
      <c r="AW14" s="142"/>
      <c r="AX14" s="142"/>
      <c r="AY14" s="142"/>
      <c r="AZ14" s="142"/>
      <c r="BA14" s="142"/>
      <c r="BB14" s="142"/>
      <c r="BC14" s="142"/>
      <c r="BD14" s="142"/>
    </row>
    <row r="15" spans="1:56">
      <c r="B15" s="277"/>
      <c r="C15" s="319"/>
      <c r="D15" s="279"/>
      <c r="E15" s="279"/>
      <c r="F15" s="17"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7">
        <v>233.64</v>
      </c>
      <c r="AH15" s="237">
        <v>229.45</v>
      </c>
      <c r="AI15" s="244">
        <v>230.99</v>
      </c>
      <c r="AJ15" s="142"/>
      <c r="AK15" s="142"/>
      <c r="AL15" s="142"/>
      <c r="AM15" s="142"/>
      <c r="AN15" s="142"/>
      <c r="AO15" s="142"/>
      <c r="AP15" s="142"/>
      <c r="AQ15" s="142"/>
      <c r="AR15" s="142"/>
      <c r="AS15" s="142"/>
      <c r="AT15" s="142"/>
      <c r="AU15" s="142"/>
      <c r="AV15" s="142"/>
      <c r="AW15" s="142"/>
      <c r="AX15" s="142"/>
      <c r="AY15" s="142"/>
      <c r="AZ15" s="142"/>
      <c r="BA15" s="142"/>
      <c r="BB15" s="142"/>
      <c r="BC15" s="142"/>
      <c r="BD15" s="142"/>
    </row>
    <row r="16" spans="1:56">
      <c r="B16" s="277"/>
      <c r="C16" s="319"/>
      <c r="D16" s="279"/>
      <c r="E16" s="279"/>
      <c r="F16" s="17"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7">
        <v>243.19</v>
      </c>
      <c r="AH16" s="237">
        <v>176.54</v>
      </c>
      <c r="AI16" s="244">
        <v>177.8</v>
      </c>
      <c r="AJ16" s="142"/>
      <c r="AK16" s="142"/>
      <c r="AL16" s="142"/>
      <c r="AM16" s="142"/>
      <c r="AN16" s="142"/>
      <c r="AO16" s="142"/>
      <c r="AP16" s="142"/>
      <c r="AQ16" s="142"/>
      <c r="AR16" s="142"/>
      <c r="AS16" s="142"/>
      <c r="AT16" s="142"/>
      <c r="AU16" s="142"/>
      <c r="AV16" s="142"/>
      <c r="AW16" s="142"/>
      <c r="AX16" s="142"/>
      <c r="AY16" s="142"/>
      <c r="AZ16" s="142"/>
      <c r="BA16" s="142"/>
      <c r="BB16" s="142"/>
      <c r="BC16" s="142"/>
      <c r="BD16" s="142"/>
    </row>
    <row r="17" spans="2:56">
      <c r="B17" s="277"/>
      <c r="C17" s="319"/>
      <c r="D17" s="279"/>
      <c r="E17" s="279"/>
      <c r="F17" s="17"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7">
        <v>240.75</v>
      </c>
      <c r="AH17" s="237">
        <v>213.88</v>
      </c>
      <c r="AI17" s="244">
        <v>215.21</v>
      </c>
      <c r="AJ17" s="142"/>
      <c r="AK17" s="142"/>
      <c r="AL17" s="142"/>
      <c r="AM17" s="142"/>
      <c r="AN17" s="142"/>
      <c r="AO17" s="142"/>
      <c r="AP17" s="142"/>
      <c r="AQ17" s="142"/>
      <c r="AR17" s="142"/>
      <c r="AS17" s="142"/>
      <c r="AT17" s="142"/>
      <c r="AU17" s="142"/>
      <c r="AV17" s="142"/>
      <c r="AW17" s="142"/>
      <c r="AX17" s="142"/>
      <c r="AY17" s="142"/>
      <c r="AZ17" s="142"/>
      <c r="BA17" s="142"/>
      <c r="BB17" s="142"/>
      <c r="BC17" s="142"/>
      <c r="BD17" s="142"/>
    </row>
    <row r="18" spans="2:56">
      <c r="B18" s="277"/>
      <c r="C18" s="319"/>
      <c r="D18" s="279"/>
      <c r="E18" s="279"/>
      <c r="F18" s="17"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7">
        <v>253.29</v>
      </c>
      <c r="AH18" s="237">
        <v>258.69</v>
      </c>
      <c r="AI18" s="244">
        <v>260.55</v>
      </c>
      <c r="AJ18" s="142"/>
      <c r="AK18" s="142"/>
      <c r="AL18" s="142"/>
      <c r="AM18" s="142"/>
      <c r="AN18" s="142"/>
      <c r="AO18" s="142"/>
      <c r="AP18" s="142"/>
      <c r="AQ18" s="142"/>
      <c r="AR18" s="142"/>
      <c r="AS18" s="142"/>
      <c r="AT18" s="142"/>
      <c r="AU18" s="142"/>
      <c r="AV18" s="142"/>
      <c r="AW18" s="142"/>
      <c r="AX18" s="142"/>
      <c r="AY18" s="142"/>
      <c r="AZ18" s="142"/>
      <c r="BA18" s="142"/>
      <c r="BB18" s="142"/>
      <c r="BC18" s="142"/>
      <c r="BD18" s="142"/>
    </row>
    <row r="19" spans="2:56">
      <c r="B19" s="277"/>
      <c r="C19" s="319"/>
      <c r="D19" s="279"/>
      <c r="E19" s="279"/>
      <c r="F19" s="17"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7">
        <v>162.07</v>
      </c>
      <c r="AH19" s="237">
        <v>177.79</v>
      </c>
      <c r="AI19" s="244">
        <v>178.98</v>
      </c>
      <c r="AJ19" s="142"/>
      <c r="AK19" s="142"/>
      <c r="AL19" s="142"/>
      <c r="AM19" s="142"/>
      <c r="AN19" s="142"/>
      <c r="AO19" s="142"/>
      <c r="AP19" s="142"/>
      <c r="AQ19" s="142"/>
      <c r="AR19" s="142"/>
      <c r="AS19" s="142"/>
      <c r="AT19" s="142"/>
      <c r="AU19" s="142"/>
      <c r="AV19" s="142"/>
      <c r="AW19" s="142"/>
      <c r="AX19" s="142"/>
      <c r="AY19" s="142"/>
      <c r="AZ19" s="142"/>
      <c r="BA19" s="142"/>
      <c r="BB19" s="142"/>
      <c r="BC19" s="142"/>
      <c r="BD19" s="142"/>
    </row>
    <row r="20" spans="2:56">
      <c r="B20" s="277"/>
      <c r="C20" s="319"/>
      <c r="D20" s="279"/>
      <c r="E20" s="279"/>
      <c r="F20" s="17"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7">
        <v>220.88</v>
      </c>
      <c r="AH20" s="237">
        <v>186.53</v>
      </c>
      <c r="AI20" s="244">
        <v>187.9</v>
      </c>
      <c r="AJ20" s="142"/>
      <c r="AK20" s="142"/>
      <c r="AL20" s="142"/>
      <c r="AM20" s="142"/>
      <c r="AN20" s="142"/>
      <c r="AO20" s="142"/>
      <c r="AP20" s="142"/>
      <c r="AQ20" s="142"/>
      <c r="AR20" s="142"/>
      <c r="AS20" s="142"/>
      <c r="AT20" s="142"/>
      <c r="AU20" s="142"/>
      <c r="AV20" s="142"/>
      <c r="AW20" s="142"/>
      <c r="AX20" s="142"/>
      <c r="AY20" s="142"/>
      <c r="AZ20" s="142"/>
      <c r="BA20" s="142"/>
      <c r="BB20" s="142"/>
      <c r="BC20" s="142"/>
      <c r="BD20" s="142"/>
    </row>
    <row r="21" spans="2:56">
      <c r="B21" s="277"/>
      <c r="C21" s="319"/>
      <c r="D21" s="279"/>
      <c r="E21" s="279"/>
      <c r="F21" s="17"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7">
        <v>196.58</v>
      </c>
      <c r="AH21" s="237">
        <v>188.58</v>
      </c>
      <c r="AI21" s="244">
        <v>189.92</v>
      </c>
      <c r="AJ21" s="142"/>
      <c r="AK21" s="142"/>
      <c r="AL21" s="142"/>
      <c r="AM21" s="142"/>
      <c r="AN21" s="142"/>
      <c r="AO21" s="142"/>
      <c r="AP21" s="142"/>
      <c r="AQ21" s="142"/>
      <c r="AR21" s="142"/>
      <c r="AS21" s="142"/>
      <c r="AT21" s="142"/>
      <c r="AU21" s="142"/>
      <c r="AV21" s="142"/>
      <c r="AW21" s="142"/>
      <c r="AX21" s="142"/>
      <c r="AY21" s="142"/>
      <c r="AZ21" s="142"/>
      <c r="BA21" s="142"/>
      <c r="BB21" s="142"/>
      <c r="BC21" s="142"/>
      <c r="BD21" s="142"/>
    </row>
    <row r="22" spans="2:56">
      <c r="B22" s="277"/>
      <c r="C22" s="319"/>
      <c r="D22" s="279"/>
      <c r="E22" s="279"/>
      <c r="F22" s="17"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7">
        <v>216.92</v>
      </c>
      <c r="AH22" s="237">
        <v>190.55</v>
      </c>
      <c r="AI22" s="244">
        <v>191.8</v>
      </c>
      <c r="AJ22" s="142"/>
      <c r="AK22" s="142"/>
      <c r="AL22" s="142"/>
      <c r="AM22" s="142"/>
      <c r="AN22" s="142"/>
      <c r="AO22" s="142"/>
      <c r="AP22" s="142"/>
      <c r="AQ22" s="142"/>
      <c r="AR22" s="142"/>
      <c r="AS22" s="142"/>
      <c r="AT22" s="142"/>
      <c r="AU22" s="142"/>
      <c r="AV22" s="142"/>
      <c r="AW22" s="142"/>
      <c r="AX22" s="142"/>
      <c r="AY22" s="142"/>
      <c r="AZ22" s="142"/>
      <c r="BA22" s="142"/>
      <c r="BB22" s="142"/>
      <c r="BC22" s="142"/>
      <c r="BD22" s="142"/>
    </row>
    <row r="23" spans="2:56">
      <c r="B23" s="277"/>
      <c r="C23" s="319"/>
      <c r="D23" s="279"/>
      <c r="E23" s="279"/>
      <c r="F23" s="17"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7">
        <v>239.6</v>
      </c>
      <c r="AH23" s="237">
        <v>202.99</v>
      </c>
      <c r="AI23" s="244">
        <v>204.33</v>
      </c>
      <c r="AJ23" s="142"/>
      <c r="AK23" s="142"/>
      <c r="AL23" s="142"/>
      <c r="AM23" s="142"/>
      <c r="AN23" s="142"/>
      <c r="AO23" s="142"/>
      <c r="AP23" s="142"/>
      <c r="AQ23" s="142"/>
      <c r="AR23" s="142"/>
      <c r="AS23" s="142"/>
      <c r="AT23" s="142"/>
      <c r="AU23" s="142"/>
      <c r="AV23" s="142"/>
      <c r="AW23" s="142"/>
      <c r="AX23" s="142"/>
      <c r="AY23" s="142"/>
      <c r="AZ23" s="142"/>
      <c r="BA23" s="142"/>
      <c r="BB23" s="142"/>
      <c r="BC23" s="142"/>
      <c r="BD23" s="142"/>
    </row>
    <row r="24" spans="2:56">
      <c r="B24" s="277"/>
      <c r="C24" s="319"/>
      <c r="D24" s="279"/>
      <c r="E24" s="279"/>
      <c r="F24" s="17"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7">
        <v>256.16000000000003</v>
      </c>
      <c r="AH24" s="237">
        <v>207.85</v>
      </c>
      <c r="AI24" s="244">
        <v>209.32</v>
      </c>
      <c r="AJ24" s="142"/>
      <c r="AK24" s="142"/>
      <c r="AL24" s="142"/>
      <c r="AM24" s="142"/>
      <c r="AN24" s="142"/>
      <c r="AO24" s="142"/>
      <c r="AP24" s="142"/>
      <c r="AQ24" s="142"/>
      <c r="AR24" s="142"/>
      <c r="AS24" s="142"/>
      <c r="AT24" s="142"/>
      <c r="AU24" s="142"/>
      <c r="AV24" s="142"/>
      <c r="AW24" s="142"/>
      <c r="AX24" s="142"/>
      <c r="AY24" s="142"/>
      <c r="AZ24" s="142"/>
      <c r="BA24" s="142"/>
      <c r="BB24" s="142"/>
      <c r="BC24" s="142"/>
      <c r="BD24" s="142"/>
    </row>
    <row r="25" spans="2:56">
      <c r="B25" s="277"/>
      <c r="C25" s="320"/>
      <c r="D25" s="279"/>
      <c r="E25" s="279"/>
      <c r="F25" s="17" t="s">
        <v>108</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7">
        <v>240.81</v>
      </c>
      <c r="AH25" s="237">
        <v>197.83</v>
      </c>
      <c r="AI25" s="244">
        <v>199.25</v>
      </c>
      <c r="AJ25" s="142"/>
      <c r="AK25" s="142"/>
      <c r="AL25" s="142"/>
      <c r="AM25" s="142"/>
      <c r="AN25" s="142"/>
      <c r="AO25" s="142"/>
      <c r="AP25" s="142"/>
      <c r="AQ25" s="142"/>
      <c r="AR25" s="142"/>
      <c r="AS25" s="142"/>
      <c r="AT25" s="142"/>
      <c r="AU25" s="142"/>
      <c r="AV25" s="142"/>
      <c r="AW25" s="142"/>
      <c r="AX25" s="142"/>
      <c r="AY25" s="142"/>
      <c r="AZ25" s="142"/>
      <c r="BA25" s="142"/>
      <c r="BB25" s="142"/>
      <c r="BC25" s="142"/>
      <c r="BD25" s="142"/>
    </row>
    <row r="26" spans="2:56" ht="14.45" customHeight="1">
      <c r="B26" s="277"/>
      <c r="C26" s="314" t="s">
        <v>317</v>
      </c>
      <c r="D26" s="279"/>
      <c r="E26" s="279"/>
      <c r="F26" s="17"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7">
        <v>199.24</v>
      </c>
      <c r="AH26" s="237">
        <v>196.42</v>
      </c>
      <c r="AI26" s="244">
        <v>198.48</v>
      </c>
      <c r="AJ26" s="142"/>
      <c r="AK26" s="142"/>
      <c r="AL26" s="142"/>
      <c r="AM26" s="142"/>
      <c r="AN26" s="142"/>
      <c r="AO26" s="142"/>
      <c r="AP26" s="142"/>
      <c r="AQ26" s="142"/>
      <c r="AR26" s="142"/>
      <c r="AS26" s="142"/>
      <c r="AT26" s="142"/>
      <c r="AU26" s="142"/>
      <c r="AV26" s="142"/>
      <c r="AW26" s="142"/>
      <c r="AX26" s="142"/>
      <c r="AY26" s="142"/>
      <c r="AZ26" s="142"/>
      <c r="BA26" s="142"/>
      <c r="BB26" s="142"/>
      <c r="BC26" s="142"/>
      <c r="BD26" s="142"/>
    </row>
    <row r="27" spans="2:56">
      <c r="B27" s="277"/>
      <c r="C27" s="314"/>
      <c r="D27" s="279"/>
      <c r="E27" s="279"/>
      <c r="F27" s="17"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7">
        <v>268.75</v>
      </c>
      <c r="AH27" s="237">
        <v>226.02</v>
      </c>
      <c r="AI27" s="244">
        <v>228.08</v>
      </c>
      <c r="AJ27" s="142"/>
      <c r="AK27" s="142"/>
      <c r="AL27" s="142"/>
      <c r="AM27" s="142"/>
      <c r="AN27" s="142"/>
      <c r="AO27" s="142"/>
      <c r="AP27" s="142"/>
      <c r="AQ27" s="142"/>
      <c r="AR27" s="142"/>
      <c r="AS27" s="142"/>
      <c r="AT27" s="142"/>
      <c r="AU27" s="142"/>
      <c r="AV27" s="142"/>
      <c r="AW27" s="142"/>
      <c r="AX27" s="142"/>
      <c r="AY27" s="142"/>
      <c r="AZ27" s="142"/>
      <c r="BA27" s="142"/>
      <c r="BB27" s="142"/>
      <c r="BC27" s="142"/>
      <c r="BD27" s="142"/>
    </row>
    <row r="28" spans="2:56">
      <c r="B28" s="277"/>
      <c r="C28" s="314"/>
      <c r="D28" s="279"/>
      <c r="E28" s="279"/>
      <c r="F28" s="17"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7">
        <v>255.58</v>
      </c>
      <c r="AH28" s="237">
        <v>221.81</v>
      </c>
      <c r="AI28" s="244">
        <v>223.83</v>
      </c>
      <c r="AJ28" s="142"/>
      <c r="AK28" s="142"/>
      <c r="AL28" s="142"/>
      <c r="AM28" s="142"/>
      <c r="AN28" s="142"/>
      <c r="AO28" s="142"/>
      <c r="AP28" s="142"/>
      <c r="AQ28" s="142"/>
      <c r="AR28" s="142"/>
      <c r="AS28" s="142"/>
      <c r="AT28" s="142"/>
      <c r="AU28" s="142"/>
      <c r="AV28" s="142"/>
      <c r="AW28" s="142"/>
      <c r="AX28" s="142"/>
      <c r="AY28" s="142"/>
      <c r="AZ28" s="142"/>
      <c r="BA28" s="142"/>
      <c r="BB28" s="142"/>
      <c r="BC28" s="142"/>
      <c r="BD28" s="142"/>
    </row>
    <row r="29" spans="2:56">
      <c r="B29" s="277"/>
      <c r="C29" s="314"/>
      <c r="D29" s="279"/>
      <c r="E29" s="279"/>
      <c r="F29" s="17"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7">
        <v>233.51</v>
      </c>
      <c r="AH29" s="237">
        <v>229.34</v>
      </c>
      <c r="AI29" s="244">
        <v>231.5</v>
      </c>
      <c r="AJ29" s="142"/>
      <c r="AK29" s="142"/>
      <c r="AL29" s="142"/>
      <c r="AM29" s="142"/>
      <c r="AN29" s="142"/>
      <c r="AO29" s="142"/>
      <c r="AP29" s="142"/>
      <c r="AQ29" s="142"/>
      <c r="AR29" s="142"/>
      <c r="AS29" s="142"/>
      <c r="AT29" s="142"/>
      <c r="AU29" s="142"/>
      <c r="AV29" s="142"/>
      <c r="AW29" s="142"/>
      <c r="AX29" s="142"/>
      <c r="AY29" s="142"/>
      <c r="AZ29" s="142"/>
      <c r="BA29" s="142"/>
      <c r="BB29" s="142"/>
      <c r="BC29" s="142"/>
      <c r="BD29" s="142"/>
    </row>
    <row r="30" spans="2:56">
      <c r="B30" s="277"/>
      <c r="C30" s="314"/>
      <c r="D30" s="279"/>
      <c r="E30" s="279"/>
      <c r="F30" s="17"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7">
        <v>243.04</v>
      </c>
      <c r="AH30" s="237">
        <v>176.51</v>
      </c>
      <c r="AI30" s="244">
        <v>178.39</v>
      </c>
      <c r="AJ30" s="142"/>
      <c r="AK30" s="142"/>
      <c r="AL30" s="142"/>
      <c r="AM30" s="142"/>
      <c r="AN30" s="142"/>
      <c r="AO30" s="142"/>
      <c r="AP30" s="142"/>
      <c r="AQ30" s="142"/>
      <c r="AR30" s="142"/>
      <c r="AS30" s="142"/>
      <c r="AT30" s="142"/>
      <c r="AU30" s="142"/>
      <c r="AV30" s="142"/>
      <c r="AW30" s="142"/>
      <c r="AX30" s="142"/>
      <c r="AY30" s="142"/>
      <c r="AZ30" s="142"/>
      <c r="BA30" s="142"/>
      <c r="BB30" s="142"/>
      <c r="BC30" s="142"/>
      <c r="BD30" s="142"/>
    </row>
    <row r="31" spans="2:56">
      <c r="B31" s="277"/>
      <c r="C31" s="314"/>
      <c r="D31" s="279"/>
      <c r="E31" s="279"/>
      <c r="F31" s="17"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7">
        <v>240.59</v>
      </c>
      <c r="AH31" s="237">
        <v>213.78</v>
      </c>
      <c r="AI31" s="244">
        <v>215.69</v>
      </c>
      <c r="AJ31" s="142"/>
      <c r="AK31" s="142"/>
      <c r="AL31" s="142"/>
      <c r="AM31" s="142"/>
      <c r="AN31" s="142"/>
      <c r="AO31" s="142"/>
      <c r="AP31" s="142"/>
      <c r="AQ31" s="142"/>
      <c r="AR31" s="142"/>
      <c r="AS31" s="142"/>
      <c r="AT31" s="142"/>
      <c r="AU31" s="142"/>
      <c r="AV31" s="142"/>
      <c r="AW31" s="142"/>
      <c r="AX31" s="142"/>
      <c r="AY31" s="142"/>
      <c r="AZ31" s="142"/>
      <c r="BA31" s="142"/>
      <c r="BB31" s="142"/>
      <c r="BC31" s="142"/>
      <c r="BD31" s="142"/>
    </row>
    <row r="32" spans="2:56">
      <c r="B32" s="277"/>
      <c r="C32" s="314"/>
      <c r="D32" s="279"/>
      <c r="E32" s="279"/>
      <c r="F32" s="17"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7">
        <v>253.14</v>
      </c>
      <c r="AH32" s="237">
        <v>258.57</v>
      </c>
      <c r="AI32" s="244">
        <v>261.08</v>
      </c>
      <c r="AJ32" s="142"/>
      <c r="AK32" s="142"/>
      <c r="AL32" s="142"/>
      <c r="AM32" s="142"/>
      <c r="AN32" s="142"/>
      <c r="AO32" s="142"/>
      <c r="AP32" s="142"/>
      <c r="AQ32" s="142"/>
      <c r="AR32" s="142"/>
      <c r="AS32" s="142"/>
      <c r="AT32" s="142"/>
      <c r="AU32" s="142"/>
      <c r="AV32" s="142"/>
      <c r="AW32" s="142"/>
      <c r="AX32" s="142"/>
      <c r="AY32" s="142"/>
      <c r="AZ32" s="142"/>
      <c r="BA32" s="142"/>
      <c r="BB32" s="142"/>
      <c r="BC32" s="142"/>
      <c r="BD32" s="142"/>
    </row>
    <row r="33" spans="2:56">
      <c r="B33" s="277"/>
      <c r="C33" s="314"/>
      <c r="D33" s="279"/>
      <c r="E33" s="279"/>
      <c r="F33" s="17"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7">
        <v>162.05000000000001</v>
      </c>
      <c r="AH33" s="237">
        <v>177.74</v>
      </c>
      <c r="AI33" s="244">
        <v>179.53</v>
      </c>
      <c r="AJ33" s="142"/>
      <c r="AK33" s="142"/>
      <c r="AL33" s="142"/>
      <c r="AM33" s="142"/>
      <c r="AN33" s="142"/>
      <c r="AO33" s="142"/>
      <c r="AP33" s="142"/>
      <c r="AQ33" s="142"/>
      <c r="AR33" s="142"/>
      <c r="AS33" s="142"/>
      <c r="AT33" s="142"/>
      <c r="AU33" s="142"/>
      <c r="AV33" s="142"/>
      <c r="AW33" s="142"/>
      <c r="AX33" s="142"/>
      <c r="AY33" s="142"/>
      <c r="AZ33" s="142"/>
      <c r="BA33" s="142"/>
      <c r="BB33" s="142"/>
      <c r="BC33" s="142"/>
      <c r="BD33" s="142"/>
    </row>
    <row r="34" spans="2:56">
      <c r="B34" s="277"/>
      <c r="C34" s="314"/>
      <c r="D34" s="279"/>
      <c r="E34" s="279"/>
      <c r="F34" s="17"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7">
        <v>220.76</v>
      </c>
      <c r="AH34" s="237">
        <v>186.5</v>
      </c>
      <c r="AI34" s="244">
        <v>188.48</v>
      </c>
      <c r="AJ34" s="142"/>
      <c r="AK34" s="142"/>
      <c r="AL34" s="142"/>
      <c r="AM34" s="142"/>
      <c r="AN34" s="142"/>
      <c r="AO34" s="142"/>
      <c r="AP34" s="142"/>
      <c r="AQ34" s="142"/>
      <c r="AR34" s="142"/>
      <c r="AS34" s="142"/>
      <c r="AT34" s="142"/>
      <c r="AU34" s="142"/>
      <c r="AV34" s="142"/>
      <c r="AW34" s="142"/>
      <c r="AX34" s="142"/>
      <c r="AY34" s="142"/>
      <c r="AZ34" s="142"/>
      <c r="BA34" s="142"/>
      <c r="BB34" s="142"/>
      <c r="BC34" s="142"/>
      <c r="BD34" s="142"/>
    </row>
    <row r="35" spans="2:56">
      <c r="B35" s="277"/>
      <c r="C35" s="314"/>
      <c r="D35" s="279"/>
      <c r="E35" s="279"/>
      <c r="F35" s="17"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7">
        <v>196.5</v>
      </c>
      <c r="AH35" s="237">
        <v>188.53</v>
      </c>
      <c r="AI35" s="244">
        <v>190.49</v>
      </c>
      <c r="AJ35" s="142"/>
      <c r="AK35" s="142"/>
      <c r="AL35" s="142"/>
      <c r="AM35" s="142"/>
      <c r="AN35" s="142"/>
      <c r="AO35" s="142"/>
      <c r="AP35" s="142"/>
      <c r="AQ35" s="142"/>
      <c r="AR35" s="142"/>
      <c r="AS35" s="142"/>
      <c r="AT35" s="142"/>
      <c r="AU35" s="142"/>
      <c r="AV35" s="142"/>
      <c r="AW35" s="142"/>
      <c r="AX35" s="142"/>
      <c r="AY35" s="142"/>
      <c r="AZ35" s="142"/>
      <c r="BA35" s="142"/>
      <c r="BB35" s="142"/>
      <c r="BC35" s="142"/>
      <c r="BD35" s="142"/>
    </row>
    <row r="36" spans="2:56">
      <c r="B36" s="277"/>
      <c r="C36" s="314"/>
      <c r="D36" s="279"/>
      <c r="E36" s="279"/>
      <c r="F36" s="17"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7">
        <v>216.79</v>
      </c>
      <c r="AH36" s="237">
        <v>190.48</v>
      </c>
      <c r="AI36" s="244">
        <v>192.34</v>
      </c>
      <c r="AJ36" s="142"/>
      <c r="AK36" s="142"/>
      <c r="AL36" s="142"/>
      <c r="AM36" s="142"/>
      <c r="AN36" s="142"/>
      <c r="AO36" s="142"/>
      <c r="AP36" s="142"/>
      <c r="AQ36" s="142"/>
      <c r="AR36" s="142"/>
      <c r="AS36" s="142"/>
      <c r="AT36" s="142"/>
      <c r="AU36" s="142"/>
      <c r="AV36" s="142"/>
      <c r="AW36" s="142"/>
      <c r="AX36" s="142"/>
      <c r="AY36" s="142"/>
      <c r="AZ36" s="142"/>
      <c r="BA36" s="142"/>
      <c r="BB36" s="142"/>
      <c r="BC36" s="142"/>
      <c r="BD36" s="142"/>
    </row>
    <row r="37" spans="2:56">
      <c r="B37" s="277"/>
      <c r="C37" s="314"/>
      <c r="D37" s="279"/>
      <c r="E37" s="279"/>
      <c r="F37" s="17"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7">
        <v>239.44</v>
      </c>
      <c r="AH37" s="237">
        <v>202.91</v>
      </c>
      <c r="AI37" s="244">
        <v>204.85</v>
      </c>
      <c r="AJ37" s="142"/>
      <c r="AK37" s="142"/>
      <c r="AL37" s="142"/>
      <c r="AM37" s="142"/>
      <c r="AN37" s="142"/>
      <c r="AO37" s="142"/>
      <c r="AP37" s="142"/>
      <c r="AQ37" s="142"/>
      <c r="AR37" s="142"/>
      <c r="AS37" s="142"/>
      <c r="AT37" s="142"/>
      <c r="AU37" s="142"/>
      <c r="AV37" s="142"/>
      <c r="AW37" s="142"/>
      <c r="AX37" s="142"/>
      <c r="AY37" s="142"/>
      <c r="AZ37" s="142"/>
      <c r="BA37" s="142"/>
      <c r="BB37" s="142"/>
      <c r="BC37" s="142"/>
      <c r="BD37" s="142"/>
    </row>
    <row r="38" spans="2:56">
      <c r="B38" s="277"/>
      <c r="C38" s="314"/>
      <c r="D38" s="279"/>
      <c r="E38" s="279"/>
      <c r="F38" s="17"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7">
        <v>255.99</v>
      </c>
      <c r="AH38" s="237">
        <v>207.78</v>
      </c>
      <c r="AI38" s="244">
        <v>209.88</v>
      </c>
      <c r="AJ38" s="142"/>
      <c r="AK38" s="142"/>
      <c r="AL38" s="142"/>
      <c r="AM38" s="142"/>
      <c r="AN38" s="142"/>
      <c r="AO38" s="142"/>
      <c r="AP38" s="142"/>
      <c r="AQ38" s="142"/>
      <c r="AR38" s="142"/>
      <c r="AS38" s="142"/>
      <c r="AT38" s="142"/>
      <c r="AU38" s="142"/>
      <c r="AV38" s="142"/>
      <c r="AW38" s="142"/>
      <c r="AX38" s="142"/>
      <c r="AY38" s="142"/>
      <c r="AZ38" s="142"/>
      <c r="BA38" s="142"/>
      <c r="BB38" s="142"/>
      <c r="BC38" s="142"/>
      <c r="BD38" s="142"/>
    </row>
    <row r="39" spans="2:56">
      <c r="B39" s="277"/>
      <c r="C39" s="314"/>
      <c r="D39" s="279"/>
      <c r="E39" s="279"/>
      <c r="F39" s="17"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7">
        <v>240.66</v>
      </c>
      <c r="AH39" s="237">
        <v>197.77</v>
      </c>
      <c r="AI39" s="244">
        <v>199.82</v>
      </c>
      <c r="AJ39" s="142"/>
      <c r="AK39" s="142"/>
      <c r="AL39" s="142"/>
      <c r="AM39" s="142"/>
      <c r="AN39" s="142"/>
      <c r="AO39" s="142"/>
      <c r="AP39" s="142"/>
      <c r="AQ39" s="142"/>
      <c r="AR39" s="142"/>
      <c r="AS39" s="142"/>
      <c r="AT39" s="142"/>
      <c r="AU39" s="142"/>
      <c r="AV39" s="142"/>
      <c r="AW39" s="142"/>
      <c r="AX39" s="142"/>
      <c r="AY39" s="142"/>
      <c r="AZ39" s="142"/>
      <c r="BA39" s="142"/>
      <c r="BB39" s="142"/>
      <c r="BC39" s="142"/>
      <c r="BD39" s="142"/>
    </row>
    <row r="40" spans="2:56">
      <c r="B40" s="277" t="s">
        <v>88</v>
      </c>
      <c r="C40" s="318"/>
      <c r="D40" s="279"/>
      <c r="E40" s="279"/>
      <c r="F40" s="17" t="s">
        <v>95</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7">
        <v>126.7</v>
      </c>
      <c r="AH40" s="237">
        <v>128.22999999999999</v>
      </c>
      <c r="AI40" s="244">
        <v>121.58</v>
      </c>
      <c r="AJ40" s="142"/>
      <c r="AK40" s="142"/>
      <c r="AL40" s="142"/>
      <c r="AM40" s="142"/>
      <c r="AN40" s="142"/>
      <c r="AO40" s="142"/>
      <c r="AP40" s="142"/>
      <c r="AQ40" s="142"/>
      <c r="AR40" s="142"/>
      <c r="AS40" s="142"/>
      <c r="AT40" s="142"/>
      <c r="AU40" s="142"/>
      <c r="AV40" s="142"/>
      <c r="AW40" s="142"/>
      <c r="AX40" s="142"/>
      <c r="AY40" s="142"/>
      <c r="AZ40" s="142"/>
      <c r="BA40" s="142"/>
      <c r="BB40" s="142"/>
      <c r="BC40" s="142"/>
      <c r="BD40" s="142"/>
    </row>
    <row r="41" spans="2:56">
      <c r="B41" s="277"/>
      <c r="C41" s="319"/>
      <c r="D41" s="279"/>
      <c r="E41" s="279"/>
      <c r="F41" s="17"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7">
        <v>126.68</v>
      </c>
      <c r="AH41" s="237">
        <v>128.22</v>
      </c>
      <c r="AI41" s="244">
        <v>121.59</v>
      </c>
      <c r="AJ41" s="142"/>
      <c r="AK41" s="142"/>
      <c r="AL41" s="142"/>
      <c r="AM41" s="142"/>
      <c r="AN41" s="142"/>
      <c r="AO41" s="142"/>
      <c r="AP41" s="142"/>
      <c r="AQ41" s="142"/>
      <c r="AR41" s="142"/>
      <c r="AS41" s="142"/>
      <c r="AT41" s="142"/>
      <c r="AU41" s="142"/>
      <c r="AV41" s="142"/>
      <c r="AW41" s="142"/>
      <c r="AX41" s="142"/>
      <c r="AY41" s="142"/>
      <c r="AZ41" s="142"/>
      <c r="BA41" s="142"/>
      <c r="BB41" s="142"/>
      <c r="BC41" s="142"/>
      <c r="BD41" s="142"/>
    </row>
    <row r="42" spans="2:56">
      <c r="B42" s="277"/>
      <c r="C42" s="319"/>
      <c r="D42" s="279"/>
      <c r="E42" s="279"/>
      <c r="F42" s="17"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7">
        <v>126.68</v>
      </c>
      <c r="AH42" s="237">
        <v>128.22</v>
      </c>
      <c r="AI42" s="244">
        <v>121.59</v>
      </c>
      <c r="AJ42" s="142"/>
      <c r="AK42" s="142"/>
      <c r="AL42" s="142"/>
      <c r="AM42" s="142"/>
      <c r="AN42" s="142"/>
      <c r="AO42" s="142"/>
      <c r="AP42" s="142"/>
      <c r="AQ42" s="142"/>
      <c r="AR42" s="142"/>
      <c r="AS42" s="142"/>
      <c r="AT42" s="142"/>
      <c r="AU42" s="142"/>
      <c r="AV42" s="142"/>
      <c r="AW42" s="142"/>
      <c r="AX42" s="142"/>
      <c r="AY42" s="142"/>
      <c r="AZ42" s="142"/>
      <c r="BA42" s="142"/>
      <c r="BB42" s="142"/>
      <c r="BC42" s="142"/>
      <c r="BD42" s="142"/>
    </row>
    <row r="43" spans="2:56">
      <c r="B43" s="277"/>
      <c r="C43" s="319"/>
      <c r="D43" s="279"/>
      <c r="E43" s="279"/>
      <c r="F43" s="17"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7">
        <v>126.7</v>
      </c>
      <c r="AH43" s="237">
        <v>128.22</v>
      </c>
      <c r="AI43" s="244">
        <v>121.59</v>
      </c>
      <c r="AJ43" s="142"/>
      <c r="AK43" s="142"/>
      <c r="AL43" s="142"/>
      <c r="AM43" s="142"/>
      <c r="AN43" s="142"/>
      <c r="AO43" s="142"/>
      <c r="AP43" s="142"/>
      <c r="AQ43" s="142"/>
      <c r="AR43" s="142"/>
      <c r="AS43" s="142"/>
      <c r="AT43" s="142"/>
      <c r="AU43" s="142"/>
      <c r="AV43" s="142"/>
      <c r="AW43" s="142"/>
      <c r="AX43" s="142"/>
      <c r="AY43" s="142"/>
      <c r="AZ43" s="142"/>
      <c r="BA43" s="142"/>
      <c r="BB43" s="142"/>
      <c r="BC43" s="142"/>
      <c r="BD43" s="142"/>
    </row>
    <row r="44" spans="2:56">
      <c r="B44" s="277"/>
      <c r="C44" s="319"/>
      <c r="D44" s="279"/>
      <c r="E44" s="279"/>
      <c r="F44" s="17"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7">
        <v>126.65</v>
      </c>
      <c r="AH44" s="237">
        <v>128.19</v>
      </c>
      <c r="AI44" s="244">
        <v>121.62</v>
      </c>
      <c r="AJ44" s="142"/>
      <c r="AK44" s="142"/>
      <c r="AL44" s="142"/>
      <c r="AM44" s="142"/>
      <c r="AN44" s="142"/>
      <c r="AO44" s="142"/>
      <c r="AP44" s="142"/>
      <c r="AQ44" s="142"/>
      <c r="AR44" s="142"/>
      <c r="AS44" s="142"/>
      <c r="AT44" s="142"/>
      <c r="AU44" s="142"/>
      <c r="AV44" s="142"/>
      <c r="AW44" s="142"/>
      <c r="AX44" s="142"/>
      <c r="AY44" s="142"/>
      <c r="AZ44" s="142"/>
      <c r="BA44" s="142"/>
      <c r="BB44" s="142"/>
      <c r="BC44" s="142"/>
      <c r="BD44" s="142"/>
    </row>
    <row r="45" spans="2:56">
      <c r="B45" s="277"/>
      <c r="C45" s="319"/>
      <c r="D45" s="279"/>
      <c r="E45" s="279"/>
      <c r="F45" s="17"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7">
        <v>126.7</v>
      </c>
      <c r="AH45" s="237">
        <v>128.22</v>
      </c>
      <c r="AI45" s="244">
        <v>121.59</v>
      </c>
      <c r="AJ45" s="142"/>
      <c r="AK45" s="142"/>
      <c r="AL45" s="142"/>
      <c r="AM45" s="142"/>
      <c r="AN45" s="142"/>
      <c r="AO45" s="142"/>
      <c r="AP45" s="142"/>
      <c r="AQ45" s="142"/>
      <c r="AR45" s="142"/>
      <c r="AS45" s="142"/>
      <c r="AT45" s="142"/>
      <c r="AU45" s="142"/>
      <c r="AV45" s="142"/>
      <c r="AW45" s="142"/>
      <c r="AX45" s="142"/>
      <c r="AY45" s="142"/>
      <c r="AZ45" s="142"/>
      <c r="BA45" s="142"/>
      <c r="BB45" s="142"/>
      <c r="BC45" s="142"/>
      <c r="BD45" s="142"/>
    </row>
    <row r="46" spans="2:56">
      <c r="B46" s="277"/>
      <c r="C46" s="319"/>
      <c r="D46" s="279"/>
      <c r="E46" s="279"/>
      <c r="F46" s="17"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7">
        <v>126.69</v>
      </c>
      <c r="AH46" s="237">
        <v>128.22</v>
      </c>
      <c r="AI46" s="244">
        <v>121.59</v>
      </c>
      <c r="AJ46" s="142"/>
      <c r="AK46" s="142"/>
      <c r="AL46" s="142"/>
      <c r="AM46" s="142"/>
      <c r="AN46" s="142"/>
      <c r="AO46" s="142"/>
      <c r="AP46" s="142"/>
      <c r="AQ46" s="142"/>
      <c r="AR46" s="142"/>
      <c r="AS46" s="142"/>
      <c r="AT46" s="142"/>
      <c r="AU46" s="142"/>
      <c r="AV46" s="142"/>
      <c r="AW46" s="142"/>
      <c r="AX46" s="142"/>
      <c r="AY46" s="142"/>
      <c r="AZ46" s="142"/>
      <c r="BA46" s="142"/>
      <c r="BB46" s="142"/>
      <c r="BC46" s="142"/>
      <c r="BD46" s="142"/>
    </row>
    <row r="47" spans="2:56">
      <c r="B47" s="277"/>
      <c r="C47" s="319"/>
      <c r="D47" s="279"/>
      <c r="E47" s="279"/>
      <c r="F47" s="17"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7">
        <v>126.66</v>
      </c>
      <c r="AH47" s="237">
        <v>128.19</v>
      </c>
      <c r="AI47" s="244">
        <v>121.62</v>
      </c>
      <c r="AJ47" s="142"/>
      <c r="AK47" s="142"/>
      <c r="AL47" s="142"/>
      <c r="AM47" s="142"/>
      <c r="AN47" s="142"/>
      <c r="AO47" s="142"/>
      <c r="AP47" s="142"/>
      <c r="AQ47" s="142"/>
      <c r="AR47" s="142"/>
      <c r="AS47" s="142"/>
      <c r="AT47" s="142"/>
      <c r="AU47" s="142"/>
      <c r="AV47" s="142"/>
      <c r="AW47" s="142"/>
      <c r="AX47" s="142"/>
      <c r="AY47" s="142"/>
      <c r="AZ47" s="142"/>
      <c r="BA47" s="142"/>
      <c r="BB47" s="142"/>
      <c r="BC47" s="142"/>
      <c r="BD47" s="142"/>
    </row>
    <row r="48" spans="2:56">
      <c r="B48" s="277"/>
      <c r="C48" s="319"/>
      <c r="D48" s="279"/>
      <c r="E48" s="279"/>
      <c r="F48" s="17"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7">
        <v>126.7</v>
      </c>
      <c r="AH48" s="237">
        <v>128.22</v>
      </c>
      <c r="AI48" s="244">
        <v>121.58</v>
      </c>
      <c r="AJ48" s="142"/>
      <c r="AK48" s="142"/>
      <c r="AL48" s="142"/>
      <c r="AM48" s="142"/>
      <c r="AN48" s="142"/>
      <c r="AO48" s="142"/>
      <c r="AP48" s="142"/>
      <c r="AQ48" s="142"/>
      <c r="AR48" s="142"/>
      <c r="AS48" s="142"/>
      <c r="AT48" s="142"/>
      <c r="AU48" s="142"/>
      <c r="AV48" s="142"/>
      <c r="AW48" s="142"/>
      <c r="AX48" s="142"/>
      <c r="AY48" s="142"/>
      <c r="AZ48" s="142"/>
      <c r="BA48" s="142"/>
      <c r="BB48" s="142"/>
      <c r="BC48" s="142"/>
      <c r="BD48" s="142"/>
    </row>
    <row r="49" spans="2:56">
      <c r="B49" s="277"/>
      <c r="C49" s="319"/>
      <c r="D49" s="279"/>
      <c r="E49" s="279"/>
      <c r="F49" s="17"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7">
        <v>126.69</v>
      </c>
      <c r="AH49" s="237">
        <v>128.22</v>
      </c>
      <c r="AI49" s="244">
        <v>121.59</v>
      </c>
      <c r="AJ49" s="142"/>
      <c r="AK49" s="142"/>
      <c r="AL49" s="142"/>
      <c r="AM49" s="142"/>
      <c r="AN49" s="142"/>
      <c r="AO49" s="142"/>
      <c r="AP49" s="142"/>
      <c r="AQ49" s="142"/>
      <c r="AR49" s="142"/>
      <c r="AS49" s="142"/>
      <c r="AT49" s="142"/>
      <c r="AU49" s="142"/>
      <c r="AV49" s="142"/>
      <c r="AW49" s="142"/>
      <c r="AX49" s="142"/>
      <c r="AY49" s="142"/>
      <c r="AZ49" s="142"/>
      <c r="BA49" s="142"/>
      <c r="BB49" s="142"/>
      <c r="BC49" s="142"/>
      <c r="BD49" s="142"/>
    </row>
    <row r="50" spans="2:56">
      <c r="B50" s="277"/>
      <c r="C50" s="319"/>
      <c r="D50" s="279"/>
      <c r="E50" s="279"/>
      <c r="F50" s="17"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7">
        <v>126.71</v>
      </c>
      <c r="AH50" s="237">
        <v>128.24</v>
      </c>
      <c r="AI50" s="244">
        <v>121.57</v>
      </c>
      <c r="AJ50" s="142"/>
      <c r="AK50" s="142"/>
      <c r="AL50" s="142"/>
      <c r="AM50" s="142"/>
      <c r="AN50" s="142"/>
      <c r="AO50" s="142"/>
      <c r="AP50" s="142"/>
      <c r="AQ50" s="142"/>
      <c r="AR50" s="142"/>
      <c r="AS50" s="142"/>
      <c r="AT50" s="142"/>
      <c r="AU50" s="142"/>
      <c r="AV50" s="142"/>
      <c r="AW50" s="142"/>
      <c r="AX50" s="142"/>
      <c r="AY50" s="142"/>
      <c r="AZ50" s="142"/>
      <c r="BA50" s="142"/>
      <c r="BB50" s="142"/>
      <c r="BC50" s="142"/>
      <c r="BD50" s="142"/>
    </row>
    <row r="51" spans="2:56">
      <c r="B51" s="277"/>
      <c r="C51" s="319"/>
      <c r="D51" s="279"/>
      <c r="E51" s="279"/>
      <c r="F51" s="17"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7">
        <v>126.69</v>
      </c>
      <c r="AH51" s="237">
        <v>128.22999999999999</v>
      </c>
      <c r="AI51" s="244">
        <v>121.58</v>
      </c>
      <c r="AJ51" s="142"/>
      <c r="AK51" s="142"/>
      <c r="AL51" s="142"/>
      <c r="AM51" s="142"/>
      <c r="AN51" s="142"/>
      <c r="AO51" s="142"/>
      <c r="AP51" s="142"/>
      <c r="AQ51" s="142"/>
      <c r="AR51" s="142"/>
      <c r="AS51" s="142"/>
      <c r="AT51" s="142"/>
      <c r="AU51" s="142"/>
      <c r="AV51" s="142"/>
      <c r="AW51" s="142"/>
      <c r="AX51" s="142"/>
      <c r="AY51" s="142"/>
      <c r="AZ51" s="142"/>
      <c r="BA51" s="142"/>
      <c r="BB51" s="142"/>
      <c r="BC51" s="142"/>
      <c r="BD51" s="142"/>
    </row>
    <row r="52" spans="2:56">
      <c r="B52" s="277"/>
      <c r="C52" s="319"/>
      <c r="D52" s="279"/>
      <c r="E52" s="279"/>
      <c r="F52" s="17"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7">
        <v>126.6</v>
      </c>
      <c r="AH52" s="237">
        <v>128.16</v>
      </c>
      <c r="AI52" s="244">
        <v>121.66</v>
      </c>
      <c r="AJ52" s="142"/>
      <c r="AK52" s="142"/>
      <c r="AL52" s="142"/>
      <c r="AM52" s="142"/>
      <c r="AN52" s="142"/>
      <c r="AO52" s="142"/>
      <c r="AP52" s="142"/>
      <c r="AQ52" s="142"/>
      <c r="AR52" s="142"/>
      <c r="AS52" s="142"/>
      <c r="AT52" s="142"/>
      <c r="AU52" s="142"/>
      <c r="AV52" s="142"/>
      <c r="AW52" s="142"/>
      <c r="AX52" s="142"/>
      <c r="AY52" s="142"/>
      <c r="AZ52" s="142"/>
      <c r="BA52" s="142"/>
      <c r="BB52" s="142"/>
      <c r="BC52" s="142"/>
      <c r="BD52" s="142"/>
    </row>
    <row r="53" spans="2:56">
      <c r="B53" s="277"/>
      <c r="C53" s="320"/>
      <c r="D53" s="280"/>
      <c r="E53" s="280"/>
      <c r="F53" s="17"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7">
        <v>126.64</v>
      </c>
      <c r="AH53" s="237">
        <v>128.19</v>
      </c>
      <c r="AI53" s="244">
        <v>121.62</v>
      </c>
      <c r="AJ53" s="142"/>
      <c r="AK53" s="142"/>
      <c r="AL53" s="142"/>
      <c r="AM53" s="142"/>
      <c r="AN53" s="142"/>
      <c r="AO53" s="142"/>
      <c r="AP53" s="142"/>
      <c r="AQ53" s="142"/>
      <c r="AR53" s="142"/>
      <c r="AS53" s="142"/>
      <c r="AT53" s="142"/>
      <c r="AU53" s="142"/>
      <c r="AV53" s="142"/>
      <c r="AW53" s="142"/>
      <c r="AX53" s="142"/>
      <c r="AY53" s="142"/>
      <c r="AZ53" s="142"/>
      <c r="BA53" s="142"/>
      <c r="BB53" s="142"/>
      <c r="BC53" s="142"/>
      <c r="BD53" s="142"/>
    </row>
    <row r="54" spans="2:56" s="144" customFormat="1">
      <c r="AG54" s="238"/>
      <c r="AH54" s="238"/>
    </row>
    <row r="55" spans="2:56" ht="14.45" customHeight="1">
      <c r="B55" s="277" t="s">
        <v>301</v>
      </c>
      <c r="C55" s="318" t="s">
        <v>302</v>
      </c>
      <c r="D55" s="278" t="s">
        <v>91</v>
      </c>
      <c r="E55" s="278" t="s">
        <v>118</v>
      </c>
      <c r="F55" s="64" t="s">
        <v>95</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7">
        <v>923.59</v>
      </c>
      <c r="AH55" s="237">
        <v>996.36</v>
      </c>
      <c r="AI55" s="244">
        <v>959.88</v>
      </c>
      <c r="AJ55" s="142"/>
      <c r="AK55" s="142"/>
      <c r="AL55" s="142"/>
      <c r="AM55" s="142"/>
      <c r="AN55" s="142"/>
      <c r="AO55" s="142"/>
      <c r="AP55" s="142"/>
      <c r="AQ55" s="142"/>
      <c r="AR55" s="142"/>
      <c r="AS55" s="142"/>
      <c r="AT55" s="142"/>
      <c r="AU55" s="142"/>
      <c r="AV55" s="142"/>
      <c r="AW55" s="142"/>
      <c r="AX55" s="142"/>
      <c r="AY55" s="142"/>
      <c r="AZ55" s="142"/>
      <c r="BA55" s="142"/>
      <c r="BB55" s="142"/>
      <c r="BC55" s="142"/>
      <c r="BD55" s="142"/>
    </row>
    <row r="56" spans="2:56">
      <c r="B56" s="277"/>
      <c r="C56" s="319"/>
      <c r="D56" s="279"/>
      <c r="E56" s="279"/>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7">
        <v>939.06</v>
      </c>
      <c r="AH56" s="237">
        <v>976.4</v>
      </c>
      <c r="AI56" s="244">
        <v>941.13</v>
      </c>
      <c r="AJ56" s="142"/>
      <c r="AK56" s="142"/>
      <c r="AL56" s="142"/>
      <c r="AM56" s="142"/>
      <c r="AN56" s="142"/>
      <c r="AO56" s="142"/>
      <c r="AP56" s="142"/>
      <c r="AQ56" s="142"/>
      <c r="AR56" s="142"/>
      <c r="AS56" s="142"/>
      <c r="AT56" s="142"/>
      <c r="AU56" s="142"/>
      <c r="AV56" s="142"/>
      <c r="AW56" s="142"/>
      <c r="AX56" s="142"/>
      <c r="AY56" s="142"/>
      <c r="AZ56" s="142"/>
      <c r="BA56" s="142"/>
      <c r="BB56" s="142"/>
      <c r="BC56" s="142"/>
      <c r="BD56" s="142"/>
    </row>
    <row r="57" spans="2:56">
      <c r="B57" s="277"/>
      <c r="C57" s="319"/>
      <c r="D57" s="279"/>
      <c r="E57" s="279"/>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7">
        <v>936.2</v>
      </c>
      <c r="AH57" s="237">
        <v>970.53</v>
      </c>
      <c r="AI57" s="244">
        <v>933.31</v>
      </c>
      <c r="AJ57" s="142"/>
      <c r="AK57" s="142"/>
      <c r="AL57" s="142"/>
      <c r="AM57" s="142"/>
      <c r="AN57" s="142"/>
      <c r="AO57" s="142"/>
      <c r="AP57" s="142"/>
      <c r="AQ57" s="142"/>
      <c r="AR57" s="142"/>
      <c r="AS57" s="142"/>
      <c r="AT57" s="142"/>
      <c r="AU57" s="142"/>
      <c r="AV57" s="142"/>
      <c r="AW57" s="142"/>
      <c r="AX57" s="142"/>
      <c r="AY57" s="142"/>
      <c r="AZ57" s="142"/>
      <c r="BA57" s="142"/>
      <c r="BB57" s="142"/>
      <c r="BC57" s="142"/>
      <c r="BD57" s="142"/>
    </row>
    <row r="58" spans="2:56">
      <c r="B58" s="277"/>
      <c r="C58" s="319"/>
      <c r="D58" s="279"/>
      <c r="E58" s="279"/>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7">
        <v>955.79</v>
      </c>
      <c r="AH58" s="237">
        <v>1001.63</v>
      </c>
      <c r="AI58" s="244">
        <v>968.36</v>
      </c>
      <c r="AJ58" s="142"/>
      <c r="AK58" s="142"/>
      <c r="AL58" s="142"/>
      <c r="AM58" s="142"/>
      <c r="AN58" s="142"/>
      <c r="AO58" s="142"/>
      <c r="AP58" s="142"/>
      <c r="AQ58" s="142"/>
      <c r="AR58" s="142"/>
      <c r="AS58" s="142"/>
      <c r="AT58" s="142"/>
      <c r="AU58" s="142"/>
      <c r="AV58" s="142"/>
      <c r="AW58" s="142"/>
      <c r="AX58" s="142"/>
      <c r="AY58" s="142"/>
      <c r="AZ58" s="142"/>
      <c r="BA58" s="142"/>
      <c r="BB58" s="142"/>
      <c r="BC58" s="142"/>
      <c r="BD58" s="142"/>
    </row>
    <row r="59" spans="2:56">
      <c r="B59" s="277"/>
      <c r="C59" s="319"/>
      <c r="D59" s="279"/>
      <c r="E59" s="279"/>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7">
        <v>956.39</v>
      </c>
      <c r="AH59" s="237">
        <v>956.14</v>
      </c>
      <c r="AI59" s="244">
        <v>919.31</v>
      </c>
      <c r="AJ59" s="142"/>
      <c r="AK59" s="142"/>
      <c r="AL59" s="142"/>
      <c r="AM59" s="142"/>
      <c r="AN59" s="142"/>
      <c r="AO59" s="142"/>
      <c r="AP59" s="142"/>
      <c r="AQ59" s="142"/>
      <c r="AR59" s="142"/>
      <c r="AS59" s="142"/>
      <c r="AT59" s="142"/>
      <c r="AU59" s="142"/>
      <c r="AV59" s="142"/>
      <c r="AW59" s="142"/>
      <c r="AX59" s="142"/>
      <c r="AY59" s="142"/>
      <c r="AZ59" s="142"/>
      <c r="BA59" s="142"/>
      <c r="BB59" s="142"/>
      <c r="BC59" s="142"/>
      <c r="BD59" s="142"/>
    </row>
    <row r="60" spans="2:56">
      <c r="B60" s="277"/>
      <c r="C60" s="319"/>
      <c r="D60" s="279"/>
      <c r="E60" s="279"/>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7">
        <v>934.36</v>
      </c>
      <c r="AH60" s="237">
        <v>951.87</v>
      </c>
      <c r="AI60" s="244">
        <v>916.52</v>
      </c>
      <c r="AJ60" s="142"/>
      <c r="AK60" s="142"/>
      <c r="AL60" s="142"/>
      <c r="AM60" s="142"/>
      <c r="AN60" s="142"/>
      <c r="AO60" s="142"/>
      <c r="AP60" s="142"/>
      <c r="AQ60" s="142"/>
      <c r="AR60" s="142"/>
      <c r="AS60" s="142"/>
      <c r="AT60" s="142"/>
      <c r="AU60" s="142"/>
      <c r="AV60" s="142"/>
      <c r="AW60" s="142"/>
      <c r="AX60" s="142"/>
      <c r="AY60" s="142"/>
      <c r="AZ60" s="142"/>
      <c r="BA60" s="142"/>
      <c r="BB60" s="142"/>
      <c r="BC60" s="142"/>
      <c r="BD60" s="142"/>
    </row>
    <row r="61" spans="2:56">
      <c r="B61" s="277"/>
      <c r="C61" s="319"/>
      <c r="D61" s="279"/>
      <c r="E61" s="279"/>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7">
        <v>989.39</v>
      </c>
      <c r="AH61" s="237">
        <v>1075.3399999999999</v>
      </c>
      <c r="AI61" s="244">
        <v>1038.17</v>
      </c>
      <c r="AJ61" s="142"/>
      <c r="AK61" s="142"/>
      <c r="AL61" s="142"/>
      <c r="AM61" s="142"/>
      <c r="AN61" s="142"/>
      <c r="AO61" s="142"/>
      <c r="AP61" s="142"/>
      <c r="AQ61" s="142"/>
      <c r="AR61" s="142"/>
      <c r="AS61" s="142"/>
      <c r="AT61" s="142"/>
      <c r="AU61" s="142"/>
      <c r="AV61" s="142"/>
      <c r="AW61" s="142"/>
      <c r="AX61" s="142"/>
      <c r="AY61" s="142"/>
      <c r="AZ61" s="142"/>
      <c r="BA61" s="142"/>
      <c r="BB61" s="142"/>
      <c r="BC61" s="142"/>
      <c r="BD61" s="142"/>
    </row>
    <row r="62" spans="2:56">
      <c r="B62" s="277"/>
      <c r="C62" s="319"/>
      <c r="D62" s="279"/>
      <c r="E62" s="279"/>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7">
        <v>906.95</v>
      </c>
      <c r="AH62" s="237">
        <v>935.05</v>
      </c>
      <c r="AI62" s="244">
        <v>897.27</v>
      </c>
      <c r="AJ62" s="142"/>
      <c r="AK62" s="142"/>
      <c r="AL62" s="142"/>
      <c r="AM62" s="142"/>
      <c r="AN62" s="142"/>
      <c r="AO62" s="142"/>
      <c r="AP62" s="142"/>
      <c r="AQ62" s="142"/>
      <c r="AR62" s="142"/>
      <c r="AS62" s="142"/>
      <c r="AT62" s="142"/>
      <c r="AU62" s="142"/>
      <c r="AV62" s="142"/>
      <c r="AW62" s="142"/>
      <c r="AX62" s="142"/>
      <c r="AY62" s="142"/>
      <c r="AZ62" s="142"/>
      <c r="BA62" s="142"/>
      <c r="BB62" s="142"/>
      <c r="BC62" s="142"/>
      <c r="BD62" s="142"/>
    </row>
    <row r="63" spans="2:56">
      <c r="B63" s="277"/>
      <c r="C63" s="319"/>
      <c r="D63" s="279"/>
      <c r="E63" s="279"/>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7">
        <v>952.2</v>
      </c>
      <c r="AH63" s="237">
        <v>979.1</v>
      </c>
      <c r="AI63" s="244">
        <v>942.33</v>
      </c>
      <c r="AJ63" s="142"/>
      <c r="AK63" s="142"/>
      <c r="AL63" s="142"/>
      <c r="AM63" s="142"/>
      <c r="AN63" s="142"/>
      <c r="AO63" s="142"/>
      <c r="AP63" s="142"/>
      <c r="AQ63" s="142"/>
      <c r="AR63" s="142"/>
      <c r="AS63" s="142"/>
      <c r="AT63" s="142"/>
      <c r="AU63" s="142"/>
      <c r="AV63" s="142"/>
      <c r="AW63" s="142"/>
      <c r="AX63" s="142"/>
      <c r="AY63" s="142"/>
      <c r="AZ63" s="142"/>
      <c r="BA63" s="142"/>
      <c r="BB63" s="142"/>
      <c r="BC63" s="142"/>
      <c r="BD63" s="142"/>
    </row>
    <row r="64" spans="2:56">
      <c r="B64" s="277"/>
      <c r="C64" s="319"/>
      <c r="D64" s="279"/>
      <c r="E64" s="279"/>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7">
        <v>927.29</v>
      </c>
      <c r="AH64" s="237">
        <v>970.72</v>
      </c>
      <c r="AI64" s="244">
        <v>933.58</v>
      </c>
      <c r="AJ64" s="142"/>
      <c r="AK64" s="142"/>
      <c r="AL64" s="142"/>
      <c r="AM64" s="142"/>
      <c r="AN64" s="142"/>
      <c r="AO64" s="142"/>
      <c r="AP64" s="142"/>
      <c r="AQ64" s="142"/>
      <c r="AR64" s="142"/>
      <c r="AS64" s="142"/>
      <c r="AT64" s="142"/>
      <c r="AU64" s="142"/>
      <c r="AV64" s="142"/>
      <c r="AW64" s="142"/>
      <c r="AX64" s="142"/>
      <c r="AY64" s="142"/>
      <c r="AZ64" s="142"/>
      <c r="BA64" s="142"/>
      <c r="BB64" s="142"/>
      <c r="BC64" s="142"/>
      <c r="BD64" s="142"/>
    </row>
    <row r="65" spans="2:56">
      <c r="B65" s="277"/>
      <c r="C65" s="319"/>
      <c r="D65" s="279"/>
      <c r="E65" s="279"/>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7">
        <v>904.77</v>
      </c>
      <c r="AH65" s="237">
        <v>944.55</v>
      </c>
      <c r="AI65" s="244">
        <v>908.16</v>
      </c>
      <c r="AJ65" s="142"/>
      <c r="AK65" s="142"/>
      <c r="AL65" s="142"/>
      <c r="AM65" s="142"/>
      <c r="AN65" s="142"/>
      <c r="AO65" s="142"/>
      <c r="AP65" s="142"/>
      <c r="AQ65" s="142"/>
      <c r="AR65" s="142"/>
      <c r="AS65" s="142"/>
      <c r="AT65" s="142"/>
      <c r="AU65" s="142"/>
      <c r="AV65" s="142"/>
      <c r="AW65" s="142"/>
      <c r="AX65" s="142"/>
      <c r="AY65" s="142"/>
      <c r="AZ65" s="142"/>
      <c r="BA65" s="142"/>
      <c r="BB65" s="142"/>
      <c r="BC65" s="142"/>
      <c r="BD65" s="142"/>
    </row>
    <row r="66" spans="2:56">
      <c r="B66" s="277"/>
      <c r="C66" s="319"/>
      <c r="D66" s="279"/>
      <c r="E66" s="279"/>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7">
        <v>929.62</v>
      </c>
      <c r="AH66" s="237">
        <v>959.74</v>
      </c>
      <c r="AI66" s="244">
        <v>922.99</v>
      </c>
      <c r="AJ66" s="142"/>
      <c r="AK66" s="142"/>
      <c r="AL66" s="142"/>
      <c r="AM66" s="142"/>
      <c r="AN66" s="142"/>
      <c r="AO66" s="142"/>
      <c r="AP66" s="142"/>
      <c r="AQ66" s="142"/>
      <c r="AR66" s="142"/>
      <c r="AS66" s="142"/>
      <c r="AT66" s="142"/>
      <c r="AU66" s="142"/>
      <c r="AV66" s="142"/>
      <c r="AW66" s="142"/>
      <c r="AX66" s="142"/>
      <c r="AY66" s="142"/>
      <c r="AZ66" s="142"/>
      <c r="BA66" s="142"/>
      <c r="BB66" s="142"/>
      <c r="BC66" s="142"/>
      <c r="BD66" s="142"/>
    </row>
    <row r="67" spans="2:56">
      <c r="B67" s="277"/>
      <c r="C67" s="319"/>
      <c r="D67" s="279"/>
      <c r="E67" s="279"/>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7">
        <v>956.14</v>
      </c>
      <c r="AH67" s="237">
        <v>997.31</v>
      </c>
      <c r="AI67" s="244">
        <v>961.43</v>
      </c>
      <c r="AJ67" s="142"/>
      <c r="AK67" s="142"/>
      <c r="AL67" s="142"/>
      <c r="AM67" s="142"/>
      <c r="AN67" s="142"/>
      <c r="AO67" s="142"/>
      <c r="AP67" s="142"/>
      <c r="AQ67" s="142"/>
      <c r="AR67" s="142"/>
      <c r="AS67" s="142"/>
      <c r="AT67" s="142"/>
      <c r="AU67" s="142"/>
      <c r="AV67" s="142"/>
      <c r="AW67" s="142"/>
      <c r="AX67" s="142"/>
      <c r="AY67" s="142"/>
      <c r="AZ67" s="142"/>
      <c r="BA67" s="142"/>
      <c r="BB67" s="142"/>
      <c r="BC67" s="142"/>
      <c r="BD67" s="142"/>
    </row>
    <row r="68" spans="2:56">
      <c r="B68" s="277"/>
      <c r="C68" s="320"/>
      <c r="D68" s="280"/>
      <c r="E68" s="279"/>
      <c r="F68" s="64" t="s">
        <v>108</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7">
        <v>950.22</v>
      </c>
      <c r="AH68" s="237">
        <v>988.28</v>
      </c>
      <c r="AI68" s="244">
        <v>951.69</v>
      </c>
      <c r="AJ68" s="142"/>
      <c r="AK68" s="142"/>
      <c r="AL68" s="142"/>
      <c r="AM68" s="142"/>
      <c r="AN68" s="142"/>
      <c r="AO68" s="142"/>
      <c r="AP68" s="142"/>
      <c r="AQ68" s="142"/>
      <c r="AR68" s="142"/>
      <c r="AS68" s="142"/>
      <c r="AT68" s="142"/>
      <c r="AU68" s="142"/>
      <c r="AV68" s="142"/>
      <c r="AW68" s="142"/>
      <c r="AX68" s="142"/>
      <c r="AY68" s="142"/>
      <c r="AZ68" s="142"/>
      <c r="BA68" s="142"/>
      <c r="BB68" s="142"/>
      <c r="BC68" s="142"/>
      <c r="BD68" s="142"/>
    </row>
    <row r="69" spans="2:56" ht="14.45" customHeight="1">
      <c r="B69" s="277"/>
      <c r="C69" s="314" t="s">
        <v>317</v>
      </c>
      <c r="D69" s="280" t="s">
        <v>92</v>
      </c>
      <c r="E69" s="279"/>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7">
        <v>1140.18</v>
      </c>
      <c r="AH69" s="237">
        <v>1229.31</v>
      </c>
      <c r="AI69" s="244">
        <v>1177.42</v>
      </c>
      <c r="AJ69" s="142"/>
      <c r="AK69" s="142"/>
      <c r="AL69" s="142"/>
      <c r="AM69" s="142"/>
      <c r="AN69" s="142"/>
      <c r="AO69" s="142"/>
      <c r="AP69" s="142"/>
      <c r="AQ69" s="142"/>
      <c r="AR69" s="142"/>
      <c r="AS69" s="142"/>
      <c r="AT69" s="142"/>
      <c r="AU69" s="142"/>
      <c r="AV69" s="142"/>
      <c r="AW69" s="142"/>
      <c r="AX69" s="142"/>
      <c r="AY69" s="142"/>
      <c r="AZ69" s="142"/>
      <c r="BA69" s="142"/>
      <c r="BB69" s="142"/>
      <c r="BC69" s="142"/>
      <c r="BD69" s="142"/>
    </row>
    <row r="70" spans="2:56">
      <c r="B70" s="277"/>
      <c r="C70" s="314"/>
      <c r="D70" s="313"/>
      <c r="E70" s="279"/>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7">
        <v>1146.99</v>
      </c>
      <c r="AH70" s="237">
        <v>1204.03</v>
      </c>
      <c r="AI70" s="244">
        <v>1153.7</v>
      </c>
      <c r="AJ70" s="142"/>
      <c r="AK70" s="142"/>
      <c r="AL70" s="142"/>
      <c r="AM70" s="142"/>
      <c r="AN70" s="142"/>
      <c r="AO70" s="142"/>
      <c r="AP70" s="142"/>
      <c r="AQ70" s="142"/>
      <c r="AR70" s="142"/>
      <c r="AS70" s="142"/>
      <c r="AT70" s="142"/>
      <c r="AU70" s="142"/>
      <c r="AV70" s="142"/>
      <c r="AW70" s="142"/>
      <c r="AX70" s="142"/>
      <c r="AY70" s="142"/>
      <c r="AZ70" s="142"/>
      <c r="BA70" s="142"/>
      <c r="BB70" s="142"/>
      <c r="BC70" s="142"/>
      <c r="BD70" s="142"/>
    </row>
    <row r="71" spans="2:56">
      <c r="B71" s="277"/>
      <c r="C71" s="314"/>
      <c r="D71" s="313"/>
      <c r="E71" s="279"/>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7">
        <v>1148.55</v>
      </c>
      <c r="AH71" s="237">
        <v>1200.23</v>
      </c>
      <c r="AI71" s="244">
        <v>1147.4100000000001</v>
      </c>
      <c r="AJ71" s="142"/>
      <c r="AK71" s="142"/>
      <c r="AL71" s="142"/>
      <c r="AM71" s="142"/>
      <c r="AN71" s="142"/>
      <c r="AO71" s="142"/>
      <c r="AP71" s="142"/>
      <c r="AQ71" s="142"/>
      <c r="AR71" s="142"/>
      <c r="AS71" s="142"/>
      <c r="AT71" s="142"/>
      <c r="AU71" s="142"/>
      <c r="AV71" s="142"/>
      <c r="AW71" s="142"/>
      <c r="AX71" s="142"/>
      <c r="AY71" s="142"/>
      <c r="AZ71" s="142"/>
      <c r="BA71" s="142"/>
      <c r="BB71" s="142"/>
      <c r="BC71" s="142"/>
      <c r="BD71" s="142"/>
    </row>
    <row r="72" spans="2:56">
      <c r="B72" s="277"/>
      <c r="C72" s="314"/>
      <c r="D72" s="313"/>
      <c r="E72" s="279"/>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7">
        <v>1175.33</v>
      </c>
      <c r="AH72" s="237">
        <v>1229.82</v>
      </c>
      <c r="AI72" s="244">
        <v>1182.06</v>
      </c>
      <c r="AJ72" s="142"/>
      <c r="AK72" s="142"/>
      <c r="AL72" s="142"/>
      <c r="AM72" s="142"/>
      <c r="AN72" s="142"/>
      <c r="AO72" s="142"/>
      <c r="AP72" s="142"/>
      <c r="AQ72" s="142"/>
      <c r="AR72" s="142"/>
      <c r="AS72" s="142"/>
      <c r="AT72" s="142"/>
      <c r="AU72" s="142"/>
      <c r="AV72" s="142"/>
      <c r="AW72" s="142"/>
      <c r="AX72" s="142"/>
      <c r="AY72" s="142"/>
      <c r="AZ72" s="142"/>
      <c r="BA72" s="142"/>
      <c r="BB72" s="142"/>
      <c r="BC72" s="142"/>
      <c r="BD72" s="142"/>
    </row>
    <row r="73" spans="2:56">
      <c r="B73" s="277"/>
      <c r="C73" s="314"/>
      <c r="D73" s="313"/>
      <c r="E73" s="279"/>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7">
        <v>1173.3800000000001</v>
      </c>
      <c r="AH73" s="237">
        <v>1188.8</v>
      </c>
      <c r="AI73" s="244">
        <v>1136.42</v>
      </c>
      <c r="AJ73" s="142"/>
      <c r="AK73" s="142"/>
      <c r="AL73" s="142"/>
      <c r="AM73" s="142"/>
      <c r="AN73" s="142"/>
      <c r="AO73" s="142"/>
      <c r="AP73" s="142"/>
      <c r="AQ73" s="142"/>
      <c r="AR73" s="142"/>
      <c r="AS73" s="142"/>
      <c r="AT73" s="142"/>
      <c r="AU73" s="142"/>
      <c r="AV73" s="142"/>
      <c r="AW73" s="142"/>
      <c r="AX73" s="142"/>
      <c r="AY73" s="142"/>
      <c r="AZ73" s="142"/>
      <c r="BA73" s="142"/>
      <c r="BB73" s="142"/>
      <c r="BC73" s="142"/>
      <c r="BD73" s="142"/>
    </row>
    <row r="74" spans="2:56">
      <c r="B74" s="277"/>
      <c r="C74" s="314"/>
      <c r="D74" s="313"/>
      <c r="E74" s="279"/>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7">
        <v>1146.49</v>
      </c>
      <c r="AH74" s="237">
        <v>1171.56</v>
      </c>
      <c r="AI74" s="244">
        <v>1121.29</v>
      </c>
      <c r="AJ74" s="142"/>
      <c r="AK74" s="142"/>
      <c r="AL74" s="142"/>
      <c r="AM74" s="142"/>
      <c r="AN74" s="142"/>
      <c r="AO74" s="142"/>
      <c r="AP74" s="142"/>
      <c r="AQ74" s="142"/>
      <c r="AR74" s="142"/>
      <c r="AS74" s="142"/>
      <c r="AT74" s="142"/>
      <c r="AU74" s="142"/>
      <c r="AV74" s="142"/>
      <c r="AW74" s="142"/>
      <c r="AX74" s="142"/>
      <c r="AY74" s="142"/>
      <c r="AZ74" s="142"/>
      <c r="BA74" s="142"/>
      <c r="BB74" s="142"/>
      <c r="BC74" s="142"/>
      <c r="BD74" s="142"/>
    </row>
    <row r="75" spans="2:56">
      <c r="B75" s="277"/>
      <c r="C75" s="314"/>
      <c r="D75" s="313"/>
      <c r="E75" s="279"/>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7">
        <v>1209.95</v>
      </c>
      <c r="AH75" s="237">
        <v>1314.73</v>
      </c>
      <c r="AI75" s="244">
        <v>1261.8800000000001</v>
      </c>
      <c r="AJ75" s="142"/>
      <c r="AK75" s="142"/>
      <c r="AL75" s="142"/>
      <c r="AM75" s="142"/>
      <c r="AN75" s="142"/>
      <c r="AO75" s="142"/>
      <c r="AP75" s="142"/>
      <c r="AQ75" s="142"/>
      <c r="AR75" s="142"/>
      <c r="AS75" s="142"/>
      <c r="AT75" s="142"/>
      <c r="AU75" s="142"/>
      <c r="AV75" s="142"/>
      <c r="AW75" s="142"/>
      <c r="AX75" s="142"/>
      <c r="AY75" s="142"/>
      <c r="AZ75" s="142"/>
      <c r="BA75" s="142"/>
      <c r="BB75" s="142"/>
      <c r="BC75" s="142"/>
      <c r="BD75" s="142"/>
    </row>
    <row r="76" spans="2:56">
      <c r="B76" s="277"/>
      <c r="C76" s="314"/>
      <c r="D76" s="313"/>
      <c r="E76" s="279"/>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7">
        <v>1126.4100000000001</v>
      </c>
      <c r="AH76" s="237">
        <v>1164.18</v>
      </c>
      <c r="AI76" s="244">
        <v>1110.7</v>
      </c>
      <c r="AJ76" s="142"/>
      <c r="AK76" s="142"/>
      <c r="AL76" s="142"/>
      <c r="AM76" s="142"/>
      <c r="AN76" s="142"/>
      <c r="AO76" s="142"/>
      <c r="AP76" s="142"/>
      <c r="AQ76" s="142"/>
      <c r="AR76" s="142"/>
      <c r="AS76" s="142"/>
      <c r="AT76" s="142"/>
      <c r="AU76" s="142"/>
      <c r="AV76" s="142"/>
      <c r="AW76" s="142"/>
      <c r="AX76" s="142"/>
      <c r="AY76" s="142"/>
      <c r="AZ76" s="142"/>
      <c r="BA76" s="142"/>
      <c r="BB76" s="142"/>
      <c r="BC76" s="142"/>
      <c r="BD76" s="142"/>
    </row>
    <row r="77" spans="2:56">
      <c r="B77" s="277"/>
      <c r="C77" s="314"/>
      <c r="D77" s="313"/>
      <c r="E77" s="279"/>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7">
        <v>1171.3699999999999</v>
      </c>
      <c r="AH77" s="237">
        <v>1213.9000000000001</v>
      </c>
      <c r="AI77" s="244">
        <v>1161.6600000000001</v>
      </c>
      <c r="AJ77" s="142"/>
      <c r="AK77" s="142"/>
      <c r="AL77" s="142"/>
      <c r="AM77" s="142"/>
      <c r="AN77" s="142"/>
      <c r="AO77" s="142"/>
      <c r="AP77" s="142"/>
      <c r="AQ77" s="142"/>
      <c r="AR77" s="142"/>
      <c r="AS77" s="142"/>
      <c r="AT77" s="142"/>
      <c r="AU77" s="142"/>
      <c r="AV77" s="142"/>
      <c r="AW77" s="142"/>
      <c r="AX77" s="142"/>
      <c r="AY77" s="142"/>
      <c r="AZ77" s="142"/>
      <c r="BA77" s="142"/>
      <c r="BB77" s="142"/>
      <c r="BC77" s="142"/>
      <c r="BD77" s="142"/>
    </row>
    <row r="78" spans="2:56">
      <c r="B78" s="277"/>
      <c r="C78" s="314"/>
      <c r="D78" s="313"/>
      <c r="E78" s="279"/>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7">
        <v>1146.9000000000001</v>
      </c>
      <c r="AH78" s="237">
        <v>1204.69</v>
      </c>
      <c r="AI78" s="244">
        <v>1152</v>
      </c>
      <c r="AJ78" s="142"/>
      <c r="AK78" s="142"/>
      <c r="AL78" s="142"/>
      <c r="AM78" s="142"/>
      <c r="AN78" s="142"/>
      <c r="AO78" s="142"/>
      <c r="AP78" s="142"/>
      <c r="AQ78" s="142"/>
      <c r="AR78" s="142"/>
      <c r="AS78" s="142"/>
      <c r="AT78" s="142"/>
      <c r="AU78" s="142"/>
      <c r="AV78" s="142"/>
      <c r="AW78" s="142"/>
      <c r="AX78" s="142"/>
      <c r="AY78" s="142"/>
      <c r="AZ78" s="142"/>
      <c r="BA78" s="142"/>
      <c r="BB78" s="142"/>
      <c r="BC78" s="142"/>
      <c r="BD78" s="142"/>
    </row>
    <row r="79" spans="2:56">
      <c r="B79" s="277"/>
      <c r="C79" s="314"/>
      <c r="D79" s="313"/>
      <c r="E79" s="279"/>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7">
        <v>1117.27</v>
      </c>
      <c r="AH79" s="237">
        <v>1172.94</v>
      </c>
      <c r="AI79" s="244">
        <v>1121.1500000000001</v>
      </c>
      <c r="AJ79" s="142"/>
      <c r="AK79" s="142"/>
      <c r="AL79" s="142"/>
      <c r="AM79" s="142"/>
      <c r="AN79" s="142"/>
      <c r="AO79" s="142"/>
      <c r="AP79" s="142"/>
      <c r="AQ79" s="142"/>
      <c r="AR79" s="142"/>
      <c r="AS79" s="142"/>
      <c r="AT79" s="142"/>
      <c r="AU79" s="142"/>
      <c r="AV79" s="142"/>
      <c r="AW79" s="142"/>
      <c r="AX79" s="142"/>
      <c r="AY79" s="142"/>
      <c r="AZ79" s="142"/>
      <c r="BA79" s="142"/>
      <c r="BB79" s="142"/>
      <c r="BC79" s="142"/>
      <c r="BD79" s="142"/>
    </row>
    <row r="80" spans="2:56">
      <c r="B80" s="277"/>
      <c r="C80" s="314"/>
      <c r="D80" s="313"/>
      <c r="E80" s="279"/>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7">
        <v>1143.56</v>
      </c>
      <c r="AH80" s="237">
        <v>1189.9000000000001</v>
      </c>
      <c r="AI80" s="244">
        <v>1137.6199999999999</v>
      </c>
      <c r="AJ80" s="142"/>
      <c r="AK80" s="142"/>
      <c r="AL80" s="142"/>
      <c r="AM80" s="142"/>
      <c r="AN80" s="142"/>
      <c r="AO80" s="142"/>
      <c r="AP80" s="142"/>
      <c r="AQ80" s="142"/>
      <c r="AR80" s="142"/>
      <c r="AS80" s="142"/>
      <c r="AT80" s="142"/>
      <c r="AU80" s="142"/>
      <c r="AV80" s="142"/>
      <c r="AW80" s="142"/>
      <c r="AX80" s="142"/>
      <c r="AY80" s="142"/>
      <c r="AZ80" s="142"/>
      <c r="BA80" s="142"/>
      <c r="BB80" s="142"/>
      <c r="BC80" s="142"/>
      <c r="BD80" s="142"/>
    </row>
    <row r="81" spans="2:56">
      <c r="B81" s="277"/>
      <c r="C81" s="314"/>
      <c r="D81" s="313"/>
      <c r="E81" s="279"/>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7">
        <v>1170.1400000000001</v>
      </c>
      <c r="AH81" s="237">
        <v>1231.05</v>
      </c>
      <c r="AI81" s="244">
        <v>1179.81</v>
      </c>
      <c r="AJ81" s="142"/>
      <c r="AK81" s="142"/>
      <c r="AL81" s="142"/>
      <c r="AM81" s="142"/>
      <c r="AN81" s="142"/>
      <c r="AO81" s="142"/>
      <c r="AP81" s="142"/>
      <c r="AQ81" s="142"/>
      <c r="AR81" s="142"/>
      <c r="AS81" s="142"/>
      <c r="AT81" s="142"/>
      <c r="AU81" s="142"/>
      <c r="AV81" s="142"/>
      <c r="AW81" s="142"/>
      <c r="AX81" s="142"/>
      <c r="AY81" s="142"/>
      <c r="AZ81" s="142"/>
      <c r="BA81" s="142"/>
      <c r="BB81" s="142"/>
      <c r="BC81" s="142"/>
      <c r="BD81" s="142"/>
    </row>
    <row r="82" spans="2:56">
      <c r="B82" s="277"/>
      <c r="C82" s="314"/>
      <c r="D82" s="313"/>
      <c r="E82" s="279"/>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7">
        <v>1167.01</v>
      </c>
      <c r="AH82" s="237">
        <v>1223.78</v>
      </c>
      <c r="AI82" s="244">
        <v>1171.6300000000001</v>
      </c>
      <c r="AJ82" s="142"/>
      <c r="AK82" s="142"/>
      <c r="AL82" s="142"/>
      <c r="AM82" s="142"/>
      <c r="AN82" s="142"/>
      <c r="AO82" s="142"/>
      <c r="AP82" s="142"/>
      <c r="AQ82" s="142"/>
      <c r="AR82" s="142"/>
      <c r="AS82" s="142"/>
      <c r="AT82" s="142"/>
      <c r="AU82" s="142"/>
      <c r="AV82" s="142"/>
      <c r="AW82" s="142"/>
      <c r="AX82" s="142"/>
      <c r="AY82" s="142"/>
      <c r="AZ82" s="142"/>
      <c r="BA82" s="142"/>
      <c r="BB82" s="142"/>
      <c r="BC82" s="142"/>
      <c r="BD82" s="142"/>
    </row>
    <row r="83" spans="2:56" ht="14.45" customHeight="1">
      <c r="B83" s="277" t="s">
        <v>88</v>
      </c>
      <c r="C83" s="318"/>
      <c r="D83" s="278" t="s">
        <v>93</v>
      </c>
      <c r="E83" s="279"/>
      <c r="F83" s="64" t="s">
        <v>95</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7">
        <v>812.29</v>
      </c>
      <c r="AH83" s="237">
        <v>894.94</v>
      </c>
      <c r="AI83" s="244">
        <v>812.19</v>
      </c>
      <c r="AJ83" s="142"/>
      <c r="AK83" s="142"/>
      <c r="AL83" s="142"/>
      <c r="AM83" s="142"/>
      <c r="AN83" s="142"/>
      <c r="AO83" s="142"/>
      <c r="AP83" s="142"/>
      <c r="AQ83" s="142"/>
      <c r="AR83" s="142"/>
      <c r="AS83" s="142"/>
      <c r="AT83" s="142"/>
      <c r="AU83" s="142"/>
      <c r="AV83" s="142"/>
      <c r="AW83" s="142"/>
      <c r="AX83" s="142"/>
      <c r="AY83" s="142"/>
      <c r="AZ83" s="142"/>
      <c r="BA83" s="142"/>
      <c r="BB83" s="142"/>
      <c r="BC83" s="142"/>
      <c r="BD83" s="142"/>
    </row>
    <row r="84" spans="2:56">
      <c r="B84" s="277"/>
      <c r="C84" s="319"/>
      <c r="D84" s="279"/>
      <c r="E84" s="279"/>
      <c r="F84" s="64"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7">
        <v>824.71</v>
      </c>
      <c r="AH84" s="237">
        <v>897.61</v>
      </c>
      <c r="AI84" s="244">
        <v>814.88</v>
      </c>
      <c r="AJ84" s="142"/>
      <c r="AK84" s="142"/>
      <c r="AL84" s="142"/>
      <c r="AM84" s="142"/>
      <c r="AN84" s="142"/>
      <c r="AO84" s="142"/>
      <c r="AP84" s="142"/>
      <c r="AQ84" s="142"/>
      <c r="AR84" s="142"/>
      <c r="AS84" s="142"/>
      <c r="AT84" s="142"/>
      <c r="AU84" s="142"/>
      <c r="AV84" s="142"/>
      <c r="AW84" s="142"/>
      <c r="AX84" s="142"/>
      <c r="AY84" s="142"/>
      <c r="AZ84" s="142"/>
      <c r="BA84" s="142"/>
      <c r="BB84" s="142"/>
      <c r="BC84" s="142"/>
      <c r="BD84" s="142"/>
    </row>
    <row r="85" spans="2:56">
      <c r="B85" s="277"/>
      <c r="C85" s="319"/>
      <c r="D85" s="279"/>
      <c r="E85" s="279"/>
      <c r="F85" s="64"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7">
        <v>822.42</v>
      </c>
      <c r="AH85" s="237">
        <v>898.7</v>
      </c>
      <c r="AI85" s="244">
        <v>815.97</v>
      </c>
      <c r="AJ85" s="142"/>
      <c r="AK85" s="142"/>
      <c r="AL85" s="142"/>
      <c r="AM85" s="142"/>
      <c r="AN85" s="142"/>
      <c r="AO85" s="142"/>
      <c r="AP85" s="142"/>
      <c r="AQ85" s="142"/>
      <c r="AR85" s="142"/>
      <c r="AS85" s="142"/>
      <c r="AT85" s="142"/>
      <c r="AU85" s="142"/>
      <c r="AV85" s="142"/>
      <c r="AW85" s="142"/>
      <c r="AX85" s="142"/>
      <c r="AY85" s="142"/>
      <c r="AZ85" s="142"/>
      <c r="BA85" s="142"/>
      <c r="BB85" s="142"/>
      <c r="BC85" s="142"/>
      <c r="BD85" s="142"/>
    </row>
    <row r="86" spans="2:56">
      <c r="B86" s="277"/>
      <c r="C86" s="319"/>
      <c r="D86" s="279"/>
      <c r="E86" s="279"/>
      <c r="F86" s="64"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7">
        <v>813.77</v>
      </c>
      <c r="AH86" s="237">
        <v>896.44</v>
      </c>
      <c r="AI86" s="244">
        <v>813.7</v>
      </c>
      <c r="AJ86" s="142"/>
      <c r="AK86" s="142"/>
      <c r="AL86" s="142"/>
      <c r="AM86" s="142"/>
      <c r="AN86" s="142"/>
      <c r="AO86" s="142"/>
      <c r="AP86" s="142"/>
      <c r="AQ86" s="142"/>
      <c r="AR86" s="142"/>
      <c r="AS86" s="142"/>
      <c r="AT86" s="142"/>
      <c r="AU86" s="142"/>
      <c r="AV86" s="142"/>
      <c r="AW86" s="142"/>
      <c r="AX86" s="142"/>
      <c r="AY86" s="142"/>
      <c r="AZ86" s="142"/>
      <c r="BA86" s="142"/>
      <c r="BB86" s="142"/>
      <c r="BC86" s="142"/>
      <c r="BD86" s="142"/>
    </row>
    <row r="87" spans="2:56">
      <c r="B87" s="277"/>
      <c r="C87" s="319"/>
      <c r="D87" s="279"/>
      <c r="E87" s="279"/>
      <c r="F87" s="64"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7">
        <v>836.73</v>
      </c>
      <c r="AH87" s="237">
        <v>917.41</v>
      </c>
      <c r="AI87" s="244">
        <v>834.78</v>
      </c>
      <c r="AJ87" s="142"/>
      <c r="AK87" s="142"/>
      <c r="AL87" s="142"/>
      <c r="AM87" s="142"/>
      <c r="AN87" s="142"/>
      <c r="AO87" s="142"/>
      <c r="AP87" s="142"/>
      <c r="AQ87" s="142"/>
      <c r="AR87" s="142"/>
      <c r="AS87" s="142"/>
      <c r="AT87" s="142"/>
      <c r="AU87" s="142"/>
      <c r="AV87" s="142"/>
      <c r="AW87" s="142"/>
      <c r="AX87" s="142"/>
      <c r="AY87" s="142"/>
      <c r="AZ87" s="142"/>
      <c r="BA87" s="142"/>
      <c r="BB87" s="142"/>
      <c r="BC87" s="142"/>
      <c r="BD87" s="142"/>
    </row>
    <row r="88" spans="2:56">
      <c r="B88" s="277"/>
      <c r="C88" s="319"/>
      <c r="D88" s="279"/>
      <c r="E88" s="279"/>
      <c r="F88" s="64"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7">
        <v>813.79</v>
      </c>
      <c r="AH88" s="237">
        <v>896.43</v>
      </c>
      <c r="AI88" s="244">
        <v>813.69</v>
      </c>
      <c r="AJ88" s="142"/>
      <c r="AK88" s="142"/>
      <c r="AL88" s="142"/>
      <c r="AM88" s="142"/>
      <c r="AN88" s="142"/>
      <c r="AO88" s="142"/>
      <c r="AP88" s="142"/>
      <c r="AQ88" s="142"/>
      <c r="AR88" s="142"/>
      <c r="AS88" s="142"/>
      <c r="AT88" s="142"/>
      <c r="AU88" s="142"/>
      <c r="AV88" s="142"/>
      <c r="AW88" s="142"/>
      <c r="AX88" s="142"/>
      <c r="AY88" s="142"/>
      <c r="AZ88" s="142"/>
      <c r="BA88" s="142"/>
      <c r="BB88" s="142"/>
      <c r="BC88" s="142"/>
      <c r="BD88" s="142"/>
    </row>
    <row r="89" spans="2:56">
      <c r="B89" s="277"/>
      <c r="C89" s="319"/>
      <c r="D89" s="279"/>
      <c r="E89" s="279"/>
      <c r="F89" s="64"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7">
        <v>817.41</v>
      </c>
      <c r="AH89" s="237">
        <v>898.74</v>
      </c>
      <c r="AI89" s="244">
        <v>816.01</v>
      </c>
      <c r="AJ89" s="142"/>
      <c r="AK89" s="142"/>
      <c r="AL89" s="142"/>
      <c r="AM89" s="142"/>
      <c r="AN89" s="142"/>
      <c r="AO89" s="142"/>
      <c r="AP89" s="142"/>
      <c r="AQ89" s="142"/>
      <c r="AR89" s="142"/>
      <c r="AS89" s="142"/>
      <c r="AT89" s="142"/>
      <c r="AU89" s="142"/>
      <c r="AV89" s="142"/>
      <c r="AW89" s="142"/>
      <c r="AX89" s="142"/>
      <c r="AY89" s="142"/>
      <c r="AZ89" s="142"/>
      <c r="BA89" s="142"/>
      <c r="BB89" s="142"/>
      <c r="BC89" s="142"/>
      <c r="BD89" s="142"/>
    </row>
    <row r="90" spans="2:56">
      <c r="B90" s="277"/>
      <c r="C90" s="319"/>
      <c r="D90" s="279"/>
      <c r="E90" s="279"/>
      <c r="F90" s="64"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7">
        <v>833.37</v>
      </c>
      <c r="AH90" s="237">
        <v>915.61</v>
      </c>
      <c r="AI90" s="244">
        <v>832.97</v>
      </c>
      <c r="AJ90" s="142"/>
      <c r="AK90" s="142"/>
      <c r="AL90" s="142"/>
      <c r="AM90" s="142"/>
      <c r="AN90" s="142"/>
      <c r="AO90" s="142"/>
      <c r="AP90" s="142"/>
      <c r="AQ90" s="142"/>
      <c r="AR90" s="142"/>
      <c r="AS90" s="142"/>
      <c r="AT90" s="142"/>
      <c r="AU90" s="142"/>
      <c r="AV90" s="142"/>
      <c r="AW90" s="142"/>
      <c r="AX90" s="142"/>
      <c r="AY90" s="142"/>
      <c r="AZ90" s="142"/>
      <c r="BA90" s="142"/>
      <c r="BB90" s="142"/>
      <c r="BC90" s="142"/>
      <c r="BD90" s="142"/>
    </row>
    <row r="91" spans="2:56">
      <c r="B91" s="277"/>
      <c r="C91" s="319"/>
      <c r="D91" s="279"/>
      <c r="E91" s="279"/>
      <c r="F91" s="64"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7">
        <v>815.62</v>
      </c>
      <c r="AH91" s="237">
        <v>895.35</v>
      </c>
      <c r="AI91" s="244">
        <v>812.6</v>
      </c>
      <c r="AJ91" s="142"/>
      <c r="AK91" s="142"/>
      <c r="AL91" s="142"/>
      <c r="AM91" s="142"/>
      <c r="AN91" s="142"/>
      <c r="AO91" s="142"/>
      <c r="AP91" s="142"/>
      <c r="AQ91" s="142"/>
      <c r="AR91" s="142"/>
      <c r="AS91" s="142"/>
      <c r="AT91" s="142"/>
      <c r="AU91" s="142"/>
      <c r="AV91" s="142"/>
      <c r="AW91" s="142"/>
      <c r="AX91" s="142"/>
      <c r="AY91" s="142"/>
      <c r="AZ91" s="142"/>
      <c r="BA91" s="142"/>
      <c r="BB91" s="142"/>
      <c r="BC91" s="142"/>
      <c r="BD91" s="142"/>
    </row>
    <row r="92" spans="2:56">
      <c r="B92" s="277"/>
      <c r="C92" s="319"/>
      <c r="D92" s="279"/>
      <c r="E92" s="279"/>
      <c r="F92" s="64"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7">
        <v>820.13</v>
      </c>
      <c r="AH92" s="237">
        <v>900.17</v>
      </c>
      <c r="AI92" s="244">
        <v>817.45</v>
      </c>
      <c r="AJ92" s="142"/>
      <c r="AK92" s="142"/>
      <c r="AL92" s="142"/>
      <c r="AM92" s="142"/>
      <c r="AN92" s="142"/>
      <c r="AO92" s="142"/>
      <c r="AP92" s="142"/>
      <c r="AQ92" s="142"/>
      <c r="AR92" s="142"/>
      <c r="AS92" s="142"/>
      <c r="AT92" s="142"/>
      <c r="AU92" s="142"/>
      <c r="AV92" s="142"/>
      <c r="AW92" s="142"/>
      <c r="AX92" s="142"/>
      <c r="AY92" s="142"/>
      <c r="AZ92" s="142"/>
      <c r="BA92" s="142"/>
      <c r="BB92" s="142"/>
      <c r="BC92" s="142"/>
      <c r="BD92" s="142"/>
    </row>
    <row r="93" spans="2:56">
      <c r="B93" s="277"/>
      <c r="C93" s="319"/>
      <c r="D93" s="279"/>
      <c r="E93" s="279"/>
      <c r="F93" s="64"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7">
        <v>809.85</v>
      </c>
      <c r="AH93" s="237">
        <v>887.44</v>
      </c>
      <c r="AI93" s="244">
        <v>804.65</v>
      </c>
      <c r="AJ93" s="142"/>
      <c r="AK93" s="142"/>
      <c r="AL93" s="142"/>
      <c r="AM93" s="142"/>
      <c r="AN93" s="142"/>
      <c r="AO93" s="142"/>
      <c r="AP93" s="142"/>
      <c r="AQ93" s="142"/>
      <c r="AR93" s="142"/>
      <c r="AS93" s="142"/>
      <c r="AT93" s="142"/>
      <c r="AU93" s="142"/>
      <c r="AV93" s="142"/>
      <c r="AW93" s="142"/>
      <c r="AX93" s="142"/>
      <c r="AY93" s="142"/>
      <c r="AZ93" s="142"/>
      <c r="BA93" s="142"/>
      <c r="BB93" s="142"/>
      <c r="BC93" s="142"/>
      <c r="BD93" s="142"/>
    </row>
    <row r="94" spans="2:56">
      <c r="B94" s="277"/>
      <c r="C94" s="319"/>
      <c r="D94" s="279"/>
      <c r="E94" s="279"/>
      <c r="F94" s="64"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7">
        <v>818.28</v>
      </c>
      <c r="AH94" s="237">
        <v>892.15</v>
      </c>
      <c r="AI94" s="244">
        <v>809.39</v>
      </c>
      <c r="AJ94" s="142"/>
      <c r="AK94" s="142"/>
      <c r="AL94" s="142"/>
      <c r="AM94" s="142"/>
      <c r="AN94" s="142"/>
      <c r="AO94" s="142"/>
      <c r="AP94" s="142"/>
      <c r="AQ94" s="142"/>
      <c r="AR94" s="142"/>
      <c r="AS94" s="142"/>
      <c r="AT94" s="142"/>
      <c r="AU94" s="142"/>
      <c r="AV94" s="142"/>
      <c r="AW94" s="142"/>
      <c r="AX94" s="142"/>
      <c r="AY94" s="142"/>
      <c r="AZ94" s="142"/>
      <c r="BA94" s="142"/>
      <c r="BB94" s="142"/>
      <c r="BC94" s="142"/>
      <c r="BD94" s="142"/>
    </row>
    <row r="95" spans="2:56">
      <c r="B95" s="277"/>
      <c r="C95" s="319"/>
      <c r="D95" s="279"/>
      <c r="E95" s="279"/>
      <c r="F95" s="64"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7">
        <v>865.05</v>
      </c>
      <c r="AH95" s="237">
        <v>935.7</v>
      </c>
      <c r="AI95" s="244">
        <v>853.18</v>
      </c>
      <c r="AJ95" s="142"/>
      <c r="AK95" s="142"/>
      <c r="AL95" s="142"/>
      <c r="AM95" s="142"/>
      <c r="AN95" s="142"/>
      <c r="AO95" s="142"/>
      <c r="AP95" s="142"/>
      <c r="AQ95" s="142"/>
      <c r="AR95" s="142"/>
      <c r="AS95" s="142"/>
      <c r="AT95" s="142"/>
      <c r="AU95" s="142"/>
      <c r="AV95" s="142"/>
      <c r="AW95" s="142"/>
      <c r="AX95" s="142"/>
      <c r="AY95" s="142"/>
      <c r="AZ95" s="142"/>
      <c r="BA95" s="142"/>
      <c r="BB95" s="142"/>
      <c r="BC95" s="142"/>
      <c r="BD95" s="142"/>
    </row>
    <row r="96" spans="2:56">
      <c r="B96" s="277"/>
      <c r="C96" s="320"/>
      <c r="D96" s="280"/>
      <c r="E96" s="280"/>
      <c r="F96" s="64"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7">
        <v>845.52</v>
      </c>
      <c r="AH96" s="237">
        <v>916.56</v>
      </c>
      <c r="AI96" s="244">
        <v>833.93</v>
      </c>
      <c r="AJ96" s="142"/>
      <c r="AK96" s="142"/>
      <c r="AL96" s="142"/>
      <c r="AM96" s="142"/>
      <c r="AN96" s="142"/>
      <c r="AO96" s="142"/>
      <c r="AP96" s="142"/>
      <c r="AQ96" s="142"/>
      <c r="AR96" s="142"/>
      <c r="AS96" s="142"/>
      <c r="AT96" s="142"/>
      <c r="AU96" s="142"/>
      <c r="AV96" s="142"/>
      <c r="AW96" s="142"/>
      <c r="AX96" s="142"/>
      <c r="AY96" s="142"/>
      <c r="AZ96" s="142"/>
      <c r="BA96" s="142"/>
      <c r="BB96" s="142"/>
      <c r="BC96" s="142"/>
      <c r="BD96" s="142"/>
    </row>
    <row r="97"/>
    <row r="98"/>
  </sheetData>
  <mergeCells count="29">
    <mergeCell ref="AD7:BD7"/>
    <mergeCell ref="AD8:BD8"/>
    <mergeCell ref="B7:B11"/>
    <mergeCell ref="D7:D11"/>
    <mergeCell ref="I8:P8"/>
    <mergeCell ref="B4:H4"/>
    <mergeCell ref="B3:H3"/>
    <mergeCell ref="C69:C82"/>
    <mergeCell ref="D69:D82"/>
    <mergeCell ref="R8:AC8"/>
    <mergeCell ref="C7:C11"/>
    <mergeCell ref="E7:E11"/>
    <mergeCell ref="F7:F11"/>
    <mergeCell ref="G7:G8"/>
    <mergeCell ref="I7:P7"/>
    <mergeCell ref="E55:E96"/>
    <mergeCell ref="C26:C39"/>
    <mergeCell ref="B12:B39"/>
    <mergeCell ref="B40:B53"/>
    <mergeCell ref="C40:C53"/>
    <mergeCell ref="C12:C25"/>
    <mergeCell ref="E12:E53"/>
    <mergeCell ref="D12:D53"/>
    <mergeCell ref="B83:B96"/>
    <mergeCell ref="C83:C96"/>
    <mergeCell ref="D83:D96"/>
    <mergeCell ref="B55:B82"/>
    <mergeCell ref="C55:C68"/>
    <mergeCell ref="D55:D68"/>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8"/>
  <sheetViews>
    <sheetView zoomScaleNormal="100" workbookViewId="0"/>
  </sheetViews>
  <sheetFormatPr defaultColWidth="0" defaultRowHeight="13.5" zeroHeight="1"/>
  <cols>
    <col min="1" max="1" width="6.7109375" style="7" customWidth="1"/>
    <col min="2" max="2" width="10.28515625" style="7" customWidth="1"/>
    <col min="3" max="3" width="30.5703125" style="7" bestFit="1" customWidth="1"/>
    <col min="4" max="4" width="30.5703125" style="7" customWidth="1"/>
    <col min="5" max="5" width="11.42578125" style="7" customWidth="1"/>
    <col min="6" max="6" width="24.7109375" style="7" bestFit="1" customWidth="1"/>
    <col min="7" max="7" width="23.140625" style="7" bestFit="1" customWidth="1"/>
    <col min="8" max="8" width="2.7109375" style="7" customWidth="1"/>
    <col min="9" max="16" width="12.7109375" style="7" hidden="1" customWidth="1"/>
    <col min="17" max="17" width="2.7109375" style="7" hidden="1" customWidth="1"/>
    <col min="18" max="31" width="12.7109375" style="7" hidden="1" customWidth="1"/>
    <col min="32" max="58" width="12.7109375" style="7" customWidth="1"/>
    <col min="59" max="59" width="10.28515625" style="7" customWidth="1"/>
    <col min="60" max="62" width="0" style="7" hidden="1" customWidth="1"/>
    <col min="63" max="16384" width="10.28515625" style="7" hidden="1"/>
  </cols>
  <sheetData>
    <row r="1" spans="1:59" s="33" customFormat="1" ht="12.75" customHeight="1"/>
    <row r="2" spans="1:59" s="33" customFormat="1" ht="18.75" customHeight="1">
      <c r="A2" s="149"/>
      <c r="B2" s="149" t="s">
        <v>573</v>
      </c>
      <c r="C2" s="149"/>
      <c r="D2" s="149"/>
      <c r="E2" s="149"/>
      <c r="F2" s="149"/>
      <c r="G2" s="149"/>
      <c r="H2" s="149"/>
      <c r="I2" s="149"/>
      <c r="J2" s="149"/>
      <c r="K2" s="149"/>
      <c r="L2" s="149"/>
      <c r="M2" s="149"/>
      <c r="N2" s="149"/>
      <c r="O2" s="149"/>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5"/>
      <c r="B3" s="321" t="s">
        <v>574</v>
      </c>
      <c r="C3" s="321"/>
      <c r="D3" s="321"/>
      <c r="E3" s="321"/>
      <c r="F3" s="321"/>
      <c r="G3" s="321"/>
      <c r="H3" s="321"/>
      <c r="I3" s="155"/>
      <c r="J3" s="155"/>
      <c r="K3" s="155"/>
      <c r="L3" s="155"/>
      <c r="M3" s="155"/>
      <c r="N3" s="155"/>
      <c r="O3" s="155"/>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27" t="s">
        <v>223</v>
      </c>
      <c r="C7" s="325" t="s">
        <v>224</v>
      </c>
      <c r="D7" s="325" t="s">
        <v>575</v>
      </c>
      <c r="E7" s="327" t="s">
        <v>576</v>
      </c>
      <c r="F7" s="329" t="s">
        <v>85</v>
      </c>
      <c r="G7" s="330"/>
      <c r="H7" s="38"/>
      <c r="I7" s="331" t="s">
        <v>227</v>
      </c>
      <c r="J7" s="332"/>
      <c r="K7" s="332"/>
      <c r="L7" s="332"/>
      <c r="M7" s="332"/>
      <c r="N7" s="332"/>
      <c r="O7" s="332"/>
      <c r="P7" s="332"/>
      <c r="Q7" s="38"/>
      <c r="R7" s="39" t="s">
        <v>577</v>
      </c>
      <c r="S7" s="40"/>
      <c r="T7" s="40"/>
      <c r="U7" s="40"/>
      <c r="V7" s="40"/>
      <c r="W7" s="40"/>
      <c r="X7" s="40"/>
      <c r="Y7" s="40"/>
      <c r="Z7" s="41" t="s">
        <v>578</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27"/>
      <c r="C8" s="325"/>
      <c r="D8" s="325"/>
      <c r="E8" s="327"/>
      <c r="F8" s="329"/>
      <c r="G8" s="330"/>
      <c r="H8" s="38"/>
      <c r="I8" s="333" t="s">
        <v>229</v>
      </c>
      <c r="J8" s="333"/>
      <c r="K8" s="333"/>
      <c r="L8" s="333"/>
      <c r="M8" s="333"/>
      <c r="N8" s="333"/>
      <c r="O8" s="333"/>
      <c r="P8" s="333"/>
      <c r="Q8" s="38"/>
      <c r="R8" s="46" t="s">
        <v>579</v>
      </c>
      <c r="S8" s="47"/>
      <c r="T8" s="47"/>
      <c r="U8" s="47"/>
      <c r="V8" s="47"/>
      <c r="W8" s="47"/>
      <c r="X8" s="47"/>
      <c r="Y8" s="47"/>
      <c r="Z8" s="48" t="s">
        <v>580</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3.950000000000003" customHeight="1">
      <c r="B9" s="327"/>
      <c r="C9" s="325"/>
      <c r="D9" s="325"/>
      <c r="E9" s="327"/>
      <c r="F9" s="329"/>
      <c r="G9" s="52" t="s">
        <v>75</v>
      </c>
      <c r="H9" s="38"/>
      <c r="I9" s="112" t="s">
        <v>231</v>
      </c>
      <c r="J9" s="112" t="s">
        <v>232</v>
      </c>
      <c r="K9" s="112" t="s">
        <v>233</v>
      </c>
      <c r="L9" s="112" t="s">
        <v>234</v>
      </c>
      <c r="M9" s="112" t="s">
        <v>235</v>
      </c>
      <c r="N9" s="112" t="s">
        <v>236</v>
      </c>
      <c r="O9" s="112" t="s">
        <v>237</v>
      </c>
      <c r="P9" s="112" t="s">
        <v>238</v>
      </c>
      <c r="Q9" s="38"/>
      <c r="R9" s="53" t="s">
        <v>128</v>
      </c>
      <c r="S9" s="54" t="s">
        <v>130</v>
      </c>
      <c r="T9" s="54" t="s">
        <v>131</v>
      </c>
      <c r="U9" s="54" t="s">
        <v>132</v>
      </c>
      <c r="V9" s="54" t="s">
        <v>133</v>
      </c>
      <c r="W9" s="54" t="s">
        <v>134</v>
      </c>
      <c r="X9" s="54" t="s">
        <v>135</v>
      </c>
      <c r="Y9" s="54" t="s">
        <v>136</v>
      </c>
      <c r="Z9" s="112" t="s">
        <v>137</v>
      </c>
      <c r="AA9" s="112" t="s">
        <v>138</v>
      </c>
      <c r="AB9" s="112" t="s">
        <v>139</v>
      </c>
      <c r="AC9" s="112" t="s">
        <v>140</v>
      </c>
      <c r="AD9" s="112" t="s">
        <v>141</v>
      </c>
      <c r="AE9" s="112" t="s">
        <v>142</v>
      </c>
      <c r="AF9" s="112" t="s">
        <v>143</v>
      </c>
      <c r="AG9" s="112" t="s">
        <v>144</v>
      </c>
      <c r="AH9" s="112" t="s">
        <v>145</v>
      </c>
      <c r="AI9" s="112" t="s">
        <v>146</v>
      </c>
      <c r="AJ9" s="112" t="s">
        <v>147</v>
      </c>
      <c r="AK9" s="112" t="s">
        <v>148</v>
      </c>
      <c r="AL9" s="112" t="s">
        <v>149</v>
      </c>
      <c r="AM9" s="112" t="s">
        <v>76</v>
      </c>
      <c r="AN9" s="112" t="s">
        <v>150</v>
      </c>
      <c r="AO9" s="112" t="s">
        <v>151</v>
      </c>
      <c r="AP9" s="112" t="s">
        <v>152</v>
      </c>
      <c r="AQ9" s="112" t="s">
        <v>153</v>
      </c>
      <c r="AR9" s="112" t="s">
        <v>154</v>
      </c>
      <c r="AS9" s="112" t="s">
        <v>155</v>
      </c>
      <c r="AT9" s="112" t="s">
        <v>156</v>
      </c>
      <c r="AU9" s="112" t="s">
        <v>157</v>
      </c>
      <c r="AV9" s="112" t="s">
        <v>158</v>
      </c>
      <c r="AW9" s="112" t="s">
        <v>159</v>
      </c>
      <c r="AX9" s="112" t="s">
        <v>160</v>
      </c>
      <c r="AY9" s="112" t="s">
        <v>161</v>
      </c>
      <c r="AZ9" s="112" t="s">
        <v>162</v>
      </c>
      <c r="BA9" s="112" t="s">
        <v>163</v>
      </c>
      <c r="BB9" s="112" t="s">
        <v>164</v>
      </c>
      <c r="BC9" s="112" t="s">
        <v>165</v>
      </c>
      <c r="BD9" s="112" t="s">
        <v>166</v>
      </c>
      <c r="BE9" s="112" t="s">
        <v>167</v>
      </c>
      <c r="BF9" s="112" t="s">
        <v>168</v>
      </c>
      <c r="BG9" s="5"/>
    </row>
    <row r="10" spans="1:59" s="37" customFormat="1" ht="23.1">
      <c r="B10" s="327"/>
      <c r="C10" s="325"/>
      <c r="D10" s="325"/>
      <c r="E10" s="327"/>
      <c r="F10" s="329"/>
      <c r="G10" s="52" t="s">
        <v>581</v>
      </c>
      <c r="H10" s="38"/>
      <c r="I10" s="55" t="s">
        <v>240</v>
      </c>
      <c r="J10" s="55" t="s">
        <v>241</v>
      </c>
      <c r="K10" s="55" t="s">
        <v>242</v>
      </c>
      <c r="L10" s="55" t="s">
        <v>243</v>
      </c>
      <c r="M10" s="55" t="s">
        <v>244</v>
      </c>
      <c r="N10" s="55" t="s">
        <v>245</v>
      </c>
      <c r="O10" s="55" t="s">
        <v>246</v>
      </c>
      <c r="P10" s="55" t="s">
        <v>247</v>
      </c>
      <c r="Q10" s="38"/>
      <c r="R10" s="56" t="s">
        <v>248</v>
      </c>
      <c r="S10" s="55" t="s">
        <v>249</v>
      </c>
      <c r="T10" s="55" t="s">
        <v>250</v>
      </c>
      <c r="U10" s="55" t="s">
        <v>251</v>
      </c>
      <c r="V10" s="55" t="s">
        <v>252</v>
      </c>
      <c r="W10" s="55" t="s">
        <v>253</v>
      </c>
      <c r="X10" s="55" t="s">
        <v>254</v>
      </c>
      <c r="Y10" s="55" t="s">
        <v>255</v>
      </c>
      <c r="Z10" s="55" t="s">
        <v>256</v>
      </c>
      <c r="AA10" s="55" t="s">
        <v>257</v>
      </c>
      <c r="AB10" s="55" t="s">
        <v>582</v>
      </c>
      <c r="AC10" s="55" t="s">
        <v>259</v>
      </c>
      <c r="AD10" s="55" t="s">
        <v>583</v>
      </c>
      <c r="AE10" s="55" t="s">
        <v>584</v>
      </c>
      <c r="AF10" s="55" t="s">
        <v>585</v>
      </c>
      <c r="AG10" s="55" t="s">
        <v>263</v>
      </c>
      <c r="AH10" s="55" t="s">
        <v>586</v>
      </c>
      <c r="AI10" s="55" t="s">
        <v>587</v>
      </c>
      <c r="AJ10" s="55" t="s">
        <v>588</v>
      </c>
      <c r="AK10" s="55" t="s">
        <v>267</v>
      </c>
      <c r="AL10" s="55" t="s">
        <v>589</v>
      </c>
      <c r="AM10" s="55" t="s">
        <v>590</v>
      </c>
      <c r="AN10" s="55" t="s">
        <v>591</v>
      </c>
      <c r="AO10" s="55" t="s">
        <v>271</v>
      </c>
      <c r="AP10" s="55" t="s">
        <v>592</v>
      </c>
      <c r="AQ10" s="55" t="s">
        <v>593</v>
      </c>
      <c r="AR10" s="55" t="s">
        <v>594</v>
      </c>
      <c r="AS10" s="55" t="s">
        <v>275</v>
      </c>
      <c r="AT10" s="55" t="s">
        <v>595</v>
      </c>
      <c r="AU10" s="55" t="s">
        <v>596</v>
      </c>
      <c r="AV10" s="55" t="s">
        <v>597</v>
      </c>
      <c r="AW10" s="55" t="s">
        <v>279</v>
      </c>
      <c r="AX10" s="55" t="s">
        <v>598</v>
      </c>
      <c r="AY10" s="55" t="s">
        <v>599</v>
      </c>
      <c r="AZ10" s="55" t="s">
        <v>600</v>
      </c>
      <c r="BA10" s="55" t="s">
        <v>283</v>
      </c>
      <c r="BB10" s="55" t="s">
        <v>601</v>
      </c>
      <c r="BC10" s="55" t="s">
        <v>602</v>
      </c>
      <c r="BD10" s="55" t="s">
        <v>603</v>
      </c>
      <c r="BE10" s="55" t="s">
        <v>287</v>
      </c>
      <c r="BF10" s="55" t="s">
        <v>604</v>
      </c>
      <c r="BG10" s="5"/>
    </row>
    <row r="11" spans="1:59" s="37" customFormat="1" ht="15" customHeight="1">
      <c r="B11" s="327"/>
      <c r="C11" s="325"/>
      <c r="D11" s="326"/>
      <c r="E11" s="328"/>
      <c r="F11" s="329"/>
      <c r="G11" s="57" t="s">
        <v>605</v>
      </c>
      <c r="H11" s="38"/>
      <c r="I11" s="58" t="s">
        <v>606</v>
      </c>
      <c r="J11" s="58" t="s">
        <v>606</v>
      </c>
      <c r="K11" s="59" t="s">
        <v>607</v>
      </c>
      <c r="L11" s="59" t="s">
        <v>607</v>
      </c>
      <c r="M11" s="59" t="s">
        <v>608</v>
      </c>
      <c r="N11" s="59" t="s">
        <v>608</v>
      </c>
      <c r="O11" s="59" t="s">
        <v>294</v>
      </c>
      <c r="P11" s="59" t="s">
        <v>294</v>
      </c>
      <c r="Q11" s="38"/>
      <c r="R11" s="59" t="s">
        <v>294</v>
      </c>
      <c r="S11" s="59" t="s">
        <v>295</v>
      </c>
      <c r="T11" s="59" t="s">
        <v>295</v>
      </c>
      <c r="U11" s="59" t="s">
        <v>296</v>
      </c>
      <c r="V11" s="59" t="s">
        <v>296</v>
      </c>
      <c r="W11" s="59" t="s">
        <v>297</v>
      </c>
      <c r="X11" s="59" t="s">
        <v>297</v>
      </c>
      <c r="Y11" s="59" t="s">
        <v>298</v>
      </c>
      <c r="Z11" s="112" t="s">
        <v>609</v>
      </c>
      <c r="AA11" s="117" t="s">
        <v>298</v>
      </c>
      <c r="AB11" s="112" t="s">
        <v>610</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275" t="s">
        <v>301</v>
      </c>
      <c r="C12" s="334" t="s">
        <v>302</v>
      </c>
      <c r="D12" s="278" t="s">
        <v>78</v>
      </c>
      <c r="E12" s="322" t="s">
        <v>611</v>
      </c>
      <c r="F12" s="132" t="s">
        <v>95</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1">
        <v>1499203</v>
      </c>
      <c r="AJ12" s="63">
        <v>1509346</v>
      </c>
      <c r="AK12" s="63">
        <v>1519272</v>
      </c>
      <c r="AL12" s="63"/>
      <c r="AM12" s="63"/>
      <c r="AN12" s="63"/>
      <c r="AO12" s="63"/>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276"/>
      <c r="C13" s="334"/>
      <c r="D13" s="279"/>
      <c r="E13" s="323"/>
      <c r="F13" s="132" t="s">
        <v>96</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1">
        <v>1047314</v>
      </c>
      <c r="AJ13" s="63">
        <v>1053586</v>
      </c>
      <c r="AK13" s="63">
        <v>1061204</v>
      </c>
      <c r="AL13" s="63"/>
      <c r="AM13" s="63"/>
      <c r="AN13" s="63"/>
      <c r="AO13" s="63"/>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276"/>
      <c r="C14" s="334"/>
      <c r="D14" s="279"/>
      <c r="E14" s="323"/>
      <c r="F14" s="132" t="s">
        <v>97</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1">
        <v>1450082</v>
      </c>
      <c r="AJ14" s="63">
        <v>1458739</v>
      </c>
      <c r="AK14" s="63">
        <v>1469671</v>
      </c>
      <c r="AL14" s="63"/>
      <c r="AM14" s="63"/>
      <c r="AN14" s="63"/>
      <c r="AO14" s="63"/>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276"/>
      <c r="C15" s="334"/>
      <c r="D15" s="279"/>
      <c r="E15" s="323"/>
      <c r="F15" s="132" t="s">
        <v>98</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1">
        <v>423354</v>
      </c>
      <c r="AJ15" s="63">
        <v>426997</v>
      </c>
      <c r="AK15" s="63">
        <v>429380</v>
      </c>
      <c r="AL15" s="63"/>
      <c r="AM15" s="63"/>
      <c r="AN15" s="63"/>
      <c r="AO15" s="63"/>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276"/>
      <c r="C16" s="334"/>
      <c r="D16" s="279"/>
      <c r="E16" s="323"/>
      <c r="F16" s="132" t="s">
        <v>99</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1">
        <v>2063069</v>
      </c>
      <c r="AJ16" s="63">
        <v>2075666</v>
      </c>
      <c r="AK16" s="63">
        <v>2084382</v>
      </c>
      <c r="AL16" s="63"/>
      <c r="AM16" s="63"/>
      <c r="AN16" s="63"/>
      <c r="AO16" s="63"/>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276"/>
      <c r="C17" s="334"/>
      <c r="D17" s="279"/>
      <c r="E17" s="323"/>
      <c r="F17" s="132" t="s">
        <v>100</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1">
        <v>1215522</v>
      </c>
      <c r="AJ17" s="63">
        <v>1224254</v>
      </c>
      <c r="AK17" s="63">
        <v>1233735</v>
      </c>
      <c r="AL17" s="63"/>
      <c r="AM17" s="63"/>
      <c r="AN17" s="63"/>
      <c r="AO17" s="63"/>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276"/>
      <c r="C18" s="334"/>
      <c r="D18" s="279"/>
      <c r="E18" s="323"/>
      <c r="F18" s="132" t="s">
        <v>101</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1">
        <v>916098</v>
      </c>
      <c r="AJ18" s="63">
        <v>921227</v>
      </c>
      <c r="AK18" s="63">
        <v>927230</v>
      </c>
      <c r="AL18" s="63"/>
      <c r="AM18" s="63"/>
      <c r="AN18" s="63"/>
      <c r="AO18" s="63"/>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276"/>
      <c r="C19" s="334"/>
      <c r="D19" s="279"/>
      <c r="E19" s="323"/>
      <c r="F19" s="132" t="s">
        <v>102</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1">
        <v>1238083</v>
      </c>
      <c r="AJ19" s="63">
        <v>1256542</v>
      </c>
      <c r="AK19" s="63">
        <v>1269270</v>
      </c>
      <c r="AL19" s="63"/>
      <c r="AM19" s="63"/>
      <c r="AN19" s="63"/>
      <c r="AO19" s="63"/>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276"/>
      <c r="C20" s="334"/>
      <c r="D20" s="279"/>
      <c r="E20" s="323"/>
      <c r="F20" s="132" t="s">
        <v>103</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1">
        <v>1419292</v>
      </c>
      <c r="AJ20" s="63">
        <v>1427787</v>
      </c>
      <c r="AK20" s="63">
        <v>1434437</v>
      </c>
      <c r="AL20" s="63"/>
      <c r="AM20" s="63"/>
      <c r="AN20" s="63"/>
      <c r="AO20" s="63"/>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276"/>
      <c r="C21" s="334"/>
      <c r="D21" s="279"/>
      <c r="E21" s="323"/>
      <c r="F21" s="132" t="s">
        <v>104</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1">
        <v>2181207</v>
      </c>
      <c r="AJ21" s="63">
        <v>2194570</v>
      </c>
      <c r="AK21" s="63">
        <v>2203931</v>
      </c>
      <c r="AL21" s="63"/>
      <c r="AM21" s="63"/>
      <c r="AN21" s="63"/>
      <c r="AO21" s="63"/>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276"/>
      <c r="C22" s="334"/>
      <c r="D22" s="279"/>
      <c r="E22" s="323"/>
      <c r="F22" s="132" t="s">
        <v>105</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1">
        <v>1533181</v>
      </c>
      <c r="AJ22" s="63">
        <v>1544188</v>
      </c>
      <c r="AK22" s="63">
        <v>1551628</v>
      </c>
      <c r="AL22" s="63"/>
      <c r="AM22" s="63"/>
      <c r="AN22" s="63"/>
      <c r="AO22" s="63"/>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276"/>
      <c r="C23" s="334"/>
      <c r="D23" s="279"/>
      <c r="E23" s="323"/>
      <c r="F23" s="132" t="s">
        <v>106</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1">
        <v>1537963</v>
      </c>
      <c r="AJ23" s="63">
        <v>1547017</v>
      </c>
      <c r="AK23" s="63">
        <v>1556706</v>
      </c>
      <c r="AL23" s="63"/>
      <c r="AM23" s="63"/>
      <c r="AN23" s="63"/>
      <c r="AO23" s="63"/>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276"/>
      <c r="C24" s="334"/>
      <c r="D24" s="279"/>
      <c r="E24" s="323"/>
      <c r="F24" s="132" t="s">
        <v>107</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1">
        <v>1023299</v>
      </c>
      <c r="AJ24" s="63">
        <v>1029506</v>
      </c>
      <c r="AK24" s="63">
        <v>1036167</v>
      </c>
      <c r="AL24" s="63"/>
      <c r="AM24" s="63"/>
      <c r="AN24" s="63"/>
      <c r="AO24" s="63"/>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276"/>
      <c r="C25" s="334"/>
      <c r="D25" s="279"/>
      <c r="E25" s="323"/>
      <c r="F25" s="132" t="s">
        <v>108</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1">
        <v>699460</v>
      </c>
      <c r="AJ25" s="63">
        <v>704136</v>
      </c>
      <c r="AK25" s="63">
        <v>709661</v>
      </c>
      <c r="AL25" s="63"/>
      <c r="AM25" s="63"/>
      <c r="AN25" s="63"/>
      <c r="AO25" s="63"/>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276"/>
      <c r="C26" s="334" t="s">
        <v>612</v>
      </c>
      <c r="D26" s="279"/>
      <c r="E26" s="323"/>
      <c r="F26" s="132" t="s">
        <v>95</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1">
        <v>116135</v>
      </c>
      <c r="AJ26" s="63">
        <v>124663</v>
      </c>
      <c r="AK26" s="63">
        <v>133121</v>
      </c>
      <c r="AL26" s="63"/>
      <c r="AM26" s="63"/>
      <c r="AN26" s="63"/>
      <c r="AO26" s="63"/>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276"/>
      <c r="C27" s="334"/>
      <c r="D27" s="279"/>
      <c r="E27" s="323"/>
      <c r="F27" s="151" t="s">
        <v>96</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1">
        <v>64680</v>
      </c>
      <c r="AJ27" s="63">
        <v>70212</v>
      </c>
      <c r="AK27" s="63">
        <v>75469</v>
      </c>
      <c r="AL27" s="63"/>
      <c r="AM27" s="63"/>
      <c r="AN27" s="63"/>
      <c r="AO27" s="63"/>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276"/>
      <c r="C28" s="334"/>
      <c r="D28" s="279"/>
      <c r="E28" s="323"/>
      <c r="F28" s="151" t="s">
        <v>97</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1">
        <v>91359</v>
      </c>
      <c r="AJ28" s="63">
        <v>99344</v>
      </c>
      <c r="AK28" s="63">
        <v>107259</v>
      </c>
      <c r="AL28" s="63"/>
      <c r="AM28" s="63"/>
      <c r="AN28" s="63"/>
      <c r="AO28" s="63"/>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276"/>
      <c r="C29" s="334"/>
      <c r="D29" s="279"/>
      <c r="E29" s="323"/>
      <c r="F29" s="151" t="s">
        <v>98</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1">
        <v>63515</v>
      </c>
      <c r="AJ29" s="63">
        <v>65763</v>
      </c>
      <c r="AK29" s="63">
        <v>68637</v>
      </c>
      <c r="AL29" s="63"/>
      <c r="AM29" s="63"/>
      <c r="AN29" s="63"/>
      <c r="AO29" s="63"/>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276"/>
      <c r="C30" s="334"/>
      <c r="D30" s="279"/>
      <c r="E30" s="323"/>
      <c r="F30" s="151" t="s">
        <v>99</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1">
        <v>214207</v>
      </c>
      <c r="AJ30" s="63">
        <v>226951</v>
      </c>
      <c r="AK30" s="63">
        <v>238393</v>
      </c>
      <c r="AL30" s="63"/>
      <c r="AM30" s="63"/>
      <c r="AN30" s="63"/>
      <c r="AO30" s="63"/>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276"/>
      <c r="C31" s="334"/>
      <c r="D31" s="279"/>
      <c r="E31" s="323"/>
      <c r="F31" s="151" t="s">
        <v>100</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1">
        <v>94847</v>
      </c>
      <c r="AJ31" s="63">
        <v>101113</v>
      </c>
      <c r="AK31" s="63">
        <v>107014</v>
      </c>
      <c r="AL31" s="63"/>
      <c r="AM31" s="63"/>
      <c r="AN31" s="63"/>
      <c r="AO31" s="63"/>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276"/>
      <c r="C32" s="334"/>
      <c r="D32" s="279"/>
      <c r="E32" s="323"/>
      <c r="F32" s="151" t="s">
        <v>101</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1">
        <v>66669</v>
      </c>
      <c r="AJ32" s="63">
        <v>72898</v>
      </c>
      <c r="AK32" s="63">
        <v>79102</v>
      </c>
      <c r="AL32" s="63"/>
      <c r="AM32" s="63"/>
      <c r="AN32" s="63"/>
      <c r="AO32" s="63"/>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276"/>
      <c r="C33" s="334"/>
      <c r="D33" s="279"/>
      <c r="E33" s="323"/>
      <c r="F33" s="151" t="s">
        <v>102</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1">
        <v>85895</v>
      </c>
      <c r="AJ33" s="63">
        <v>89301</v>
      </c>
      <c r="AK33" s="63">
        <v>92200</v>
      </c>
      <c r="AL33" s="63"/>
      <c r="AM33" s="63"/>
      <c r="AN33" s="63"/>
      <c r="AO33" s="63"/>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276"/>
      <c r="C34" s="334"/>
      <c r="D34" s="279"/>
      <c r="E34" s="323"/>
      <c r="F34" s="151" t="s">
        <v>103</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1">
        <v>258769</v>
      </c>
      <c r="AJ34" s="63">
        <v>267363</v>
      </c>
      <c r="AK34" s="63">
        <v>276099</v>
      </c>
      <c r="AL34" s="63"/>
      <c r="AM34" s="63"/>
      <c r="AN34" s="63"/>
      <c r="AO34" s="63"/>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276"/>
      <c r="C35" s="334"/>
      <c r="D35" s="279"/>
      <c r="E35" s="323"/>
      <c r="F35" s="151" t="s">
        <v>104</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1">
        <v>467218</v>
      </c>
      <c r="AJ35" s="63">
        <v>483644</v>
      </c>
      <c r="AK35" s="63">
        <v>501676</v>
      </c>
      <c r="AL35" s="63"/>
      <c r="AM35" s="63"/>
      <c r="AN35" s="63"/>
      <c r="AO35" s="63"/>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276"/>
      <c r="C36" s="334"/>
      <c r="D36" s="279"/>
      <c r="E36" s="323"/>
      <c r="F36" s="151" t="s">
        <v>105</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1">
        <v>427769</v>
      </c>
      <c r="AJ36" s="63">
        <v>440263</v>
      </c>
      <c r="AK36" s="63">
        <v>455308</v>
      </c>
      <c r="AL36" s="63"/>
      <c r="AM36" s="63"/>
      <c r="AN36" s="63"/>
      <c r="AO36" s="63"/>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276"/>
      <c r="C37" s="334"/>
      <c r="D37" s="279"/>
      <c r="E37" s="323"/>
      <c r="F37" s="151" t="s">
        <v>106</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1">
        <v>173208</v>
      </c>
      <c r="AJ37" s="63">
        <v>183188</v>
      </c>
      <c r="AK37" s="63">
        <v>193270</v>
      </c>
      <c r="AL37" s="63"/>
      <c r="AM37" s="63"/>
      <c r="AN37" s="63"/>
      <c r="AO37" s="63"/>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276"/>
      <c r="C38" s="334"/>
      <c r="D38" s="279"/>
      <c r="E38" s="323"/>
      <c r="F38" s="151" t="s">
        <v>107</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1">
        <v>127466</v>
      </c>
      <c r="AJ38" s="63">
        <v>133506</v>
      </c>
      <c r="AK38" s="63">
        <v>139653</v>
      </c>
      <c r="AL38" s="63"/>
      <c r="AM38" s="63"/>
      <c r="AN38" s="63"/>
      <c r="AO38" s="63"/>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276"/>
      <c r="C39" s="335"/>
      <c r="D39" s="279"/>
      <c r="E39" s="323"/>
      <c r="F39" s="151" t="s">
        <v>108</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1">
        <v>41882</v>
      </c>
      <c r="AJ39" s="63">
        <v>45297</v>
      </c>
      <c r="AK39" s="63">
        <v>48154</v>
      </c>
      <c r="AL39" s="63"/>
      <c r="AM39" s="63"/>
      <c r="AN39" s="63"/>
      <c r="AO39" s="63"/>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36" t="s">
        <v>88</v>
      </c>
      <c r="C40" s="278"/>
      <c r="D40" s="279"/>
      <c r="E40" s="323"/>
      <c r="F40" s="151" t="s">
        <v>95</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1">
        <v>1426100</v>
      </c>
      <c r="AJ40" s="63">
        <v>1438514</v>
      </c>
      <c r="AK40" s="63">
        <v>1456066</v>
      </c>
      <c r="AL40" s="63"/>
      <c r="AM40" s="63"/>
      <c r="AN40" s="63"/>
      <c r="AO40" s="63"/>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37"/>
      <c r="C41" s="279"/>
      <c r="D41" s="279"/>
      <c r="E41" s="323"/>
      <c r="F41" s="151" t="s">
        <v>96</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1">
        <v>978677</v>
      </c>
      <c r="AJ41" s="63">
        <v>988185</v>
      </c>
      <c r="AK41" s="63">
        <v>1001094</v>
      </c>
      <c r="AL41" s="63"/>
      <c r="AM41" s="63"/>
      <c r="AN41" s="63"/>
      <c r="AO41" s="63"/>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37"/>
      <c r="C42" s="279"/>
      <c r="D42" s="279"/>
      <c r="E42" s="323"/>
      <c r="F42" s="151" t="s">
        <v>97</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1">
        <v>1389227</v>
      </c>
      <c r="AJ42" s="63">
        <v>1401500</v>
      </c>
      <c r="AK42" s="63">
        <v>1420012</v>
      </c>
      <c r="AL42" s="63"/>
      <c r="AM42" s="63"/>
      <c r="AN42" s="63"/>
      <c r="AO42" s="63"/>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37"/>
      <c r="C43" s="279"/>
      <c r="D43" s="279"/>
      <c r="E43" s="323"/>
      <c r="F43" s="151" t="s">
        <v>98</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1">
        <v>294427</v>
      </c>
      <c r="AJ43" s="63">
        <v>297351</v>
      </c>
      <c r="AK43" s="63">
        <v>300150</v>
      </c>
      <c r="AL43" s="63"/>
      <c r="AM43" s="63"/>
      <c r="AN43" s="63"/>
      <c r="AO43" s="63"/>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37"/>
      <c r="C44" s="279"/>
      <c r="D44" s="279"/>
      <c r="E44" s="323"/>
      <c r="F44" s="151" t="s">
        <v>99</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1">
        <v>1883365</v>
      </c>
      <c r="AJ44" s="63">
        <v>1897877</v>
      </c>
      <c r="AK44" s="63">
        <v>1916186</v>
      </c>
      <c r="AL44" s="63"/>
      <c r="AM44" s="63"/>
      <c r="AN44" s="63"/>
      <c r="AO44" s="63"/>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37"/>
      <c r="C45" s="279"/>
      <c r="D45" s="279"/>
      <c r="E45" s="323"/>
      <c r="F45" s="151" t="s">
        <v>100</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1">
        <v>1167622</v>
      </c>
      <c r="AJ45" s="63">
        <v>1179203</v>
      </c>
      <c r="AK45" s="63">
        <v>1193921</v>
      </c>
      <c r="AL45" s="63"/>
      <c r="AM45" s="63"/>
      <c r="AN45" s="63"/>
      <c r="AO45" s="63"/>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37"/>
      <c r="C46" s="279"/>
      <c r="D46" s="279"/>
      <c r="E46" s="323"/>
      <c r="F46" s="151" t="s">
        <v>101</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1">
        <v>837800</v>
      </c>
      <c r="AJ46" s="63">
        <v>845764</v>
      </c>
      <c r="AK46" s="63">
        <v>856657</v>
      </c>
      <c r="AL46" s="63"/>
      <c r="AM46" s="63"/>
      <c r="AN46" s="63"/>
      <c r="AO46" s="63"/>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37"/>
      <c r="C47" s="279"/>
      <c r="D47" s="279"/>
      <c r="E47" s="323"/>
      <c r="F47" s="151" t="s">
        <v>102</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1">
        <v>1037292</v>
      </c>
      <c r="AJ47" s="63">
        <v>1046701</v>
      </c>
      <c r="AK47" s="63">
        <v>1061969</v>
      </c>
      <c r="AL47" s="63"/>
      <c r="AM47" s="63"/>
      <c r="AN47" s="63"/>
      <c r="AO47" s="63"/>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37"/>
      <c r="C48" s="279"/>
      <c r="D48" s="279"/>
      <c r="E48" s="323"/>
      <c r="F48" s="151" t="s">
        <v>103</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1">
        <v>1448930</v>
      </c>
      <c r="AJ48" s="63">
        <v>1459201</v>
      </c>
      <c r="AK48" s="63">
        <v>1474329</v>
      </c>
      <c r="AL48" s="63"/>
      <c r="AM48" s="63"/>
      <c r="AN48" s="63"/>
      <c r="AO48" s="63"/>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37"/>
      <c r="C49" s="279"/>
      <c r="D49" s="279"/>
      <c r="E49" s="323"/>
      <c r="F49" s="151" t="s">
        <v>104</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1">
        <v>2134450</v>
      </c>
      <c r="AJ49" s="63">
        <v>2155847</v>
      </c>
      <c r="AK49" s="63">
        <v>2175833</v>
      </c>
      <c r="AL49" s="63"/>
      <c r="AM49" s="63"/>
      <c r="AN49" s="63"/>
      <c r="AO49" s="63"/>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37"/>
      <c r="C50" s="279"/>
      <c r="D50" s="279"/>
      <c r="E50" s="323"/>
      <c r="F50" s="151" t="s">
        <v>105</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1">
        <v>1735475</v>
      </c>
      <c r="AJ50" s="63">
        <v>1753120</v>
      </c>
      <c r="AK50" s="63">
        <v>1774147</v>
      </c>
      <c r="AL50" s="63"/>
      <c r="AM50" s="63"/>
      <c r="AN50" s="63"/>
      <c r="AO50" s="63"/>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37"/>
      <c r="C51" s="279"/>
      <c r="D51" s="279"/>
      <c r="E51" s="323"/>
      <c r="F51" s="151" t="s">
        <v>106</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1">
        <v>1463752</v>
      </c>
      <c r="AJ51" s="63">
        <v>1475943</v>
      </c>
      <c r="AK51" s="63">
        <v>1495336</v>
      </c>
      <c r="AL51" s="63"/>
      <c r="AM51" s="63"/>
      <c r="AN51" s="63"/>
      <c r="AO51" s="63"/>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37"/>
      <c r="C52" s="279"/>
      <c r="D52" s="279"/>
      <c r="E52" s="323"/>
      <c r="F52" s="151" t="s">
        <v>107</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1">
        <v>846300</v>
      </c>
      <c r="AJ52" s="63">
        <v>851342</v>
      </c>
      <c r="AK52" s="63">
        <v>861976</v>
      </c>
      <c r="AL52" s="63"/>
      <c r="AM52" s="63"/>
      <c r="AN52" s="63"/>
      <c r="AO52" s="63"/>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37"/>
      <c r="C53" s="280"/>
      <c r="D53" s="280"/>
      <c r="E53" s="324"/>
      <c r="F53" s="151" t="s">
        <v>108</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1">
        <v>619751</v>
      </c>
      <c r="AJ53" s="63">
        <v>625305</v>
      </c>
      <c r="AK53" s="63">
        <v>634071</v>
      </c>
      <c r="AL53" s="63"/>
      <c r="AM53" s="63"/>
      <c r="AN53" s="63"/>
      <c r="AO53" s="63"/>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2"/>
    </row>
    <row r="55" spans="2:59" s="37" customFormat="1" ht="15" customHeight="1">
      <c r="B55" s="275" t="s">
        <v>301</v>
      </c>
      <c r="C55" s="314" t="s">
        <v>302</v>
      </c>
      <c r="D55" s="278" t="s">
        <v>118</v>
      </c>
      <c r="E55" s="322" t="s">
        <v>611</v>
      </c>
      <c r="F55" s="64" t="s">
        <v>95</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1">
        <v>317272</v>
      </c>
      <c r="AJ55" s="63">
        <v>313157</v>
      </c>
      <c r="AK55" s="63">
        <v>305775</v>
      </c>
      <c r="AL55" s="63"/>
      <c r="AM55" s="63"/>
      <c r="AN55" s="63"/>
      <c r="AO55" s="63"/>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276"/>
      <c r="C56" s="314"/>
      <c r="D56" s="279"/>
      <c r="E56" s="323"/>
      <c r="F56" s="64" t="s">
        <v>96</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1">
        <v>210167</v>
      </c>
      <c r="AJ56" s="63">
        <v>207363</v>
      </c>
      <c r="AK56" s="63">
        <v>202125</v>
      </c>
      <c r="AL56" s="63"/>
      <c r="AM56" s="63"/>
      <c r="AN56" s="63"/>
      <c r="AO56" s="63"/>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276"/>
      <c r="C57" s="314"/>
      <c r="D57" s="279"/>
      <c r="E57" s="323"/>
      <c r="F57" s="64" t="s">
        <v>97</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1">
        <v>298352</v>
      </c>
      <c r="AJ57" s="63">
        <v>294254</v>
      </c>
      <c r="AK57" s="63">
        <v>287609</v>
      </c>
      <c r="AL57" s="63"/>
      <c r="AM57" s="63"/>
      <c r="AN57" s="63"/>
      <c r="AO57" s="63"/>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276"/>
      <c r="C58" s="314"/>
      <c r="D58" s="279"/>
      <c r="E58" s="323"/>
      <c r="F58" s="64" t="s">
        <v>98</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1">
        <v>92256</v>
      </c>
      <c r="AJ58" s="63">
        <v>92117</v>
      </c>
      <c r="AK58" s="63">
        <v>91877</v>
      </c>
      <c r="AL58" s="63"/>
      <c r="AM58" s="63"/>
      <c r="AN58" s="63"/>
      <c r="AO58" s="63"/>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276"/>
      <c r="C59" s="314"/>
      <c r="D59" s="279"/>
      <c r="E59" s="323"/>
      <c r="F59" s="64" t="s">
        <v>99</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1">
        <v>245819</v>
      </c>
      <c r="AJ59" s="63">
        <v>242212</v>
      </c>
      <c r="AK59" s="63">
        <v>237046</v>
      </c>
      <c r="AL59" s="63"/>
      <c r="AM59" s="63"/>
      <c r="AN59" s="63"/>
      <c r="AO59" s="63"/>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276"/>
      <c r="C60" s="314"/>
      <c r="D60" s="279"/>
      <c r="E60" s="323"/>
      <c r="F60" s="64" t="s">
        <v>100</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1">
        <v>305628</v>
      </c>
      <c r="AJ60" s="63">
        <v>303092</v>
      </c>
      <c r="AK60" s="63">
        <v>298806</v>
      </c>
      <c r="AL60" s="63"/>
      <c r="AM60" s="63"/>
      <c r="AN60" s="63"/>
      <c r="AO60" s="63"/>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276"/>
      <c r="C61" s="314"/>
      <c r="D61" s="279"/>
      <c r="E61" s="323"/>
      <c r="F61" s="64" t="s">
        <v>101</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1">
        <v>251472</v>
      </c>
      <c r="AJ61" s="63">
        <v>248455</v>
      </c>
      <c r="AK61" s="63">
        <v>243602</v>
      </c>
      <c r="AL61" s="63"/>
      <c r="AM61" s="63"/>
      <c r="AN61" s="63"/>
      <c r="AO61" s="63"/>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276"/>
      <c r="C62" s="314"/>
      <c r="D62" s="279"/>
      <c r="E62" s="323"/>
      <c r="F62" s="64" t="s">
        <v>102</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1">
        <v>351819</v>
      </c>
      <c r="AJ62" s="63">
        <v>348441</v>
      </c>
      <c r="AK62" s="63">
        <v>342758</v>
      </c>
      <c r="AL62" s="63"/>
      <c r="AM62" s="63"/>
      <c r="AN62" s="63"/>
      <c r="AO62" s="63"/>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276"/>
      <c r="C63" s="314"/>
      <c r="D63" s="279"/>
      <c r="E63" s="323"/>
      <c r="F63" s="64" t="s">
        <v>103</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1">
        <v>172924</v>
      </c>
      <c r="AJ63" s="63">
        <v>169805</v>
      </c>
      <c r="AK63" s="63">
        <v>165155</v>
      </c>
      <c r="AL63" s="63"/>
      <c r="AM63" s="63"/>
      <c r="AN63" s="63"/>
      <c r="AO63" s="63"/>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276"/>
      <c r="C64" s="314"/>
      <c r="D64" s="279"/>
      <c r="E64" s="323"/>
      <c r="F64" s="64" t="s">
        <v>104</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1">
        <v>277396</v>
      </c>
      <c r="AJ64" s="63">
        <v>273579</v>
      </c>
      <c r="AK64" s="63">
        <v>267718</v>
      </c>
      <c r="AL64" s="63"/>
      <c r="AM64" s="63"/>
      <c r="AN64" s="63"/>
      <c r="AO64" s="63"/>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276"/>
      <c r="C65" s="314"/>
      <c r="D65" s="279"/>
      <c r="E65" s="323"/>
      <c r="F65" s="64" t="s">
        <v>105</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1">
        <v>251503</v>
      </c>
      <c r="AJ65" s="63">
        <v>247963</v>
      </c>
      <c r="AK65" s="63">
        <v>242078</v>
      </c>
      <c r="AL65" s="63"/>
      <c r="AM65" s="63"/>
      <c r="AN65" s="63"/>
      <c r="AO65" s="63"/>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276"/>
      <c r="C66" s="314"/>
      <c r="D66" s="279"/>
      <c r="E66" s="323"/>
      <c r="F66" s="64" t="s">
        <v>106</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1">
        <v>305640</v>
      </c>
      <c r="AJ66" s="63">
        <v>301353</v>
      </c>
      <c r="AK66" s="63">
        <v>294301</v>
      </c>
      <c r="AL66" s="63"/>
      <c r="AM66" s="63"/>
      <c r="AN66" s="63"/>
      <c r="AO66" s="63"/>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276"/>
      <c r="C67" s="314"/>
      <c r="D67" s="279"/>
      <c r="E67" s="323"/>
      <c r="F67" s="64" t="s">
        <v>107</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1">
        <v>141549</v>
      </c>
      <c r="AJ67" s="63">
        <v>139068</v>
      </c>
      <c r="AK67" s="63">
        <v>135617</v>
      </c>
      <c r="AL67" s="63"/>
      <c r="AM67" s="63"/>
      <c r="AN67" s="63"/>
      <c r="AO67" s="63"/>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276"/>
      <c r="C68" s="314"/>
      <c r="D68" s="279"/>
      <c r="E68" s="323"/>
      <c r="F68" s="64" t="s">
        <v>108</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1">
        <v>162564</v>
      </c>
      <c r="AJ68" s="63">
        <v>160196</v>
      </c>
      <c r="AK68" s="63">
        <v>156556</v>
      </c>
      <c r="AL68" s="63"/>
      <c r="AM68" s="63"/>
      <c r="AN68" s="63"/>
      <c r="AO68" s="63"/>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276"/>
      <c r="C69" s="314" t="s">
        <v>612</v>
      </c>
      <c r="D69" s="279"/>
      <c r="E69" s="323"/>
      <c r="F69" s="17" t="s">
        <v>95</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1">
        <v>17873</v>
      </c>
      <c r="AJ69" s="63">
        <v>17383</v>
      </c>
      <c r="AK69" s="63">
        <v>16969</v>
      </c>
      <c r="AL69" s="63"/>
      <c r="AM69" s="63"/>
      <c r="AN69" s="63"/>
      <c r="AO69" s="63"/>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276"/>
      <c r="C70" s="314"/>
      <c r="D70" s="279"/>
      <c r="E70" s="323"/>
      <c r="F70" s="17" t="s">
        <v>96</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1">
        <v>8467</v>
      </c>
      <c r="AJ70" s="63">
        <v>8257</v>
      </c>
      <c r="AK70" s="63">
        <v>7984</v>
      </c>
      <c r="AL70" s="63"/>
      <c r="AM70" s="63"/>
      <c r="AN70" s="63"/>
      <c r="AO70" s="63"/>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276"/>
      <c r="C71" s="314"/>
      <c r="D71" s="279"/>
      <c r="E71" s="323"/>
      <c r="F71" s="17" t="s">
        <v>97</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1">
        <v>15346</v>
      </c>
      <c r="AJ71" s="63">
        <v>14970</v>
      </c>
      <c r="AK71" s="63">
        <v>14471</v>
      </c>
      <c r="AL71" s="63"/>
      <c r="AM71" s="63"/>
      <c r="AN71" s="63"/>
      <c r="AO71" s="63"/>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276"/>
      <c r="C72" s="314"/>
      <c r="D72" s="279"/>
      <c r="E72" s="323"/>
      <c r="F72" s="17" t="s">
        <v>98</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1">
        <v>30406</v>
      </c>
      <c r="AJ72" s="63">
        <v>29512</v>
      </c>
      <c r="AK72" s="63">
        <v>28196</v>
      </c>
      <c r="AL72" s="63"/>
      <c r="AM72" s="63"/>
      <c r="AN72" s="63"/>
      <c r="AO72" s="63"/>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276"/>
      <c r="C73" s="314"/>
      <c r="D73" s="279"/>
      <c r="E73" s="323"/>
      <c r="F73" s="17" t="s">
        <v>99</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1">
        <v>36061</v>
      </c>
      <c r="AJ73" s="63">
        <v>35012</v>
      </c>
      <c r="AK73" s="63">
        <v>33789</v>
      </c>
      <c r="AL73" s="63"/>
      <c r="AM73" s="63"/>
      <c r="AN73" s="63"/>
      <c r="AO73" s="63"/>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276"/>
      <c r="C74" s="314"/>
      <c r="D74" s="279"/>
      <c r="E74" s="323"/>
      <c r="F74" s="17" t="s">
        <v>100</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1">
        <v>50140</v>
      </c>
      <c r="AJ74" s="63">
        <v>49360</v>
      </c>
      <c r="AK74" s="63">
        <v>48593</v>
      </c>
      <c r="AL74" s="63"/>
      <c r="AM74" s="63"/>
      <c r="AN74" s="63"/>
      <c r="AO74" s="63"/>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276"/>
      <c r="C75" s="314"/>
      <c r="D75" s="279"/>
      <c r="E75" s="323"/>
      <c r="F75" s="17" t="s">
        <v>101</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1">
        <v>14389</v>
      </c>
      <c r="AJ75" s="63">
        <v>14080</v>
      </c>
      <c r="AK75" s="63">
        <v>13738</v>
      </c>
      <c r="AL75" s="63"/>
      <c r="AM75" s="63"/>
      <c r="AN75" s="63"/>
      <c r="AO75" s="63"/>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276"/>
      <c r="C76" s="314"/>
      <c r="D76" s="279"/>
      <c r="E76" s="323"/>
      <c r="F76" s="17" t="s">
        <v>102</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1">
        <v>21655</v>
      </c>
      <c r="AJ76" s="63">
        <v>21119</v>
      </c>
      <c r="AK76" s="63">
        <v>20500</v>
      </c>
      <c r="AL76" s="63"/>
      <c r="AM76" s="63"/>
      <c r="AN76" s="63"/>
      <c r="AO76" s="63"/>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276"/>
      <c r="C77" s="314"/>
      <c r="D77" s="279"/>
      <c r="E77" s="323"/>
      <c r="F77" s="17" t="s">
        <v>103</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1">
        <v>50498</v>
      </c>
      <c r="AJ77" s="63">
        <v>49922</v>
      </c>
      <c r="AK77" s="63">
        <v>49087</v>
      </c>
      <c r="AL77" s="63"/>
      <c r="AM77" s="63"/>
      <c r="AN77" s="63"/>
      <c r="AO77" s="63"/>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276"/>
      <c r="C78" s="314"/>
      <c r="D78" s="279"/>
      <c r="E78" s="323"/>
      <c r="F78" s="17" t="s">
        <v>104</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1">
        <v>97238</v>
      </c>
      <c r="AJ78" s="63">
        <v>94929</v>
      </c>
      <c r="AK78" s="63">
        <v>92326</v>
      </c>
      <c r="AL78" s="63"/>
      <c r="AM78" s="63"/>
      <c r="AN78" s="63"/>
      <c r="AO78" s="63"/>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276"/>
      <c r="C79" s="314"/>
      <c r="D79" s="279"/>
      <c r="E79" s="323"/>
      <c r="F79" s="17" t="s">
        <v>105</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1">
        <v>46570</v>
      </c>
      <c r="AJ79" s="63">
        <v>45294</v>
      </c>
      <c r="AK79" s="63">
        <v>43919</v>
      </c>
      <c r="AL79" s="63"/>
      <c r="AM79" s="63"/>
      <c r="AN79" s="63"/>
      <c r="AO79" s="63"/>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276"/>
      <c r="C80" s="314"/>
      <c r="D80" s="279"/>
      <c r="E80" s="323"/>
      <c r="F80" s="17" t="s">
        <v>106</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1">
        <v>33821</v>
      </c>
      <c r="AJ80" s="63">
        <v>32990</v>
      </c>
      <c r="AK80" s="63">
        <v>32033</v>
      </c>
      <c r="AL80" s="63"/>
      <c r="AM80" s="63"/>
      <c r="AN80" s="63"/>
      <c r="AO80" s="63"/>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276"/>
      <c r="C81" s="314"/>
      <c r="D81" s="279"/>
      <c r="E81" s="323"/>
      <c r="F81" s="17" t="s">
        <v>107</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1">
        <v>33267</v>
      </c>
      <c r="AJ81" s="63">
        <v>32605</v>
      </c>
      <c r="AK81" s="63">
        <v>31952</v>
      </c>
      <c r="AL81" s="63"/>
      <c r="AM81" s="63"/>
      <c r="AN81" s="63"/>
      <c r="AO81" s="63"/>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276"/>
      <c r="C82" s="314"/>
      <c r="D82" s="279"/>
      <c r="E82" s="323"/>
      <c r="F82" s="17" t="s">
        <v>108</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1">
        <v>5141</v>
      </c>
      <c r="AJ82" s="63">
        <v>5005</v>
      </c>
      <c r="AK82" s="63">
        <v>4834</v>
      </c>
      <c r="AL82" s="63"/>
      <c r="AM82" s="63"/>
      <c r="AN82" s="63"/>
      <c r="AO82" s="63"/>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277" t="s">
        <v>88</v>
      </c>
      <c r="C83" s="314"/>
      <c r="D83" s="279"/>
      <c r="E83" s="323"/>
      <c r="F83" s="17" t="s">
        <v>95</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1">
        <v>299057</v>
      </c>
      <c r="AJ83" s="63">
        <v>293250</v>
      </c>
      <c r="AK83" s="63">
        <v>287271</v>
      </c>
      <c r="AL83" s="63"/>
      <c r="AM83" s="63"/>
      <c r="AN83" s="63"/>
      <c r="AO83" s="63"/>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277"/>
      <c r="C84" s="314"/>
      <c r="D84" s="279"/>
      <c r="E84" s="323"/>
      <c r="F84" s="17" t="s">
        <v>96</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1">
        <v>200154</v>
      </c>
      <c r="AJ84" s="63">
        <v>196896</v>
      </c>
      <c r="AK84" s="63">
        <v>192219</v>
      </c>
      <c r="AL84" s="63"/>
      <c r="AM84" s="63"/>
      <c r="AN84" s="63"/>
      <c r="AO84" s="63"/>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277"/>
      <c r="C85" s="314"/>
      <c r="D85" s="279"/>
      <c r="E85" s="323"/>
      <c r="F85" s="17" t="s">
        <v>97</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1">
        <v>280432</v>
      </c>
      <c r="AJ85" s="63">
        <v>274574</v>
      </c>
      <c r="AK85" s="63">
        <v>268876</v>
      </c>
      <c r="AL85" s="63"/>
      <c r="AM85" s="63"/>
      <c r="AN85" s="63"/>
      <c r="AO85" s="63"/>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277"/>
      <c r="C86" s="314"/>
      <c r="D86" s="279"/>
      <c r="E86" s="323"/>
      <c r="F86" s="17" t="s">
        <v>98</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1">
        <v>61238</v>
      </c>
      <c r="AJ86" s="63">
        <v>60899</v>
      </c>
      <c r="AK86" s="63">
        <v>60298</v>
      </c>
      <c r="AL86" s="63"/>
      <c r="AM86" s="63"/>
      <c r="AN86" s="63"/>
      <c r="AO86" s="63"/>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277"/>
      <c r="C87" s="314"/>
      <c r="D87" s="279"/>
      <c r="E87" s="323"/>
      <c r="F87" s="17" t="s">
        <v>99</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1">
        <v>196108</v>
      </c>
      <c r="AJ87" s="63">
        <v>192738</v>
      </c>
      <c r="AK87" s="63">
        <v>189385</v>
      </c>
      <c r="AL87" s="63"/>
      <c r="AM87" s="63"/>
      <c r="AN87" s="63"/>
      <c r="AO87" s="63"/>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277"/>
      <c r="C88" s="314"/>
      <c r="D88" s="279"/>
      <c r="E88" s="323"/>
      <c r="F88" s="17" t="s">
        <v>100</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1">
        <v>254666</v>
      </c>
      <c r="AJ88" s="63">
        <v>250536</v>
      </c>
      <c r="AK88" s="63">
        <v>247120</v>
      </c>
      <c r="AL88" s="63"/>
      <c r="AM88" s="63"/>
      <c r="AN88" s="63"/>
      <c r="AO88" s="63"/>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277"/>
      <c r="C89" s="314"/>
      <c r="D89" s="279"/>
      <c r="E89" s="323"/>
      <c r="F89" s="17" t="s">
        <v>101</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1">
        <v>211105</v>
      </c>
      <c r="AJ89" s="63">
        <v>207320</v>
      </c>
      <c r="AK89" s="63">
        <v>203797</v>
      </c>
      <c r="AL89" s="63"/>
      <c r="AM89" s="63"/>
      <c r="AN89" s="63"/>
      <c r="AO89" s="63"/>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277"/>
      <c r="C90" s="314"/>
      <c r="D90" s="279"/>
      <c r="E90" s="323"/>
      <c r="F90" s="17" t="s">
        <v>102</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1">
        <v>286170</v>
      </c>
      <c r="AJ90" s="63">
        <v>280820</v>
      </c>
      <c r="AK90" s="63">
        <v>277811</v>
      </c>
      <c r="AL90" s="63"/>
      <c r="AM90" s="63"/>
      <c r="AN90" s="63"/>
      <c r="AO90" s="63"/>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277"/>
      <c r="C91" s="314"/>
      <c r="D91" s="279"/>
      <c r="E91" s="323"/>
      <c r="F91" s="17" t="s">
        <v>103</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1">
        <v>175894</v>
      </c>
      <c r="AJ91" s="63">
        <v>171645</v>
      </c>
      <c r="AK91" s="63">
        <v>168028</v>
      </c>
      <c r="AL91" s="63"/>
      <c r="AM91" s="63"/>
      <c r="AN91" s="63"/>
      <c r="AO91" s="63"/>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277"/>
      <c r="C92" s="314"/>
      <c r="D92" s="279"/>
      <c r="E92" s="323"/>
      <c r="F92" s="17" t="s">
        <v>104</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1">
        <v>279312</v>
      </c>
      <c r="AJ92" s="63">
        <v>273650</v>
      </c>
      <c r="AK92" s="63">
        <v>268650</v>
      </c>
      <c r="AL92" s="63"/>
      <c r="AM92" s="63"/>
      <c r="AN92" s="63"/>
      <c r="AO92" s="63"/>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277"/>
      <c r="C93" s="314"/>
      <c r="D93" s="279"/>
      <c r="E93" s="323"/>
      <c r="F93" s="17" t="s">
        <v>105</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1">
        <v>246287</v>
      </c>
      <c r="AJ93" s="63">
        <v>242005</v>
      </c>
      <c r="AK93" s="63">
        <v>236858</v>
      </c>
      <c r="AL93" s="63"/>
      <c r="AM93" s="63"/>
      <c r="AN93" s="63"/>
      <c r="AO93" s="63"/>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277"/>
      <c r="C94" s="314"/>
      <c r="D94" s="279"/>
      <c r="E94" s="323"/>
      <c r="F94" s="17" t="s">
        <v>106</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1">
        <v>275703</v>
      </c>
      <c r="AJ94" s="63">
        <v>270772</v>
      </c>
      <c r="AK94" s="63">
        <v>265262</v>
      </c>
      <c r="AL94" s="63"/>
      <c r="AM94" s="63"/>
      <c r="AN94" s="63"/>
      <c r="AO94" s="63"/>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277"/>
      <c r="C95" s="314"/>
      <c r="D95" s="279"/>
      <c r="E95" s="323"/>
      <c r="F95" s="17" t="s">
        <v>107</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1">
        <v>108335</v>
      </c>
      <c r="AJ95" s="63">
        <v>106348</v>
      </c>
      <c r="AK95" s="63">
        <v>104334</v>
      </c>
      <c r="AL95" s="63"/>
      <c r="AM95" s="63"/>
      <c r="AN95" s="63"/>
      <c r="AO95" s="63"/>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277"/>
      <c r="C96" s="314"/>
      <c r="D96" s="280"/>
      <c r="E96" s="324"/>
      <c r="F96" s="17" t="s">
        <v>108</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1">
        <v>142989</v>
      </c>
      <c r="AJ96" s="63">
        <v>140511</v>
      </c>
      <c r="AK96" s="63">
        <v>137729</v>
      </c>
      <c r="AL96" s="63"/>
      <c r="AM96" s="63"/>
      <c r="AN96" s="63"/>
      <c r="AO96" s="63"/>
      <c r="AP96" s="63"/>
      <c r="AQ96" s="63"/>
      <c r="AR96" s="63"/>
      <c r="AS96" s="63"/>
      <c r="AT96" s="63"/>
      <c r="AU96" s="63"/>
      <c r="AV96" s="63"/>
      <c r="AW96" s="63"/>
      <c r="AX96" s="63"/>
      <c r="AY96" s="63"/>
      <c r="AZ96" s="63"/>
      <c r="BA96" s="63"/>
      <c r="BB96" s="63"/>
      <c r="BC96" s="63"/>
      <c r="BD96" s="63"/>
      <c r="BE96" s="63"/>
      <c r="BF96" s="63"/>
      <c r="BG96" s="5"/>
    </row>
    <row r="97"/>
    <row r="98"/>
  </sheetData>
  <mergeCells count="23">
    <mergeCell ref="I7:P7"/>
    <mergeCell ref="I8:P8"/>
    <mergeCell ref="B83:B96"/>
    <mergeCell ref="C26:C39"/>
    <mergeCell ref="B40:B53"/>
    <mergeCell ref="B12:B39"/>
    <mergeCell ref="C12:C25"/>
    <mergeCell ref="E12:E53"/>
    <mergeCell ref="D12:D53"/>
    <mergeCell ref="C40:C53"/>
    <mergeCell ref="B7:B11"/>
    <mergeCell ref="B3:H3"/>
    <mergeCell ref="B55:B82"/>
    <mergeCell ref="C55:C68"/>
    <mergeCell ref="D55:D96"/>
    <mergeCell ref="E55:E96"/>
    <mergeCell ref="C7:C11"/>
    <mergeCell ref="D7:D11"/>
    <mergeCell ref="E7:E11"/>
    <mergeCell ref="F7:F11"/>
    <mergeCell ref="C83:C96"/>
    <mergeCell ref="C69:C82"/>
    <mergeCell ref="G7:G8"/>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DI158"/>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9" width="14.85546875" style="131" customWidth="1"/>
    <col min="30" max="30" width="19.42578125" style="131" customWidth="1"/>
    <col min="31" max="41" width="14.85546875" style="131" customWidth="1"/>
    <col min="42" max="42" width="2.5703125" style="131" customWidth="1"/>
    <col min="43" max="69" width="14.85546875" style="131" customWidth="1"/>
    <col min="70" max="70" width="2.5703125" style="131" customWidth="1"/>
    <col min="71" max="97" width="14.85546875" style="131" customWidth="1"/>
    <col min="98" max="98" width="2.5703125" style="131" customWidth="1"/>
    <col min="99" max="104" width="14.85546875" style="131" customWidth="1"/>
    <col min="105" max="108" width="14.28515625" style="131" customWidth="1"/>
    <col min="109" max="111" width="12.5703125" style="131" customWidth="1"/>
    <col min="112" max="112" width="13.5703125" style="131" customWidth="1"/>
    <col min="113" max="113" width="10.5703125" style="131" customWidth="1"/>
    <col min="114" max="16384" width="10.5703125" style="131" hidden="1"/>
  </cols>
  <sheetData>
    <row r="1" spans="1:112" s="2" customFormat="1" ht="12.75" customHeight="1">
      <c r="A1" s="1"/>
    </row>
    <row r="2" spans="1:112" s="2" customFormat="1" ht="18.75" customHeight="1">
      <c r="A2" s="1"/>
      <c r="B2" s="3" t="s">
        <v>169</v>
      </c>
      <c r="C2" s="3"/>
      <c r="D2" s="3"/>
    </row>
    <row r="3" spans="1:112" s="2" customFormat="1" ht="23.25" customHeight="1">
      <c r="A3" s="1"/>
      <c r="B3" s="258" t="s">
        <v>613</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B4" s="157"/>
      <c r="AC4" s="157"/>
      <c r="AE4" s="4"/>
      <c r="AF4" s="4"/>
      <c r="AG4" s="4"/>
      <c r="AH4" s="4"/>
      <c r="AI4" s="4"/>
      <c r="AJ4" s="4"/>
      <c r="AK4" s="4"/>
      <c r="AL4" s="4"/>
      <c r="AM4" s="4"/>
      <c r="AN4" s="4"/>
      <c r="AO4" s="4"/>
      <c r="AP4" s="157"/>
      <c r="AQ4" s="4"/>
      <c r="AR4" s="4"/>
      <c r="AS4" s="4"/>
      <c r="AT4" s="4"/>
      <c r="AU4" s="4"/>
      <c r="AV4" s="4"/>
      <c r="AW4" s="4"/>
      <c r="AX4" s="4"/>
      <c r="AY4" s="4"/>
      <c r="AZ4" s="4"/>
      <c r="BA4" s="4"/>
      <c r="BB4" s="4"/>
      <c r="BC4" s="4"/>
      <c r="BD4" s="4"/>
      <c r="BE4" s="4"/>
      <c r="BF4" s="4"/>
      <c r="BG4" s="4"/>
      <c r="BH4" s="4"/>
      <c r="BI4" s="4"/>
      <c r="BR4" s="157"/>
      <c r="CT4" s="157"/>
    </row>
    <row r="5" spans="1:112"/>
    <row r="6" spans="1:112" s="226" customFormat="1" ht="10.5" customHeight="1">
      <c r="B6" s="227" t="s">
        <v>171</v>
      </c>
    </row>
    <row r="7" spans="1:112" s="159" customFormat="1" ht="10.5" customHeight="1">
      <c r="B7" s="160"/>
    </row>
    <row r="8" spans="1:112" s="161" customFormat="1" ht="17.25" customHeight="1">
      <c r="B8" s="162" t="s">
        <v>78</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7"/>
      <c r="DA8" s="167"/>
      <c r="DB8" s="167"/>
      <c r="DC8" s="167"/>
      <c r="DD8" s="167"/>
      <c r="DE8" s="167"/>
      <c r="DF8" s="167"/>
      <c r="DG8" s="167"/>
      <c r="DH8" s="168"/>
    </row>
    <row r="9" spans="1:112" s="161" customFormat="1" ht="10.5" customHeight="1">
      <c r="B9" s="164"/>
    </row>
    <row r="10" spans="1:112" s="165" customFormat="1" ht="10.5" customHeight="1">
      <c r="B10" s="166" t="s">
        <v>86</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8"/>
      <c r="AC10" s="236"/>
      <c r="AD10" s="166" t="s">
        <v>87</v>
      </c>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8"/>
      <c r="BF10" s="166" t="s">
        <v>88</v>
      </c>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8"/>
      <c r="CG10" s="169"/>
      <c r="CH10" s="166" t="s">
        <v>89</v>
      </c>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8"/>
    </row>
    <row r="11" spans="1:112"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338"/>
      <c r="W11" s="338"/>
      <c r="X11" s="235"/>
      <c r="Y11" s="236"/>
      <c r="Z11" s="236"/>
      <c r="AA11" s="236"/>
      <c r="AB11" s="236"/>
      <c r="AC11" s="170"/>
      <c r="AD11" s="170"/>
      <c r="AE11" s="170"/>
      <c r="AF11" s="170"/>
      <c r="AG11" s="170"/>
      <c r="AH11" s="170"/>
      <c r="AI11" s="170"/>
      <c r="AJ11" s="170"/>
      <c r="AK11" s="170"/>
      <c r="AL11" s="170"/>
      <c r="AM11" s="170"/>
      <c r="AN11" s="170"/>
      <c r="AO11" s="170"/>
      <c r="AP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row>
    <row r="12" spans="1:112" s="159" customFormat="1" ht="38.25" customHeight="1">
      <c r="B12" s="171" t="s">
        <v>172</v>
      </c>
      <c r="C12" s="172" t="s">
        <v>173</v>
      </c>
      <c r="D12" s="172" t="s">
        <v>174</v>
      </c>
      <c r="E12" s="172" t="s">
        <v>175</v>
      </c>
      <c r="F12" s="172" t="s">
        <v>176</v>
      </c>
      <c r="G12" s="172" t="s">
        <v>177</v>
      </c>
      <c r="H12" s="172" t="s">
        <v>178</v>
      </c>
      <c r="I12" s="172" t="s">
        <v>179</v>
      </c>
      <c r="J12" s="172" t="s">
        <v>180</v>
      </c>
      <c r="K12" s="172" t="s">
        <v>181</v>
      </c>
      <c r="L12" s="172" t="s">
        <v>182</v>
      </c>
      <c r="M12" s="172" t="s">
        <v>183</v>
      </c>
      <c r="N12" s="173"/>
      <c r="O12" s="172" t="s">
        <v>184</v>
      </c>
      <c r="P12" s="172" t="s">
        <v>185</v>
      </c>
      <c r="Q12" s="172" t="s">
        <v>186</v>
      </c>
      <c r="R12" s="174" t="s">
        <v>187</v>
      </c>
      <c r="S12" s="174" t="s">
        <v>188</v>
      </c>
      <c r="T12" s="174" t="s">
        <v>189</v>
      </c>
      <c r="U12" s="174" t="s">
        <v>614</v>
      </c>
      <c r="V12" s="174" t="s">
        <v>615</v>
      </c>
      <c r="W12" s="174" t="s">
        <v>190</v>
      </c>
      <c r="X12" s="240" t="s">
        <v>191</v>
      </c>
      <c r="Y12" s="172" t="s">
        <v>192</v>
      </c>
      <c r="Z12" s="174" t="s">
        <v>193</v>
      </c>
      <c r="AA12" s="174" t="s">
        <v>194</v>
      </c>
      <c r="AB12" s="174" t="s">
        <v>195</v>
      </c>
      <c r="AC12" s="144"/>
      <c r="AD12" s="171" t="s">
        <v>172</v>
      </c>
      <c r="AE12" s="172" t="s">
        <v>173</v>
      </c>
      <c r="AF12" s="172" t="s">
        <v>174</v>
      </c>
      <c r="AG12" s="172" t="s">
        <v>175</v>
      </c>
      <c r="AH12" s="172" t="s">
        <v>176</v>
      </c>
      <c r="AI12" s="172" t="s">
        <v>177</v>
      </c>
      <c r="AJ12" s="172" t="s">
        <v>178</v>
      </c>
      <c r="AK12" s="172" t="s">
        <v>179</v>
      </c>
      <c r="AL12" s="172" t="s">
        <v>180</v>
      </c>
      <c r="AM12" s="172" t="s">
        <v>181</v>
      </c>
      <c r="AN12" s="172" t="s">
        <v>182</v>
      </c>
      <c r="AO12" s="172" t="s">
        <v>183</v>
      </c>
      <c r="AP12" s="173"/>
      <c r="AQ12" s="172" t="s">
        <v>184</v>
      </c>
      <c r="AR12" s="172" t="s">
        <v>185</v>
      </c>
      <c r="AS12" s="172" t="s">
        <v>186</v>
      </c>
      <c r="AT12" s="174" t="s">
        <v>187</v>
      </c>
      <c r="AU12" s="174" t="s">
        <v>188</v>
      </c>
      <c r="AV12" s="174" t="s">
        <v>189</v>
      </c>
      <c r="AW12" s="174" t="s">
        <v>614</v>
      </c>
      <c r="AX12" s="174" t="s">
        <v>615</v>
      </c>
      <c r="AY12" s="174" t="s">
        <v>190</v>
      </c>
      <c r="AZ12" s="174" t="s">
        <v>191</v>
      </c>
      <c r="BA12" s="172" t="s">
        <v>192</v>
      </c>
      <c r="BB12" s="174" t="s">
        <v>193</v>
      </c>
      <c r="BC12" s="174" t="s">
        <v>194</v>
      </c>
      <c r="BD12" s="174" t="s">
        <v>195</v>
      </c>
      <c r="BF12" s="171" t="s">
        <v>172</v>
      </c>
      <c r="BG12" s="172" t="s">
        <v>173</v>
      </c>
      <c r="BH12" s="172" t="s">
        <v>174</v>
      </c>
      <c r="BI12" s="172" t="s">
        <v>175</v>
      </c>
      <c r="BJ12" s="172" t="s">
        <v>176</v>
      </c>
      <c r="BK12" s="172" t="s">
        <v>177</v>
      </c>
      <c r="BL12" s="172" t="s">
        <v>178</v>
      </c>
      <c r="BM12" s="172" t="s">
        <v>179</v>
      </c>
      <c r="BN12" s="172" t="s">
        <v>180</v>
      </c>
      <c r="BO12" s="172" t="s">
        <v>181</v>
      </c>
      <c r="BP12" s="172" t="s">
        <v>182</v>
      </c>
      <c r="BQ12" s="172" t="s">
        <v>183</v>
      </c>
      <c r="BR12" s="173"/>
      <c r="BS12" s="172" t="s">
        <v>184</v>
      </c>
      <c r="BT12" s="172" t="s">
        <v>185</v>
      </c>
      <c r="BU12" s="172" t="s">
        <v>186</v>
      </c>
      <c r="BV12" s="174" t="s">
        <v>187</v>
      </c>
      <c r="BW12" s="174" t="s">
        <v>188</v>
      </c>
      <c r="BX12" s="174" t="s">
        <v>189</v>
      </c>
      <c r="BY12" s="174" t="s">
        <v>614</v>
      </c>
      <c r="BZ12" s="174" t="s">
        <v>615</v>
      </c>
      <c r="CA12" s="174" t="s">
        <v>190</v>
      </c>
      <c r="CB12" s="174" t="s">
        <v>191</v>
      </c>
      <c r="CC12" s="172" t="s">
        <v>192</v>
      </c>
      <c r="CD12" s="174" t="s">
        <v>193</v>
      </c>
      <c r="CE12" s="174" t="s">
        <v>194</v>
      </c>
      <c r="CF12" s="174" t="s">
        <v>195</v>
      </c>
      <c r="CG12" s="144"/>
      <c r="CH12" s="171" t="s">
        <v>172</v>
      </c>
      <c r="CI12" s="172" t="s">
        <v>173</v>
      </c>
      <c r="CJ12" s="172" t="s">
        <v>174</v>
      </c>
      <c r="CK12" s="172" t="s">
        <v>175</v>
      </c>
      <c r="CL12" s="172" t="s">
        <v>176</v>
      </c>
      <c r="CM12" s="172" t="s">
        <v>177</v>
      </c>
      <c r="CN12" s="172" t="s">
        <v>178</v>
      </c>
      <c r="CO12" s="172" t="s">
        <v>179</v>
      </c>
      <c r="CP12" s="172" t="s">
        <v>180</v>
      </c>
      <c r="CQ12" s="172" t="s">
        <v>181</v>
      </c>
      <c r="CR12" s="172" t="s">
        <v>182</v>
      </c>
      <c r="CS12" s="172" t="s">
        <v>183</v>
      </c>
      <c r="CT12" s="173"/>
      <c r="CU12" s="172" t="s">
        <v>184</v>
      </c>
      <c r="CV12" s="172" t="s">
        <v>185</v>
      </c>
      <c r="CW12" s="172" t="s">
        <v>186</v>
      </c>
      <c r="CX12" s="174" t="s">
        <v>187</v>
      </c>
      <c r="CY12" s="174" t="s">
        <v>188</v>
      </c>
      <c r="CZ12" s="174" t="s">
        <v>189</v>
      </c>
      <c r="DA12" s="174" t="s">
        <v>614</v>
      </c>
      <c r="DB12" s="174" t="s">
        <v>615</v>
      </c>
      <c r="DC12" s="174" t="s">
        <v>190</v>
      </c>
      <c r="DD12" s="174" t="s">
        <v>191</v>
      </c>
      <c r="DE12" s="172" t="s">
        <v>192</v>
      </c>
      <c r="DF12" s="174" t="s">
        <v>193</v>
      </c>
      <c r="DG12" s="174" t="s">
        <v>194</v>
      </c>
      <c r="DH12" s="174" t="s">
        <v>195</v>
      </c>
    </row>
    <row r="13" spans="1:112" s="159" customFormat="1" ht="10.5" customHeight="1">
      <c r="B13" s="196" t="s">
        <v>196</v>
      </c>
      <c r="C13" s="199" t="s">
        <v>616</v>
      </c>
      <c r="D13" s="199" t="s">
        <v>616</v>
      </c>
      <c r="E13" s="199" t="s">
        <v>616</v>
      </c>
      <c r="F13" s="199" t="s">
        <v>616</v>
      </c>
      <c r="G13" s="199" t="s">
        <v>616</v>
      </c>
      <c r="H13" s="199" t="s">
        <v>616</v>
      </c>
      <c r="I13" s="199" t="s">
        <v>616</v>
      </c>
      <c r="J13" s="199" t="s">
        <v>616</v>
      </c>
      <c r="K13" s="199" t="s">
        <v>616</v>
      </c>
      <c r="L13" s="199" t="s">
        <v>616</v>
      </c>
      <c r="M13" s="199" t="s">
        <v>616</v>
      </c>
      <c r="N13" s="173"/>
      <c r="O13" s="199" t="s">
        <v>616</v>
      </c>
      <c r="P13" s="199" t="s">
        <v>616</v>
      </c>
      <c r="Q13" s="199" t="s">
        <v>616</v>
      </c>
      <c r="R13" s="199" t="s">
        <v>616</v>
      </c>
      <c r="S13" s="199" t="s">
        <v>616</v>
      </c>
      <c r="T13" s="199" t="s">
        <v>616</v>
      </c>
      <c r="U13" s="199" t="s">
        <v>616</v>
      </c>
      <c r="V13" s="199" t="s">
        <v>616</v>
      </c>
      <c r="W13" s="239" t="s">
        <v>616</v>
      </c>
      <c r="X13" s="199" t="s">
        <v>616</v>
      </c>
      <c r="Y13" s="199" t="s">
        <v>616</v>
      </c>
      <c r="Z13" s="199" t="s">
        <v>616</v>
      </c>
      <c r="AA13" s="199" t="s">
        <v>616</v>
      </c>
      <c r="AB13" s="199" t="s">
        <v>616</v>
      </c>
      <c r="AC13" s="144"/>
      <c r="AD13" s="197" t="s">
        <v>196</v>
      </c>
      <c r="AE13" s="199" t="s">
        <v>616</v>
      </c>
      <c r="AF13" s="199" t="s">
        <v>616</v>
      </c>
      <c r="AG13" s="199" t="s">
        <v>616</v>
      </c>
      <c r="AH13" s="199" t="s">
        <v>616</v>
      </c>
      <c r="AI13" s="199" t="s">
        <v>616</v>
      </c>
      <c r="AJ13" s="199" t="s">
        <v>616</v>
      </c>
      <c r="AK13" s="199" t="s">
        <v>616</v>
      </c>
      <c r="AL13" s="199" t="s">
        <v>616</v>
      </c>
      <c r="AM13" s="199" t="s">
        <v>616</v>
      </c>
      <c r="AN13" s="199" t="s">
        <v>616</v>
      </c>
      <c r="AO13" s="199" t="s">
        <v>616</v>
      </c>
      <c r="AP13" s="173"/>
      <c r="AQ13" s="199" t="s">
        <v>616</v>
      </c>
      <c r="AR13" s="199" t="s">
        <v>616</v>
      </c>
      <c r="AS13" s="199" t="s">
        <v>616</v>
      </c>
      <c r="AT13" s="199" t="s">
        <v>616</v>
      </c>
      <c r="AU13" s="199" t="s">
        <v>616</v>
      </c>
      <c r="AV13" s="199" t="s">
        <v>616</v>
      </c>
      <c r="AW13" s="199" t="s">
        <v>616</v>
      </c>
      <c r="AX13" s="199" t="s">
        <v>616</v>
      </c>
      <c r="AY13" s="199" t="s">
        <v>616</v>
      </c>
      <c r="AZ13" s="199" t="s">
        <v>616</v>
      </c>
      <c r="BA13" s="199" t="s">
        <v>616</v>
      </c>
      <c r="BB13" s="199" t="s">
        <v>616</v>
      </c>
      <c r="BC13" s="199" t="s">
        <v>616</v>
      </c>
      <c r="BD13" s="199" t="s">
        <v>616</v>
      </c>
      <c r="BF13" s="197" t="s">
        <v>196</v>
      </c>
      <c r="BG13" s="199" t="s">
        <v>616</v>
      </c>
      <c r="BH13" s="199" t="s">
        <v>616</v>
      </c>
      <c r="BI13" s="199" t="s">
        <v>616</v>
      </c>
      <c r="BJ13" s="199" t="s">
        <v>616</v>
      </c>
      <c r="BK13" s="199" t="s">
        <v>616</v>
      </c>
      <c r="BL13" s="199" t="s">
        <v>616</v>
      </c>
      <c r="BM13" s="199" t="s">
        <v>616</v>
      </c>
      <c r="BN13" s="199" t="s">
        <v>616</v>
      </c>
      <c r="BO13" s="199" t="s">
        <v>616</v>
      </c>
      <c r="BP13" s="199" t="s">
        <v>616</v>
      </c>
      <c r="BQ13" s="199" t="s">
        <v>616</v>
      </c>
      <c r="BR13" s="173"/>
      <c r="BS13" s="199" t="s">
        <v>616</v>
      </c>
      <c r="BT13" s="199" t="s">
        <v>616</v>
      </c>
      <c r="BU13" s="199" t="s">
        <v>616</v>
      </c>
      <c r="BV13" s="199" t="s">
        <v>616</v>
      </c>
      <c r="BW13" s="199" t="s">
        <v>616</v>
      </c>
      <c r="BX13" s="199" t="s">
        <v>616</v>
      </c>
      <c r="BY13" s="199" t="s">
        <v>616</v>
      </c>
      <c r="BZ13" s="199" t="s">
        <v>616</v>
      </c>
      <c r="CA13" s="199" t="s">
        <v>616</v>
      </c>
      <c r="CB13" s="199" t="s">
        <v>616</v>
      </c>
      <c r="CC13" s="199" t="s">
        <v>616</v>
      </c>
      <c r="CD13" s="199" t="s">
        <v>616</v>
      </c>
      <c r="CE13" s="199" t="s">
        <v>616</v>
      </c>
      <c r="CF13" s="199" t="s">
        <v>616</v>
      </c>
      <c r="CG13" s="144"/>
      <c r="CH13" s="197" t="s">
        <v>196</v>
      </c>
      <c r="CI13" s="199" t="s">
        <v>616</v>
      </c>
      <c r="CJ13" s="199" t="s">
        <v>616</v>
      </c>
      <c r="CK13" s="199" t="s">
        <v>616</v>
      </c>
      <c r="CL13" s="199" t="s">
        <v>616</v>
      </c>
      <c r="CM13" s="199" t="s">
        <v>616</v>
      </c>
      <c r="CN13" s="199" t="s">
        <v>616</v>
      </c>
      <c r="CO13" s="199" t="s">
        <v>616</v>
      </c>
      <c r="CP13" s="199" t="s">
        <v>616</v>
      </c>
      <c r="CQ13" s="199" t="s">
        <v>616</v>
      </c>
      <c r="CR13" s="199" t="s">
        <v>616</v>
      </c>
      <c r="CS13" s="199" t="s">
        <v>616</v>
      </c>
      <c r="CT13" s="173"/>
      <c r="CU13" s="199" t="s">
        <v>616</v>
      </c>
      <c r="CV13" s="199" t="s">
        <v>616</v>
      </c>
      <c r="CW13" s="199" t="s">
        <v>616</v>
      </c>
      <c r="CX13" s="199" t="s">
        <v>616</v>
      </c>
      <c r="CY13" s="199" t="s">
        <v>616</v>
      </c>
      <c r="CZ13" s="199" t="s">
        <v>616</v>
      </c>
      <c r="DA13" s="199" t="s">
        <v>616</v>
      </c>
      <c r="DB13" s="199" t="s">
        <v>616</v>
      </c>
      <c r="DC13" s="199" t="s">
        <v>616</v>
      </c>
      <c r="DD13" s="199" t="s">
        <v>616</v>
      </c>
      <c r="DE13" s="199" t="s">
        <v>616</v>
      </c>
      <c r="DF13" s="199" t="s">
        <v>616</v>
      </c>
      <c r="DG13" s="199" t="s">
        <v>616</v>
      </c>
      <c r="DH13" s="199" t="s">
        <v>616</v>
      </c>
    </row>
    <row r="14" spans="1:112" s="159" customFormat="1" ht="10.5" customHeight="1">
      <c r="B14" s="196" t="s">
        <v>197</v>
      </c>
      <c r="C14" s="199" t="s">
        <v>616</v>
      </c>
      <c r="D14" s="199" t="s">
        <v>616</v>
      </c>
      <c r="E14" s="199" t="s">
        <v>616</v>
      </c>
      <c r="F14" s="199" t="s">
        <v>616</v>
      </c>
      <c r="G14" s="199" t="s">
        <v>616</v>
      </c>
      <c r="H14" s="199" t="s">
        <v>616</v>
      </c>
      <c r="I14" s="199" t="s">
        <v>616</v>
      </c>
      <c r="J14" s="199" t="s">
        <v>616</v>
      </c>
      <c r="K14" s="199" t="s">
        <v>616</v>
      </c>
      <c r="L14" s="199" t="s">
        <v>616</v>
      </c>
      <c r="M14" s="199" t="s">
        <v>616</v>
      </c>
      <c r="N14" s="173"/>
      <c r="O14" s="199" t="s">
        <v>616</v>
      </c>
      <c r="P14" s="199" t="s">
        <v>616</v>
      </c>
      <c r="Q14" s="199" t="s">
        <v>616</v>
      </c>
      <c r="R14" s="199" t="s">
        <v>616</v>
      </c>
      <c r="S14" s="199" t="s">
        <v>616</v>
      </c>
      <c r="T14" s="199" t="s">
        <v>616</v>
      </c>
      <c r="U14" s="199" t="s">
        <v>616</v>
      </c>
      <c r="V14" s="199" t="s">
        <v>616</v>
      </c>
      <c r="W14" s="239" t="s">
        <v>616</v>
      </c>
      <c r="X14" s="199" t="s">
        <v>616</v>
      </c>
      <c r="Y14" s="199" t="s">
        <v>616</v>
      </c>
      <c r="Z14" s="199" t="s">
        <v>616</v>
      </c>
      <c r="AA14" s="199" t="s">
        <v>616</v>
      </c>
      <c r="AB14" s="199" t="s">
        <v>616</v>
      </c>
      <c r="AC14" s="144"/>
      <c r="AD14" s="197" t="s">
        <v>197</v>
      </c>
      <c r="AE14" s="199" t="s">
        <v>616</v>
      </c>
      <c r="AF14" s="199" t="s">
        <v>616</v>
      </c>
      <c r="AG14" s="199" t="s">
        <v>616</v>
      </c>
      <c r="AH14" s="199" t="s">
        <v>616</v>
      </c>
      <c r="AI14" s="199" t="s">
        <v>616</v>
      </c>
      <c r="AJ14" s="199" t="s">
        <v>616</v>
      </c>
      <c r="AK14" s="199" t="s">
        <v>616</v>
      </c>
      <c r="AL14" s="199" t="s">
        <v>616</v>
      </c>
      <c r="AM14" s="199" t="s">
        <v>616</v>
      </c>
      <c r="AN14" s="199" t="s">
        <v>616</v>
      </c>
      <c r="AO14" s="199" t="s">
        <v>616</v>
      </c>
      <c r="AP14" s="173"/>
      <c r="AQ14" s="199" t="s">
        <v>616</v>
      </c>
      <c r="AR14" s="199" t="s">
        <v>616</v>
      </c>
      <c r="AS14" s="199" t="s">
        <v>616</v>
      </c>
      <c r="AT14" s="199" t="s">
        <v>616</v>
      </c>
      <c r="AU14" s="199" t="s">
        <v>616</v>
      </c>
      <c r="AV14" s="199" t="s">
        <v>616</v>
      </c>
      <c r="AW14" s="199" t="s">
        <v>616</v>
      </c>
      <c r="AX14" s="199" t="s">
        <v>616</v>
      </c>
      <c r="AY14" s="199" t="s">
        <v>616</v>
      </c>
      <c r="AZ14" s="199" t="s">
        <v>616</v>
      </c>
      <c r="BA14" s="199" t="s">
        <v>616</v>
      </c>
      <c r="BB14" s="199" t="s">
        <v>616</v>
      </c>
      <c r="BC14" s="199" t="s">
        <v>616</v>
      </c>
      <c r="BD14" s="199" t="s">
        <v>616</v>
      </c>
      <c r="BF14" s="197" t="s">
        <v>197</v>
      </c>
      <c r="BG14" s="199"/>
      <c r="BH14" s="199"/>
      <c r="BI14" s="199"/>
      <c r="BJ14" s="199"/>
      <c r="BK14" s="199"/>
      <c r="BL14" s="199"/>
      <c r="BM14" s="199"/>
      <c r="BN14" s="199"/>
      <c r="BO14" s="199"/>
      <c r="BP14" s="199"/>
      <c r="BQ14" s="199"/>
      <c r="BR14" s="173"/>
      <c r="BS14" s="199"/>
      <c r="BT14" s="199"/>
      <c r="BU14" s="199"/>
      <c r="BV14" s="199"/>
      <c r="BW14" s="199"/>
      <c r="BX14" s="199"/>
      <c r="BY14" s="199"/>
      <c r="BZ14" s="199"/>
      <c r="CA14" s="199"/>
      <c r="CB14" s="199"/>
      <c r="CC14" s="199"/>
      <c r="CD14" s="199"/>
      <c r="CE14" s="199" t="s">
        <v>616</v>
      </c>
      <c r="CF14" s="199" t="s">
        <v>616</v>
      </c>
      <c r="CG14" s="144"/>
      <c r="CH14" s="197" t="s">
        <v>197</v>
      </c>
      <c r="CI14" s="199" t="s">
        <v>616</v>
      </c>
      <c r="CJ14" s="199" t="s">
        <v>616</v>
      </c>
      <c r="CK14" s="199" t="s">
        <v>616</v>
      </c>
      <c r="CL14" s="199" t="s">
        <v>616</v>
      </c>
      <c r="CM14" s="199" t="s">
        <v>616</v>
      </c>
      <c r="CN14" s="199" t="s">
        <v>616</v>
      </c>
      <c r="CO14" s="199" t="s">
        <v>616</v>
      </c>
      <c r="CP14" s="199" t="s">
        <v>616</v>
      </c>
      <c r="CQ14" s="199" t="s">
        <v>616</v>
      </c>
      <c r="CR14" s="199" t="s">
        <v>616</v>
      </c>
      <c r="CS14" s="199" t="s">
        <v>616</v>
      </c>
      <c r="CT14" s="173"/>
      <c r="CU14" s="199" t="s">
        <v>616</v>
      </c>
      <c r="CV14" s="199" t="s">
        <v>616</v>
      </c>
      <c r="CW14" s="199" t="s">
        <v>616</v>
      </c>
      <c r="CX14" s="199" t="s">
        <v>616</v>
      </c>
      <c r="CY14" s="199" t="s">
        <v>616</v>
      </c>
      <c r="CZ14" s="199" t="s">
        <v>616</v>
      </c>
      <c r="DA14" s="199" t="s">
        <v>616</v>
      </c>
      <c r="DB14" s="199" t="s">
        <v>616</v>
      </c>
      <c r="DC14" s="199" t="s">
        <v>616</v>
      </c>
      <c r="DD14" s="199" t="s">
        <v>616</v>
      </c>
      <c r="DE14" s="199" t="s">
        <v>616</v>
      </c>
      <c r="DF14" s="199" t="s">
        <v>616</v>
      </c>
      <c r="DG14" s="199" t="s">
        <v>616</v>
      </c>
      <c r="DH14" s="199" t="s">
        <v>616</v>
      </c>
    </row>
    <row r="15" spans="1:112" s="159" customFormat="1" ht="10.5" customHeight="1">
      <c r="B15" s="196" t="s">
        <v>198</v>
      </c>
      <c r="C15" s="199" t="s">
        <v>616</v>
      </c>
      <c r="D15" s="199" t="s">
        <v>616</v>
      </c>
      <c r="E15" s="199" t="s">
        <v>616</v>
      </c>
      <c r="F15" s="199" t="s">
        <v>616</v>
      </c>
      <c r="G15" s="199" t="s">
        <v>616</v>
      </c>
      <c r="H15" s="199" t="s">
        <v>616</v>
      </c>
      <c r="I15" s="199" t="s">
        <v>616</v>
      </c>
      <c r="J15" s="199">
        <v>0</v>
      </c>
      <c r="K15" s="199">
        <v>1.4870742269298101</v>
      </c>
      <c r="L15" s="199">
        <v>0.70457099735818818</v>
      </c>
      <c r="M15" s="199" t="s">
        <v>616</v>
      </c>
      <c r="N15" s="173"/>
      <c r="O15" s="199">
        <v>0</v>
      </c>
      <c r="P15" s="199">
        <v>0</v>
      </c>
      <c r="Q15" s="199">
        <v>0.41079125157488544</v>
      </c>
      <c r="R15" s="199">
        <v>0.41079125157488544</v>
      </c>
      <c r="S15" s="199">
        <v>0.41079125157488544</v>
      </c>
      <c r="T15" s="199">
        <v>0.41079125157488544</v>
      </c>
      <c r="U15" s="199">
        <v>0</v>
      </c>
      <c r="V15" s="199">
        <v>0</v>
      </c>
      <c r="W15" s="239">
        <v>0</v>
      </c>
      <c r="X15" s="199">
        <v>0</v>
      </c>
      <c r="Y15" s="199">
        <v>0</v>
      </c>
      <c r="Z15" s="199">
        <v>0</v>
      </c>
      <c r="AA15" s="199" t="s">
        <v>616</v>
      </c>
      <c r="AB15" s="199" t="s">
        <v>616</v>
      </c>
      <c r="AC15" s="144"/>
      <c r="AD15" s="197" t="s">
        <v>198</v>
      </c>
      <c r="AE15" s="199" t="s">
        <v>616</v>
      </c>
      <c r="AF15" s="199" t="s">
        <v>616</v>
      </c>
      <c r="AG15" s="199" t="s">
        <v>616</v>
      </c>
      <c r="AH15" s="199" t="s">
        <v>616</v>
      </c>
      <c r="AI15" s="199" t="s">
        <v>616</v>
      </c>
      <c r="AJ15" s="199" t="s">
        <v>616</v>
      </c>
      <c r="AK15" s="199" t="s">
        <v>616</v>
      </c>
      <c r="AL15" s="199">
        <v>0</v>
      </c>
      <c r="AM15" s="199">
        <v>1.4870742269298101</v>
      </c>
      <c r="AN15" s="199">
        <v>0.70457099735818818</v>
      </c>
      <c r="AO15" s="199" t="s">
        <v>616</v>
      </c>
      <c r="AP15" s="173"/>
      <c r="AQ15" s="199">
        <v>0</v>
      </c>
      <c r="AR15" s="199">
        <v>0</v>
      </c>
      <c r="AS15" s="199">
        <v>0.41079125157488544</v>
      </c>
      <c r="AT15" s="199">
        <v>0.41079125157488544</v>
      </c>
      <c r="AU15" s="199">
        <v>0.41079125157488544</v>
      </c>
      <c r="AV15" s="199">
        <v>0.41079125157488544</v>
      </c>
      <c r="AW15" s="199">
        <v>0</v>
      </c>
      <c r="AX15" s="199">
        <v>0</v>
      </c>
      <c r="AY15" s="199">
        <v>0</v>
      </c>
      <c r="AZ15" s="199">
        <v>0</v>
      </c>
      <c r="BA15" s="199">
        <v>0</v>
      </c>
      <c r="BB15" s="199">
        <v>0</v>
      </c>
      <c r="BC15" s="199" t="s">
        <v>616</v>
      </c>
      <c r="BD15" s="199" t="s">
        <v>616</v>
      </c>
      <c r="BF15" s="197" t="s">
        <v>198</v>
      </c>
      <c r="BG15" s="199" t="s">
        <v>616</v>
      </c>
      <c r="BH15" s="199" t="s">
        <v>616</v>
      </c>
      <c r="BI15" s="199" t="s">
        <v>616</v>
      </c>
      <c r="BJ15" s="199" t="s">
        <v>616</v>
      </c>
      <c r="BK15" s="199" t="s">
        <v>616</v>
      </c>
      <c r="BL15" s="199" t="s">
        <v>616</v>
      </c>
      <c r="BM15" s="199" t="s">
        <v>616</v>
      </c>
      <c r="BN15" s="199">
        <v>0</v>
      </c>
      <c r="BO15" s="199">
        <v>1.4870742269298101</v>
      </c>
      <c r="BP15" s="199">
        <v>0.70457099735818818</v>
      </c>
      <c r="BQ15" s="199" t="s">
        <v>616</v>
      </c>
      <c r="BR15" s="173"/>
      <c r="BS15" s="199">
        <v>0</v>
      </c>
      <c r="BT15" s="199">
        <v>0</v>
      </c>
      <c r="BU15" s="199">
        <v>0.41079125157488544</v>
      </c>
      <c r="BV15" s="199">
        <v>0.41079125157488544</v>
      </c>
      <c r="BW15" s="199">
        <v>0.41079125157488544</v>
      </c>
      <c r="BX15" s="199">
        <v>0.41079125157488544</v>
      </c>
      <c r="BY15" s="199">
        <v>0</v>
      </c>
      <c r="BZ15" s="199">
        <v>0</v>
      </c>
      <c r="CA15" s="199">
        <v>0</v>
      </c>
      <c r="CB15" s="199">
        <v>0</v>
      </c>
      <c r="CC15" s="199">
        <v>0</v>
      </c>
      <c r="CD15" s="199">
        <v>0</v>
      </c>
      <c r="CE15" s="199" t="s">
        <v>616</v>
      </c>
      <c r="CF15" s="199" t="s">
        <v>616</v>
      </c>
      <c r="CG15" s="144"/>
      <c r="CH15" s="197" t="s">
        <v>198</v>
      </c>
      <c r="CI15" s="199" t="s">
        <v>616</v>
      </c>
      <c r="CJ15" s="199" t="s">
        <v>616</v>
      </c>
      <c r="CK15" s="199" t="s">
        <v>616</v>
      </c>
      <c r="CL15" s="199" t="s">
        <v>616</v>
      </c>
      <c r="CM15" s="199" t="s">
        <v>616</v>
      </c>
      <c r="CN15" s="199" t="s">
        <v>616</v>
      </c>
      <c r="CO15" s="199" t="s">
        <v>616</v>
      </c>
      <c r="CP15" s="199">
        <v>0</v>
      </c>
      <c r="CQ15" s="199">
        <v>2.9741484538596201</v>
      </c>
      <c r="CR15" s="199">
        <v>1.4091419947163764</v>
      </c>
      <c r="CS15" s="199" t="s">
        <v>616</v>
      </c>
      <c r="CT15" s="173"/>
      <c r="CU15" s="199">
        <v>0</v>
      </c>
      <c r="CV15" s="199">
        <v>0</v>
      </c>
      <c r="CW15" s="199">
        <v>0.82158250314977088</v>
      </c>
      <c r="CX15" s="199">
        <v>0.82158250314977088</v>
      </c>
      <c r="CY15" s="199">
        <v>0.82158250314977088</v>
      </c>
      <c r="CZ15" s="199">
        <v>0.82158250314977088</v>
      </c>
      <c r="DA15" s="199">
        <v>0</v>
      </c>
      <c r="DB15" s="199">
        <v>0</v>
      </c>
      <c r="DC15" s="199">
        <v>0</v>
      </c>
      <c r="DD15" s="199">
        <v>0</v>
      </c>
      <c r="DE15" s="199">
        <v>0</v>
      </c>
      <c r="DF15" s="199">
        <v>0</v>
      </c>
      <c r="DG15" s="199" t="s">
        <v>616</v>
      </c>
      <c r="DH15" s="199" t="s">
        <v>616</v>
      </c>
    </row>
    <row r="16" spans="1:112" s="159" customFormat="1" ht="10.5" customHeight="1">
      <c r="B16" s="196" t="s">
        <v>199</v>
      </c>
      <c r="C16" s="199">
        <v>6.6995028867368616</v>
      </c>
      <c r="D16" s="199">
        <v>6.6995028867368616</v>
      </c>
      <c r="E16" s="199">
        <v>7.113121830127354</v>
      </c>
      <c r="F16" s="199">
        <v>7.113121830127354</v>
      </c>
      <c r="G16" s="199">
        <v>7.2804579515147188</v>
      </c>
      <c r="H16" s="199">
        <v>7.1935840895118579</v>
      </c>
      <c r="I16" s="199">
        <v>7.3593999937099719</v>
      </c>
      <c r="J16" s="199">
        <v>7.0492243060839295</v>
      </c>
      <c r="K16" s="199">
        <v>7.1089669218364691</v>
      </c>
      <c r="L16" s="199">
        <v>6.9829560851947958</v>
      </c>
      <c r="M16" s="199">
        <v>9.626223597588794</v>
      </c>
      <c r="N16" s="173"/>
      <c r="O16" s="199">
        <v>9.9504863797742455</v>
      </c>
      <c r="P16" s="199">
        <v>9.9504863797742455</v>
      </c>
      <c r="Q16" s="199">
        <v>10.298637820906496</v>
      </c>
      <c r="R16" s="199">
        <v>10.298637820906496</v>
      </c>
      <c r="S16" s="199">
        <v>10.298637820906496</v>
      </c>
      <c r="T16" s="199">
        <v>10.298637820906496</v>
      </c>
      <c r="U16" s="199">
        <v>10.909265371253543</v>
      </c>
      <c r="V16" s="199">
        <v>10.909265371253543</v>
      </c>
      <c r="W16" s="239">
        <v>10.909265371253543</v>
      </c>
      <c r="X16" s="199">
        <v>10.909265371253543</v>
      </c>
      <c r="Y16" s="199">
        <v>10.979819636605354</v>
      </c>
      <c r="Z16" s="199">
        <v>10.979819636605354</v>
      </c>
      <c r="AA16" s="199" t="s">
        <v>616</v>
      </c>
      <c r="AB16" s="199" t="s">
        <v>616</v>
      </c>
      <c r="AC16" s="144"/>
      <c r="AD16" s="197" t="s">
        <v>199</v>
      </c>
      <c r="AE16" s="199">
        <v>6.6995028867368616</v>
      </c>
      <c r="AF16" s="199">
        <v>6.6995028867368616</v>
      </c>
      <c r="AG16" s="199">
        <v>7.113121830127354</v>
      </c>
      <c r="AH16" s="199">
        <v>7.113121830127354</v>
      </c>
      <c r="AI16" s="199">
        <v>7.2804579515147188</v>
      </c>
      <c r="AJ16" s="199">
        <v>7.1935840895118579</v>
      </c>
      <c r="AK16" s="199">
        <v>7.3593999937099719</v>
      </c>
      <c r="AL16" s="199">
        <v>7.0492243060839295</v>
      </c>
      <c r="AM16" s="199">
        <v>7.1089669218364691</v>
      </c>
      <c r="AN16" s="199">
        <v>6.9829560851947958</v>
      </c>
      <c r="AO16" s="199">
        <v>9.626223597588794</v>
      </c>
      <c r="AP16" s="173"/>
      <c r="AQ16" s="199">
        <v>9.9504863797742455</v>
      </c>
      <c r="AR16" s="199">
        <v>9.9504863797742455</v>
      </c>
      <c r="AS16" s="199">
        <v>10.298637820906496</v>
      </c>
      <c r="AT16" s="199">
        <v>10.298637820906496</v>
      </c>
      <c r="AU16" s="199">
        <v>10.298637820906496</v>
      </c>
      <c r="AV16" s="199">
        <v>10.298637820906496</v>
      </c>
      <c r="AW16" s="199">
        <v>10.909265371253543</v>
      </c>
      <c r="AX16" s="199">
        <v>10.909265371253543</v>
      </c>
      <c r="AY16" s="199">
        <v>10.909265371253543</v>
      </c>
      <c r="AZ16" s="199">
        <v>10.909265371253543</v>
      </c>
      <c r="BA16" s="199">
        <v>10.979819636605354</v>
      </c>
      <c r="BB16" s="199">
        <v>10.979819636605354</v>
      </c>
      <c r="BC16" s="199" t="s">
        <v>616</v>
      </c>
      <c r="BD16" s="199" t="s">
        <v>616</v>
      </c>
      <c r="BF16" s="197" t="s">
        <v>199</v>
      </c>
      <c r="BG16" s="199">
        <v>6.6995028867368616</v>
      </c>
      <c r="BH16" s="199">
        <v>6.6995028867368616</v>
      </c>
      <c r="BI16" s="199">
        <v>7.113121830127354</v>
      </c>
      <c r="BJ16" s="199">
        <v>7.113121830127354</v>
      </c>
      <c r="BK16" s="199">
        <v>7.2804579515147188</v>
      </c>
      <c r="BL16" s="199">
        <v>7.1935840895118579</v>
      </c>
      <c r="BM16" s="199">
        <v>7.3593999937099719</v>
      </c>
      <c r="BN16" s="199">
        <v>7.0492243060839295</v>
      </c>
      <c r="BO16" s="199">
        <v>7.1089669218364691</v>
      </c>
      <c r="BP16" s="199">
        <v>6.9829560851947958</v>
      </c>
      <c r="BQ16" s="199">
        <v>12.319103597588795</v>
      </c>
      <c r="BR16" s="173"/>
      <c r="BS16" s="199">
        <v>12.643366379774246</v>
      </c>
      <c r="BT16" s="199">
        <v>12.643366379774246</v>
      </c>
      <c r="BU16" s="199">
        <v>10.743937820906497</v>
      </c>
      <c r="BV16" s="199">
        <v>10.743937820906497</v>
      </c>
      <c r="BW16" s="199">
        <v>10.743937820906497</v>
      </c>
      <c r="BX16" s="199">
        <v>10.743937820906497</v>
      </c>
      <c r="BY16" s="199">
        <v>11.292515371253547</v>
      </c>
      <c r="BZ16" s="199">
        <v>11.292515371253547</v>
      </c>
      <c r="CA16" s="199">
        <v>11.292515371253547</v>
      </c>
      <c r="CB16" s="199">
        <v>11.292515371253547</v>
      </c>
      <c r="CC16" s="199">
        <v>13.976469636605346</v>
      </c>
      <c r="CD16" s="199">
        <v>13.976469636605346</v>
      </c>
      <c r="CE16" s="199" t="s">
        <v>616</v>
      </c>
      <c r="CF16" s="199" t="s">
        <v>616</v>
      </c>
      <c r="CG16" s="144"/>
      <c r="CH16" s="197" t="s">
        <v>199</v>
      </c>
      <c r="CI16" s="199">
        <v>13.399005773473723</v>
      </c>
      <c r="CJ16" s="199">
        <v>13.399005773473723</v>
      </c>
      <c r="CK16" s="199">
        <v>14.226243660254708</v>
      </c>
      <c r="CL16" s="199">
        <v>14.226243660254708</v>
      </c>
      <c r="CM16" s="199">
        <v>14.560915903029438</v>
      </c>
      <c r="CN16" s="199">
        <v>14.387168179023716</v>
      </c>
      <c r="CO16" s="199">
        <v>14.718799987419944</v>
      </c>
      <c r="CP16" s="199">
        <v>14.098448612167859</v>
      </c>
      <c r="CQ16" s="199">
        <v>14.217933843672938</v>
      </c>
      <c r="CR16" s="199">
        <v>13.965912170389592</v>
      </c>
      <c r="CS16" s="199">
        <v>21.94532719517759</v>
      </c>
      <c r="CT16" s="173"/>
      <c r="CU16" s="199">
        <v>22.59385275954849</v>
      </c>
      <c r="CV16" s="199">
        <v>22.59385275954849</v>
      </c>
      <c r="CW16" s="199">
        <v>21.042575641812995</v>
      </c>
      <c r="CX16" s="199">
        <v>21.042575641812995</v>
      </c>
      <c r="CY16" s="199">
        <v>21.042575641812995</v>
      </c>
      <c r="CZ16" s="199">
        <v>21.042575641812995</v>
      </c>
      <c r="DA16" s="199">
        <v>22.20178074250709</v>
      </c>
      <c r="DB16" s="199">
        <v>22.20178074250709</v>
      </c>
      <c r="DC16" s="199">
        <v>22.20178074250709</v>
      </c>
      <c r="DD16" s="199">
        <v>22.20178074250709</v>
      </c>
      <c r="DE16" s="199">
        <v>24.9562892732107</v>
      </c>
      <c r="DF16" s="199">
        <v>24.9562892732107</v>
      </c>
      <c r="DG16" s="199" t="s">
        <v>616</v>
      </c>
      <c r="DH16" s="199" t="s">
        <v>616</v>
      </c>
    </row>
    <row r="17" spans="2:112" s="159" customFormat="1" ht="10.5" customHeight="1">
      <c r="B17" s="196" t="s">
        <v>200</v>
      </c>
      <c r="C17" s="199">
        <v>16.43282142857143</v>
      </c>
      <c r="D17" s="199">
        <v>16.43282142857143</v>
      </c>
      <c r="E17" s="199">
        <v>16.727428571428572</v>
      </c>
      <c r="F17" s="199">
        <v>16.727428571428572</v>
      </c>
      <c r="G17" s="199">
        <v>16.54232142857143</v>
      </c>
      <c r="H17" s="199">
        <v>16.54232142857143</v>
      </c>
      <c r="I17" s="199">
        <v>17.267107142857146</v>
      </c>
      <c r="J17" s="199">
        <v>17.267107142857146</v>
      </c>
      <c r="K17" s="199">
        <v>17.41310714285714</v>
      </c>
      <c r="L17" s="199">
        <v>17.41310714285714</v>
      </c>
      <c r="M17" s="199">
        <v>84.411464285714274</v>
      </c>
      <c r="N17" s="173"/>
      <c r="O17" s="199">
        <v>84.411464285714274</v>
      </c>
      <c r="P17" s="199">
        <v>84.411464285714274</v>
      </c>
      <c r="Q17" s="199">
        <v>103.14368142857143</v>
      </c>
      <c r="R17" s="199">
        <v>103.14368142857143</v>
      </c>
      <c r="S17" s="199">
        <v>103.14368142857143</v>
      </c>
      <c r="T17" s="199">
        <v>103.14368142857143</v>
      </c>
      <c r="U17" s="199">
        <v>120.5856757142857</v>
      </c>
      <c r="V17" s="199">
        <v>120.5856757142857</v>
      </c>
      <c r="W17" s="239">
        <v>120.5856757142857</v>
      </c>
      <c r="X17" s="199">
        <v>120.5856757142857</v>
      </c>
      <c r="Y17" s="199">
        <v>95.202480714285699</v>
      </c>
      <c r="Z17" s="199">
        <v>95.202480714285699</v>
      </c>
      <c r="AA17" s="199" t="s">
        <v>616</v>
      </c>
      <c r="AB17" s="199" t="s">
        <v>616</v>
      </c>
      <c r="AC17" s="144"/>
      <c r="AD17" s="197" t="s">
        <v>200</v>
      </c>
      <c r="AE17" s="199">
        <v>16.43282142857143</v>
      </c>
      <c r="AF17" s="199">
        <v>16.43282142857143</v>
      </c>
      <c r="AG17" s="199">
        <v>16.727428571428572</v>
      </c>
      <c r="AH17" s="199">
        <v>16.727428571428572</v>
      </c>
      <c r="AI17" s="199">
        <v>16.54232142857143</v>
      </c>
      <c r="AJ17" s="199">
        <v>16.54232142857143</v>
      </c>
      <c r="AK17" s="199">
        <v>17.267107142857146</v>
      </c>
      <c r="AL17" s="199">
        <v>17.267107142857146</v>
      </c>
      <c r="AM17" s="199">
        <v>17.41310714285714</v>
      </c>
      <c r="AN17" s="199">
        <v>17.41310714285714</v>
      </c>
      <c r="AO17" s="199">
        <v>84.411464285714274</v>
      </c>
      <c r="AP17" s="173"/>
      <c r="AQ17" s="199">
        <v>84.411464285714274</v>
      </c>
      <c r="AR17" s="199">
        <v>84.411464285714274</v>
      </c>
      <c r="AS17" s="199">
        <v>103.14368142857143</v>
      </c>
      <c r="AT17" s="199">
        <v>103.14368142857143</v>
      </c>
      <c r="AU17" s="199">
        <v>103.14368142857143</v>
      </c>
      <c r="AV17" s="199">
        <v>103.14368142857143</v>
      </c>
      <c r="AW17" s="199">
        <v>120.5856757142857</v>
      </c>
      <c r="AX17" s="199">
        <v>120.5856757142857</v>
      </c>
      <c r="AY17" s="199">
        <v>120.5856757142857</v>
      </c>
      <c r="AZ17" s="199">
        <v>120.5856757142857</v>
      </c>
      <c r="BA17" s="199">
        <v>95.202480714285699</v>
      </c>
      <c r="BB17" s="199">
        <v>95.202480714285699</v>
      </c>
      <c r="BC17" s="199" t="s">
        <v>616</v>
      </c>
      <c r="BD17" s="199" t="s">
        <v>616</v>
      </c>
      <c r="BF17" s="197" t="s">
        <v>200</v>
      </c>
      <c r="BG17" s="199"/>
      <c r="BH17" s="199"/>
      <c r="BI17" s="199"/>
      <c r="BJ17" s="199"/>
      <c r="BK17" s="199"/>
      <c r="BL17" s="199"/>
      <c r="BM17" s="199"/>
      <c r="BN17" s="199"/>
      <c r="BO17" s="199"/>
      <c r="BP17" s="199"/>
      <c r="BQ17" s="199"/>
      <c r="BR17" s="173"/>
      <c r="BS17" s="199"/>
      <c r="BT17" s="199"/>
      <c r="BU17" s="199"/>
      <c r="BV17" s="199"/>
      <c r="BW17" s="199"/>
      <c r="BX17" s="199"/>
      <c r="BY17" s="199"/>
      <c r="BZ17" s="199"/>
      <c r="CA17" s="199"/>
      <c r="CB17" s="199"/>
      <c r="CC17" s="199"/>
      <c r="CD17" s="199"/>
      <c r="CE17" s="199" t="s">
        <v>616</v>
      </c>
      <c r="CF17" s="199" t="s">
        <v>616</v>
      </c>
      <c r="CG17" s="144"/>
      <c r="CH17" s="197" t="s">
        <v>200</v>
      </c>
      <c r="CI17" s="199">
        <v>16.43282142857143</v>
      </c>
      <c r="CJ17" s="199">
        <v>16.43282142857143</v>
      </c>
      <c r="CK17" s="199">
        <v>16.727428571428572</v>
      </c>
      <c r="CL17" s="199">
        <v>16.727428571428572</v>
      </c>
      <c r="CM17" s="199">
        <v>16.54232142857143</v>
      </c>
      <c r="CN17" s="199">
        <v>16.54232142857143</v>
      </c>
      <c r="CO17" s="199">
        <v>17.267107142857146</v>
      </c>
      <c r="CP17" s="199">
        <v>17.267107142857146</v>
      </c>
      <c r="CQ17" s="199">
        <v>17.41310714285714</v>
      </c>
      <c r="CR17" s="199">
        <v>17.41310714285714</v>
      </c>
      <c r="CS17" s="199">
        <v>84.411464285714274</v>
      </c>
      <c r="CT17" s="173"/>
      <c r="CU17" s="199">
        <v>84.411464285714274</v>
      </c>
      <c r="CV17" s="199">
        <v>84.411464285714274</v>
      </c>
      <c r="CW17" s="199">
        <v>103.14368142857143</v>
      </c>
      <c r="CX17" s="199">
        <v>103.14368142857143</v>
      </c>
      <c r="CY17" s="199">
        <v>103.14368142857143</v>
      </c>
      <c r="CZ17" s="199">
        <v>103.14368142857143</v>
      </c>
      <c r="DA17" s="199">
        <v>120.5856757142857</v>
      </c>
      <c r="DB17" s="199">
        <v>120.5856757142857</v>
      </c>
      <c r="DC17" s="199">
        <v>120.5856757142857</v>
      </c>
      <c r="DD17" s="199">
        <v>120.5856757142857</v>
      </c>
      <c r="DE17" s="199">
        <v>95.202480714285699</v>
      </c>
      <c r="DF17" s="199">
        <v>95.202480714285699</v>
      </c>
      <c r="DG17" s="199" t="s">
        <v>616</v>
      </c>
      <c r="DH17" s="199" t="s">
        <v>616</v>
      </c>
    </row>
    <row r="18" spans="2:112" s="159" customFormat="1" ht="10.5" customHeight="1">
      <c r="B18" s="196" t="s">
        <v>201</v>
      </c>
      <c r="C18" s="199">
        <v>39.664800000000007</v>
      </c>
      <c r="D18" s="199">
        <v>40.169342465753417</v>
      </c>
      <c r="E18" s="199">
        <v>40.751506849315078</v>
      </c>
      <c r="F18" s="199">
        <v>41.100805479452056</v>
      </c>
      <c r="G18" s="199">
        <v>41.566536986301358</v>
      </c>
      <c r="H18" s="199">
        <v>41.87702465753425</v>
      </c>
      <c r="I18" s="199">
        <v>42.109890410958897</v>
      </c>
      <c r="J18" s="199">
        <v>42.226323287671228</v>
      </c>
      <c r="K18" s="199">
        <v>42.45918904109589</v>
      </c>
      <c r="L18" s="199">
        <v>43.235408219178098</v>
      </c>
      <c r="M18" s="199">
        <v>44.516169863013708</v>
      </c>
      <c r="N18" s="173"/>
      <c r="O18" s="199">
        <v>46.767205479452052</v>
      </c>
      <c r="P18" s="199">
        <v>46.767205479452052</v>
      </c>
      <c r="Q18" s="199">
        <v>48.630131506849317</v>
      </c>
      <c r="R18" s="199">
        <v>48.630131506849317</v>
      </c>
      <c r="S18" s="199">
        <v>50.221380821917812</v>
      </c>
      <c r="T18" s="199">
        <v>50.221380821917812</v>
      </c>
      <c r="U18" s="199">
        <v>50.648301369863013</v>
      </c>
      <c r="V18" s="199">
        <v>50.648301369863013</v>
      </c>
      <c r="W18" s="239">
        <v>51.618575342465753</v>
      </c>
      <c r="X18" s="199">
        <v>51.618575342465753</v>
      </c>
      <c r="Y18" s="199">
        <v>52.433605479452048</v>
      </c>
      <c r="Z18" s="199" t="s">
        <v>616</v>
      </c>
      <c r="AA18" s="199" t="s">
        <v>616</v>
      </c>
      <c r="AB18" s="199" t="s">
        <v>616</v>
      </c>
      <c r="AC18" s="144"/>
      <c r="AD18" s="197" t="s">
        <v>201</v>
      </c>
      <c r="AE18" s="199">
        <v>39.933199999999992</v>
      </c>
      <c r="AF18" s="199">
        <v>40.441156555772992</v>
      </c>
      <c r="AG18" s="199">
        <v>41.027260273972608</v>
      </c>
      <c r="AH18" s="199">
        <v>41.37892250489238</v>
      </c>
      <c r="AI18" s="199">
        <v>41.847805479452056</v>
      </c>
      <c r="AJ18" s="199">
        <v>42.160394129158519</v>
      </c>
      <c r="AK18" s="199">
        <v>42.39483561643835</v>
      </c>
      <c r="AL18" s="199">
        <v>42.51205636007829</v>
      </c>
      <c r="AM18" s="199">
        <v>42.746497847358121</v>
      </c>
      <c r="AN18" s="199">
        <v>43.527969471624267</v>
      </c>
      <c r="AO18" s="199">
        <v>44.817397651663399</v>
      </c>
      <c r="AP18" s="173"/>
      <c r="AQ18" s="199">
        <v>47.083665362035234</v>
      </c>
      <c r="AR18" s="199">
        <v>47.083665362035234</v>
      </c>
      <c r="AS18" s="199">
        <v>48.959197260273974</v>
      </c>
      <c r="AT18" s="199">
        <v>48.959197260273974</v>
      </c>
      <c r="AU18" s="199">
        <v>50.561214090019568</v>
      </c>
      <c r="AV18" s="199">
        <v>50.561214090019568</v>
      </c>
      <c r="AW18" s="199">
        <v>50.991023483365936</v>
      </c>
      <c r="AX18" s="199">
        <v>50.991023483365936</v>
      </c>
      <c r="AY18" s="199">
        <v>51.967863013698626</v>
      </c>
      <c r="AZ18" s="199">
        <v>51.967863013698626</v>
      </c>
      <c r="BA18" s="199">
        <v>52.788408219178102</v>
      </c>
      <c r="BB18" s="199" t="s">
        <v>616</v>
      </c>
      <c r="BC18" s="199" t="s">
        <v>616</v>
      </c>
      <c r="BD18" s="199" t="s">
        <v>616</v>
      </c>
      <c r="BF18" s="197" t="s">
        <v>201</v>
      </c>
      <c r="BG18" s="199">
        <v>64.944500000000033</v>
      </c>
      <c r="BH18" s="199">
        <v>65.770604207436435</v>
      </c>
      <c r="BI18" s="199">
        <v>66.723801369863025</v>
      </c>
      <c r="BJ18" s="199">
        <v>67.295719667318977</v>
      </c>
      <c r="BK18" s="199">
        <v>68.058277397260298</v>
      </c>
      <c r="BL18" s="199">
        <v>68.566649217221112</v>
      </c>
      <c r="BM18" s="199">
        <v>68.94792808219178</v>
      </c>
      <c r="BN18" s="199">
        <v>69.138567514677106</v>
      </c>
      <c r="BO18" s="199">
        <v>69.519846379647774</v>
      </c>
      <c r="BP18" s="199">
        <v>70.790775929549909</v>
      </c>
      <c r="BQ18" s="199">
        <v>72.887809686888446</v>
      </c>
      <c r="BR18" s="173"/>
      <c r="BS18" s="199">
        <v>76.573505381604704</v>
      </c>
      <c r="BT18" s="199">
        <v>76.573505381604704</v>
      </c>
      <c r="BU18" s="199">
        <v>79.62373630136986</v>
      </c>
      <c r="BV18" s="199">
        <v>79.62373630136986</v>
      </c>
      <c r="BW18" s="199">
        <v>82.229141878669253</v>
      </c>
      <c r="BX18" s="199">
        <v>82.229141878669253</v>
      </c>
      <c r="BY18" s="199">
        <v>82.928153131115451</v>
      </c>
      <c r="BZ18" s="199">
        <v>82.928153131115451</v>
      </c>
      <c r="CA18" s="199">
        <v>84.516815068493116</v>
      </c>
      <c r="CB18" s="199">
        <v>84.516815068493116</v>
      </c>
      <c r="CC18" s="199">
        <v>85.851291095890446</v>
      </c>
      <c r="CD18" s="199" t="s">
        <v>616</v>
      </c>
      <c r="CE18" s="199" t="s">
        <v>616</v>
      </c>
      <c r="CF18" s="199" t="s">
        <v>616</v>
      </c>
      <c r="CG18" s="144"/>
      <c r="CH18" s="197" t="s">
        <v>201</v>
      </c>
      <c r="CI18" s="199">
        <v>104.60930000000005</v>
      </c>
      <c r="CJ18" s="199">
        <v>105.93994667318985</v>
      </c>
      <c r="CK18" s="199">
        <v>107.4753082191781</v>
      </c>
      <c r="CL18" s="199">
        <v>108.39652514677104</v>
      </c>
      <c r="CM18" s="199">
        <v>109.62481438356166</v>
      </c>
      <c r="CN18" s="199">
        <v>110.44367387475536</v>
      </c>
      <c r="CO18" s="199">
        <v>111.05781849315068</v>
      </c>
      <c r="CP18" s="199">
        <v>111.36489080234833</v>
      </c>
      <c r="CQ18" s="199">
        <v>111.97903542074366</v>
      </c>
      <c r="CR18" s="199">
        <v>114.02618414872801</v>
      </c>
      <c r="CS18" s="199">
        <v>117.40397954990215</v>
      </c>
      <c r="CT18" s="173"/>
      <c r="CU18" s="199">
        <v>123.34071086105675</v>
      </c>
      <c r="CV18" s="199">
        <v>123.34071086105675</v>
      </c>
      <c r="CW18" s="199">
        <v>128.25386780821918</v>
      </c>
      <c r="CX18" s="199">
        <v>128.25386780821918</v>
      </c>
      <c r="CY18" s="199">
        <v>132.45052270058707</v>
      </c>
      <c r="CZ18" s="199">
        <v>132.45052270058707</v>
      </c>
      <c r="DA18" s="199">
        <v>133.57645450097846</v>
      </c>
      <c r="DB18" s="199">
        <v>133.57645450097846</v>
      </c>
      <c r="DC18" s="199">
        <v>136.13539041095888</v>
      </c>
      <c r="DD18" s="199">
        <v>136.13539041095888</v>
      </c>
      <c r="DE18" s="199">
        <v>138.28489657534249</v>
      </c>
      <c r="DF18" s="199" t="s">
        <v>616</v>
      </c>
      <c r="DG18" s="199" t="s">
        <v>616</v>
      </c>
      <c r="DH18" s="199" t="s">
        <v>616</v>
      </c>
    </row>
    <row r="19" spans="2:112" s="159" customFormat="1" ht="10.5" customHeight="1">
      <c r="B19" s="196" t="s">
        <v>202</v>
      </c>
      <c r="C19" s="199">
        <v>0</v>
      </c>
      <c r="D19" s="199">
        <v>-0.1310662676190151</v>
      </c>
      <c r="E19" s="199">
        <v>1.6490220555819268</v>
      </c>
      <c r="F19" s="199">
        <v>7.9249822078168828</v>
      </c>
      <c r="G19" s="199">
        <v>9.5945159615724229</v>
      </c>
      <c r="H19" s="199">
        <v>9.6655312765157912</v>
      </c>
      <c r="I19" s="199">
        <v>11.448655558303896</v>
      </c>
      <c r="J19" s="199">
        <v>11.630458109953564</v>
      </c>
      <c r="K19" s="199">
        <v>11.375413031411084</v>
      </c>
      <c r="L19" s="199">
        <v>11.405483218834176</v>
      </c>
      <c r="M19" s="199">
        <v>10.452988037960663</v>
      </c>
      <c r="N19" s="173"/>
      <c r="O19" s="199">
        <v>11.090106502704797</v>
      </c>
      <c r="P19" s="199">
        <v>11.090106502704797</v>
      </c>
      <c r="Q19" s="199">
        <v>11.951673643525851</v>
      </c>
      <c r="R19" s="199">
        <v>11.951673643525851</v>
      </c>
      <c r="S19" s="199">
        <v>10.69908760649443</v>
      </c>
      <c r="T19" s="199">
        <v>10.69908760649443</v>
      </c>
      <c r="U19" s="199">
        <v>11.082285041361699</v>
      </c>
      <c r="V19" s="199">
        <v>11.082285041361699</v>
      </c>
      <c r="W19" s="239">
        <v>13.25048425965346</v>
      </c>
      <c r="X19" s="199">
        <v>13.25048425965346</v>
      </c>
      <c r="Y19" s="199">
        <v>13.675063223126843</v>
      </c>
      <c r="Z19" s="199">
        <v>1.1502312827846839</v>
      </c>
      <c r="AA19" s="199" t="s">
        <v>616</v>
      </c>
      <c r="AB19" s="199" t="s">
        <v>616</v>
      </c>
      <c r="AC19" s="144"/>
      <c r="AD19" s="197" t="s">
        <v>202</v>
      </c>
      <c r="AE19" s="199">
        <v>0</v>
      </c>
      <c r="AF19" s="199">
        <v>-0.1310662676190151</v>
      </c>
      <c r="AG19" s="199">
        <v>1.6490220555819268</v>
      </c>
      <c r="AH19" s="199">
        <v>7.9249822078168828</v>
      </c>
      <c r="AI19" s="199">
        <v>9.5945159615724229</v>
      </c>
      <c r="AJ19" s="199">
        <v>9.6655312765157912</v>
      </c>
      <c r="AK19" s="199">
        <v>11.448655558303896</v>
      </c>
      <c r="AL19" s="199">
        <v>11.630458109953564</v>
      </c>
      <c r="AM19" s="199">
        <v>11.375413031411084</v>
      </c>
      <c r="AN19" s="199">
        <v>11.405483218834176</v>
      </c>
      <c r="AO19" s="199">
        <v>10.452988037960663</v>
      </c>
      <c r="AP19" s="173"/>
      <c r="AQ19" s="199">
        <v>11.090106502704797</v>
      </c>
      <c r="AR19" s="199">
        <v>11.090106502704797</v>
      </c>
      <c r="AS19" s="199">
        <v>11.951673643525851</v>
      </c>
      <c r="AT19" s="199">
        <v>11.951673643525851</v>
      </c>
      <c r="AU19" s="199">
        <v>10.69908760649443</v>
      </c>
      <c r="AV19" s="199">
        <v>10.69908760649443</v>
      </c>
      <c r="AW19" s="199">
        <v>11.082285041361699</v>
      </c>
      <c r="AX19" s="199">
        <v>11.082285041361699</v>
      </c>
      <c r="AY19" s="199">
        <v>13.25048425965346</v>
      </c>
      <c r="AZ19" s="199">
        <v>13.25048425965346</v>
      </c>
      <c r="BA19" s="199">
        <v>13.675063223126843</v>
      </c>
      <c r="BB19" s="199">
        <v>1.1502312827846839</v>
      </c>
      <c r="BC19" s="199" t="s">
        <v>616</v>
      </c>
      <c r="BD19" s="199" t="s">
        <v>616</v>
      </c>
      <c r="BF19" s="197" t="s">
        <v>202</v>
      </c>
      <c r="BG19" s="199">
        <v>0</v>
      </c>
      <c r="BH19" s="199">
        <v>-0.1023941345466083</v>
      </c>
      <c r="BI19" s="199">
        <v>1.3107897268148034</v>
      </c>
      <c r="BJ19" s="199">
        <v>8.7391024854837429</v>
      </c>
      <c r="BK19" s="199">
        <v>10.102089688688181</v>
      </c>
      <c r="BL19" s="199">
        <v>10.300173121233545</v>
      </c>
      <c r="BM19" s="199">
        <v>11.847822371645295</v>
      </c>
      <c r="BN19" s="199">
        <v>7.7038430079225835</v>
      </c>
      <c r="BO19" s="199">
        <v>7.5210837283470982</v>
      </c>
      <c r="BP19" s="199">
        <v>5.503966281336238</v>
      </c>
      <c r="BQ19" s="199">
        <v>2.3340147638275894</v>
      </c>
      <c r="BR19" s="173"/>
      <c r="BS19" s="199">
        <v>2.3848554466543854</v>
      </c>
      <c r="BT19" s="199">
        <v>2.3848554466543854</v>
      </c>
      <c r="BU19" s="199">
        <v>2.7714012178486205</v>
      </c>
      <c r="BV19" s="199">
        <v>2.7714012178486205</v>
      </c>
      <c r="BW19" s="199">
        <v>1.1467264798929691</v>
      </c>
      <c r="BX19" s="199">
        <v>1.1467264798929691</v>
      </c>
      <c r="BY19" s="199">
        <v>0.70545632255527646</v>
      </c>
      <c r="BZ19" s="199">
        <v>0.70545632255527646</v>
      </c>
      <c r="CA19" s="199">
        <v>2.1778100222622738</v>
      </c>
      <c r="CB19" s="199">
        <v>2.1778100222622738</v>
      </c>
      <c r="CC19" s="199">
        <v>1.9909760329379227</v>
      </c>
      <c r="CD19" s="199">
        <v>-3.7567368731175015</v>
      </c>
      <c r="CE19" s="199" t="s">
        <v>616</v>
      </c>
      <c r="CF19" s="199" t="s">
        <v>616</v>
      </c>
      <c r="CG19" s="144"/>
      <c r="CH19" s="197" t="s">
        <v>202</v>
      </c>
      <c r="CI19" s="199">
        <v>0</v>
      </c>
      <c r="CJ19" s="199">
        <v>-0.23346040216562342</v>
      </c>
      <c r="CK19" s="199">
        <v>2.9598117823967303</v>
      </c>
      <c r="CL19" s="199">
        <v>16.664084693300627</v>
      </c>
      <c r="CM19" s="199">
        <v>19.696605650260604</v>
      </c>
      <c r="CN19" s="199">
        <v>19.965704397749334</v>
      </c>
      <c r="CO19" s="199">
        <v>23.296477929949191</v>
      </c>
      <c r="CP19" s="199">
        <v>19.334301117876148</v>
      </c>
      <c r="CQ19" s="199">
        <v>18.896496759758183</v>
      </c>
      <c r="CR19" s="199">
        <v>16.909449500170414</v>
      </c>
      <c r="CS19" s="199">
        <v>12.787002801788253</v>
      </c>
      <c r="CT19" s="173"/>
      <c r="CU19" s="199">
        <v>13.474961949359184</v>
      </c>
      <c r="CV19" s="199">
        <v>13.474961949359184</v>
      </c>
      <c r="CW19" s="199">
        <v>14.723074861374471</v>
      </c>
      <c r="CX19" s="199">
        <v>14.723074861374471</v>
      </c>
      <c r="CY19" s="199">
        <v>11.845814086387399</v>
      </c>
      <c r="CZ19" s="199">
        <v>11.845814086387399</v>
      </c>
      <c r="DA19" s="199">
        <v>11.787741363916975</v>
      </c>
      <c r="DB19" s="199">
        <v>11.787741363916975</v>
      </c>
      <c r="DC19" s="199">
        <v>15.428294281915733</v>
      </c>
      <c r="DD19" s="199">
        <v>15.428294281915733</v>
      </c>
      <c r="DE19" s="199">
        <v>15.666039256064765</v>
      </c>
      <c r="DF19" s="199">
        <v>-2.6065055903328176</v>
      </c>
      <c r="DG19" s="199" t="s">
        <v>616</v>
      </c>
      <c r="DH19" s="199" t="s">
        <v>616</v>
      </c>
    </row>
    <row r="20" spans="2:112" s="159" customFormat="1" ht="10.5" customHeight="1">
      <c r="B20" s="196" t="s">
        <v>203</v>
      </c>
      <c r="C20" s="199" t="s">
        <v>616</v>
      </c>
      <c r="D20" s="199" t="s">
        <v>616</v>
      </c>
      <c r="E20" s="199" t="s">
        <v>616</v>
      </c>
      <c r="F20" s="199" t="s">
        <v>616</v>
      </c>
      <c r="G20" s="199" t="s">
        <v>616</v>
      </c>
      <c r="H20" s="199" t="s">
        <v>616</v>
      </c>
      <c r="I20" s="199" t="s">
        <v>616</v>
      </c>
      <c r="J20" s="199" t="s">
        <v>616</v>
      </c>
      <c r="K20" s="199" t="s">
        <v>616</v>
      </c>
      <c r="L20" s="199" t="s">
        <v>616</v>
      </c>
      <c r="M20" s="199" t="s">
        <v>616</v>
      </c>
      <c r="N20" s="173"/>
      <c r="O20" s="199" t="s">
        <v>616</v>
      </c>
      <c r="P20" s="199" t="s">
        <v>616</v>
      </c>
      <c r="Q20" s="199" t="s">
        <v>616</v>
      </c>
      <c r="R20" s="199" t="s">
        <v>616</v>
      </c>
      <c r="S20" s="199" t="s">
        <v>616</v>
      </c>
      <c r="T20" s="199" t="s">
        <v>616</v>
      </c>
      <c r="U20" s="199" t="s">
        <v>616</v>
      </c>
      <c r="V20" s="199" t="s">
        <v>616</v>
      </c>
      <c r="W20" s="199" t="s">
        <v>616</v>
      </c>
      <c r="X20" s="199" t="s">
        <v>616</v>
      </c>
      <c r="Y20" s="199" t="s">
        <v>616</v>
      </c>
      <c r="Z20" s="199">
        <v>9.1647858161996396</v>
      </c>
      <c r="AA20" s="199" t="s">
        <v>616</v>
      </c>
      <c r="AB20" s="199" t="s">
        <v>616</v>
      </c>
      <c r="AC20" s="144"/>
      <c r="AD20" s="197" t="s">
        <v>203</v>
      </c>
      <c r="AE20" s="199" t="s">
        <v>616</v>
      </c>
      <c r="AF20" s="199" t="s">
        <v>616</v>
      </c>
      <c r="AG20" s="199" t="s">
        <v>616</v>
      </c>
      <c r="AH20" s="199" t="s">
        <v>616</v>
      </c>
      <c r="AI20" s="199" t="s">
        <v>616</v>
      </c>
      <c r="AJ20" s="199" t="s">
        <v>616</v>
      </c>
      <c r="AK20" s="199" t="s">
        <v>616</v>
      </c>
      <c r="AL20" s="199" t="s">
        <v>616</v>
      </c>
      <c r="AM20" s="199" t="s">
        <v>616</v>
      </c>
      <c r="AN20" s="199" t="s">
        <v>616</v>
      </c>
      <c r="AO20" s="199" t="s">
        <v>616</v>
      </c>
      <c r="AP20" s="173"/>
      <c r="AQ20" s="199" t="s">
        <v>616</v>
      </c>
      <c r="AR20" s="199" t="s">
        <v>616</v>
      </c>
      <c r="AS20" s="199" t="s">
        <v>616</v>
      </c>
      <c r="AT20" s="199" t="s">
        <v>616</v>
      </c>
      <c r="AU20" s="199" t="s">
        <v>616</v>
      </c>
      <c r="AV20" s="199" t="s">
        <v>616</v>
      </c>
      <c r="AW20" s="199" t="s">
        <v>616</v>
      </c>
      <c r="AX20" s="199" t="s">
        <v>616</v>
      </c>
      <c r="AY20" s="199" t="s">
        <v>616</v>
      </c>
      <c r="AZ20" s="199" t="s">
        <v>616</v>
      </c>
      <c r="BA20" s="199" t="s">
        <v>616</v>
      </c>
      <c r="BB20" s="199">
        <v>9.3503982258154075</v>
      </c>
      <c r="BC20" s="199" t="s">
        <v>616</v>
      </c>
      <c r="BD20" s="199" t="s">
        <v>616</v>
      </c>
      <c r="BF20" s="197" t="s">
        <v>203</v>
      </c>
      <c r="BG20" s="199" t="s">
        <v>616</v>
      </c>
      <c r="BH20" s="199" t="s">
        <v>616</v>
      </c>
      <c r="BI20" s="199" t="s">
        <v>616</v>
      </c>
      <c r="BJ20" s="199" t="s">
        <v>616</v>
      </c>
      <c r="BK20" s="199" t="s">
        <v>616</v>
      </c>
      <c r="BL20" s="199" t="s">
        <v>616</v>
      </c>
      <c r="BM20" s="199" t="s">
        <v>616</v>
      </c>
      <c r="BN20" s="199" t="s">
        <v>616</v>
      </c>
      <c r="BO20" s="199" t="s">
        <v>616</v>
      </c>
      <c r="BP20" s="199" t="s">
        <v>616</v>
      </c>
      <c r="BQ20" s="199" t="s">
        <v>616</v>
      </c>
      <c r="BR20" s="173"/>
      <c r="BS20" s="199" t="s">
        <v>616</v>
      </c>
      <c r="BT20" s="199" t="s">
        <v>616</v>
      </c>
      <c r="BU20" s="199" t="s">
        <v>616</v>
      </c>
      <c r="BV20" s="199" t="s">
        <v>616</v>
      </c>
      <c r="BW20" s="199" t="s">
        <v>616</v>
      </c>
      <c r="BX20" s="199" t="s">
        <v>616</v>
      </c>
      <c r="BY20" s="199" t="s">
        <v>616</v>
      </c>
      <c r="BZ20" s="199" t="s">
        <v>616</v>
      </c>
      <c r="CA20" s="199" t="s">
        <v>616</v>
      </c>
      <c r="CB20" s="199" t="s">
        <v>616</v>
      </c>
      <c r="CC20" s="199" t="s">
        <v>616</v>
      </c>
      <c r="CD20" s="199">
        <v>10.618148577775347</v>
      </c>
      <c r="CE20" s="199" t="s">
        <v>616</v>
      </c>
      <c r="CF20" s="199" t="s">
        <v>616</v>
      </c>
      <c r="CG20" s="144"/>
      <c r="CH20" s="197" t="s">
        <v>203</v>
      </c>
      <c r="CI20" s="199" t="s">
        <v>616</v>
      </c>
      <c r="CJ20" s="199" t="s">
        <v>616</v>
      </c>
      <c r="CK20" s="199" t="s">
        <v>616</v>
      </c>
      <c r="CL20" s="199" t="s">
        <v>616</v>
      </c>
      <c r="CM20" s="199" t="s">
        <v>616</v>
      </c>
      <c r="CN20" s="199" t="s">
        <v>616</v>
      </c>
      <c r="CO20" s="199" t="s">
        <v>616</v>
      </c>
      <c r="CP20" s="199" t="s">
        <v>616</v>
      </c>
      <c r="CQ20" s="199" t="s">
        <v>616</v>
      </c>
      <c r="CR20" s="199" t="s">
        <v>616</v>
      </c>
      <c r="CS20" s="199" t="s">
        <v>616</v>
      </c>
      <c r="CT20" s="173"/>
      <c r="CU20" s="199" t="s">
        <v>616</v>
      </c>
      <c r="CV20" s="199" t="s">
        <v>616</v>
      </c>
      <c r="CW20" s="199" t="s">
        <v>616</v>
      </c>
      <c r="CX20" s="199" t="s">
        <v>616</v>
      </c>
      <c r="CY20" s="199" t="s">
        <v>616</v>
      </c>
      <c r="CZ20" s="199" t="s">
        <v>616</v>
      </c>
      <c r="DA20" s="199" t="s">
        <v>616</v>
      </c>
      <c r="DB20" s="199" t="s">
        <v>616</v>
      </c>
      <c r="DC20" s="199" t="s">
        <v>616</v>
      </c>
      <c r="DD20" s="199" t="s">
        <v>616</v>
      </c>
      <c r="DE20" s="199" t="s">
        <v>616</v>
      </c>
      <c r="DF20" s="199">
        <v>19.782934393974987</v>
      </c>
      <c r="DG20" s="199" t="s">
        <v>616</v>
      </c>
      <c r="DH20" s="199" t="s">
        <v>616</v>
      </c>
    </row>
    <row r="21" spans="2:112" s="159" customFormat="1" ht="10.5" customHeight="1">
      <c r="B21" s="196" t="s">
        <v>204</v>
      </c>
      <c r="C21" s="199">
        <v>3.4230999999999985</v>
      </c>
      <c r="D21" s="199">
        <v>3.4666423679060681</v>
      </c>
      <c r="E21" s="199">
        <v>3.516883561643835</v>
      </c>
      <c r="F21" s="199">
        <v>3.547028277886497</v>
      </c>
      <c r="G21" s="199">
        <v>3.5872212328767126</v>
      </c>
      <c r="H21" s="199">
        <v>3.6140165362035224</v>
      </c>
      <c r="I21" s="199">
        <v>3.6341130136986304</v>
      </c>
      <c r="J21" s="199">
        <v>3.6441612524461822</v>
      </c>
      <c r="K21" s="199">
        <v>3.6642577299412911</v>
      </c>
      <c r="L21" s="199">
        <v>3.731245988258316</v>
      </c>
      <c r="M21" s="199">
        <v>3.8417766144814105</v>
      </c>
      <c r="N21" s="173"/>
      <c r="O21" s="199">
        <v>4.0360425636007813</v>
      </c>
      <c r="P21" s="199">
        <v>4.0360425636007813</v>
      </c>
      <c r="Q21" s="199">
        <v>4.1968143835616436</v>
      </c>
      <c r="R21" s="199">
        <v>4.1968143835616436</v>
      </c>
      <c r="S21" s="199">
        <v>4.3341403131115461</v>
      </c>
      <c r="T21" s="199">
        <v>4.3341403131115461</v>
      </c>
      <c r="U21" s="199">
        <v>4.3709838551859104</v>
      </c>
      <c r="V21" s="199">
        <v>4.3709838551859104</v>
      </c>
      <c r="W21" s="239">
        <v>4.4547191780821924</v>
      </c>
      <c r="X21" s="199">
        <v>4.4547191780821924</v>
      </c>
      <c r="Y21" s="199">
        <v>4.5250568493150691</v>
      </c>
      <c r="Z21" s="199" t="s">
        <v>616</v>
      </c>
      <c r="AA21" s="199" t="s">
        <v>616</v>
      </c>
      <c r="AB21" s="199" t="s">
        <v>616</v>
      </c>
      <c r="AC21" s="144"/>
      <c r="AD21" s="197" t="s">
        <v>204</v>
      </c>
      <c r="AE21" s="199">
        <v>3.4230999999999985</v>
      </c>
      <c r="AF21" s="199">
        <v>3.4666423679060681</v>
      </c>
      <c r="AG21" s="199">
        <v>3.516883561643835</v>
      </c>
      <c r="AH21" s="199">
        <v>3.547028277886497</v>
      </c>
      <c r="AI21" s="199">
        <v>3.5872212328767126</v>
      </c>
      <c r="AJ21" s="199">
        <v>3.6140165362035224</v>
      </c>
      <c r="AK21" s="199">
        <v>3.6341130136986304</v>
      </c>
      <c r="AL21" s="199">
        <v>3.6441612524461822</v>
      </c>
      <c r="AM21" s="199">
        <v>3.6642577299412911</v>
      </c>
      <c r="AN21" s="199">
        <v>3.731245988258316</v>
      </c>
      <c r="AO21" s="199">
        <v>3.8417766144814105</v>
      </c>
      <c r="AP21" s="173"/>
      <c r="AQ21" s="199">
        <v>4.0360425636007813</v>
      </c>
      <c r="AR21" s="199">
        <v>4.0360425636007813</v>
      </c>
      <c r="AS21" s="199">
        <v>4.1968143835616436</v>
      </c>
      <c r="AT21" s="199">
        <v>4.1968143835616436</v>
      </c>
      <c r="AU21" s="199">
        <v>4.3341403131115461</v>
      </c>
      <c r="AV21" s="199">
        <v>4.3341403131115461</v>
      </c>
      <c r="AW21" s="199">
        <v>4.3709838551859104</v>
      </c>
      <c r="AX21" s="199">
        <v>4.3709838551859104</v>
      </c>
      <c r="AY21" s="199">
        <v>4.4547191780821924</v>
      </c>
      <c r="AZ21" s="199">
        <v>4.4547191780821924</v>
      </c>
      <c r="BA21" s="199">
        <v>4.5250568493150691</v>
      </c>
      <c r="BB21" s="199" t="s">
        <v>616</v>
      </c>
      <c r="BC21" s="199" t="s">
        <v>616</v>
      </c>
      <c r="BD21" s="199" t="s">
        <v>616</v>
      </c>
      <c r="BF21" s="197" t="s">
        <v>204</v>
      </c>
      <c r="BG21" s="199">
        <v>3.1859000000000006</v>
      </c>
      <c r="BH21" s="199">
        <v>3.2264251467710374</v>
      </c>
      <c r="BI21" s="199">
        <v>3.2731849315068478</v>
      </c>
      <c r="BJ21" s="199">
        <v>3.3012408023483384</v>
      </c>
      <c r="BK21" s="199">
        <v>3.3386486301369867</v>
      </c>
      <c r="BL21" s="199">
        <v>3.3635871819960861</v>
      </c>
      <c r="BM21" s="199">
        <v>3.3822910958904111</v>
      </c>
      <c r="BN21" s="199">
        <v>3.3916430528375732</v>
      </c>
      <c r="BO21" s="199">
        <v>3.4103469667319</v>
      </c>
      <c r="BP21" s="199">
        <v>3.4726933463796494</v>
      </c>
      <c r="BQ21" s="199">
        <v>3.5755648727984357</v>
      </c>
      <c r="BR21" s="173"/>
      <c r="BS21" s="199">
        <v>3.7563693737769079</v>
      </c>
      <c r="BT21" s="199">
        <v>3.7563693737769079</v>
      </c>
      <c r="BU21" s="199">
        <v>3.9060006849315063</v>
      </c>
      <c r="BV21" s="199">
        <v>3.9060006849315063</v>
      </c>
      <c r="BW21" s="199">
        <v>4.0338107632093942</v>
      </c>
      <c r="BX21" s="199">
        <v>4.0338107632093942</v>
      </c>
      <c r="BY21" s="199">
        <v>4.0681012720156549</v>
      </c>
      <c r="BZ21" s="199">
        <v>4.0681012720156549</v>
      </c>
      <c r="CA21" s="199">
        <v>4.1460342465753417</v>
      </c>
      <c r="CB21" s="199">
        <v>4.1460342465753417</v>
      </c>
      <c r="CC21" s="199">
        <v>4.2114979452054797</v>
      </c>
      <c r="CD21" s="199" t="s">
        <v>616</v>
      </c>
      <c r="CE21" s="199" t="s">
        <v>616</v>
      </c>
      <c r="CF21" s="199" t="s">
        <v>616</v>
      </c>
      <c r="CG21" s="144"/>
      <c r="CH21" s="197" t="s">
        <v>204</v>
      </c>
      <c r="CI21" s="199">
        <v>6.6089999999999991</v>
      </c>
      <c r="CJ21" s="199">
        <v>6.6930675146771055</v>
      </c>
      <c r="CK21" s="199">
        <v>6.7900684931506827</v>
      </c>
      <c r="CL21" s="199">
        <v>6.8482690802348358</v>
      </c>
      <c r="CM21" s="199">
        <v>6.9258698630136992</v>
      </c>
      <c r="CN21" s="199">
        <v>6.9776037181996085</v>
      </c>
      <c r="CO21" s="199">
        <v>7.0164041095890415</v>
      </c>
      <c r="CP21" s="199">
        <v>7.0358043052837553</v>
      </c>
      <c r="CQ21" s="199">
        <v>7.074604696673191</v>
      </c>
      <c r="CR21" s="199">
        <v>7.2039393346379654</v>
      </c>
      <c r="CS21" s="199">
        <v>7.4173414872798462</v>
      </c>
      <c r="CT21" s="173"/>
      <c r="CU21" s="199">
        <v>7.7924119373776897</v>
      </c>
      <c r="CV21" s="199">
        <v>7.7924119373776897</v>
      </c>
      <c r="CW21" s="199">
        <v>8.1028150684931504</v>
      </c>
      <c r="CX21" s="199">
        <v>8.1028150684931504</v>
      </c>
      <c r="CY21" s="199">
        <v>8.3679510763209404</v>
      </c>
      <c r="CZ21" s="199">
        <v>8.3679510763209404</v>
      </c>
      <c r="DA21" s="199">
        <v>8.4390851272015652</v>
      </c>
      <c r="DB21" s="199">
        <v>8.4390851272015652</v>
      </c>
      <c r="DC21" s="199">
        <v>8.6007534246575332</v>
      </c>
      <c r="DD21" s="199">
        <v>8.6007534246575332</v>
      </c>
      <c r="DE21" s="199">
        <v>8.7365547945205488</v>
      </c>
      <c r="DF21" s="199" t="s">
        <v>616</v>
      </c>
      <c r="DG21" s="199" t="s">
        <v>616</v>
      </c>
      <c r="DH21" s="199" t="s">
        <v>616</v>
      </c>
    </row>
    <row r="22" spans="2:112" s="159" customFormat="1" ht="10.5" customHeight="1">
      <c r="B22" s="196" t="s">
        <v>205</v>
      </c>
      <c r="C22" s="199">
        <v>0.3048172414265064</v>
      </c>
      <c r="D22" s="199">
        <v>0.30663009489225096</v>
      </c>
      <c r="E22" s="199">
        <v>0.32153419895352242</v>
      </c>
      <c r="F22" s="199">
        <v>0.35369320508315588</v>
      </c>
      <c r="G22" s="199">
        <v>0.36397152211991751</v>
      </c>
      <c r="H22" s="199">
        <v>0.3654016518886552</v>
      </c>
      <c r="I22" s="199">
        <v>0.37951024777569842</v>
      </c>
      <c r="J22" s="199">
        <v>0.37945228975723061</v>
      </c>
      <c r="K22" s="199">
        <v>0.38756156426748894</v>
      </c>
      <c r="L22" s="199">
        <v>0.38706536557025223</v>
      </c>
      <c r="M22" s="199">
        <v>0.72327922943688272</v>
      </c>
      <c r="N22" s="173"/>
      <c r="O22" s="199">
        <v>0.73887230089167066</v>
      </c>
      <c r="P22" s="199">
        <v>0.73887230089167066</v>
      </c>
      <c r="Q22" s="199">
        <v>0.84670708057203137</v>
      </c>
      <c r="R22" s="199">
        <v>0.84670708057203137</v>
      </c>
      <c r="S22" s="199">
        <v>0.84835095212362333</v>
      </c>
      <c r="T22" s="199">
        <v>0.84835095212362333</v>
      </c>
      <c r="U22" s="199">
        <v>0.93791671046929215</v>
      </c>
      <c r="V22" s="199">
        <v>0.93791671046929215</v>
      </c>
      <c r="W22" s="239">
        <v>0.95315085933789412</v>
      </c>
      <c r="X22" s="199">
        <v>0.95315085933789412</v>
      </c>
      <c r="Y22" s="199">
        <v>0.83630036378554318</v>
      </c>
      <c r="Z22" s="199" t="s">
        <v>616</v>
      </c>
      <c r="AA22" s="199" t="s">
        <v>616</v>
      </c>
      <c r="AB22" s="199" t="s">
        <v>616</v>
      </c>
      <c r="AC22" s="144"/>
      <c r="AD22" s="197" t="s">
        <v>205</v>
      </c>
      <c r="AE22" s="199">
        <v>0.30183159937306542</v>
      </c>
      <c r="AF22" s="199">
        <v>0.30363539629217046</v>
      </c>
      <c r="AG22" s="199">
        <v>0.31834956145109461</v>
      </c>
      <c r="AH22" s="199">
        <v>0.35006936217687307</v>
      </c>
      <c r="AI22" s="199">
        <v>0.36021877252983547</v>
      </c>
      <c r="AJ22" s="199">
        <v>0.36163892280110382</v>
      </c>
      <c r="AK22" s="199">
        <v>0.37555741191792663</v>
      </c>
      <c r="AL22" s="199">
        <v>0.37550403656820436</v>
      </c>
      <c r="AM22" s="199">
        <v>0.38350724918949913</v>
      </c>
      <c r="AN22" s="199">
        <v>0.38304313997934702</v>
      </c>
      <c r="AO22" s="199">
        <v>0.71458844012002942</v>
      </c>
      <c r="AP22" s="173"/>
      <c r="AQ22" s="199">
        <v>0.73003596802967397</v>
      </c>
      <c r="AR22" s="199">
        <v>0.73003596802967397</v>
      </c>
      <c r="AS22" s="199">
        <v>0.83642041500362485</v>
      </c>
      <c r="AT22" s="199">
        <v>0.83642041500362485</v>
      </c>
      <c r="AU22" s="199">
        <v>0.83809279077755483</v>
      </c>
      <c r="AV22" s="199">
        <v>0.83809279077755483</v>
      </c>
      <c r="AW22" s="199">
        <v>0.92641764263473747</v>
      </c>
      <c r="AX22" s="199">
        <v>0.92641764263473747</v>
      </c>
      <c r="AY22" s="199">
        <v>0.94146979808565412</v>
      </c>
      <c r="AZ22" s="199">
        <v>0.94146979808565412</v>
      </c>
      <c r="BA22" s="199">
        <v>0.82628266380223603</v>
      </c>
      <c r="BB22" s="199" t="s">
        <v>616</v>
      </c>
      <c r="BC22" s="199" t="s">
        <v>616</v>
      </c>
      <c r="BD22" s="199" t="s">
        <v>616</v>
      </c>
      <c r="BF22" s="197" t="s">
        <v>205</v>
      </c>
      <c r="BG22" s="199">
        <v>0.29624795193665687</v>
      </c>
      <c r="BH22" s="199">
        <v>0.29924049308805628</v>
      </c>
      <c r="BI22" s="199">
        <v>0.31073579295233944</v>
      </c>
      <c r="BJ22" s="199">
        <v>0.34381674836941578</v>
      </c>
      <c r="BK22" s="199">
        <v>0.3532978115299103</v>
      </c>
      <c r="BL22" s="199">
        <v>0.35585978057964157</v>
      </c>
      <c r="BM22" s="199">
        <v>0.36452154710060708</v>
      </c>
      <c r="BN22" s="199">
        <v>0.34689191001660669</v>
      </c>
      <c r="BO22" s="199">
        <v>0.35410887614670727</v>
      </c>
      <c r="BP22" s="199">
        <v>0.34726668352837076</v>
      </c>
      <c r="BQ22" s="199">
        <v>0.3619817374797405</v>
      </c>
      <c r="BR22" s="173"/>
      <c r="BS22" s="199">
        <v>0.37877314200521778</v>
      </c>
      <c r="BT22" s="199">
        <v>0.37877314200521778</v>
      </c>
      <c r="BU22" s="199">
        <v>0.38682869835667899</v>
      </c>
      <c r="BV22" s="199">
        <v>0.38682869835667899</v>
      </c>
      <c r="BW22" s="199">
        <v>0.39088402037736542</v>
      </c>
      <c r="BX22" s="199">
        <v>0.39088402037736542</v>
      </c>
      <c r="BY22" s="199">
        <v>0.39251952615106195</v>
      </c>
      <c r="BZ22" s="199">
        <v>0.39251952615106195</v>
      </c>
      <c r="CA22" s="199">
        <v>0.40517682581040698</v>
      </c>
      <c r="CB22" s="199">
        <v>0.40517682581040698</v>
      </c>
      <c r="CC22" s="199">
        <v>0.4210204765250683</v>
      </c>
      <c r="CD22" s="199" t="s">
        <v>616</v>
      </c>
      <c r="CE22" s="199" t="s">
        <v>616</v>
      </c>
      <c r="CF22" s="199" t="s">
        <v>616</v>
      </c>
      <c r="CG22" s="144"/>
      <c r="CH22" s="197" t="s">
        <v>205</v>
      </c>
      <c r="CI22" s="199">
        <v>0.60106519336316322</v>
      </c>
      <c r="CJ22" s="199">
        <v>0.60587058798030724</v>
      </c>
      <c r="CK22" s="199">
        <v>0.63226999190586186</v>
      </c>
      <c r="CL22" s="199">
        <v>0.69750995345257172</v>
      </c>
      <c r="CM22" s="199">
        <v>0.71726933364982781</v>
      </c>
      <c r="CN22" s="199">
        <v>0.72126143246829677</v>
      </c>
      <c r="CO22" s="199">
        <v>0.74403179487630555</v>
      </c>
      <c r="CP22" s="199">
        <v>0.72634419977383735</v>
      </c>
      <c r="CQ22" s="199">
        <v>0.74167044041419627</v>
      </c>
      <c r="CR22" s="199">
        <v>0.73433204909862293</v>
      </c>
      <c r="CS22" s="199">
        <v>1.0852609669166231</v>
      </c>
      <c r="CT22" s="173"/>
      <c r="CU22" s="199">
        <v>1.1176454428968885</v>
      </c>
      <c r="CV22" s="199">
        <v>1.1176454428968885</v>
      </c>
      <c r="CW22" s="199">
        <v>1.2335357789287102</v>
      </c>
      <c r="CX22" s="199">
        <v>1.2335357789287102</v>
      </c>
      <c r="CY22" s="199">
        <v>1.2392349725009888</v>
      </c>
      <c r="CZ22" s="199">
        <v>1.2392349725009888</v>
      </c>
      <c r="DA22" s="199">
        <v>1.3304362366203542</v>
      </c>
      <c r="DB22" s="199">
        <v>1.3304362366203542</v>
      </c>
      <c r="DC22" s="199">
        <v>1.358327685148301</v>
      </c>
      <c r="DD22" s="199">
        <v>1.358327685148301</v>
      </c>
      <c r="DE22" s="199">
        <v>1.2573208403106115</v>
      </c>
      <c r="DF22" s="199" t="s">
        <v>616</v>
      </c>
      <c r="DG22" s="199" t="s">
        <v>616</v>
      </c>
      <c r="DH22" s="199" t="s">
        <v>616</v>
      </c>
    </row>
    <row r="23" spans="2:112" s="159" customFormat="1" ht="10.5" customHeight="1">
      <c r="B23" s="196" t="s">
        <v>206</v>
      </c>
      <c r="C23" s="199" t="s">
        <v>616</v>
      </c>
      <c r="D23" s="199" t="s">
        <v>616</v>
      </c>
      <c r="E23" s="199" t="s">
        <v>616</v>
      </c>
      <c r="F23" s="199" t="s">
        <v>616</v>
      </c>
      <c r="G23" s="199" t="s">
        <v>616</v>
      </c>
      <c r="H23" s="199" t="s">
        <v>616</v>
      </c>
      <c r="I23" s="199" t="s">
        <v>616</v>
      </c>
      <c r="J23" s="199" t="s">
        <v>616</v>
      </c>
      <c r="K23" s="199" t="s">
        <v>616</v>
      </c>
      <c r="L23" s="199" t="s">
        <v>616</v>
      </c>
      <c r="M23" s="199" t="s">
        <v>616</v>
      </c>
      <c r="N23" s="173"/>
      <c r="O23" s="199" t="s">
        <v>616</v>
      </c>
      <c r="P23" s="199" t="s">
        <v>616</v>
      </c>
      <c r="Q23" s="199" t="s">
        <v>616</v>
      </c>
      <c r="R23" s="199" t="s">
        <v>616</v>
      </c>
      <c r="S23" s="199" t="s">
        <v>616</v>
      </c>
      <c r="T23" s="199" t="s">
        <v>616</v>
      </c>
      <c r="U23" s="199" t="s">
        <v>616</v>
      </c>
      <c r="V23" s="199" t="s">
        <v>616</v>
      </c>
      <c r="W23" s="199" t="s">
        <v>616</v>
      </c>
      <c r="X23" s="199" t="s">
        <v>616</v>
      </c>
      <c r="Y23" s="199" t="s">
        <v>616</v>
      </c>
      <c r="Z23" s="199">
        <v>45.768754063394184</v>
      </c>
      <c r="AA23" s="199" t="s">
        <v>616</v>
      </c>
      <c r="AB23" s="199" t="s">
        <v>616</v>
      </c>
      <c r="AC23" s="144"/>
      <c r="AD23" s="197" t="s">
        <v>206</v>
      </c>
      <c r="AE23" s="199" t="s">
        <v>616</v>
      </c>
      <c r="AF23" s="199" t="s">
        <v>616</v>
      </c>
      <c r="AG23" s="199" t="s">
        <v>616</v>
      </c>
      <c r="AH23" s="199" t="s">
        <v>616</v>
      </c>
      <c r="AI23" s="199" t="s">
        <v>616</v>
      </c>
      <c r="AJ23" s="199" t="s">
        <v>616</v>
      </c>
      <c r="AK23" s="199" t="s">
        <v>616</v>
      </c>
      <c r="AL23" s="199" t="s">
        <v>616</v>
      </c>
      <c r="AM23" s="199" t="s">
        <v>616</v>
      </c>
      <c r="AN23" s="199" t="s">
        <v>616</v>
      </c>
      <c r="AO23" s="199" t="s">
        <v>616</v>
      </c>
      <c r="AP23" s="173"/>
      <c r="AQ23" s="199" t="s">
        <v>616</v>
      </c>
      <c r="AR23" s="199" t="s">
        <v>616</v>
      </c>
      <c r="AS23" s="199" t="s">
        <v>616</v>
      </c>
      <c r="AT23" s="199" t="s">
        <v>616</v>
      </c>
      <c r="AU23" s="199" t="s">
        <v>616</v>
      </c>
      <c r="AV23" s="199" t="s">
        <v>616</v>
      </c>
      <c r="AW23" s="199" t="s">
        <v>616</v>
      </c>
      <c r="AX23" s="199" t="s">
        <v>616</v>
      </c>
      <c r="AY23" s="199" t="s">
        <v>616</v>
      </c>
      <c r="AZ23" s="199" t="s">
        <v>616</v>
      </c>
      <c r="BA23" s="199" t="s">
        <v>616</v>
      </c>
      <c r="BB23" s="199">
        <v>45.768754063394184</v>
      </c>
      <c r="BC23" s="199" t="s">
        <v>616</v>
      </c>
      <c r="BD23" s="199" t="s">
        <v>616</v>
      </c>
      <c r="BF23" s="197" t="s">
        <v>206</v>
      </c>
      <c r="BG23" s="199" t="s">
        <v>616</v>
      </c>
      <c r="BH23" s="199" t="s">
        <v>616</v>
      </c>
      <c r="BI23" s="199" t="s">
        <v>616</v>
      </c>
      <c r="BJ23" s="199" t="s">
        <v>616</v>
      </c>
      <c r="BK23" s="199" t="s">
        <v>616</v>
      </c>
      <c r="BL23" s="199" t="s">
        <v>616</v>
      </c>
      <c r="BM23" s="199" t="s">
        <v>616</v>
      </c>
      <c r="BN23" s="199" t="s">
        <v>616</v>
      </c>
      <c r="BO23" s="199" t="s">
        <v>616</v>
      </c>
      <c r="BP23" s="199" t="s">
        <v>616</v>
      </c>
      <c r="BQ23" s="199" t="s">
        <v>616</v>
      </c>
      <c r="BR23" s="173"/>
      <c r="BS23" s="199" t="s">
        <v>616</v>
      </c>
      <c r="BT23" s="199" t="s">
        <v>616</v>
      </c>
      <c r="BU23" s="199" t="s">
        <v>616</v>
      </c>
      <c r="BV23" s="199" t="s">
        <v>616</v>
      </c>
      <c r="BW23" s="199" t="s">
        <v>616</v>
      </c>
      <c r="BX23" s="199" t="s">
        <v>616</v>
      </c>
      <c r="BY23" s="199" t="s">
        <v>616</v>
      </c>
      <c r="BZ23" s="199" t="s">
        <v>616</v>
      </c>
      <c r="CA23" s="199" t="s">
        <v>616</v>
      </c>
      <c r="CB23" s="199" t="s">
        <v>616</v>
      </c>
      <c r="CC23" s="199" t="s">
        <v>616</v>
      </c>
      <c r="CD23" s="199">
        <v>72.305216371290044</v>
      </c>
      <c r="CE23" s="199" t="s">
        <v>616</v>
      </c>
      <c r="CF23" s="199" t="s">
        <v>616</v>
      </c>
      <c r="CG23" s="144"/>
      <c r="CH23" s="197" t="s">
        <v>206</v>
      </c>
      <c r="CI23" s="199" t="s">
        <v>616</v>
      </c>
      <c r="CJ23" s="199" t="s">
        <v>616</v>
      </c>
      <c r="CK23" s="199" t="s">
        <v>616</v>
      </c>
      <c r="CL23" s="199" t="s">
        <v>616</v>
      </c>
      <c r="CM23" s="199" t="s">
        <v>616</v>
      </c>
      <c r="CN23" s="199" t="s">
        <v>616</v>
      </c>
      <c r="CO23" s="199" t="s">
        <v>616</v>
      </c>
      <c r="CP23" s="199" t="s">
        <v>616</v>
      </c>
      <c r="CQ23" s="199" t="s">
        <v>616</v>
      </c>
      <c r="CR23" s="199" t="s">
        <v>616</v>
      </c>
      <c r="CS23" s="199" t="s">
        <v>616</v>
      </c>
      <c r="CT23" s="173"/>
      <c r="CU23" s="199" t="s">
        <v>616</v>
      </c>
      <c r="CV23" s="199" t="s">
        <v>616</v>
      </c>
      <c r="CW23" s="199" t="s">
        <v>616</v>
      </c>
      <c r="CX23" s="199" t="s">
        <v>616</v>
      </c>
      <c r="CY23" s="199" t="s">
        <v>616</v>
      </c>
      <c r="CZ23" s="199" t="s">
        <v>616</v>
      </c>
      <c r="DA23" s="199" t="s">
        <v>616</v>
      </c>
      <c r="DB23" s="199" t="s">
        <v>616</v>
      </c>
      <c r="DC23" s="199" t="s">
        <v>616</v>
      </c>
      <c r="DD23" s="199" t="s">
        <v>616</v>
      </c>
      <c r="DE23" s="199" t="s">
        <v>616</v>
      </c>
      <c r="DF23" s="199">
        <v>118.07397043468423</v>
      </c>
      <c r="DG23" s="199" t="s">
        <v>616</v>
      </c>
      <c r="DH23" s="199" t="s">
        <v>616</v>
      </c>
    </row>
    <row r="24" spans="2:112" s="159" customFormat="1" ht="10.5" customHeight="1">
      <c r="B24" s="196" t="s">
        <v>207</v>
      </c>
      <c r="C24" s="199" t="s">
        <v>616</v>
      </c>
      <c r="D24" s="199" t="s">
        <v>616</v>
      </c>
      <c r="E24" s="199" t="s">
        <v>616</v>
      </c>
      <c r="F24" s="199" t="s">
        <v>616</v>
      </c>
      <c r="G24" s="199" t="s">
        <v>616</v>
      </c>
      <c r="H24" s="199" t="s">
        <v>616</v>
      </c>
      <c r="I24" s="199" t="s">
        <v>616</v>
      </c>
      <c r="J24" s="199" t="s">
        <v>616</v>
      </c>
      <c r="K24" s="199" t="s">
        <v>616</v>
      </c>
      <c r="L24" s="199" t="s">
        <v>616</v>
      </c>
      <c r="M24" s="199" t="s">
        <v>616</v>
      </c>
      <c r="N24" s="173"/>
      <c r="O24" s="199" t="s">
        <v>616</v>
      </c>
      <c r="P24" s="199" t="s">
        <v>616</v>
      </c>
      <c r="Q24" s="199" t="s">
        <v>616</v>
      </c>
      <c r="R24" s="199" t="s">
        <v>616</v>
      </c>
      <c r="S24" s="199" t="s">
        <v>616</v>
      </c>
      <c r="T24" s="199" t="s">
        <v>616</v>
      </c>
      <c r="U24" s="199" t="s">
        <v>616</v>
      </c>
      <c r="V24" s="199" t="s">
        <v>616</v>
      </c>
      <c r="W24" s="199" t="s">
        <v>616</v>
      </c>
      <c r="X24" s="199" t="s">
        <v>616</v>
      </c>
      <c r="Y24" s="199" t="s">
        <v>616</v>
      </c>
      <c r="Z24" s="199">
        <v>5.5169293045533836</v>
      </c>
      <c r="AA24" s="199" t="s">
        <v>616</v>
      </c>
      <c r="AB24" s="199" t="s">
        <v>616</v>
      </c>
      <c r="AC24" s="144"/>
      <c r="AD24" s="197" t="s">
        <v>207</v>
      </c>
      <c r="AE24" s="199" t="s">
        <v>616</v>
      </c>
      <c r="AF24" s="199" t="s">
        <v>616</v>
      </c>
      <c r="AG24" s="199" t="s">
        <v>616</v>
      </c>
      <c r="AH24" s="199" t="s">
        <v>616</v>
      </c>
      <c r="AI24" s="199" t="s">
        <v>616</v>
      </c>
      <c r="AJ24" s="199" t="s">
        <v>616</v>
      </c>
      <c r="AK24" s="199" t="s">
        <v>616</v>
      </c>
      <c r="AL24" s="199" t="s">
        <v>616</v>
      </c>
      <c r="AM24" s="199" t="s">
        <v>616</v>
      </c>
      <c r="AN24" s="199" t="s">
        <v>616</v>
      </c>
      <c r="AO24" s="199" t="s">
        <v>616</v>
      </c>
      <c r="AP24" s="173"/>
      <c r="AQ24" s="199" t="s">
        <v>616</v>
      </c>
      <c r="AR24" s="199" t="s">
        <v>616</v>
      </c>
      <c r="AS24" s="199" t="s">
        <v>616</v>
      </c>
      <c r="AT24" s="199" t="s">
        <v>616</v>
      </c>
      <c r="AU24" s="199" t="s">
        <v>616</v>
      </c>
      <c r="AV24" s="199" t="s">
        <v>616</v>
      </c>
      <c r="AW24" s="199" t="s">
        <v>616</v>
      </c>
      <c r="AX24" s="199" t="s">
        <v>616</v>
      </c>
      <c r="AY24" s="199" t="s">
        <v>616</v>
      </c>
      <c r="AZ24" s="199" t="s">
        <v>616</v>
      </c>
      <c r="BA24" s="199" t="s">
        <v>616</v>
      </c>
      <c r="BB24" s="199">
        <v>5.5242169984726388</v>
      </c>
      <c r="BC24" s="199" t="s">
        <v>616</v>
      </c>
      <c r="BD24" s="199" t="s">
        <v>616</v>
      </c>
      <c r="BF24" s="197" t="s">
        <v>207</v>
      </c>
      <c r="BG24" s="199" t="s">
        <v>616</v>
      </c>
      <c r="BH24" s="199" t="s">
        <v>616</v>
      </c>
      <c r="BI24" s="199" t="s">
        <v>616</v>
      </c>
      <c r="BJ24" s="199" t="s">
        <v>616</v>
      </c>
      <c r="BK24" s="199" t="s">
        <v>616</v>
      </c>
      <c r="BL24" s="199" t="s">
        <v>616</v>
      </c>
      <c r="BM24" s="199" t="s">
        <v>616</v>
      </c>
      <c r="BN24" s="199" t="s">
        <v>616</v>
      </c>
      <c r="BO24" s="199" t="s">
        <v>616</v>
      </c>
      <c r="BP24" s="199" t="s">
        <v>616</v>
      </c>
      <c r="BQ24" s="199" t="s">
        <v>616</v>
      </c>
      <c r="BR24" s="173"/>
      <c r="BS24" s="199" t="s">
        <v>616</v>
      </c>
      <c r="BT24" s="199" t="s">
        <v>616</v>
      </c>
      <c r="BU24" s="199" t="s">
        <v>616</v>
      </c>
      <c r="BV24" s="199" t="s">
        <v>616</v>
      </c>
      <c r="BW24" s="199" t="s">
        <v>616</v>
      </c>
      <c r="BX24" s="199" t="s">
        <v>616</v>
      </c>
      <c r="BY24" s="199" t="s">
        <v>616</v>
      </c>
      <c r="BZ24" s="199" t="s">
        <v>616</v>
      </c>
      <c r="CA24" s="199" t="s">
        <v>616</v>
      </c>
      <c r="CB24" s="199" t="s">
        <v>616</v>
      </c>
      <c r="CC24" s="199" t="s">
        <v>616</v>
      </c>
      <c r="CD24" s="199">
        <v>3.2346901667009154</v>
      </c>
      <c r="CE24" s="199" t="s">
        <v>616</v>
      </c>
      <c r="CF24" s="199" t="s">
        <v>616</v>
      </c>
      <c r="CG24" s="144"/>
      <c r="CH24" s="197" t="s">
        <v>207</v>
      </c>
      <c r="CI24" s="199" t="s">
        <v>616</v>
      </c>
      <c r="CJ24" s="199" t="s">
        <v>616</v>
      </c>
      <c r="CK24" s="199" t="s">
        <v>616</v>
      </c>
      <c r="CL24" s="199" t="s">
        <v>616</v>
      </c>
      <c r="CM24" s="199" t="s">
        <v>616</v>
      </c>
      <c r="CN24" s="199" t="s">
        <v>616</v>
      </c>
      <c r="CO24" s="199" t="s">
        <v>616</v>
      </c>
      <c r="CP24" s="199" t="s">
        <v>616</v>
      </c>
      <c r="CQ24" s="199" t="s">
        <v>616</v>
      </c>
      <c r="CR24" s="199" t="s">
        <v>616</v>
      </c>
      <c r="CS24" s="199" t="s">
        <v>616</v>
      </c>
      <c r="CT24" s="173"/>
      <c r="CU24" s="199" t="s">
        <v>616</v>
      </c>
      <c r="CV24" s="199" t="s">
        <v>616</v>
      </c>
      <c r="CW24" s="199" t="s">
        <v>616</v>
      </c>
      <c r="CX24" s="199" t="s">
        <v>616</v>
      </c>
      <c r="CY24" s="199" t="s">
        <v>616</v>
      </c>
      <c r="CZ24" s="199" t="s">
        <v>616</v>
      </c>
      <c r="DA24" s="199" t="s">
        <v>616</v>
      </c>
      <c r="DB24" s="199" t="s">
        <v>616</v>
      </c>
      <c r="DC24" s="199" t="s">
        <v>616</v>
      </c>
      <c r="DD24" s="199" t="s">
        <v>616</v>
      </c>
      <c r="DE24" s="199" t="s">
        <v>616</v>
      </c>
      <c r="DF24" s="199">
        <v>8.7516194712542994</v>
      </c>
      <c r="DG24" s="199" t="s">
        <v>616</v>
      </c>
      <c r="DH24" s="199" t="s">
        <v>616</v>
      </c>
    </row>
    <row r="25" spans="2:112" s="159" customFormat="1" ht="10.5" customHeight="1">
      <c r="B25" s="196" t="s">
        <v>208</v>
      </c>
      <c r="C25" s="199">
        <v>1.2884570048708395</v>
      </c>
      <c r="D25" s="199">
        <v>1.2965689318038363</v>
      </c>
      <c r="E25" s="199">
        <v>1.3572996991946298</v>
      </c>
      <c r="F25" s="199">
        <v>1.486824409786516</v>
      </c>
      <c r="G25" s="199">
        <v>1.528813565806703</v>
      </c>
      <c r="H25" s="199">
        <v>1.5350666128718873</v>
      </c>
      <c r="I25" s="199">
        <v>1.5920239638819484</v>
      </c>
      <c r="J25" s="199">
        <v>1.5919861966976829</v>
      </c>
      <c r="K25" s="199">
        <v>1.6248893931427131</v>
      </c>
      <c r="L25" s="199">
        <v>1.6241973233501166</v>
      </c>
      <c r="M25" s="199">
        <v>2.9743805907348948</v>
      </c>
      <c r="N25" s="173"/>
      <c r="O25" s="199">
        <v>3.0406632300550855</v>
      </c>
      <c r="P25" s="199">
        <v>3.0406632300550855</v>
      </c>
      <c r="Q25" s="199">
        <v>3.4761383700541981</v>
      </c>
      <c r="R25" s="199">
        <v>3.4761383700541981</v>
      </c>
      <c r="S25" s="199">
        <v>4.366720211324739</v>
      </c>
      <c r="T25" s="199">
        <v>4.2994526626847129</v>
      </c>
      <c r="U25" s="199">
        <v>4.9620018304185054</v>
      </c>
      <c r="V25" s="199">
        <v>5.1236595215730114</v>
      </c>
      <c r="W25" s="239">
        <v>5.3325754566302601</v>
      </c>
      <c r="X25" s="199">
        <v>5.3060960475226446</v>
      </c>
      <c r="Y25" s="199">
        <v>4.6192375122809732</v>
      </c>
      <c r="Z25" s="199">
        <v>4.4619016246707073</v>
      </c>
      <c r="AA25" s="199" t="s">
        <v>616</v>
      </c>
      <c r="AB25" s="199" t="s">
        <v>616</v>
      </c>
      <c r="AC25" s="144"/>
      <c r="AD25" s="197" t="s">
        <v>208</v>
      </c>
      <c r="AE25" s="199">
        <v>1.2935975501555486</v>
      </c>
      <c r="AF25" s="199">
        <v>1.3017754257768488</v>
      </c>
      <c r="AG25" s="199">
        <v>1.3625788114642496</v>
      </c>
      <c r="AH25" s="199">
        <v>1.4921407937458351</v>
      </c>
      <c r="AI25" s="199">
        <v>1.5341884907279846</v>
      </c>
      <c r="AJ25" s="199">
        <v>1.5404820362613385</v>
      </c>
      <c r="AK25" s="199">
        <v>1.5974662240967812</v>
      </c>
      <c r="AL25" s="199">
        <v>1.597443805076298</v>
      </c>
      <c r="AM25" s="199">
        <v>1.6303754661279695</v>
      </c>
      <c r="AN25" s="199">
        <v>1.6297857472222499</v>
      </c>
      <c r="AO25" s="199">
        <v>2.9800464473379735</v>
      </c>
      <c r="AP25" s="173"/>
      <c r="AQ25" s="199">
        <v>3.0466212829660857</v>
      </c>
      <c r="AR25" s="199">
        <v>3.0466212829660857</v>
      </c>
      <c r="AS25" s="199">
        <v>3.4823124834277976</v>
      </c>
      <c r="AT25" s="199">
        <v>3.4823124834277976</v>
      </c>
      <c r="AU25" s="199">
        <v>4.0081679499342568</v>
      </c>
      <c r="AV25" s="199">
        <v>3.9456044015220599</v>
      </c>
      <c r="AW25" s="199">
        <v>4.5696546812301877</v>
      </c>
      <c r="AX25" s="199">
        <v>4.7251982341144565</v>
      </c>
      <c r="AY25" s="199">
        <v>4.9036126552404351</v>
      </c>
      <c r="AZ25" s="199">
        <v>4.8708461717025004</v>
      </c>
      <c r="BA25" s="199">
        <v>4.2380605216366734</v>
      </c>
      <c r="BB25" s="199">
        <v>4.0782940518893094</v>
      </c>
      <c r="BC25" s="199" t="s">
        <v>616</v>
      </c>
      <c r="BD25" s="199" t="s">
        <v>616</v>
      </c>
      <c r="BF25" s="197" t="s">
        <v>208</v>
      </c>
      <c r="BG25" s="199">
        <v>1.4550432894434291</v>
      </c>
      <c r="BH25" s="199">
        <v>1.4699029567148401</v>
      </c>
      <c r="BI25" s="199">
        <v>1.5248742805576883</v>
      </c>
      <c r="BJ25" s="199">
        <v>1.6810068537036915</v>
      </c>
      <c r="BK25" s="199">
        <v>1.7263235180077918</v>
      </c>
      <c r="BL25" s="199">
        <v>1.7388562004680221</v>
      </c>
      <c r="BM25" s="199">
        <v>1.779957221137541</v>
      </c>
      <c r="BN25" s="199">
        <v>1.6972211285225038</v>
      </c>
      <c r="BO25" s="199">
        <v>1.7315268400658221</v>
      </c>
      <c r="BP25" s="199">
        <v>1.7005535775345881</v>
      </c>
      <c r="BQ25" s="199">
        <v>1.7717550971874358</v>
      </c>
      <c r="BR25" s="173"/>
      <c r="BS25" s="199">
        <v>1.8542316928108573</v>
      </c>
      <c r="BT25" s="199">
        <v>1.8542316928108573</v>
      </c>
      <c r="BU25" s="199">
        <v>1.8950173356435691</v>
      </c>
      <c r="BV25" s="199">
        <v>1.8950173356435691</v>
      </c>
      <c r="BW25" s="199">
        <v>2.5219569187259716</v>
      </c>
      <c r="BX25" s="199">
        <v>2.4496055863783206</v>
      </c>
      <c r="BY25" s="199">
        <v>2.6756078027163208</v>
      </c>
      <c r="BZ25" s="199">
        <v>2.7907179007312517</v>
      </c>
      <c r="CA25" s="199">
        <v>2.8806120497907917</v>
      </c>
      <c r="CB25" s="199">
        <v>2.8616600888245385</v>
      </c>
      <c r="CC25" s="199">
        <v>2.8681802803624414</v>
      </c>
      <c r="CD25" s="199">
        <v>2.7206025433704468</v>
      </c>
      <c r="CE25" s="199" t="s">
        <v>616</v>
      </c>
      <c r="CF25" s="199" t="s">
        <v>616</v>
      </c>
      <c r="CG25" s="144"/>
      <c r="CH25" s="197" t="s">
        <v>208</v>
      </c>
      <c r="CI25" s="199">
        <v>2.7435002943142686</v>
      </c>
      <c r="CJ25" s="199">
        <v>2.7664718885186765</v>
      </c>
      <c r="CK25" s="199">
        <v>2.8821739797523183</v>
      </c>
      <c r="CL25" s="199">
        <v>3.1678312634902075</v>
      </c>
      <c r="CM25" s="199">
        <v>3.2551370838144948</v>
      </c>
      <c r="CN25" s="199">
        <v>3.2739228133399094</v>
      </c>
      <c r="CO25" s="199">
        <v>3.3719811850194894</v>
      </c>
      <c r="CP25" s="199">
        <v>3.289207325220187</v>
      </c>
      <c r="CQ25" s="199">
        <v>3.3564162332085354</v>
      </c>
      <c r="CR25" s="199">
        <v>3.3247509008847045</v>
      </c>
      <c r="CS25" s="199">
        <v>4.7461356879223304</v>
      </c>
      <c r="CT25" s="173"/>
      <c r="CU25" s="199">
        <v>4.8948949228659426</v>
      </c>
      <c r="CV25" s="199">
        <v>4.8948949228659426</v>
      </c>
      <c r="CW25" s="199">
        <v>5.3711557056977668</v>
      </c>
      <c r="CX25" s="199">
        <v>5.3711557056977668</v>
      </c>
      <c r="CY25" s="199">
        <v>6.888677130050711</v>
      </c>
      <c r="CZ25" s="199">
        <v>6.7490582490630331</v>
      </c>
      <c r="DA25" s="199">
        <v>7.6376096331348258</v>
      </c>
      <c r="DB25" s="199">
        <v>7.9143774223042627</v>
      </c>
      <c r="DC25" s="199">
        <v>8.2131875064210522</v>
      </c>
      <c r="DD25" s="199">
        <v>8.1677561363471831</v>
      </c>
      <c r="DE25" s="199">
        <v>7.4874177926434147</v>
      </c>
      <c r="DF25" s="199">
        <v>7.1825041680411541</v>
      </c>
      <c r="DG25" s="199" t="s">
        <v>616</v>
      </c>
      <c r="DH25" s="199" t="s">
        <v>616</v>
      </c>
    </row>
    <row r="26" spans="2:112" s="159" customFormat="1" ht="10.5" customHeight="1">
      <c r="B26" s="196" t="s">
        <v>209</v>
      </c>
      <c r="C26" s="199">
        <v>0.75226449390475369</v>
      </c>
      <c r="D26" s="199">
        <v>0.7585153714399705</v>
      </c>
      <c r="E26" s="199">
        <v>0.80099985974030585</v>
      </c>
      <c r="F26" s="199">
        <v>0.90080883366004194</v>
      </c>
      <c r="G26" s="199">
        <v>0.93587493362082863</v>
      </c>
      <c r="H26" s="199">
        <v>0.94069339805588448</v>
      </c>
      <c r="I26" s="199">
        <v>0.97397192787032549</v>
      </c>
      <c r="J26" s="199">
        <v>0.97394282528525022</v>
      </c>
      <c r="K26" s="199">
        <v>0.99715973929417523</v>
      </c>
      <c r="L26" s="199">
        <v>0.99662644510216869</v>
      </c>
      <c r="M26" s="199">
        <v>1.0561258693602202</v>
      </c>
      <c r="N26" s="173"/>
      <c r="O26" s="199">
        <v>1.1072018546993037</v>
      </c>
      <c r="P26" s="199">
        <v>1.1072018546993037</v>
      </c>
      <c r="Q26" s="199">
        <v>1.1685112998891873</v>
      </c>
      <c r="R26" s="199">
        <v>1.1685112998891873</v>
      </c>
      <c r="S26" s="199">
        <v>1.1885433345388972</v>
      </c>
      <c r="T26" s="199">
        <v>1.1875584703592585</v>
      </c>
      <c r="U26" s="199">
        <v>1.2138963519281791</v>
      </c>
      <c r="V26" s="199">
        <v>1.2162631821843723</v>
      </c>
      <c r="W26" s="239">
        <v>1.2667213184135411</v>
      </c>
      <c r="X26" s="199">
        <v>1.2663336333847968</v>
      </c>
      <c r="Y26" s="199">
        <v>1.2747784451483086</v>
      </c>
      <c r="Z26" s="199">
        <v>1.1279780965226924</v>
      </c>
      <c r="AA26" s="199" t="s">
        <v>616</v>
      </c>
      <c r="AB26" s="199" t="s">
        <v>616</v>
      </c>
      <c r="AC26" s="144"/>
      <c r="AD26" s="198" t="s">
        <v>209</v>
      </c>
      <c r="AE26" s="199">
        <v>0.75622568824296266</v>
      </c>
      <c r="AF26" s="199">
        <v>0.76252738442800205</v>
      </c>
      <c r="AG26" s="199">
        <v>0.80506783083578337</v>
      </c>
      <c r="AH26" s="199">
        <v>0.90490552552307146</v>
      </c>
      <c r="AI26" s="199">
        <v>0.94001673589807211</v>
      </c>
      <c r="AJ26" s="199">
        <v>0.94486640758720952</v>
      </c>
      <c r="AK26" s="199">
        <v>0.9781656172857619</v>
      </c>
      <c r="AL26" s="199">
        <v>0.9781483416676926</v>
      </c>
      <c r="AM26" s="199">
        <v>1.0013871898941809</v>
      </c>
      <c r="AN26" s="199">
        <v>1.0009327651082691</v>
      </c>
      <c r="AO26" s="199">
        <v>1.0604918573739783</v>
      </c>
      <c r="AP26" s="173"/>
      <c r="AQ26" s="199">
        <v>1.1117930029434413</v>
      </c>
      <c r="AR26" s="199">
        <v>1.1117930029434413</v>
      </c>
      <c r="AS26" s="199">
        <v>1.1732689397083937</v>
      </c>
      <c r="AT26" s="199">
        <v>1.1732689397083937</v>
      </c>
      <c r="AU26" s="199">
        <v>1.1881190800178894</v>
      </c>
      <c r="AV26" s="199">
        <v>1.1872030871055863</v>
      </c>
      <c r="AW26" s="199">
        <v>1.2130014339285438</v>
      </c>
      <c r="AX26" s="199">
        <v>1.2152787470863224</v>
      </c>
      <c r="AY26" s="199">
        <v>1.2653837724151196</v>
      </c>
      <c r="AZ26" s="199">
        <v>1.2649040383296408</v>
      </c>
      <c r="BA26" s="199">
        <v>1.2742456305951582</v>
      </c>
      <c r="BB26" s="199">
        <v>1.1251859484654565</v>
      </c>
      <c r="BC26" s="199" t="s">
        <v>616</v>
      </c>
      <c r="BD26" s="199" t="s">
        <v>616</v>
      </c>
      <c r="BF26" s="198" t="s">
        <v>209</v>
      </c>
      <c r="BG26" s="199">
        <v>1.1212252632297603</v>
      </c>
      <c r="BH26" s="199">
        <v>1.1326758052643326</v>
      </c>
      <c r="BI26" s="199">
        <v>1.1750355326298065</v>
      </c>
      <c r="BJ26" s="199">
        <v>1.2953479567992134</v>
      </c>
      <c r="BK26" s="199">
        <v>1.3302680098530959</v>
      </c>
      <c r="BL26" s="199">
        <v>1.3399254271219816</v>
      </c>
      <c r="BM26" s="199">
        <v>1.3715969952832423</v>
      </c>
      <c r="BN26" s="199">
        <v>1.3078423304606033</v>
      </c>
      <c r="BO26" s="199">
        <v>1.3342775786312289</v>
      </c>
      <c r="BP26" s="199">
        <v>1.3104102444518093</v>
      </c>
      <c r="BQ26" s="199">
        <v>1.3652766138542349</v>
      </c>
      <c r="BR26" s="173"/>
      <c r="BS26" s="199">
        <v>1.4288313158408257</v>
      </c>
      <c r="BT26" s="199">
        <v>1.4288313158408257</v>
      </c>
      <c r="BU26" s="199">
        <v>1.460259860580958</v>
      </c>
      <c r="BV26" s="199">
        <v>1.460259860580958</v>
      </c>
      <c r="BW26" s="199">
        <v>1.4857284045614705</v>
      </c>
      <c r="BX26" s="199">
        <v>1.4846691087045687</v>
      </c>
      <c r="BY26" s="199">
        <v>1.4942949165072452</v>
      </c>
      <c r="BZ26" s="199">
        <v>1.4959802434522818</v>
      </c>
      <c r="CA26" s="199">
        <v>1.5434390458360598</v>
      </c>
      <c r="CB26" s="199">
        <v>1.5431615701755528</v>
      </c>
      <c r="CC26" s="199">
        <v>1.6005458546800579</v>
      </c>
      <c r="CD26" s="199">
        <v>1.4508995341776469</v>
      </c>
      <c r="CE26" s="199" t="s">
        <v>616</v>
      </c>
      <c r="CF26" s="199" t="s">
        <v>616</v>
      </c>
      <c r="CG26" s="144"/>
      <c r="CH26" s="198" t="s">
        <v>209</v>
      </c>
      <c r="CI26" s="199">
        <v>1.8734897571345139</v>
      </c>
      <c r="CJ26" s="199">
        <v>1.8911911767043033</v>
      </c>
      <c r="CK26" s="199">
        <v>1.9760353923701124</v>
      </c>
      <c r="CL26" s="199">
        <v>2.1961567904592556</v>
      </c>
      <c r="CM26" s="199">
        <v>2.2661429434739246</v>
      </c>
      <c r="CN26" s="199">
        <v>2.2806188251778661</v>
      </c>
      <c r="CO26" s="199">
        <v>2.3455689231535679</v>
      </c>
      <c r="CP26" s="199">
        <v>2.2817851557458537</v>
      </c>
      <c r="CQ26" s="199">
        <v>2.331437317925404</v>
      </c>
      <c r="CR26" s="199">
        <v>2.307036689553978</v>
      </c>
      <c r="CS26" s="199">
        <v>2.4214024832144552</v>
      </c>
      <c r="CT26" s="173"/>
      <c r="CU26" s="199">
        <v>2.5360331705401293</v>
      </c>
      <c r="CV26" s="199">
        <v>2.5360331705401293</v>
      </c>
      <c r="CW26" s="199">
        <v>2.6287711604701451</v>
      </c>
      <c r="CX26" s="199">
        <v>2.6287711604701451</v>
      </c>
      <c r="CY26" s="199">
        <v>2.6742717391003676</v>
      </c>
      <c r="CZ26" s="199">
        <v>2.6722275790638275</v>
      </c>
      <c r="DA26" s="199">
        <v>2.7081912684354243</v>
      </c>
      <c r="DB26" s="199">
        <v>2.7122434256366539</v>
      </c>
      <c r="DC26" s="199">
        <v>2.8101603642496009</v>
      </c>
      <c r="DD26" s="199">
        <v>2.8094952035603495</v>
      </c>
      <c r="DE26" s="199">
        <v>2.8753242998283666</v>
      </c>
      <c r="DF26" s="199">
        <v>2.5788776307003394</v>
      </c>
      <c r="DG26" s="199" t="s">
        <v>616</v>
      </c>
      <c r="DH26" s="199" t="s">
        <v>616</v>
      </c>
    </row>
    <row r="27" spans="2:112" s="159" customFormat="1" ht="10.5" customHeight="1">
      <c r="B27" s="196" t="s">
        <v>211</v>
      </c>
      <c r="C27" s="199">
        <v>68.565763055510402</v>
      </c>
      <c r="D27" s="199">
        <v>68.998957279484827</v>
      </c>
      <c r="E27" s="199">
        <v>72.237796625985212</v>
      </c>
      <c r="F27" s="199">
        <v>79.154692815241077</v>
      </c>
      <c r="G27" s="199">
        <v>81.399713582384081</v>
      </c>
      <c r="H27" s="199">
        <v>81.733639651153254</v>
      </c>
      <c r="I27" s="199">
        <v>84.76467225905651</v>
      </c>
      <c r="J27" s="199">
        <v>84.762655410752217</v>
      </c>
      <c r="K27" s="199">
        <v>86.517618790776069</v>
      </c>
      <c r="L27" s="199">
        <v>86.480660785703222</v>
      </c>
      <c r="M27" s="199">
        <v>157.60240808829082</v>
      </c>
      <c r="N27" s="173"/>
      <c r="O27" s="199">
        <v>161.14204259689222</v>
      </c>
      <c r="P27" s="199">
        <v>161.14204259689222</v>
      </c>
      <c r="Q27" s="199">
        <v>184.12308678550502</v>
      </c>
      <c r="R27" s="199">
        <v>184.12308678550502</v>
      </c>
      <c r="S27" s="199">
        <v>185.51133374056386</v>
      </c>
      <c r="T27" s="199">
        <v>185.44308132774415</v>
      </c>
      <c r="U27" s="199">
        <v>204.71032624476581</v>
      </c>
      <c r="V27" s="199">
        <v>204.87435076617655</v>
      </c>
      <c r="W27" s="239">
        <v>208.37116750012234</v>
      </c>
      <c r="X27" s="199">
        <v>208.34430040598596</v>
      </c>
      <c r="Y27" s="199">
        <v>183.54634222399983</v>
      </c>
      <c r="Z27" s="199">
        <v>173.37288053901634</v>
      </c>
      <c r="AA27" s="199" t="s">
        <v>616</v>
      </c>
      <c r="AB27" s="199" t="s">
        <v>616</v>
      </c>
      <c r="AC27" s="144"/>
      <c r="AD27" s="197" t="s">
        <v>211</v>
      </c>
      <c r="AE27" s="199">
        <v>68.840279153079877</v>
      </c>
      <c r="AF27" s="199">
        <v>69.276995177865359</v>
      </c>
      <c r="AG27" s="199">
        <v>72.519712496505406</v>
      </c>
      <c r="AH27" s="199">
        <v>79.438599073597445</v>
      </c>
      <c r="AI27" s="199">
        <v>81.686746053143224</v>
      </c>
      <c r="AJ27" s="199">
        <v>82.022834826610762</v>
      </c>
      <c r="AK27" s="199">
        <v>85.055300578308461</v>
      </c>
      <c r="AL27" s="199">
        <v>85.054103354731296</v>
      </c>
      <c r="AM27" s="199">
        <v>86.810586805545583</v>
      </c>
      <c r="AN27" s="199">
        <v>86.779094556436775</v>
      </c>
      <c r="AO27" s="199">
        <v>157.90497693224054</v>
      </c>
      <c r="AP27" s="173"/>
      <c r="AQ27" s="199">
        <v>161.46021534776852</v>
      </c>
      <c r="AR27" s="199">
        <v>161.46021534776852</v>
      </c>
      <c r="AS27" s="199">
        <v>184.45279762655409</v>
      </c>
      <c r="AT27" s="199">
        <v>184.45279762655409</v>
      </c>
      <c r="AU27" s="199">
        <v>185.48193233140805</v>
      </c>
      <c r="AV27" s="199">
        <v>185.41845279008353</v>
      </c>
      <c r="AW27" s="199">
        <v>204.64830722324626</v>
      </c>
      <c r="AX27" s="199">
        <v>204.80612808928831</v>
      </c>
      <c r="AY27" s="199">
        <v>208.27847376271478</v>
      </c>
      <c r="AZ27" s="199">
        <v>208.24522754509135</v>
      </c>
      <c r="BA27" s="199">
        <v>183.5094174585451</v>
      </c>
      <c r="BB27" s="199">
        <v>173.17938092171275</v>
      </c>
      <c r="BC27" s="199" t="s">
        <v>616</v>
      </c>
      <c r="BD27" s="199" t="s">
        <v>616</v>
      </c>
      <c r="BF27" s="197" t="s">
        <v>211</v>
      </c>
      <c r="BG27" s="199">
        <v>77.702419391346695</v>
      </c>
      <c r="BH27" s="199">
        <v>78.495957361464903</v>
      </c>
      <c r="BI27" s="199">
        <v>81.431543464451835</v>
      </c>
      <c r="BJ27" s="199">
        <v>89.769356344150751</v>
      </c>
      <c r="BK27" s="199">
        <v>92.189363006991002</v>
      </c>
      <c r="BL27" s="199">
        <v>92.858635018132276</v>
      </c>
      <c r="BM27" s="199">
        <v>95.053517306958852</v>
      </c>
      <c r="BN27" s="199">
        <v>90.63523325052094</v>
      </c>
      <c r="BO27" s="199">
        <v>92.467231518336789</v>
      </c>
      <c r="BP27" s="199">
        <v>90.813193145333557</v>
      </c>
      <c r="BQ27" s="199">
        <v>94.615506369624669</v>
      </c>
      <c r="BR27" s="173"/>
      <c r="BS27" s="199">
        <v>99.019932732467154</v>
      </c>
      <c r="BT27" s="199">
        <v>99.019932732467154</v>
      </c>
      <c r="BU27" s="199">
        <v>101.19797317121264</v>
      </c>
      <c r="BV27" s="199">
        <v>101.19797317121264</v>
      </c>
      <c r="BW27" s="199">
        <v>102.96297753791782</v>
      </c>
      <c r="BX27" s="199">
        <v>102.88956690971327</v>
      </c>
      <c r="BY27" s="199">
        <v>103.55664834231457</v>
      </c>
      <c r="BZ27" s="199">
        <v>103.67344376727455</v>
      </c>
      <c r="CA27" s="199">
        <v>106.96240263002157</v>
      </c>
      <c r="CB27" s="199">
        <v>106.9431731933948</v>
      </c>
      <c r="CC27" s="199">
        <v>110.91998132220674</v>
      </c>
      <c r="CD27" s="199">
        <v>100.54928995680224</v>
      </c>
      <c r="CE27" s="199" t="s">
        <v>616</v>
      </c>
      <c r="CF27" s="199" t="s">
        <v>616</v>
      </c>
      <c r="CG27" s="144"/>
      <c r="CH27" s="197" t="s">
        <v>211</v>
      </c>
      <c r="CI27" s="199">
        <v>146.26818244685711</v>
      </c>
      <c r="CJ27" s="199">
        <v>147.49491464094973</v>
      </c>
      <c r="CK27" s="199">
        <v>153.66934009043706</v>
      </c>
      <c r="CL27" s="199">
        <v>168.92404915939181</v>
      </c>
      <c r="CM27" s="199">
        <v>173.58907658937508</v>
      </c>
      <c r="CN27" s="199">
        <v>174.59227466928553</v>
      </c>
      <c r="CO27" s="199">
        <v>179.81818956601535</v>
      </c>
      <c r="CP27" s="199">
        <v>175.39788866127316</v>
      </c>
      <c r="CQ27" s="199">
        <v>178.98485030911286</v>
      </c>
      <c r="CR27" s="199">
        <v>177.29385393103678</v>
      </c>
      <c r="CS27" s="199">
        <v>252.21791445791547</v>
      </c>
      <c r="CT27" s="173"/>
      <c r="CU27" s="199">
        <v>260.16197532935939</v>
      </c>
      <c r="CV27" s="199">
        <v>260.16197532935939</v>
      </c>
      <c r="CW27" s="199">
        <v>285.32105995671765</v>
      </c>
      <c r="CX27" s="199">
        <v>285.32105995671765</v>
      </c>
      <c r="CY27" s="199">
        <v>288.47431127848171</v>
      </c>
      <c r="CZ27" s="199">
        <v>288.33264823745742</v>
      </c>
      <c r="DA27" s="199">
        <v>308.26697458708037</v>
      </c>
      <c r="DB27" s="199">
        <v>308.54779453345111</v>
      </c>
      <c r="DC27" s="199">
        <v>315.33357013014393</v>
      </c>
      <c r="DD27" s="199">
        <v>315.28747359938075</v>
      </c>
      <c r="DE27" s="199">
        <v>294.46632354620658</v>
      </c>
      <c r="DF27" s="199">
        <v>273.92217049581859</v>
      </c>
      <c r="DG27" s="199" t="s">
        <v>616</v>
      </c>
      <c r="DH27" s="199" t="s">
        <v>616</v>
      </c>
    </row>
    <row r="28" spans="2:112" s="159" customFormat="1" ht="10.5" customHeight="1">
      <c r="B28"/>
      <c r="C28"/>
      <c r="D28"/>
      <c r="E28"/>
      <c r="F28"/>
      <c r="G28"/>
      <c r="H28"/>
      <c r="I28"/>
      <c r="J28"/>
      <c r="K28"/>
      <c r="L28"/>
      <c r="M28"/>
      <c r="N28"/>
      <c r="O28"/>
      <c r="P28"/>
      <c r="Q28"/>
      <c r="R28"/>
      <c r="S28"/>
      <c r="T28"/>
      <c r="U28"/>
      <c r="V28"/>
      <c r="W28"/>
      <c r="X28"/>
      <c r="Y28"/>
      <c r="Z28"/>
      <c r="AA28"/>
      <c r="AB28"/>
      <c r="AC28" s="144"/>
      <c r="AD28"/>
      <c r="AE28" s="232"/>
      <c r="AF28" s="232"/>
      <c r="AG28" s="232"/>
      <c r="AH28" s="232"/>
      <c r="AI28" s="232"/>
      <c r="AJ28" s="232"/>
      <c r="AK28" s="232"/>
      <c r="AL28" s="232"/>
      <c r="AM28" s="232"/>
      <c r="AN28" s="232"/>
      <c r="AO28" s="232"/>
      <c r="AP28" s="232"/>
      <c r="AQ28" s="233"/>
      <c r="AR28" s="233"/>
      <c r="AS28" s="233"/>
      <c r="AT28" s="233"/>
      <c r="AU28" s="233"/>
      <c r="AV28" s="233"/>
      <c r="AW28" s="232"/>
      <c r="AX28" s="232"/>
      <c r="AY28" s="232"/>
      <c r="AZ28" s="232"/>
      <c r="BA28" s="232"/>
      <c r="BB28" s="232"/>
      <c r="BC28" s="232"/>
      <c r="BD28" s="232"/>
      <c r="BF28"/>
      <c r="BG28"/>
      <c r="BH28"/>
      <c r="BI28"/>
      <c r="BJ28"/>
      <c r="BK28"/>
      <c r="BL28"/>
      <c r="BM28"/>
      <c r="BN28"/>
      <c r="BO28"/>
      <c r="BP28"/>
      <c r="BQ28"/>
      <c r="BR28"/>
      <c r="BS28"/>
      <c r="BT28"/>
      <c r="BU28"/>
      <c r="BV28"/>
      <c r="BW28"/>
      <c r="BX28"/>
      <c r="BY28"/>
      <c r="BZ28"/>
      <c r="CA28"/>
      <c r="CB28"/>
      <c r="CC28"/>
      <c r="CD28"/>
      <c r="CE28"/>
      <c r="CF28"/>
      <c r="CG28" s="144"/>
      <c r="CH28" s="197" t="s">
        <v>212</v>
      </c>
      <c r="CI28" s="199">
        <v>153.58159156919999</v>
      </c>
      <c r="CJ28" s="199">
        <v>154.86966037299723</v>
      </c>
      <c r="CK28" s="199">
        <v>161.35280709495893</v>
      </c>
      <c r="CL28" s="199">
        <v>177.37025161736142</v>
      </c>
      <c r="CM28" s="199">
        <v>182.26853041884385</v>
      </c>
      <c r="CN28" s="199">
        <v>183.32188840274981</v>
      </c>
      <c r="CO28" s="199">
        <v>188.80909904431613</v>
      </c>
      <c r="CP28" s="199">
        <v>184.16778309433681</v>
      </c>
      <c r="CQ28" s="199">
        <v>187.93409282456849</v>
      </c>
      <c r="CR28" s="199">
        <v>186.15854662758863</v>
      </c>
      <c r="CS28" s="199">
        <v>264.82881018081127</v>
      </c>
      <c r="CT28" s="173"/>
      <c r="CU28" s="199">
        <v>273.17007409582737</v>
      </c>
      <c r="CV28" s="199">
        <v>273.17007409582737</v>
      </c>
      <c r="CW28" s="199">
        <v>299.58711295455356</v>
      </c>
      <c r="CX28" s="199">
        <v>299.58711295455356</v>
      </c>
      <c r="CY28" s="199">
        <v>302.89802684240578</v>
      </c>
      <c r="CZ28" s="199">
        <v>302.74928064933033</v>
      </c>
      <c r="DA28" s="199">
        <v>323.6803233164344</v>
      </c>
      <c r="DB28" s="199">
        <v>323.97518426012368</v>
      </c>
      <c r="DC28" s="199">
        <v>331.10024863665114</v>
      </c>
      <c r="DD28" s="199">
        <v>331.05184727934977</v>
      </c>
      <c r="DE28" s="199">
        <v>309.1896397235169</v>
      </c>
      <c r="DF28" s="199">
        <v>287.61827902060952</v>
      </c>
      <c r="DG28" s="199" t="s">
        <v>616</v>
      </c>
      <c r="DH28" s="199" t="s">
        <v>616</v>
      </c>
    </row>
    <row r="29" spans="2:112" s="161" customFormat="1" ht="10.5" customHeight="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row>
    <row r="30" spans="2:112" s="159" customFormat="1" ht="38.25" customHeight="1">
      <c r="B30" s="171" t="s">
        <v>213</v>
      </c>
      <c r="C30" s="172" t="s">
        <v>173</v>
      </c>
      <c r="D30" s="172" t="s">
        <v>174</v>
      </c>
      <c r="E30" s="172" t="s">
        <v>175</v>
      </c>
      <c r="F30" s="172" t="s">
        <v>176</v>
      </c>
      <c r="G30" s="172" t="s">
        <v>177</v>
      </c>
      <c r="H30" s="172" t="s">
        <v>178</v>
      </c>
      <c r="I30" s="172" t="s">
        <v>179</v>
      </c>
      <c r="J30" s="172" t="s">
        <v>180</v>
      </c>
      <c r="K30" s="172" t="s">
        <v>181</v>
      </c>
      <c r="L30" s="172" t="s">
        <v>182</v>
      </c>
      <c r="M30" s="172" t="s">
        <v>183</v>
      </c>
      <c r="N30" s="173"/>
      <c r="O30" s="172" t="s">
        <v>184</v>
      </c>
      <c r="P30" s="172" t="s">
        <v>185</v>
      </c>
      <c r="Q30" s="172" t="s">
        <v>186</v>
      </c>
      <c r="R30" s="174" t="s">
        <v>187</v>
      </c>
      <c r="S30" s="174" t="s">
        <v>188</v>
      </c>
      <c r="T30" s="174" t="s">
        <v>189</v>
      </c>
      <c r="U30" s="174" t="s">
        <v>614</v>
      </c>
      <c r="V30" s="174" t="s">
        <v>615</v>
      </c>
      <c r="W30" s="174" t="s">
        <v>190</v>
      </c>
      <c r="X30" s="174" t="s">
        <v>191</v>
      </c>
      <c r="Y30" s="174" t="s">
        <v>192</v>
      </c>
      <c r="Z30" s="174" t="s">
        <v>193</v>
      </c>
      <c r="AA30" s="174" t="s">
        <v>194</v>
      </c>
      <c r="AB30" s="174" t="s">
        <v>195</v>
      </c>
      <c r="AC30" s="144"/>
      <c r="AD30" s="171" t="s">
        <v>213</v>
      </c>
      <c r="AE30" s="172" t="s">
        <v>173</v>
      </c>
      <c r="AF30" s="172" t="s">
        <v>174</v>
      </c>
      <c r="AG30" s="172" t="s">
        <v>175</v>
      </c>
      <c r="AH30" s="172" t="s">
        <v>176</v>
      </c>
      <c r="AI30" s="172" t="s">
        <v>177</v>
      </c>
      <c r="AJ30" s="172" t="s">
        <v>178</v>
      </c>
      <c r="AK30" s="172" t="s">
        <v>179</v>
      </c>
      <c r="AL30" s="172" t="s">
        <v>180</v>
      </c>
      <c r="AM30" s="172" t="s">
        <v>181</v>
      </c>
      <c r="AN30" s="172" t="s">
        <v>182</v>
      </c>
      <c r="AO30" s="172" t="s">
        <v>183</v>
      </c>
      <c r="AP30" s="173"/>
      <c r="AQ30" s="172" t="s">
        <v>184</v>
      </c>
      <c r="AR30" s="172" t="s">
        <v>185</v>
      </c>
      <c r="AS30" s="172" t="s">
        <v>186</v>
      </c>
      <c r="AT30" s="174" t="s">
        <v>187</v>
      </c>
      <c r="AU30" s="174" t="s">
        <v>188</v>
      </c>
      <c r="AV30" s="174" t="s">
        <v>189</v>
      </c>
      <c r="AW30" s="174" t="s">
        <v>614</v>
      </c>
      <c r="AX30" s="174" t="s">
        <v>615</v>
      </c>
      <c r="AY30" s="174" t="s">
        <v>190</v>
      </c>
      <c r="AZ30" s="174" t="s">
        <v>191</v>
      </c>
      <c r="BA30" s="174" t="s">
        <v>192</v>
      </c>
      <c r="BB30" s="174" t="s">
        <v>193</v>
      </c>
      <c r="BC30" s="174" t="s">
        <v>194</v>
      </c>
      <c r="BD30" s="174" t="s">
        <v>195</v>
      </c>
      <c r="BF30" s="171" t="s">
        <v>213</v>
      </c>
      <c r="BG30" s="172" t="s">
        <v>173</v>
      </c>
      <c r="BH30" s="172" t="s">
        <v>174</v>
      </c>
      <c r="BI30" s="172" t="s">
        <v>175</v>
      </c>
      <c r="BJ30" s="172" t="s">
        <v>176</v>
      </c>
      <c r="BK30" s="172" t="s">
        <v>177</v>
      </c>
      <c r="BL30" s="172" t="s">
        <v>178</v>
      </c>
      <c r="BM30" s="172" t="s">
        <v>179</v>
      </c>
      <c r="BN30" s="172" t="s">
        <v>180</v>
      </c>
      <c r="BO30" s="172" t="s">
        <v>181</v>
      </c>
      <c r="BP30" s="172" t="s">
        <v>182</v>
      </c>
      <c r="BQ30" s="172" t="s">
        <v>183</v>
      </c>
      <c r="BR30" s="173"/>
      <c r="BS30" s="172" t="s">
        <v>184</v>
      </c>
      <c r="BT30" s="172" t="s">
        <v>185</v>
      </c>
      <c r="BU30" s="172" t="s">
        <v>186</v>
      </c>
      <c r="BV30" s="174" t="s">
        <v>187</v>
      </c>
      <c r="BW30" s="174" t="s">
        <v>188</v>
      </c>
      <c r="BX30" s="174" t="s">
        <v>189</v>
      </c>
      <c r="BY30" s="174" t="s">
        <v>614</v>
      </c>
      <c r="BZ30" s="174" t="s">
        <v>615</v>
      </c>
      <c r="CA30" s="174" t="s">
        <v>190</v>
      </c>
      <c r="CB30" s="174" t="s">
        <v>191</v>
      </c>
      <c r="CC30" s="174" t="s">
        <v>192</v>
      </c>
      <c r="CD30" s="174" t="s">
        <v>193</v>
      </c>
      <c r="CE30" s="174" t="s">
        <v>194</v>
      </c>
      <c r="CF30" s="174" t="s">
        <v>195</v>
      </c>
      <c r="CG30" s="144"/>
      <c r="CH30" s="171" t="s">
        <v>213</v>
      </c>
      <c r="CI30" s="172" t="s">
        <v>173</v>
      </c>
      <c r="CJ30" s="172" t="s">
        <v>174</v>
      </c>
      <c r="CK30" s="172" t="s">
        <v>175</v>
      </c>
      <c r="CL30" s="172" t="s">
        <v>176</v>
      </c>
      <c r="CM30" s="172" t="s">
        <v>177</v>
      </c>
      <c r="CN30" s="172" t="s">
        <v>178</v>
      </c>
      <c r="CO30" s="172" t="s">
        <v>179</v>
      </c>
      <c r="CP30" s="172" t="s">
        <v>180</v>
      </c>
      <c r="CQ30" s="172" t="s">
        <v>181</v>
      </c>
      <c r="CR30" s="172" t="s">
        <v>182</v>
      </c>
      <c r="CS30" s="172" t="s">
        <v>183</v>
      </c>
      <c r="CT30" s="173"/>
      <c r="CU30" s="172" t="s">
        <v>184</v>
      </c>
      <c r="CV30" s="172" t="s">
        <v>185</v>
      </c>
      <c r="CW30" s="172" t="s">
        <v>186</v>
      </c>
      <c r="CX30" s="174" t="s">
        <v>187</v>
      </c>
      <c r="CY30" s="174" t="s">
        <v>188</v>
      </c>
      <c r="CZ30" s="174" t="s">
        <v>189</v>
      </c>
      <c r="DA30" s="174" t="s">
        <v>614</v>
      </c>
      <c r="DB30" s="174" t="s">
        <v>615</v>
      </c>
      <c r="DC30" s="174" t="s">
        <v>190</v>
      </c>
      <c r="DD30" s="174" t="s">
        <v>191</v>
      </c>
      <c r="DE30" s="174" t="s">
        <v>192</v>
      </c>
      <c r="DF30" s="174" t="s">
        <v>193</v>
      </c>
      <c r="DG30" s="174" t="s">
        <v>194</v>
      </c>
      <c r="DH30" s="174" t="s">
        <v>195</v>
      </c>
    </row>
    <row r="31" spans="2:112" s="159" customFormat="1" ht="10.5" customHeight="1">
      <c r="B31" s="196" t="s">
        <v>196</v>
      </c>
      <c r="C31" s="199">
        <v>179.00136797424895</v>
      </c>
      <c r="D31" s="199">
        <v>171.2844775148248</v>
      </c>
      <c r="E31" s="199">
        <v>188.2966425157575</v>
      </c>
      <c r="F31" s="199">
        <v>205.64726567876167</v>
      </c>
      <c r="G31" s="199">
        <v>244.35175317326426</v>
      </c>
      <c r="H31" s="199">
        <v>220.83214040458211</v>
      </c>
      <c r="I31" s="199">
        <v>213.18332557673111</v>
      </c>
      <c r="J31" s="199">
        <v>186.28634708232781</v>
      </c>
      <c r="K31" s="199">
        <v>221.40767996833435</v>
      </c>
      <c r="L31" s="199">
        <v>277.90448646108462</v>
      </c>
      <c r="M31" s="199">
        <v>515.28606921595917</v>
      </c>
      <c r="N31" s="173"/>
      <c r="O31" s="199">
        <v>1154.4785866007871</v>
      </c>
      <c r="P31" s="199">
        <v>1597.1745371627455</v>
      </c>
      <c r="Q31" s="199">
        <v>1089.9605425061691</v>
      </c>
      <c r="R31" s="199">
        <v>493.32342630895181</v>
      </c>
      <c r="S31" s="199">
        <v>437.44397863035232</v>
      </c>
      <c r="T31" s="199">
        <v>473.48294979096471</v>
      </c>
      <c r="U31" s="199">
        <v>352.81674784941504</v>
      </c>
      <c r="V31" s="199">
        <v>299.97045974315182</v>
      </c>
      <c r="W31" s="199">
        <v>345.83733293810661</v>
      </c>
      <c r="X31" s="199">
        <v>355.90694681107556</v>
      </c>
      <c r="Y31" s="199">
        <v>387.26692007059006</v>
      </c>
      <c r="Z31" s="199">
        <v>347.02859235326872</v>
      </c>
      <c r="AA31" s="199" t="s">
        <v>616</v>
      </c>
      <c r="AB31" s="199" t="s">
        <v>616</v>
      </c>
      <c r="AC31" s="144"/>
      <c r="AD31" s="197" t="s">
        <v>196</v>
      </c>
      <c r="AE31" s="199">
        <v>243.5641006936373</v>
      </c>
      <c r="AF31" s="199">
        <v>233.38718526559481</v>
      </c>
      <c r="AG31" s="199">
        <v>255.96477111507141</v>
      </c>
      <c r="AH31" s="199">
        <v>280.35133215513343</v>
      </c>
      <c r="AI31" s="199">
        <v>331.88177601701312</v>
      </c>
      <c r="AJ31" s="199">
        <v>300.85275986127681</v>
      </c>
      <c r="AK31" s="199">
        <v>290.33538273875416</v>
      </c>
      <c r="AL31" s="199">
        <v>253.3454702673852</v>
      </c>
      <c r="AM31" s="199">
        <v>301.17601117012339</v>
      </c>
      <c r="AN31" s="199">
        <v>380.12916390301859</v>
      </c>
      <c r="AO31" s="199">
        <v>686.93566973033592</v>
      </c>
      <c r="AP31" s="173"/>
      <c r="AQ31" s="199">
        <v>1512.8094841491961</v>
      </c>
      <c r="AR31" s="199">
        <v>2208.3388120062273</v>
      </c>
      <c r="AS31" s="199">
        <v>1494.1918100465305</v>
      </c>
      <c r="AT31" s="199">
        <v>666.64106676100289</v>
      </c>
      <c r="AU31" s="199">
        <v>594.283958811405</v>
      </c>
      <c r="AV31" s="199">
        <v>646.55912706764207</v>
      </c>
      <c r="AW31" s="199">
        <v>477.16805647172947</v>
      </c>
      <c r="AX31" s="199">
        <v>400.7554662471087</v>
      </c>
      <c r="AY31" s="199">
        <v>467.73429822907428</v>
      </c>
      <c r="AZ31" s="199">
        <v>486.49058675635519</v>
      </c>
      <c r="BA31" s="199">
        <v>527.73361474943317</v>
      </c>
      <c r="BB31" s="199">
        <v>471.15421636604253</v>
      </c>
      <c r="BC31" s="199" t="s">
        <v>616</v>
      </c>
      <c r="BD31" s="199" t="s">
        <v>616</v>
      </c>
      <c r="BF31" s="197" t="s">
        <v>196</v>
      </c>
      <c r="BG31" s="199">
        <v>200.75</v>
      </c>
      <c r="BH31" s="199">
        <v>199.05999999999997</v>
      </c>
      <c r="BI31" s="199">
        <v>215.77</v>
      </c>
      <c r="BJ31" s="199">
        <v>243.3600000000001</v>
      </c>
      <c r="BK31" s="199">
        <v>281.17999999999995</v>
      </c>
      <c r="BL31" s="199">
        <v>230.78000000000006</v>
      </c>
      <c r="BM31" s="199">
        <v>206.32000000000002</v>
      </c>
      <c r="BN31" s="199">
        <v>145.13000000000005</v>
      </c>
      <c r="BO31" s="199">
        <v>187.07</v>
      </c>
      <c r="BP31" s="199">
        <v>276.5100000000001</v>
      </c>
      <c r="BQ31" s="199">
        <v>586.80999999999972</v>
      </c>
      <c r="BR31" s="173"/>
      <c r="BS31" s="199">
        <v>1376.8009245311077</v>
      </c>
      <c r="BT31" s="199">
        <v>1631.9111772946392</v>
      </c>
      <c r="BU31" s="199">
        <v>1133.4240853181416</v>
      </c>
      <c r="BV31" s="199">
        <v>572.26257830931559</v>
      </c>
      <c r="BW31" s="199">
        <v>524.28445804252556</v>
      </c>
      <c r="BX31" s="199">
        <v>582.25117085916713</v>
      </c>
      <c r="BY31" s="199">
        <v>409.58146100228066</v>
      </c>
      <c r="BZ31" s="199">
        <v>347.51209214970675</v>
      </c>
      <c r="CA31" s="199">
        <v>434.55989504828875</v>
      </c>
      <c r="CB31" s="199">
        <v>445.47136580670946</v>
      </c>
      <c r="CC31" s="199">
        <v>499.60569534182372</v>
      </c>
      <c r="CD31" s="199">
        <v>425.76788899996546</v>
      </c>
      <c r="CE31" s="199" t="s">
        <v>616</v>
      </c>
      <c r="CF31" s="199" t="s">
        <v>616</v>
      </c>
      <c r="CG31" s="144"/>
      <c r="CH31" s="197" t="s">
        <v>196</v>
      </c>
      <c r="CI31" s="199">
        <v>379.75136797424898</v>
      </c>
      <c r="CJ31" s="199">
        <v>370.3444775148248</v>
      </c>
      <c r="CK31" s="199">
        <v>404.06664251575751</v>
      </c>
      <c r="CL31" s="199">
        <v>449.00726567876177</v>
      </c>
      <c r="CM31" s="199">
        <v>525.53175317326418</v>
      </c>
      <c r="CN31" s="199">
        <v>451.61214040458219</v>
      </c>
      <c r="CO31" s="199">
        <v>419.50332557673113</v>
      </c>
      <c r="CP31" s="199">
        <v>331.41634708232789</v>
      </c>
      <c r="CQ31" s="199">
        <v>408.47767996833431</v>
      </c>
      <c r="CR31" s="199">
        <v>554.41448646108472</v>
      </c>
      <c r="CS31" s="199">
        <v>1102.0960692159588</v>
      </c>
      <c r="CT31" s="173"/>
      <c r="CU31" s="199">
        <v>2531.2795111318947</v>
      </c>
      <c r="CV31" s="199">
        <v>3229.0857144573847</v>
      </c>
      <c r="CW31" s="199">
        <v>2223.3846278243109</v>
      </c>
      <c r="CX31" s="199">
        <v>1065.5860046182675</v>
      </c>
      <c r="CY31" s="199">
        <v>961.72843667287793</v>
      </c>
      <c r="CZ31" s="199">
        <v>1055.7341206501319</v>
      </c>
      <c r="DA31" s="199">
        <v>762.3982088516957</v>
      </c>
      <c r="DB31" s="199">
        <v>647.48255189285851</v>
      </c>
      <c r="DC31" s="199">
        <v>780.39722798639536</v>
      </c>
      <c r="DD31" s="199">
        <v>801.37831261778501</v>
      </c>
      <c r="DE31" s="199">
        <v>886.87261541241378</v>
      </c>
      <c r="DF31" s="199">
        <v>772.79648135323419</v>
      </c>
      <c r="DG31" s="199" t="s">
        <v>616</v>
      </c>
      <c r="DH31" s="199" t="s">
        <v>616</v>
      </c>
    </row>
    <row r="32" spans="2:112" s="159" customFormat="1" ht="10.5" customHeight="1">
      <c r="B32" s="196" t="s">
        <v>197</v>
      </c>
      <c r="C32" s="199">
        <v>3.4648843503671367</v>
      </c>
      <c r="D32" s="199">
        <v>3.3612879396840958</v>
      </c>
      <c r="E32" s="199">
        <v>11.652403061262774</v>
      </c>
      <c r="F32" s="199">
        <v>11.077105801368656</v>
      </c>
      <c r="G32" s="199">
        <v>14.883230646022749</v>
      </c>
      <c r="H32" s="199">
        <v>14.819176551301227</v>
      </c>
      <c r="I32" s="199">
        <v>17.646102036866232</v>
      </c>
      <c r="J32" s="199">
        <v>18.715424771732444</v>
      </c>
      <c r="K32" s="199">
        <v>14.308593954183147</v>
      </c>
      <c r="L32" s="199">
        <v>14.67492004669276</v>
      </c>
      <c r="M32" s="199">
        <v>9.2172823280201097</v>
      </c>
      <c r="N32" s="173"/>
      <c r="O32" s="199">
        <v>11.671120371343685</v>
      </c>
      <c r="P32" s="199">
        <v>11.671120371343685</v>
      </c>
      <c r="Q32" s="199">
        <v>18.00005259322603</v>
      </c>
      <c r="R32" s="199">
        <v>18.00005259322603</v>
      </c>
      <c r="S32" s="199">
        <v>17.216596257944094</v>
      </c>
      <c r="T32" s="199">
        <v>17.216596257944094</v>
      </c>
      <c r="U32" s="199">
        <v>23.47032631810719</v>
      </c>
      <c r="V32" s="199">
        <v>21.613731818623155</v>
      </c>
      <c r="W32" s="199">
        <v>20.798362237288099</v>
      </c>
      <c r="X32" s="199">
        <v>20.798362237288099</v>
      </c>
      <c r="Y32" s="199">
        <v>28.350186530706992</v>
      </c>
      <c r="Z32" s="199">
        <v>27.626561416850421</v>
      </c>
      <c r="AA32" s="199" t="s">
        <v>616</v>
      </c>
      <c r="AB32" s="199" t="s">
        <v>616</v>
      </c>
      <c r="AC32" s="144"/>
      <c r="AD32" s="197" t="s">
        <v>197</v>
      </c>
      <c r="AE32" s="199">
        <v>3.695838468799503</v>
      </c>
      <c r="AF32" s="199">
        <v>3.5853367720281919</v>
      </c>
      <c r="AG32" s="199">
        <v>12.42910064094038</v>
      </c>
      <c r="AH32" s="199">
        <v>11.815456613688003</v>
      </c>
      <c r="AI32" s="199">
        <v>15.875278204103214</v>
      </c>
      <c r="AJ32" s="199">
        <v>15.252517859400495</v>
      </c>
      <c r="AK32" s="199">
        <v>18.162094323274683</v>
      </c>
      <c r="AL32" s="199">
        <v>18.515809469683656</v>
      </c>
      <c r="AM32" s="199">
        <v>14.155980140040841</v>
      </c>
      <c r="AN32" s="199">
        <v>14.309299644028929</v>
      </c>
      <c r="AO32" s="199">
        <v>8.9876347080460999</v>
      </c>
      <c r="AP32" s="173"/>
      <c r="AQ32" s="199">
        <v>12.009130989979031</v>
      </c>
      <c r="AR32" s="199">
        <v>12.009130989979031</v>
      </c>
      <c r="AS32" s="199">
        <v>18.521453844979444</v>
      </c>
      <c r="AT32" s="199">
        <v>18.521453844979444</v>
      </c>
      <c r="AU32" s="199">
        <v>18.417607023985347</v>
      </c>
      <c r="AV32" s="199">
        <v>18.417607023985347</v>
      </c>
      <c r="AW32" s="199">
        <v>25.107186244146799</v>
      </c>
      <c r="AX32" s="199">
        <v>23.121109730057501</v>
      </c>
      <c r="AY32" s="199">
        <v>23.799722335326042</v>
      </c>
      <c r="AZ32" s="199">
        <v>23.799722335326042</v>
      </c>
      <c r="BA32" s="199">
        <v>32.441547103051477</v>
      </c>
      <c r="BB32" s="199">
        <v>31.613491944024503</v>
      </c>
      <c r="BC32" s="199" t="s">
        <v>616</v>
      </c>
      <c r="BD32" s="199" t="s">
        <v>616</v>
      </c>
      <c r="BF32" s="197" t="s">
        <v>197</v>
      </c>
      <c r="BG32" s="199"/>
      <c r="BH32" s="199"/>
      <c r="BI32" s="199"/>
      <c r="BJ32" s="199"/>
      <c r="BK32" s="199"/>
      <c r="BL32" s="199"/>
      <c r="BM32" s="199"/>
      <c r="BN32" s="199"/>
      <c r="BO32" s="199"/>
      <c r="BP32" s="199"/>
      <c r="BQ32" s="199"/>
      <c r="BR32" s="173"/>
      <c r="BS32" s="199"/>
      <c r="BT32" s="199"/>
      <c r="BU32" s="199"/>
      <c r="BV32" s="199"/>
      <c r="BW32" s="199"/>
      <c r="BX32" s="199"/>
      <c r="BY32" s="199"/>
      <c r="BZ32" s="199"/>
      <c r="CA32" s="199"/>
      <c r="CB32" s="199"/>
      <c r="CC32" s="199"/>
      <c r="CD32" s="199"/>
      <c r="CE32" s="199" t="s">
        <v>616</v>
      </c>
      <c r="CF32" s="199" t="s">
        <v>616</v>
      </c>
      <c r="CG32" s="144"/>
      <c r="CH32" s="197" t="s">
        <v>197</v>
      </c>
      <c r="CI32" s="199">
        <v>3.4648843503671367</v>
      </c>
      <c r="CJ32" s="199">
        <v>3.3612879396840958</v>
      </c>
      <c r="CK32" s="199">
        <v>11.652403061262774</v>
      </c>
      <c r="CL32" s="199">
        <v>11.077105801368656</v>
      </c>
      <c r="CM32" s="199">
        <v>14.883230646022749</v>
      </c>
      <c r="CN32" s="199">
        <v>14.819176551301227</v>
      </c>
      <c r="CO32" s="199">
        <v>17.646102036866232</v>
      </c>
      <c r="CP32" s="199">
        <v>18.715424771732444</v>
      </c>
      <c r="CQ32" s="199">
        <v>14.308593954183147</v>
      </c>
      <c r="CR32" s="199">
        <v>14.67492004669276</v>
      </c>
      <c r="CS32" s="199">
        <v>9.2172823280201097</v>
      </c>
      <c r="CT32" s="173"/>
      <c r="CU32" s="199">
        <v>11.671120371343685</v>
      </c>
      <c r="CV32" s="199">
        <v>11.671120371343685</v>
      </c>
      <c r="CW32" s="199">
        <v>18.00005259322603</v>
      </c>
      <c r="CX32" s="199">
        <v>18.00005259322603</v>
      </c>
      <c r="CY32" s="199">
        <v>17.216596257944094</v>
      </c>
      <c r="CZ32" s="199">
        <v>17.216596257944094</v>
      </c>
      <c r="DA32" s="199">
        <v>23.47032631810719</v>
      </c>
      <c r="DB32" s="199">
        <v>21.613731818623155</v>
      </c>
      <c r="DC32" s="199">
        <v>20.798362237288099</v>
      </c>
      <c r="DD32" s="199">
        <v>20.798362237288099</v>
      </c>
      <c r="DE32" s="199">
        <v>28.350186530706992</v>
      </c>
      <c r="DF32" s="199">
        <v>27.626561416850421</v>
      </c>
      <c r="DG32" s="199" t="s">
        <v>616</v>
      </c>
      <c r="DH32" s="199" t="s">
        <v>616</v>
      </c>
    </row>
    <row r="33" spans="2:112" s="159" customFormat="1" ht="10.5" customHeight="1">
      <c r="B33" s="196" t="s">
        <v>198</v>
      </c>
      <c r="C33" s="199" t="s">
        <v>616</v>
      </c>
      <c r="D33" s="199" t="s">
        <v>616</v>
      </c>
      <c r="E33" s="199" t="s">
        <v>616</v>
      </c>
      <c r="F33" s="199" t="s">
        <v>616</v>
      </c>
      <c r="G33" s="199" t="s">
        <v>616</v>
      </c>
      <c r="H33" s="199" t="s">
        <v>616</v>
      </c>
      <c r="I33" s="199" t="s">
        <v>616</v>
      </c>
      <c r="J33" s="199">
        <v>4.5552674196923926</v>
      </c>
      <c r="K33" s="199">
        <v>9.975695096053105</v>
      </c>
      <c r="L33" s="199">
        <v>4.43</v>
      </c>
      <c r="M33" s="199" t="s">
        <v>616</v>
      </c>
      <c r="N33" s="173"/>
      <c r="O33" s="199">
        <v>20.736406675957259</v>
      </c>
      <c r="P33" s="199">
        <v>20.736406675957259</v>
      </c>
      <c r="Q33" s="199">
        <v>26.747623889549011</v>
      </c>
      <c r="R33" s="199">
        <v>35.16407790811737</v>
      </c>
      <c r="S33" s="199">
        <v>6.0112172135917499</v>
      </c>
      <c r="T33" s="199">
        <v>6.0112172135917499</v>
      </c>
      <c r="U33" s="199">
        <v>15.899644085837112</v>
      </c>
      <c r="V33" s="199">
        <v>15.899644085837112</v>
      </c>
      <c r="W33" s="199">
        <v>15.899644085837112</v>
      </c>
      <c r="X33" s="199">
        <v>15.899644085837112</v>
      </c>
      <c r="Y33" s="199">
        <v>15.899644085837112</v>
      </c>
      <c r="Z33" s="199">
        <v>0</v>
      </c>
      <c r="AA33" s="199" t="s">
        <v>616</v>
      </c>
      <c r="AB33" s="199" t="s">
        <v>616</v>
      </c>
      <c r="AC33" s="144"/>
      <c r="AD33" s="197" t="s">
        <v>198</v>
      </c>
      <c r="AE33" s="199" t="s">
        <v>616</v>
      </c>
      <c r="AF33" s="199" t="s">
        <v>616</v>
      </c>
      <c r="AG33" s="199" t="s">
        <v>616</v>
      </c>
      <c r="AH33" s="199" t="s">
        <v>616</v>
      </c>
      <c r="AI33" s="199" t="s">
        <v>616</v>
      </c>
      <c r="AJ33" s="199" t="s">
        <v>616</v>
      </c>
      <c r="AK33" s="199" t="s">
        <v>616</v>
      </c>
      <c r="AL33" s="199">
        <v>6.5476579358857476</v>
      </c>
      <c r="AM33" s="199">
        <v>9.975695096053105</v>
      </c>
      <c r="AN33" s="199">
        <v>4.43</v>
      </c>
      <c r="AO33" s="199" t="s">
        <v>616</v>
      </c>
      <c r="AP33" s="173"/>
      <c r="AQ33" s="199">
        <v>20.701931196232078</v>
      </c>
      <c r="AR33" s="199">
        <v>20.701931196232078</v>
      </c>
      <c r="AS33" s="199">
        <v>26.713148409823834</v>
      </c>
      <c r="AT33" s="199">
        <v>38.116086112400332</v>
      </c>
      <c r="AU33" s="199">
        <v>6.0112172135917499</v>
      </c>
      <c r="AV33" s="199">
        <v>6.0112172135917499</v>
      </c>
      <c r="AW33" s="199">
        <v>15.899644085837112</v>
      </c>
      <c r="AX33" s="199">
        <v>15.899644085837112</v>
      </c>
      <c r="AY33" s="199">
        <v>15.899644085837112</v>
      </c>
      <c r="AZ33" s="199">
        <v>15.899644085837112</v>
      </c>
      <c r="BA33" s="199">
        <v>15.899644085837112</v>
      </c>
      <c r="BB33" s="199">
        <v>0</v>
      </c>
      <c r="BC33" s="199" t="s">
        <v>616</v>
      </c>
      <c r="BD33" s="199" t="s">
        <v>616</v>
      </c>
      <c r="BF33" s="197" t="s">
        <v>198</v>
      </c>
      <c r="BG33" s="199" t="s">
        <v>616</v>
      </c>
      <c r="BH33" s="199" t="s">
        <v>616</v>
      </c>
      <c r="BI33" s="199" t="s">
        <v>616</v>
      </c>
      <c r="BJ33" s="199" t="s">
        <v>616</v>
      </c>
      <c r="BK33" s="199" t="s">
        <v>616</v>
      </c>
      <c r="BL33" s="199" t="s">
        <v>616</v>
      </c>
      <c r="BM33" s="199" t="s">
        <v>616</v>
      </c>
      <c r="BN33" s="199">
        <v>10.705717509101307</v>
      </c>
      <c r="BO33" s="199">
        <v>13.71215092385904</v>
      </c>
      <c r="BP33" s="199">
        <v>4.43</v>
      </c>
      <c r="BQ33" s="199" t="s">
        <v>616</v>
      </c>
      <c r="BR33" s="173"/>
      <c r="BS33" s="199">
        <v>26.67954491790935</v>
      </c>
      <c r="BT33" s="199">
        <v>26.67954491790935</v>
      </c>
      <c r="BU33" s="199">
        <v>32.690762131501103</v>
      </c>
      <c r="BV33" s="199">
        <v>32.690762131501103</v>
      </c>
      <c r="BW33" s="199">
        <v>6.0112172135917499</v>
      </c>
      <c r="BX33" s="199">
        <v>6.0112172135917499</v>
      </c>
      <c r="BY33" s="199">
        <v>14.668937868380539</v>
      </c>
      <c r="BZ33" s="199">
        <v>14.668937868380539</v>
      </c>
      <c r="CA33" s="199">
        <v>14.668937868380539</v>
      </c>
      <c r="CB33" s="199">
        <v>14.668937868380539</v>
      </c>
      <c r="CC33" s="199">
        <v>14.668937868380539</v>
      </c>
      <c r="CD33" s="199">
        <v>0</v>
      </c>
      <c r="CE33" s="199" t="s">
        <v>616</v>
      </c>
      <c r="CF33" s="199" t="s">
        <v>616</v>
      </c>
      <c r="CG33" s="144"/>
      <c r="CH33" s="197" t="s">
        <v>198</v>
      </c>
      <c r="CI33" s="199" t="s">
        <v>616</v>
      </c>
      <c r="CJ33" s="199" t="s">
        <v>616</v>
      </c>
      <c r="CK33" s="199" t="s">
        <v>616</v>
      </c>
      <c r="CL33" s="199" t="s">
        <v>616</v>
      </c>
      <c r="CM33" s="199" t="s">
        <v>616</v>
      </c>
      <c r="CN33" s="199" t="s">
        <v>616</v>
      </c>
      <c r="CO33" s="199" t="s">
        <v>616</v>
      </c>
      <c r="CP33" s="199">
        <v>15.2609849287937</v>
      </c>
      <c r="CQ33" s="199">
        <v>23.687846019912143</v>
      </c>
      <c r="CR33" s="199">
        <v>8.86</v>
      </c>
      <c r="CS33" s="199" t="s">
        <v>616</v>
      </c>
      <c r="CT33" s="173"/>
      <c r="CU33" s="199">
        <v>47.415951593866609</v>
      </c>
      <c r="CV33" s="199">
        <v>47.415951593866609</v>
      </c>
      <c r="CW33" s="199">
        <v>59.438386021050114</v>
      </c>
      <c r="CX33" s="199">
        <v>67.854840039618466</v>
      </c>
      <c r="CY33" s="199">
        <v>12.0224344271835</v>
      </c>
      <c r="CZ33" s="199">
        <v>12.0224344271835</v>
      </c>
      <c r="DA33" s="199">
        <v>30.568581954217649</v>
      </c>
      <c r="DB33" s="199">
        <v>30.568581954217649</v>
      </c>
      <c r="DC33" s="199">
        <v>30.568581954217649</v>
      </c>
      <c r="DD33" s="199">
        <v>30.568581954217649</v>
      </c>
      <c r="DE33" s="199">
        <v>30.568581954217649</v>
      </c>
      <c r="DF33" s="199">
        <v>0</v>
      </c>
      <c r="DG33" s="199" t="s">
        <v>616</v>
      </c>
      <c r="DH33" s="199" t="s">
        <v>616</v>
      </c>
    </row>
    <row r="34" spans="2:112" s="159" customFormat="1" ht="10.5" customHeight="1">
      <c r="B34" s="196" t="s">
        <v>199</v>
      </c>
      <c r="C34" s="199">
        <v>88.907900801057167</v>
      </c>
      <c r="D34" s="199">
        <v>89.2228354434869</v>
      </c>
      <c r="E34" s="199">
        <v>103.18869384400993</v>
      </c>
      <c r="F34" s="199">
        <v>103.25784488604373</v>
      </c>
      <c r="G34" s="199">
        <v>110.38956078047262</v>
      </c>
      <c r="H34" s="199">
        <v>111.70052282209861</v>
      </c>
      <c r="I34" s="199">
        <v>114.89567331049632</v>
      </c>
      <c r="J34" s="199">
        <v>114.41325620654189</v>
      </c>
      <c r="K34" s="199">
        <v>121.04715621876539</v>
      </c>
      <c r="L34" s="199">
        <v>120.45617283230332</v>
      </c>
      <c r="M34" s="199">
        <v>126.56935319315116</v>
      </c>
      <c r="N34" s="173"/>
      <c r="O34" s="199">
        <v>125.49442106415583</v>
      </c>
      <c r="P34" s="199">
        <v>125.49442106415583</v>
      </c>
      <c r="Q34" s="199">
        <v>139.71758497034597</v>
      </c>
      <c r="R34" s="199">
        <v>139.71758497034597</v>
      </c>
      <c r="S34" s="199">
        <v>141.39334325971123</v>
      </c>
      <c r="T34" s="199">
        <v>141.39334325971123</v>
      </c>
      <c r="U34" s="199">
        <v>161.61679535715993</v>
      </c>
      <c r="V34" s="199">
        <v>161.61679535715993</v>
      </c>
      <c r="W34" s="199">
        <v>160.46648304372471</v>
      </c>
      <c r="X34" s="199">
        <v>160.46648304372471</v>
      </c>
      <c r="Y34" s="199">
        <v>168.58419578891841</v>
      </c>
      <c r="Z34" s="199">
        <v>168.58419578891841</v>
      </c>
      <c r="AA34" s="199" t="s">
        <v>616</v>
      </c>
      <c r="AB34" s="199" t="s">
        <v>616</v>
      </c>
      <c r="AC34" s="144"/>
      <c r="AD34" s="197" t="s">
        <v>199</v>
      </c>
      <c r="AE34" s="199">
        <v>118.07705875336698</v>
      </c>
      <c r="AF34" s="199">
        <v>118.50377291366176</v>
      </c>
      <c r="AG34" s="199">
        <v>137.2785412534873</v>
      </c>
      <c r="AH34" s="199">
        <v>137.37219711784317</v>
      </c>
      <c r="AI34" s="199">
        <v>146.97498129828324</v>
      </c>
      <c r="AJ34" s="199">
        <v>148.78179429410963</v>
      </c>
      <c r="AK34" s="199">
        <v>153.05177827785991</v>
      </c>
      <c r="AL34" s="199">
        <v>152.50792343202036</v>
      </c>
      <c r="AM34" s="199">
        <v>161.47386372529701</v>
      </c>
      <c r="AN34" s="199">
        <v>160.71814985263919</v>
      </c>
      <c r="AO34" s="199">
        <v>168.06212548551051</v>
      </c>
      <c r="AP34" s="173"/>
      <c r="AQ34" s="199">
        <v>166.49125558391935</v>
      </c>
      <c r="AR34" s="199">
        <v>166.49125558391935</v>
      </c>
      <c r="AS34" s="199">
        <v>185.6375469898137</v>
      </c>
      <c r="AT34" s="199">
        <v>185.6375469898137</v>
      </c>
      <c r="AU34" s="199">
        <v>187.90853505419244</v>
      </c>
      <c r="AV34" s="199">
        <v>187.90853505419244</v>
      </c>
      <c r="AW34" s="199">
        <v>215.09117813160694</v>
      </c>
      <c r="AX34" s="199">
        <v>215.09117813160694</v>
      </c>
      <c r="AY34" s="199">
        <v>213.53265009099579</v>
      </c>
      <c r="AZ34" s="199">
        <v>213.53265009099579</v>
      </c>
      <c r="BA34" s="199">
        <v>224.49869490443493</v>
      </c>
      <c r="BB34" s="199">
        <v>224.49869490443493</v>
      </c>
      <c r="BC34" s="199" t="s">
        <v>616</v>
      </c>
      <c r="BD34" s="199" t="s">
        <v>616</v>
      </c>
      <c r="BF34" s="197" t="s">
        <v>199</v>
      </c>
      <c r="BG34" s="199">
        <v>19.106297226763822</v>
      </c>
      <c r="BH34" s="199">
        <v>19.106297226763822</v>
      </c>
      <c r="BI34" s="199">
        <v>20.852393125569616</v>
      </c>
      <c r="BJ34" s="199">
        <v>20.849370287873601</v>
      </c>
      <c r="BK34" s="199">
        <v>21.50319340120604</v>
      </c>
      <c r="BL34" s="199">
        <v>21.819481548965165</v>
      </c>
      <c r="BM34" s="199">
        <v>25.256715910577434</v>
      </c>
      <c r="BN34" s="199">
        <v>24.167303215101221</v>
      </c>
      <c r="BO34" s="199">
        <v>23.962512789411697</v>
      </c>
      <c r="BP34" s="199">
        <v>23.858648398084732</v>
      </c>
      <c r="BQ34" s="199">
        <v>33.366817904048837</v>
      </c>
      <c r="BR34" s="173"/>
      <c r="BS34" s="199">
        <v>33.475871166766694</v>
      </c>
      <c r="BT34" s="199">
        <v>33.475871166766694</v>
      </c>
      <c r="BU34" s="199">
        <v>33.951682778351355</v>
      </c>
      <c r="BV34" s="199">
        <v>33.951682778351355</v>
      </c>
      <c r="BW34" s="199">
        <v>33.94954851889451</v>
      </c>
      <c r="BX34" s="199">
        <v>33.94954851889451</v>
      </c>
      <c r="BY34" s="199">
        <v>47.221804792101878</v>
      </c>
      <c r="BZ34" s="199">
        <v>47.221804792101878</v>
      </c>
      <c r="CA34" s="199">
        <v>47.168940722773513</v>
      </c>
      <c r="CB34" s="199">
        <v>47.168940722773513</v>
      </c>
      <c r="CC34" s="199">
        <v>51.038387658929757</v>
      </c>
      <c r="CD34" s="199">
        <v>51.038387658929757</v>
      </c>
      <c r="CE34" s="199" t="s">
        <v>616</v>
      </c>
      <c r="CF34" s="199" t="s">
        <v>616</v>
      </c>
      <c r="CG34" s="144"/>
      <c r="CH34" s="197" t="s">
        <v>199</v>
      </c>
      <c r="CI34" s="199">
        <v>108.01419802782098</v>
      </c>
      <c r="CJ34" s="199">
        <v>108.32913267025071</v>
      </c>
      <c r="CK34" s="199">
        <v>124.04108696957955</v>
      </c>
      <c r="CL34" s="199">
        <v>124.10721517391733</v>
      </c>
      <c r="CM34" s="199">
        <v>131.89275418167867</v>
      </c>
      <c r="CN34" s="199">
        <v>133.52000437106378</v>
      </c>
      <c r="CO34" s="199">
        <v>140.15238922107375</v>
      </c>
      <c r="CP34" s="199">
        <v>138.5805594216431</v>
      </c>
      <c r="CQ34" s="199">
        <v>145.0096690081771</v>
      </c>
      <c r="CR34" s="199">
        <v>144.31482123038805</v>
      </c>
      <c r="CS34" s="199">
        <v>159.9361710972</v>
      </c>
      <c r="CT34" s="173"/>
      <c r="CU34" s="199">
        <v>158.97029223092252</v>
      </c>
      <c r="CV34" s="199">
        <v>158.97029223092252</v>
      </c>
      <c r="CW34" s="199">
        <v>173.66926774869734</v>
      </c>
      <c r="CX34" s="199">
        <v>173.66926774869734</v>
      </c>
      <c r="CY34" s="199">
        <v>175.34289177860575</v>
      </c>
      <c r="CZ34" s="199">
        <v>175.34289177860575</v>
      </c>
      <c r="DA34" s="199">
        <v>208.83860014926182</v>
      </c>
      <c r="DB34" s="199">
        <v>208.83860014926182</v>
      </c>
      <c r="DC34" s="199">
        <v>207.63542376649821</v>
      </c>
      <c r="DD34" s="199">
        <v>207.63542376649821</v>
      </c>
      <c r="DE34" s="199">
        <v>219.62258344784817</v>
      </c>
      <c r="DF34" s="199">
        <v>219.62258344784817</v>
      </c>
      <c r="DG34" s="199" t="s">
        <v>616</v>
      </c>
      <c r="DH34" s="199" t="s">
        <v>616</v>
      </c>
    </row>
    <row r="35" spans="2:112" s="159" customFormat="1" ht="10.5" customHeight="1">
      <c r="B35" s="196" t="s">
        <v>200</v>
      </c>
      <c r="C35" s="199">
        <v>134.94626558994401</v>
      </c>
      <c r="D35" s="199">
        <v>135.83719089936108</v>
      </c>
      <c r="E35" s="199">
        <v>131.67837067324322</v>
      </c>
      <c r="F35" s="199">
        <v>131.2842545781717</v>
      </c>
      <c r="G35" s="199">
        <v>138.51639149164146</v>
      </c>
      <c r="H35" s="199">
        <v>140.23783389769395</v>
      </c>
      <c r="I35" s="199">
        <v>140.5199304149771</v>
      </c>
      <c r="J35" s="199">
        <v>144.00471246533911</v>
      </c>
      <c r="K35" s="199">
        <v>153.15544286240794</v>
      </c>
      <c r="L35" s="199">
        <v>153.27044256757927</v>
      </c>
      <c r="M35" s="199">
        <v>201.74330332289634</v>
      </c>
      <c r="N35" s="173"/>
      <c r="O35" s="199">
        <v>207.14962998740157</v>
      </c>
      <c r="P35" s="199">
        <v>207.14962998740157</v>
      </c>
      <c r="Q35" s="199">
        <v>225.97684176362142</v>
      </c>
      <c r="R35" s="199">
        <v>232.19848662979393</v>
      </c>
      <c r="S35" s="199">
        <v>233.19085855084813</v>
      </c>
      <c r="T35" s="199">
        <v>233.19085855084813</v>
      </c>
      <c r="U35" s="199">
        <v>216.88781027942559</v>
      </c>
      <c r="V35" s="199">
        <v>210.63280209342579</v>
      </c>
      <c r="W35" s="199">
        <v>224.9909074076389</v>
      </c>
      <c r="X35" s="199">
        <v>224.9909074076389</v>
      </c>
      <c r="Y35" s="199">
        <v>213.41163941704266</v>
      </c>
      <c r="Z35" s="199">
        <v>213.41163941704266</v>
      </c>
      <c r="AA35" s="199" t="s">
        <v>616</v>
      </c>
      <c r="AB35" s="199" t="s">
        <v>616</v>
      </c>
      <c r="AC35" s="144"/>
      <c r="AD35" s="197" t="s">
        <v>200</v>
      </c>
      <c r="AE35" s="199">
        <v>140.67827761874798</v>
      </c>
      <c r="AF35" s="199">
        <v>141.88362767308908</v>
      </c>
      <c r="AG35" s="199">
        <v>146.74643050364855</v>
      </c>
      <c r="AH35" s="199">
        <v>146.21321809921974</v>
      </c>
      <c r="AI35" s="199">
        <v>154.98695474225545</v>
      </c>
      <c r="AJ35" s="199">
        <v>155.91941768584419</v>
      </c>
      <c r="AK35" s="199">
        <v>156.82128408270361</v>
      </c>
      <c r="AL35" s="199">
        <v>160.05334295858538</v>
      </c>
      <c r="AM35" s="199">
        <v>171.05986563571534</v>
      </c>
      <c r="AN35" s="199">
        <v>170.07802785187067</v>
      </c>
      <c r="AO35" s="199">
        <v>211.18364579762692</v>
      </c>
      <c r="AP35" s="173"/>
      <c r="AQ35" s="199">
        <v>221.9286821365277</v>
      </c>
      <c r="AR35" s="199">
        <v>221.9286821365277</v>
      </c>
      <c r="AS35" s="199">
        <v>252.2686339812083</v>
      </c>
      <c r="AT35" s="199">
        <v>260.18181224363241</v>
      </c>
      <c r="AU35" s="199">
        <v>264.07391017309408</v>
      </c>
      <c r="AV35" s="199">
        <v>264.07391017309408</v>
      </c>
      <c r="AW35" s="199">
        <v>235.36368567467744</v>
      </c>
      <c r="AX35" s="199">
        <v>227.40600489841836</v>
      </c>
      <c r="AY35" s="199">
        <v>248.31934622974373</v>
      </c>
      <c r="AZ35" s="199">
        <v>248.31934622974373</v>
      </c>
      <c r="BA35" s="199">
        <v>237.80738359084313</v>
      </c>
      <c r="BB35" s="199">
        <v>237.80738359084313</v>
      </c>
      <c r="BC35" s="199" t="s">
        <v>616</v>
      </c>
      <c r="BD35" s="199" t="s">
        <v>616</v>
      </c>
      <c r="BF35" s="197" t="s">
        <v>200</v>
      </c>
      <c r="BG35" s="199">
        <v>122.43954491549439</v>
      </c>
      <c r="BH35" s="199">
        <v>122.46354491524748</v>
      </c>
      <c r="BI35" s="199">
        <v>126.26991866834115</v>
      </c>
      <c r="BJ35" s="199">
        <v>126.34191866760045</v>
      </c>
      <c r="BK35" s="199">
        <v>131.74472031618731</v>
      </c>
      <c r="BL35" s="199">
        <v>131.30072032075481</v>
      </c>
      <c r="BM35" s="199">
        <v>132.24553140529321</v>
      </c>
      <c r="BN35" s="199">
        <v>129.58153143269809</v>
      </c>
      <c r="BO35" s="199">
        <v>123.6783856835283</v>
      </c>
      <c r="BP35" s="199">
        <v>123.24638568797238</v>
      </c>
      <c r="BQ35" s="199">
        <v>176.88696739639255</v>
      </c>
      <c r="BR35" s="173"/>
      <c r="BS35" s="199">
        <v>172.44542104951498</v>
      </c>
      <c r="BT35" s="199">
        <v>172.44542104951498</v>
      </c>
      <c r="BU35" s="199">
        <v>169.73380104854746</v>
      </c>
      <c r="BV35" s="199">
        <v>169.73380104854746</v>
      </c>
      <c r="BW35" s="199">
        <v>172.01380102509276</v>
      </c>
      <c r="BX35" s="199">
        <v>172.01380102509276</v>
      </c>
      <c r="BY35" s="199">
        <v>170.80268983677828</v>
      </c>
      <c r="BZ35" s="199">
        <v>170.80268983677828</v>
      </c>
      <c r="CA35" s="199">
        <v>165.30668989331633</v>
      </c>
      <c r="CB35" s="199">
        <v>165.30668989331633</v>
      </c>
      <c r="CC35" s="199">
        <v>181.42019750424308</v>
      </c>
      <c r="CD35" s="199">
        <v>181.42019750424308</v>
      </c>
      <c r="CE35" s="199" t="s">
        <v>616</v>
      </c>
      <c r="CF35" s="199" t="s">
        <v>616</v>
      </c>
      <c r="CG35" s="144"/>
      <c r="CH35" s="197" t="s">
        <v>200</v>
      </c>
      <c r="CI35" s="199">
        <v>257.38581050543837</v>
      </c>
      <c r="CJ35" s="199">
        <v>258.30073581460857</v>
      </c>
      <c r="CK35" s="199">
        <v>257.94828934158437</v>
      </c>
      <c r="CL35" s="199">
        <v>257.62617324577218</v>
      </c>
      <c r="CM35" s="199">
        <v>270.2611118078288</v>
      </c>
      <c r="CN35" s="199">
        <v>271.53855421844878</v>
      </c>
      <c r="CO35" s="199">
        <v>272.76546182027027</v>
      </c>
      <c r="CP35" s="199">
        <v>273.5862438980372</v>
      </c>
      <c r="CQ35" s="199">
        <v>276.83382854593623</v>
      </c>
      <c r="CR35" s="199">
        <v>276.51682825555167</v>
      </c>
      <c r="CS35" s="199">
        <v>378.63027071928889</v>
      </c>
      <c r="CT35" s="173"/>
      <c r="CU35" s="199">
        <v>379.59505103691652</v>
      </c>
      <c r="CV35" s="199">
        <v>379.59505103691652</v>
      </c>
      <c r="CW35" s="199">
        <v>395.71064281216889</v>
      </c>
      <c r="CX35" s="199">
        <v>401.93228767834137</v>
      </c>
      <c r="CY35" s="199">
        <v>405.20465957594092</v>
      </c>
      <c r="CZ35" s="199">
        <v>405.20465957594092</v>
      </c>
      <c r="DA35" s="199">
        <v>387.69050011620391</v>
      </c>
      <c r="DB35" s="199">
        <v>381.43549193020408</v>
      </c>
      <c r="DC35" s="199">
        <v>390.2975973009552</v>
      </c>
      <c r="DD35" s="199">
        <v>390.2975973009552</v>
      </c>
      <c r="DE35" s="199">
        <v>394.83183692128574</v>
      </c>
      <c r="DF35" s="199">
        <v>394.83183692128574</v>
      </c>
      <c r="DG35" s="199" t="s">
        <v>616</v>
      </c>
      <c r="DH35" s="199" t="s">
        <v>616</v>
      </c>
    </row>
    <row r="36" spans="2:112" s="159" customFormat="1" ht="10.5" customHeight="1">
      <c r="B36" s="196" t="s">
        <v>201</v>
      </c>
      <c r="C36" s="199">
        <v>78.263999999999996</v>
      </c>
      <c r="D36" s="199">
        <v>79.259530332681024</v>
      </c>
      <c r="E36" s="199">
        <v>80.408219178082177</v>
      </c>
      <c r="F36" s="199">
        <v>81.097432485322898</v>
      </c>
      <c r="G36" s="199">
        <v>82.016383561643821</v>
      </c>
      <c r="H36" s="199">
        <v>82.629017612524436</v>
      </c>
      <c r="I36" s="199">
        <v>83.088493150684926</v>
      </c>
      <c r="J36" s="199">
        <v>83.318230919765156</v>
      </c>
      <c r="K36" s="199">
        <v>83.777706457925646</v>
      </c>
      <c r="L36" s="199">
        <v>85.309291585127184</v>
      </c>
      <c r="M36" s="199">
        <v>87.836407045009778</v>
      </c>
      <c r="N36" s="173"/>
      <c r="O36" s="199">
        <v>92.278003913894295</v>
      </c>
      <c r="P36" s="199">
        <v>92.278003913894295</v>
      </c>
      <c r="Q36" s="199">
        <v>95.953808219178057</v>
      </c>
      <c r="R36" s="199">
        <v>95.953808219178057</v>
      </c>
      <c r="S36" s="199">
        <v>99.093557729941281</v>
      </c>
      <c r="T36" s="199">
        <v>99.093557729941281</v>
      </c>
      <c r="U36" s="199">
        <v>99.935929549902113</v>
      </c>
      <c r="V36" s="199">
        <v>99.935929549902113</v>
      </c>
      <c r="W36" s="199">
        <v>101.85041095890412</v>
      </c>
      <c r="X36" s="199">
        <v>101.85041095890412</v>
      </c>
      <c r="Y36" s="199">
        <v>103.45857534246578</v>
      </c>
      <c r="Z36" s="199" t="s">
        <v>616</v>
      </c>
      <c r="AA36" s="199" t="s">
        <v>616</v>
      </c>
      <c r="AB36" s="199" t="s">
        <v>616</v>
      </c>
      <c r="AC36" s="144"/>
      <c r="AD36" s="197" t="s">
        <v>201</v>
      </c>
      <c r="AE36" s="199">
        <v>78.263999999999996</v>
      </c>
      <c r="AF36" s="199">
        <v>79.259530332681024</v>
      </c>
      <c r="AG36" s="199">
        <v>80.408219178082177</v>
      </c>
      <c r="AH36" s="199">
        <v>81.097432485322898</v>
      </c>
      <c r="AI36" s="199">
        <v>82.016383561643821</v>
      </c>
      <c r="AJ36" s="199">
        <v>82.629017612524436</v>
      </c>
      <c r="AK36" s="199">
        <v>83.088493150684926</v>
      </c>
      <c r="AL36" s="199">
        <v>83.318230919765156</v>
      </c>
      <c r="AM36" s="199">
        <v>83.777706457925646</v>
      </c>
      <c r="AN36" s="199">
        <v>85.309291585127184</v>
      </c>
      <c r="AO36" s="199">
        <v>87.836407045009778</v>
      </c>
      <c r="AP36" s="173"/>
      <c r="AQ36" s="199">
        <v>92.278003913894295</v>
      </c>
      <c r="AR36" s="199">
        <v>92.278003913894295</v>
      </c>
      <c r="AS36" s="199">
        <v>95.953808219178057</v>
      </c>
      <c r="AT36" s="199">
        <v>95.953808219178057</v>
      </c>
      <c r="AU36" s="199">
        <v>99.093557729941281</v>
      </c>
      <c r="AV36" s="199">
        <v>99.093557729941281</v>
      </c>
      <c r="AW36" s="199">
        <v>99.935929549902113</v>
      </c>
      <c r="AX36" s="199">
        <v>99.935929549902113</v>
      </c>
      <c r="AY36" s="199">
        <v>101.85041095890412</v>
      </c>
      <c r="AZ36" s="199">
        <v>101.85041095890412</v>
      </c>
      <c r="BA36" s="199">
        <v>103.45857534246578</v>
      </c>
      <c r="BB36" s="199" t="s">
        <v>616</v>
      </c>
      <c r="BC36" s="199" t="s">
        <v>616</v>
      </c>
      <c r="BD36" s="199" t="s">
        <v>616</v>
      </c>
      <c r="BF36" s="197" t="s">
        <v>201</v>
      </c>
      <c r="BG36" s="199">
        <v>89.202099999999987</v>
      </c>
      <c r="BH36" s="199">
        <v>90.336764677103716</v>
      </c>
      <c r="BI36" s="199">
        <v>91.64599315068493</v>
      </c>
      <c r="BJ36" s="199">
        <v>92.431530234833659</v>
      </c>
      <c r="BK36" s="199">
        <v>93.478913013698644</v>
      </c>
      <c r="BL36" s="199">
        <v>94.177168199608587</v>
      </c>
      <c r="BM36" s="199">
        <v>94.700859589041102</v>
      </c>
      <c r="BN36" s="199">
        <v>94.96270528375733</v>
      </c>
      <c r="BO36" s="199">
        <v>95.486396673189816</v>
      </c>
      <c r="BP36" s="199">
        <v>97.232034637964787</v>
      </c>
      <c r="BQ36" s="199">
        <v>100.11233727984344</v>
      </c>
      <c r="BR36" s="173"/>
      <c r="BS36" s="199">
        <v>105.1746873776908</v>
      </c>
      <c r="BT36" s="199">
        <v>105.1746873776908</v>
      </c>
      <c r="BU36" s="199">
        <v>109.36421849315069</v>
      </c>
      <c r="BV36" s="199">
        <v>109.36421849315069</v>
      </c>
      <c r="BW36" s="199">
        <v>112.94277632093933</v>
      </c>
      <c r="BX36" s="199">
        <v>112.94277632093933</v>
      </c>
      <c r="BY36" s="199">
        <v>113.90287720156557</v>
      </c>
      <c r="BZ36" s="199">
        <v>113.90287720156557</v>
      </c>
      <c r="CA36" s="199">
        <v>116.08492465753422</v>
      </c>
      <c r="CB36" s="199">
        <v>116.08492465753422</v>
      </c>
      <c r="CC36" s="199">
        <v>117.91784452054797</v>
      </c>
      <c r="CD36" s="199" t="s">
        <v>616</v>
      </c>
      <c r="CE36" s="199" t="s">
        <v>616</v>
      </c>
      <c r="CF36" s="199" t="s">
        <v>616</v>
      </c>
      <c r="CG36" s="144"/>
      <c r="CH36" s="197" t="s">
        <v>201</v>
      </c>
      <c r="CI36" s="199">
        <v>167.46609999999998</v>
      </c>
      <c r="CJ36" s="199">
        <v>169.59629500978474</v>
      </c>
      <c r="CK36" s="199">
        <v>172.05421232876711</v>
      </c>
      <c r="CL36" s="199">
        <v>173.52896272015656</v>
      </c>
      <c r="CM36" s="199">
        <v>175.49529657534248</v>
      </c>
      <c r="CN36" s="199">
        <v>176.80618581213304</v>
      </c>
      <c r="CO36" s="199">
        <v>177.78935273972604</v>
      </c>
      <c r="CP36" s="199">
        <v>178.28093620352249</v>
      </c>
      <c r="CQ36" s="199">
        <v>179.26410313111546</v>
      </c>
      <c r="CR36" s="199">
        <v>182.54132622309197</v>
      </c>
      <c r="CS36" s="199">
        <v>187.94874432485324</v>
      </c>
      <c r="CT36" s="173"/>
      <c r="CU36" s="199">
        <v>197.4526912915851</v>
      </c>
      <c r="CV36" s="199">
        <v>197.4526912915851</v>
      </c>
      <c r="CW36" s="199">
        <v>205.31802671232873</v>
      </c>
      <c r="CX36" s="199">
        <v>205.31802671232873</v>
      </c>
      <c r="CY36" s="199">
        <v>212.03633405088061</v>
      </c>
      <c r="CZ36" s="199">
        <v>212.03633405088061</v>
      </c>
      <c r="DA36" s="199">
        <v>213.8388067514677</v>
      </c>
      <c r="DB36" s="199">
        <v>213.8388067514677</v>
      </c>
      <c r="DC36" s="199">
        <v>217.93533561643835</v>
      </c>
      <c r="DD36" s="199">
        <v>217.93533561643835</v>
      </c>
      <c r="DE36" s="199">
        <v>221.37641986301375</v>
      </c>
      <c r="DF36" s="199" t="s">
        <v>616</v>
      </c>
      <c r="DG36" s="199" t="s">
        <v>616</v>
      </c>
      <c r="DH36" s="199" t="s">
        <v>616</v>
      </c>
    </row>
    <row r="37" spans="2:112" s="159" customFormat="1" ht="10.5" customHeight="1">
      <c r="B37" s="196" t="s">
        <v>202</v>
      </c>
      <c r="C37" s="199">
        <v>0</v>
      </c>
      <c r="D37" s="199">
        <v>-0.18995111249132623</v>
      </c>
      <c r="E37" s="199">
        <v>2.3898870370752552</v>
      </c>
      <c r="F37" s="199">
        <v>11.485481460604179</v>
      </c>
      <c r="G37" s="199">
        <v>13.90509559648177</v>
      </c>
      <c r="H37" s="199">
        <v>14.008016342776509</v>
      </c>
      <c r="I37" s="199">
        <v>16.592254432324488</v>
      </c>
      <c r="J37" s="199">
        <v>16.855736391237038</v>
      </c>
      <c r="K37" s="199">
        <v>16.486105842624763</v>
      </c>
      <c r="L37" s="199">
        <v>16.529685824397355</v>
      </c>
      <c r="M37" s="199">
        <v>15.149258026029942</v>
      </c>
      <c r="N37" s="173"/>
      <c r="O37" s="199">
        <v>16.072618119862025</v>
      </c>
      <c r="P37" s="199">
        <v>16.072618119862025</v>
      </c>
      <c r="Q37" s="199">
        <v>17.32126615003747</v>
      </c>
      <c r="R37" s="199">
        <v>17.32126615003747</v>
      </c>
      <c r="S37" s="199">
        <v>15.505924067383233</v>
      </c>
      <c r="T37" s="199">
        <v>15.505924067383233</v>
      </c>
      <c r="U37" s="199">
        <v>16.061282668640136</v>
      </c>
      <c r="V37" s="199">
        <v>16.061282668640136</v>
      </c>
      <c r="W37" s="199">
        <v>19.203600376309364</v>
      </c>
      <c r="X37" s="199">
        <v>19.203600376309364</v>
      </c>
      <c r="Y37" s="199">
        <v>19.818932207430212</v>
      </c>
      <c r="Z37" s="199">
        <v>1.6670018591082372</v>
      </c>
      <c r="AA37" s="199" t="s">
        <v>616</v>
      </c>
      <c r="AB37" s="199" t="s">
        <v>616</v>
      </c>
      <c r="AC37" s="144"/>
      <c r="AD37" s="197" t="s">
        <v>202</v>
      </c>
      <c r="AE37" s="199">
        <v>0</v>
      </c>
      <c r="AF37" s="199">
        <v>-0.18995111249132623</v>
      </c>
      <c r="AG37" s="199">
        <v>2.3898870370752552</v>
      </c>
      <c r="AH37" s="199">
        <v>11.485481460604179</v>
      </c>
      <c r="AI37" s="199">
        <v>13.90509559648177</v>
      </c>
      <c r="AJ37" s="199">
        <v>14.008016342776509</v>
      </c>
      <c r="AK37" s="199">
        <v>16.592254432324488</v>
      </c>
      <c r="AL37" s="199">
        <v>16.855736391237038</v>
      </c>
      <c r="AM37" s="199">
        <v>16.486105842624763</v>
      </c>
      <c r="AN37" s="199">
        <v>16.529685824397355</v>
      </c>
      <c r="AO37" s="199">
        <v>15.149258026029942</v>
      </c>
      <c r="AP37" s="173"/>
      <c r="AQ37" s="199">
        <v>16.072618119862025</v>
      </c>
      <c r="AR37" s="199">
        <v>16.072618119862025</v>
      </c>
      <c r="AS37" s="199">
        <v>17.32126615003747</v>
      </c>
      <c r="AT37" s="199">
        <v>17.32126615003747</v>
      </c>
      <c r="AU37" s="199">
        <v>15.505924067383233</v>
      </c>
      <c r="AV37" s="199">
        <v>15.505924067383233</v>
      </c>
      <c r="AW37" s="199">
        <v>16.061282668640136</v>
      </c>
      <c r="AX37" s="199">
        <v>16.061282668640136</v>
      </c>
      <c r="AY37" s="199">
        <v>19.203600376309364</v>
      </c>
      <c r="AZ37" s="199">
        <v>19.203600376309364</v>
      </c>
      <c r="BA37" s="199">
        <v>19.818932207430212</v>
      </c>
      <c r="BB37" s="199">
        <v>1.6670018591082372</v>
      </c>
      <c r="BC37" s="199" t="s">
        <v>616</v>
      </c>
      <c r="BD37" s="199" t="s">
        <v>616</v>
      </c>
      <c r="BF37" s="197" t="s">
        <v>202</v>
      </c>
      <c r="BG37" s="199">
        <v>0</v>
      </c>
      <c r="BH37" s="199">
        <v>-0.14839729644435984</v>
      </c>
      <c r="BI37" s="199">
        <v>1.899695256253338</v>
      </c>
      <c r="BJ37" s="199">
        <v>12.665365920990933</v>
      </c>
      <c r="BK37" s="199">
        <v>14.640709693750987</v>
      </c>
      <c r="BL37" s="199">
        <v>14.927787132222536</v>
      </c>
      <c r="BM37" s="199">
        <v>17.170757060355502</v>
      </c>
      <c r="BN37" s="199">
        <v>11.164989866554466</v>
      </c>
      <c r="BO37" s="199">
        <v>10.900121345430581</v>
      </c>
      <c r="BP37" s="199">
        <v>7.9767627265742549</v>
      </c>
      <c r="BQ37" s="199">
        <v>3.3826300925037529</v>
      </c>
      <c r="BR37" s="173"/>
      <c r="BS37" s="199">
        <v>3.4563122415280962</v>
      </c>
      <c r="BT37" s="199">
        <v>3.4563122415280962</v>
      </c>
      <c r="BU37" s="199">
        <v>4.0165235041284371</v>
      </c>
      <c r="BV37" s="199">
        <v>4.0165235041284371</v>
      </c>
      <c r="BW37" s="199">
        <v>1.6619224346274917</v>
      </c>
      <c r="BX37" s="199">
        <v>1.6619224346274917</v>
      </c>
      <c r="BY37" s="199">
        <v>1.0224004674714153</v>
      </c>
      <c r="BZ37" s="199">
        <v>1.0224004674714153</v>
      </c>
      <c r="CA37" s="199">
        <v>3.1562464090757585</v>
      </c>
      <c r="CB37" s="199">
        <v>3.1562464090757585</v>
      </c>
      <c r="CC37" s="199">
        <v>2.8854725115042354</v>
      </c>
      <c r="CD37" s="199">
        <v>-5.4445461929239141</v>
      </c>
      <c r="CE37" s="199" t="s">
        <v>616</v>
      </c>
      <c r="CF37" s="199" t="s">
        <v>616</v>
      </c>
      <c r="CG37" s="144"/>
      <c r="CH37" s="197" t="s">
        <v>202</v>
      </c>
      <c r="CI37" s="199">
        <v>0</v>
      </c>
      <c r="CJ37" s="199">
        <v>-0.33834840893568607</v>
      </c>
      <c r="CK37" s="199">
        <v>4.2895822933285928</v>
      </c>
      <c r="CL37" s="199">
        <v>24.150847381595113</v>
      </c>
      <c r="CM37" s="199">
        <v>28.545805290232757</v>
      </c>
      <c r="CN37" s="199">
        <v>28.935803474999044</v>
      </c>
      <c r="CO37" s="199">
        <v>33.763011492679993</v>
      </c>
      <c r="CP37" s="199">
        <v>28.020726257791502</v>
      </c>
      <c r="CQ37" s="199">
        <v>27.386227188055344</v>
      </c>
      <c r="CR37" s="199">
        <v>24.506448550971609</v>
      </c>
      <c r="CS37" s="199">
        <v>18.531888118533693</v>
      </c>
      <c r="CT37" s="173"/>
      <c r="CU37" s="199">
        <v>19.52893036139012</v>
      </c>
      <c r="CV37" s="199">
        <v>19.52893036139012</v>
      </c>
      <c r="CW37" s="199">
        <v>21.337789654165906</v>
      </c>
      <c r="CX37" s="199">
        <v>21.337789654165906</v>
      </c>
      <c r="CY37" s="199">
        <v>17.167846502010725</v>
      </c>
      <c r="CZ37" s="199">
        <v>17.167846502010725</v>
      </c>
      <c r="DA37" s="199">
        <v>17.083683136111549</v>
      </c>
      <c r="DB37" s="199">
        <v>17.083683136111549</v>
      </c>
      <c r="DC37" s="199">
        <v>22.359846785385123</v>
      </c>
      <c r="DD37" s="199">
        <v>22.359846785385123</v>
      </c>
      <c r="DE37" s="199">
        <v>22.704404718934448</v>
      </c>
      <c r="DF37" s="199">
        <v>-3.7775443338156771</v>
      </c>
      <c r="DG37" s="199" t="s">
        <v>616</v>
      </c>
      <c r="DH37" s="199" t="s">
        <v>616</v>
      </c>
    </row>
    <row r="38" spans="2:112" s="159" customFormat="1" ht="10.5" customHeight="1">
      <c r="B38" s="196" t="s">
        <v>203</v>
      </c>
      <c r="C38" s="199" t="s">
        <v>616</v>
      </c>
      <c r="D38" s="199" t="s">
        <v>616</v>
      </c>
      <c r="E38" s="199" t="s">
        <v>616</v>
      </c>
      <c r="F38" s="199" t="s">
        <v>616</v>
      </c>
      <c r="G38" s="199" t="s">
        <v>616</v>
      </c>
      <c r="H38" s="199" t="s">
        <v>616</v>
      </c>
      <c r="I38" s="199" t="s">
        <v>616</v>
      </c>
      <c r="J38" s="199" t="s">
        <v>616</v>
      </c>
      <c r="K38" s="199" t="s">
        <v>616</v>
      </c>
      <c r="L38" s="199" t="s">
        <v>616</v>
      </c>
      <c r="M38" s="199" t="s">
        <v>616</v>
      </c>
      <c r="N38" s="173"/>
      <c r="O38" s="199" t="s">
        <v>616</v>
      </c>
      <c r="P38" s="199" t="s">
        <v>616</v>
      </c>
      <c r="Q38" s="199" t="s">
        <v>616</v>
      </c>
      <c r="R38" s="199" t="s">
        <v>616</v>
      </c>
      <c r="S38" s="199" t="s">
        <v>616</v>
      </c>
      <c r="T38" s="199" t="s">
        <v>616</v>
      </c>
      <c r="U38" s="199" t="s">
        <v>616</v>
      </c>
      <c r="V38" s="199" t="s">
        <v>616</v>
      </c>
      <c r="W38" s="199" t="s">
        <v>616</v>
      </c>
      <c r="X38" s="199" t="s">
        <v>616</v>
      </c>
      <c r="Y38" s="199" t="s">
        <v>616</v>
      </c>
      <c r="Z38" s="199">
        <v>18.083358471971334</v>
      </c>
      <c r="AA38" s="199" t="s">
        <v>616</v>
      </c>
      <c r="AB38" s="199" t="s">
        <v>616</v>
      </c>
      <c r="AC38" s="144"/>
      <c r="AD38" s="197" t="s">
        <v>203</v>
      </c>
      <c r="AE38" s="199" t="s">
        <v>616</v>
      </c>
      <c r="AF38" s="199" t="s">
        <v>616</v>
      </c>
      <c r="AG38" s="199" t="s">
        <v>616</v>
      </c>
      <c r="AH38" s="199" t="s">
        <v>616</v>
      </c>
      <c r="AI38" s="199" t="s">
        <v>616</v>
      </c>
      <c r="AJ38" s="199" t="s">
        <v>616</v>
      </c>
      <c r="AK38" s="199" t="s">
        <v>616</v>
      </c>
      <c r="AL38" s="199" t="s">
        <v>616</v>
      </c>
      <c r="AM38" s="199" t="s">
        <v>616</v>
      </c>
      <c r="AN38" s="199" t="s">
        <v>616</v>
      </c>
      <c r="AO38" s="199" t="s">
        <v>616</v>
      </c>
      <c r="AP38" s="173"/>
      <c r="AQ38" s="199" t="s">
        <v>616</v>
      </c>
      <c r="AR38" s="199" t="s">
        <v>616</v>
      </c>
      <c r="AS38" s="199" t="s">
        <v>616</v>
      </c>
      <c r="AT38" s="199" t="s">
        <v>616</v>
      </c>
      <c r="AU38" s="199" t="s">
        <v>616</v>
      </c>
      <c r="AV38" s="199" t="s">
        <v>616</v>
      </c>
      <c r="AW38" s="199" t="s">
        <v>616</v>
      </c>
      <c r="AX38" s="199" t="s">
        <v>616</v>
      </c>
      <c r="AY38" s="199" t="s">
        <v>616</v>
      </c>
      <c r="AZ38" s="199" t="s">
        <v>616</v>
      </c>
      <c r="BA38" s="199" t="s">
        <v>616</v>
      </c>
      <c r="BB38" s="199">
        <v>18.449596789728339</v>
      </c>
      <c r="BC38" s="199" t="s">
        <v>616</v>
      </c>
      <c r="BD38" s="199" t="s">
        <v>616</v>
      </c>
      <c r="BF38" s="197" t="s">
        <v>203</v>
      </c>
      <c r="BG38" s="199" t="s">
        <v>616</v>
      </c>
      <c r="BH38" s="199" t="s">
        <v>616</v>
      </c>
      <c r="BI38" s="199" t="s">
        <v>616</v>
      </c>
      <c r="BJ38" s="199" t="s">
        <v>616</v>
      </c>
      <c r="BK38" s="199" t="s">
        <v>616</v>
      </c>
      <c r="BL38" s="199" t="s">
        <v>616</v>
      </c>
      <c r="BM38" s="199" t="s">
        <v>616</v>
      </c>
      <c r="BN38" s="199" t="s">
        <v>616</v>
      </c>
      <c r="BO38" s="199" t="s">
        <v>616</v>
      </c>
      <c r="BP38" s="199" t="s">
        <v>616</v>
      </c>
      <c r="BQ38" s="199" t="s">
        <v>616</v>
      </c>
      <c r="BR38" s="173"/>
      <c r="BS38" s="199" t="s">
        <v>616</v>
      </c>
      <c r="BT38" s="199" t="s">
        <v>616</v>
      </c>
      <c r="BU38" s="199" t="s">
        <v>616</v>
      </c>
      <c r="BV38" s="199" t="s">
        <v>616</v>
      </c>
      <c r="BW38" s="199" t="s">
        <v>616</v>
      </c>
      <c r="BX38" s="199" t="s">
        <v>616</v>
      </c>
      <c r="BY38" s="199" t="s">
        <v>616</v>
      </c>
      <c r="BZ38" s="199" t="s">
        <v>616</v>
      </c>
      <c r="CA38" s="199" t="s">
        <v>616</v>
      </c>
      <c r="CB38" s="199" t="s">
        <v>616</v>
      </c>
      <c r="CC38" s="199" t="s">
        <v>616</v>
      </c>
      <c r="CD38" s="199">
        <v>14.584162650410347</v>
      </c>
      <c r="CE38" s="199" t="s">
        <v>616</v>
      </c>
      <c r="CF38" s="199" t="s">
        <v>616</v>
      </c>
      <c r="CG38" s="144"/>
      <c r="CH38" s="197" t="s">
        <v>203</v>
      </c>
      <c r="CI38" s="199" t="s">
        <v>616</v>
      </c>
      <c r="CJ38" s="199" t="s">
        <v>616</v>
      </c>
      <c r="CK38" s="199" t="s">
        <v>616</v>
      </c>
      <c r="CL38" s="199" t="s">
        <v>616</v>
      </c>
      <c r="CM38" s="199" t="s">
        <v>616</v>
      </c>
      <c r="CN38" s="199" t="s">
        <v>616</v>
      </c>
      <c r="CO38" s="199" t="s">
        <v>616</v>
      </c>
      <c r="CP38" s="199" t="s">
        <v>616</v>
      </c>
      <c r="CQ38" s="199" t="s">
        <v>616</v>
      </c>
      <c r="CR38" s="199" t="s">
        <v>616</v>
      </c>
      <c r="CS38" s="199" t="s">
        <v>616</v>
      </c>
      <c r="CT38" s="173"/>
      <c r="CU38" s="199" t="s">
        <v>616</v>
      </c>
      <c r="CV38" s="199" t="s">
        <v>616</v>
      </c>
      <c r="CW38" s="199" t="s">
        <v>616</v>
      </c>
      <c r="CX38" s="199" t="s">
        <v>616</v>
      </c>
      <c r="CY38" s="199" t="s">
        <v>616</v>
      </c>
      <c r="CZ38" s="199" t="s">
        <v>616</v>
      </c>
      <c r="DA38" s="199" t="s">
        <v>616</v>
      </c>
      <c r="DB38" s="199" t="s">
        <v>616</v>
      </c>
      <c r="DC38" s="199" t="s">
        <v>616</v>
      </c>
      <c r="DD38" s="199" t="s">
        <v>616</v>
      </c>
      <c r="DE38" s="199" t="s">
        <v>616</v>
      </c>
      <c r="DF38" s="199">
        <v>32.667521122381679</v>
      </c>
      <c r="DG38" s="199" t="s">
        <v>616</v>
      </c>
      <c r="DH38" s="199" t="s">
        <v>616</v>
      </c>
    </row>
    <row r="39" spans="2:112" s="159" customFormat="1" ht="10.5" customHeight="1">
      <c r="B39" s="196" t="s">
        <v>204</v>
      </c>
      <c r="C39" s="199">
        <v>3.4230999999999985</v>
      </c>
      <c r="D39" s="199">
        <v>3.4666423679060681</v>
      </c>
      <c r="E39" s="199">
        <v>3.516883561643835</v>
      </c>
      <c r="F39" s="199">
        <v>3.547028277886497</v>
      </c>
      <c r="G39" s="199">
        <v>3.5872212328767126</v>
      </c>
      <c r="H39" s="199">
        <v>3.6140165362035224</v>
      </c>
      <c r="I39" s="199">
        <v>3.6341130136986304</v>
      </c>
      <c r="J39" s="199">
        <v>3.6441612524461822</v>
      </c>
      <c r="K39" s="199">
        <v>3.6642577299412911</v>
      </c>
      <c r="L39" s="199">
        <v>3.731245988258316</v>
      </c>
      <c r="M39" s="199">
        <v>3.8417766144814105</v>
      </c>
      <c r="N39" s="173"/>
      <c r="O39" s="199">
        <v>4.0360425636007813</v>
      </c>
      <c r="P39" s="199">
        <v>4.0360425636007813</v>
      </c>
      <c r="Q39" s="199">
        <v>4.1968143835616436</v>
      </c>
      <c r="R39" s="199">
        <v>4.1968143835616436</v>
      </c>
      <c r="S39" s="199">
        <v>4.3341403131115461</v>
      </c>
      <c r="T39" s="199">
        <v>4.3341403131115461</v>
      </c>
      <c r="U39" s="199">
        <v>4.3709838551859104</v>
      </c>
      <c r="V39" s="199">
        <v>4.3709838551859104</v>
      </c>
      <c r="W39" s="199">
        <v>4.4547191780821924</v>
      </c>
      <c r="X39" s="199">
        <v>4.4547191780821924</v>
      </c>
      <c r="Y39" s="199">
        <v>4.5250568493150691</v>
      </c>
      <c r="Z39" s="199" t="s">
        <v>616</v>
      </c>
      <c r="AA39" s="199" t="s">
        <v>616</v>
      </c>
      <c r="AB39" s="199" t="s">
        <v>616</v>
      </c>
      <c r="AC39" s="144"/>
      <c r="AD39" s="197" t="s">
        <v>204</v>
      </c>
      <c r="AE39" s="199">
        <v>3.4230999999999985</v>
      </c>
      <c r="AF39" s="199">
        <v>3.4666423679060681</v>
      </c>
      <c r="AG39" s="199">
        <v>3.516883561643835</v>
      </c>
      <c r="AH39" s="199">
        <v>3.547028277886497</v>
      </c>
      <c r="AI39" s="199">
        <v>3.5872212328767126</v>
      </c>
      <c r="AJ39" s="199">
        <v>3.6140165362035224</v>
      </c>
      <c r="AK39" s="199">
        <v>3.6341130136986304</v>
      </c>
      <c r="AL39" s="199">
        <v>3.6441612524461822</v>
      </c>
      <c r="AM39" s="199">
        <v>3.6642577299412911</v>
      </c>
      <c r="AN39" s="199">
        <v>3.731245988258316</v>
      </c>
      <c r="AO39" s="199">
        <v>3.8417766144814105</v>
      </c>
      <c r="AP39" s="173"/>
      <c r="AQ39" s="199">
        <v>4.0360425636007813</v>
      </c>
      <c r="AR39" s="199">
        <v>4.0360425636007813</v>
      </c>
      <c r="AS39" s="199">
        <v>4.1968143835616436</v>
      </c>
      <c r="AT39" s="199">
        <v>4.1968143835616436</v>
      </c>
      <c r="AU39" s="199">
        <v>4.3341403131115461</v>
      </c>
      <c r="AV39" s="199">
        <v>4.3341403131115461</v>
      </c>
      <c r="AW39" s="199">
        <v>4.3709838551859104</v>
      </c>
      <c r="AX39" s="199">
        <v>4.3709838551859104</v>
      </c>
      <c r="AY39" s="199">
        <v>4.4547191780821924</v>
      </c>
      <c r="AZ39" s="199">
        <v>4.4547191780821924</v>
      </c>
      <c r="BA39" s="199">
        <v>4.5250568493150691</v>
      </c>
      <c r="BB39" s="199" t="s">
        <v>616</v>
      </c>
      <c r="BC39" s="199" t="s">
        <v>616</v>
      </c>
      <c r="BD39" s="199" t="s">
        <v>616</v>
      </c>
      <c r="BF39" s="197" t="s">
        <v>204</v>
      </c>
      <c r="BG39" s="199">
        <v>3.1859000000000006</v>
      </c>
      <c r="BH39" s="199">
        <v>3.2264251467710374</v>
      </c>
      <c r="BI39" s="199">
        <v>3.2731849315068478</v>
      </c>
      <c r="BJ39" s="199">
        <v>3.3012408023483384</v>
      </c>
      <c r="BK39" s="199">
        <v>3.3386486301369867</v>
      </c>
      <c r="BL39" s="199">
        <v>3.3635871819960861</v>
      </c>
      <c r="BM39" s="199">
        <v>3.3822910958904111</v>
      </c>
      <c r="BN39" s="199">
        <v>3.3916430528375732</v>
      </c>
      <c r="BO39" s="199">
        <v>3.4103469667319</v>
      </c>
      <c r="BP39" s="199">
        <v>3.4726933463796494</v>
      </c>
      <c r="BQ39" s="199">
        <v>3.5755648727984357</v>
      </c>
      <c r="BR39" s="173"/>
      <c r="BS39" s="199">
        <v>3.7563693737769079</v>
      </c>
      <c r="BT39" s="199">
        <v>3.7563693737769079</v>
      </c>
      <c r="BU39" s="199">
        <v>3.9060006849315063</v>
      </c>
      <c r="BV39" s="199">
        <v>3.9060006849315063</v>
      </c>
      <c r="BW39" s="199">
        <v>4.0338107632093942</v>
      </c>
      <c r="BX39" s="199">
        <v>4.0338107632093942</v>
      </c>
      <c r="BY39" s="199">
        <v>4.0681012720156549</v>
      </c>
      <c r="BZ39" s="199">
        <v>4.0681012720156549</v>
      </c>
      <c r="CA39" s="199">
        <v>4.1460342465753417</v>
      </c>
      <c r="CB39" s="199">
        <v>4.1460342465753417</v>
      </c>
      <c r="CC39" s="199">
        <v>4.2114979452054797</v>
      </c>
      <c r="CD39" s="199" t="s">
        <v>616</v>
      </c>
      <c r="CE39" s="199" t="s">
        <v>616</v>
      </c>
      <c r="CF39" s="199" t="s">
        <v>616</v>
      </c>
      <c r="CG39" s="144"/>
      <c r="CH39" s="197" t="s">
        <v>204</v>
      </c>
      <c r="CI39" s="199">
        <v>6.6089999999999991</v>
      </c>
      <c r="CJ39" s="199">
        <v>6.6930675146771055</v>
      </c>
      <c r="CK39" s="199">
        <v>6.7900684931506827</v>
      </c>
      <c r="CL39" s="199">
        <v>6.8482690802348358</v>
      </c>
      <c r="CM39" s="199">
        <v>6.9258698630136992</v>
      </c>
      <c r="CN39" s="199">
        <v>6.9776037181996085</v>
      </c>
      <c r="CO39" s="199">
        <v>7.0164041095890415</v>
      </c>
      <c r="CP39" s="199">
        <v>7.0358043052837553</v>
      </c>
      <c r="CQ39" s="199">
        <v>7.074604696673191</v>
      </c>
      <c r="CR39" s="199">
        <v>7.2039393346379654</v>
      </c>
      <c r="CS39" s="199">
        <v>7.4173414872798462</v>
      </c>
      <c r="CT39" s="173"/>
      <c r="CU39" s="199">
        <v>7.7924119373776897</v>
      </c>
      <c r="CV39" s="199">
        <v>7.7924119373776897</v>
      </c>
      <c r="CW39" s="199">
        <v>8.1028150684931504</v>
      </c>
      <c r="CX39" s="199">
        <v>8.1028150684931504</v>
      </c>
      <c r="CY39" s="199">
        <v>8.3679510763209404</v>
      </c>
      <c r="CZ39" s="199">
        <v>8.3679510763209404</v>
      </c>
      <c r="DA39" s="199">
        <v>8.4390851272015652</v>
      </c>
      <c r="DB39" s="199">
        <v>8.4390851272015652</v>
      </c>
      <c r="DC39" s="199">
        <v>8.6007534246575332</v>
      </c>
      <c r="DD39" s="199">
        <v>8.6007534246575332</v>
      </c>
      <c r="DE39" s="199">
        <v>8.7365547945205488</v>
      </c>
      <c r="DF39" s="199" t="s">
        <v>616</v>
      </c>
      <c r="DG39" s="199" t="s">
        <v>616</v>
      </c>
      <c r="DH39" s="199" t="s">
        <v>616</v>
      </c>
    </row>
    <row r="40" spans="2:112" s="159" customFormat="1" ht="10.5" customHeight="1">
      <c r="B40" s="196" t="s">
        <v>205</v>
      </c>
      <c r="C40" s="199">
        <v>2.3521727684456057</v>
      </c>
      <c r="D40" s="199">
        <v>2.3239756509191705</v>
      </c>
      <c r="E40" s="199">
        <v>2.5124994059659778</v>
      </c>
      <c r="F40" s="199">
        <v>2.639844914257385</v>
      </c>
      <c r="G40" s="199">
        <v>2.9321189636212019</v>
      </c>
      <c r="H40" s="199">
        <v>2.835836438840762</v>
      </c>
      <c r="I40" s="199">
        <v>2.8440837308877769</v>
      </c>
      <c r="J40" s="199">
        <v>2.757795125895711</v>
      </c>
      <c r="K40" s="199">
        <v>3.010248778463029</v>
      </c>
      <c r="L40" s="199">
        <v>3.2646790466856137</v>
      </c>
      <c r="M40" s="199">
        <v>4.6394613213781968</v>
      </c>
      <c r="N40" s="173"/>
      <c r="O40" s="199">
        <v>7.901733338803929</v>
      </c>
      <c r="P40" s="199">
        <v>10.050579482831678</v>
      </c>
      <c r="Q40" s="199">
        <v>7.8327916533271837</v>
      </c>
      <c r="R40" s="199">
        <v>5.0077684232924247</v>
      </c>
      <c r="S40" s="199">
        <v>4.6105984790952323</v>
      </c>
      <c r="T40" s="199">
        <v>4.7855316451088461</v>
      </c>
      <c r="U40" s="199">
        <v>4.3039861542705955</v>
      </c>
      <c r="V40" s="199">
        <v>4.0080965523674568</v>
      </c>
      <c r="W40" s="199">
        <v>4.3154328810460658</v>
      </c>
      <c r="X40" s="199">
        <v>4.364310786785456</v>
      </c>
      <c r="Y40" s="199">
        <v>4.5471791135722786</v>
      </c>
      <c r="Z40" s="199" t="s">
        <v>616</v>
      </c>
      <c r="AA40" s="199" t="s">
        <v>616</v>
      </c>
      <c r="AB40" s="199" t="s">
        <v>616</v>
      </c>
      <c r="AC40" s="144"/>
      <c r="AD40" s="197" t="s">
        <v>205</v>
      </c>
      <c r="AE40" s="199">
        <v>2.7963606127083653</v>
      </c>
      <c r="AF40" s="199">
        <v>2.7587915958280802</v>
      </c>
      <c r="AG40" s="199">
        <v>3.0401483213996672</v>
      </c>
      <c r="AH40" s="199">
        <v>3.1986518744216501</v>
      </c>
      <c r="AI40" s="199">
        <v>3.5686352866430697</v>
      </c>
      <c r="AJ40" s="199">
        <v>3.4336847042172916</v>
      </c>
      <c r="AK40" s="199">
        <v>3.4365934596088095</v>
      </c>
      <c r="AL40" s="199">
        <v>3.3078160041986564</v>
      </c>
      <c r="AM40" s="199">
        <v>3.6282916215323966</v>
      </c>
      <c r="AN40" s="199">
        <v>3.9795763189119384</v>
      </c>
      <c r="AO40" s="199">
        <v>5.6386485894331893</v>
      </c>
      <c r="AP40" s="173"/>
      <c r="AQ40" s="199">
        <v>9.7744052337448757</v>
      </c>
      <c r="AR40" s="199">
        <v>13.103208596868628</v>
      </c>
      <c r="AS40" s="199">
        <v>10.005648297332561</v>
      </c>
      <c r="AT40" s="199">
        <v>6.1374373709765182</v>
      </c>
      <c r="AU40" s="199">
        <v>5.6728204824122157</v>
      </c>
      <c r="AV40" s="199">
        <v>5.9230094376865683</v>
      </c>
      <c r="AW40" s="199">
        <v>5.1910246440878209</v>
      </c>
      <c r="AX40" s="199">
        <v>4.7777231648811789</v>
      </c>
      <c r="AY40" s="199">
        <v>5.2183656716574278</v>
      </c>
      <c r="AZ40" s="199">
        <v>5.3081332685489944</v>
      </c>
      <c r="BA40" s="199">
        <v>5.5596970640330117</v>
      </c>
      <c r="BB40" s="199" t="s">
        <v>616</v>
      </c>
      <c r="BC40" s="199" t="s">
        <v>616</v>
      </c>
      <c r="BD40" s="199" t="s">
        <v>616</v>
      </c>
      <c r="BF40" s="197" t="s">
        <v>205</v>
      </c>
      <c r="BG40" s="199">
        <v>1.7842439907582377</v>
      </c>
      <c r="BH40" s="199">
        <v>1.7814332963762427</v>
      </c>
      <c r="BI40" s="199">
        <v>1.8873711308305108</v>
      </c>
      <c r="BJ40" s="199">
        <v>2.0495052454352201</v>
      </c>
      <c r="BK40" s="199">
        <v>2.2434340631167253</v>
      </c>
      <c r="BL40" s="199">
        <v>2.0385763250284135</v>
      </c>
      <c r="BM40" s="199">
        <v>1.9669941274963798</v>
      </c>
      <c r="BN40" s="199">
        <v>1.7189701426153232</v>
      </c>
      <c r="BO40" s="199">
        <v>1.8806375612627597</v>
      </c>
      <c r="BP40" s="199">
        <v>2.2050045930482152</v>
      </c>
      <c r="BQ40" s="199">
        <v>3.7238104423019807</v>
      </c>
      <c r="BR40" s="173"/>
      <c r="BS40" s="199">
        <v>7.1040654679114805</v>
      </c>
      <c r="BT40" s="199">
        <v>8.1589463630886829</v>
      </c>
      <c r="BU40" s="199">
        <v>6.1329537379872461</v>
      </c>
      <c r="BV40" s="199">
        <v>3.8125509065057526</v>
      </c>
      <c r="BW40" s="199">
        <v>3.5183214969027015</v>
      </c>
      <c r="BX40" s="199">
        <v>3.7580138543995134</v>
      </c>
      <c r="BY40" s="199">
        <v>3.13102270778207</v>
      </c>
      <c r="BZ40" s="199">
        <v>2.8743658675766777</v>
      </c>
      <c r="CA40" s="199">
        <v>3.2292101990683904</v>
      </c>
      <c r="CB40" s="199">
        <v>3.2743291306544617</v>
      </c>
      <c r="CC40" s="199">
        <v>3.5872635739014496</v>
      </c>
      <c r="CD40" s="199" t="s">
        <v>616</v>
      </c>
      <c r="CE40" s="199" t="s">
        <v>616</v>
      </c>
      <c r="CF40" s="199" t="s">
        <v>616</v>
      </c>
      <c r="CG40" s="144"/>
      <c r="CH40" s="197" t="s">
        <v>205</v>
      </c>
      <c r="CI40" s="199">
        <v>4.1364167592038434</v>
      </c>
      <c r="CJ40" s="199">
        <v>4.1054089472954134</v>
      </c>
      <c r="CK40" s="199">
        <v>4.3998705367964881</v>
      </c>
      <c r="CL40" s="199">
        <v>4.689350159692605</v>
      </c>
      <c r="CM40" s="199">
        <v>5.1755530267379273</v>
      </c>
      <c r="CN40" s="199">
        <v>4.8744127638691754</v>
      </c>
      <c r="CO40" s="199">
        <v>4.8110778583841567</v>
      </c>
      <c r="CP40" s="199">
        <v>4.4767652685110342</v>
      </c>
      <c r="CQ40" s="199">
        <v>4.8908863397257889</v>
      </c>
      <c r="CR40" s="199">
        <v>5.4696836397338284</v>
      </c>
      <c r="CS40" s="199">
        <v>8.3632717636801779</v>
      </c>
      <c r="CT40" s="173"/>
      <c r="CU40" s="199">
        <v>15.00579880671541</v>
      </c>
      <c r="CV40" s="199">
        <v>18.209525845920361</v>
      </c>
      <c r="CW40" s="199">
        <v>13.96574539131443</v>
      </c>
      <c r="CX40" s="199">
        <v>8.8203193297981777</v>
      </c>
      <c r="CY40" s="199">
        <v>8.1289199759979347</v>
      </c>
      <c r="CZ40" s="199">
        <v>8.54354549950836</v>
      </c>
      <c r="DA40" s="199">
        <v>7.4350088620526655</v>
      </c>
      <c r="DB40" s="199">
        <v>6.8824624199441349</v>
      </c>
      <c r="DC40" s="199">
        <v>7.5446430801144562</v>
      </c>
      <c r="DD40" s="199">
        <v>7.6386399174399173</v>
      </c>
      <c r="DE40" s="199">
        <v>8.1344426874737277</v>
      </c>
      <c r="DF40" s="199" t="s">
        <v>616</v>
      </c>
      <c r="DG40" s="199" t="s">
        <v>616</v>
      </c>
      <c r="DH40" s="199" t="s">
        <v>616</v>
      </c>
    </row>
    <row r="41" spans="2:112" s="159" customFormat="1" ht="10.5" customHeight="1">
      <c r="B41" s="196" t="s">
        <v>206</v>
      </c>
      <c r="C41" s="199" t="s">
        <v>616</v>
      </c>
      <c r="D41" s="199" t="s">
        <v>616</v>
      </c>
      <c r="E41" s="199" t="s">
        <v>616</v>
      </c>
      <c r="F41" s="199" t="s">
        <v>616</v>
      </c>
      <c r="G41" s="199" t="s">
        <v>616</v>
      </c>
      <c r="H41" s="199" t="s">
        <v>616</v>
      </c>
      <c r="I41" s="199" t="s">
        <v>616</v>
      </c>
      <c r="J41" s="199" t="s">
        <v>616</v>
      </c>
      <c r="K41" s="199" t="s">
        <v>616</v>
      </c>
      <c r="L41" s="199" t="s">
        <v>616</v>
      </c>
      <c r="M41" s="199" t="s">
        <v>616</v>
      </c>
      <c r="N41" s="173"/>
      <c r="O41" s="199" t="s">
        <v>616</v>
      </c>
      <c r="P41" s="199" t="s">
        <v>616</v>
      </c>
      <c r="Q41" s="199" t="s">
        <v>616</v>
      </c>
      <c r="R41" s="199" t="s">
        <v>616</v>
      </c>
      <c r="S41" s="199" t="s">
        <v>616</v>
      </c>
      <c r="T41" s="199" t="s">
        <v>616</v>
      </c>
      <c r="U41" s="199" t="s">
        <v>616</v>
      </c>
      <c r="V41" s="199" t="s">
        <v>616</v>
      </c>
      <c r="W41" s="199" t="s">
        <v>616</v>
      </c>
      <c r="X41" s="199" t="s">
        <v>616</v>
      </c>
      <c r="Y41" s="199" t="s">
        <v>616</v>
      </c>
      <c r="Z41" s="199">
        <v>93.405986649740015</v>
      </c>
      <c r="AA41" s="199" t="s">
        <v>616</v>
      </c>
      <c r="AB41" s="199" t="s">
        <v>616</v>
      </c>
      <c r="AC41" s="144"/>
      <c r="AD41" s="197" t="s">
        <v>206</v>
      </c>
      <c r="AE41" s="199" t="s">
        <v>616</v>
      </c>
      <c r="AF41" s="199" t="s">
        <v>616</v>
      </c>
      <c r="AG41" s="199" t="s">
        <v>616</v>
      </c>
      <c r="AH41" s="199" t="s">
        <v>616</v>
      </c>
      <c r="AI41" s="199" t="s">
        <v>616</v>
      </c>
      <c r="AJ41" s="199" t="s">
        <v>616</v>
      </c>
      <c r="AK41" s="199" t="s">
        <v>616</v>
      </c>
      <c r="AL41" s="199" t="s">
        <v>616</v>
      </c>
      <c r="AM41" s="199" t="s">
        <v>616</v>
      </c>
      <c r="AN41" s="199" t="s">
        <v>616</v>
      </c>
      <c r="AO41" s="199" t="s">
        <v>616</v>
      </c>
      <c r="AP41" s="173"/>
      <c r="AQ41" s="199" t="s">
        <v>616</v>
      </c>
      <c r="AR41" s="199" t="s">
        <v>616</v>
      </c>
      <c r="AS41" s="199" t="s">
        <v>616</v>
      </c>
      <c r="AT41" s="199" t="s">
        <v>616</v>
      </c>
      <c r="AU41" s="199" t="s">
        <v>616</v>
      </c>
      <c r="AV41" s="199" t="s">
        <v>616</v>
      </c>
      <c r="AW41" s="199" t="s">
        <v>616</v>
      </c>
      <c r="AX41" s="199" t="s">
        <v>616</v>
      </c>
      <c r="AY41" s="199" t="s">
        <v>616</v>
      </c>
      <c r="AZ41" s="199" t="s">
        <v>616</v>
      </c>
      <c r="BA41" s="199" t="s">
        <v>616</v>
      </c>
      <c r="BB41" s="199">
        <v>93.405986649740015</v>
      </c>
      <c r="BC41" s="199" t="s">
        <v>616</v>
      </c>
      <c r="BD41" s="199" t="s">
        <v>616</v>
      </c>
      <c r="BF41" s="197" t="s">
        <v>206</v>
      </c>
      <c r="BG41" s="199" t="s">
        <v>616</v>
      </c>
      <c r="BH41" s="199" t="s">
        <v>616</v>
      </c>
      <c r="BI41" s="199" t="s">
        <v>616</v>
      </c>
      <c r="BJ41" s="199" t="s">
        <v>616</v>
      </c>
      <c r="BK41" s="199" t="s">
        <v>616</v>
      </c>
      <c r="BL41" s="199" t="s">
        <v>616</v>
      </c>
      <c r="BM41" s="199" t="s">
        <v>616</v>
      </c>
      <c r="BN41" s="199" t="s">
        <v>616</v>
      </c>
      <c r="BO41" s="199" t="s">
        <v>616</v>
      </c>
      <c r="BP41" s="199" t="s">
        <v>616</v>
      </c>
      <c r="BQ41" s="199" t="s">
        <v>616</v>
      </c>
      <c r="BR41" s="173"/>
      <c r="BS41" s="199" t="s">
        <v>616</v>
      </c>
      <c r="BT41" s="199" t="s">
        <v>616</v>
      </c>
      <c r="BU41" s="199" t="s">
        <v>616</v>
      </c>
      <c r="BV41" s="199" t="s">
        <v>616</v>
      </c>
      <c r="BW41" s="199" t="s">
        <v>616</v>
      </c>
      <c r="BX41" s="199" t="s">
        <v>616</v>
      </c>
      <c r="BY41" s="199" t="s">
        <v>616</v>
      </c>
      <c r="BZ41" s="199" t="s">
        <v>616</v>
      </c>
      <c r="CA41" s="199" t="s">
        <v>616</v>
      </c>
      <c r="CB41" s="199" t="s">
        <v>616</v>
      </c>
      <c r="CC41" s="199" t="s">
        <v>616</v>
      </c>
      <c r="CD41" s="199">
        <v>100.21993897079618</v>
      </c>
      <c r="CE41" s="199" t="s">
        <v>616</v>
      </c>
      <c r="CF41" s="199" t="s">
        <v>616</v>
      </c>
      <c r="CG41" s="144"/>
      <c r="CH41" s="197" t="s">
        <v>206</v>
      </c>
      <c r="CI41" s="199" t="s">
        <v>616</v>
      </c>
      <c r="CJ41" s="199" t="s">
        <v>616</v>
      </c>
      <c r="CK41" s="199" t="s">
        <v>616</v>
      </c>
      <c r="CL41" s="199" t="s">
        <v>616</v>
      </c>
      <c r="CM41" s="199" t="s">
        <v>616</v>
      </c>
      <c r="CN41" s="199" t="s">
        <v>616</v>
      </c>
      <c r="CO41" s="199" t="s">
        <v>616</v>
      </c>
      <c r="CP41" s="199" t="s">
        <v>616</v>
      </c>
      <c r="CQ41" s="199" t="s">
        <v>616</v>
      </c>
      <c r="CR41" s="199" t="s">
        <v>616</v>
      </c>
      <c r="CS41" s="199" t="s">
        <v>616</v>
      </c>
      <c r="CT41" s="173"/>
      <c r="CU41" s="199" t="s">
        <v>616</v>
      </c>
      <c r="CV41" s="199" t="s">
        <v>616</v>
      </c>
      <c r="CW41" s="199" t="s">
        <v>616</v>
      </c>
      <c r="CX41" s="199" t="s">
        <v>616</v>
      </c>
      <c r="CY41" s="199" t="s">
        <v>616</v>
      </c>
      <c r="CZ41" s="199" t="s">
        <v>616</v>
      </c>
      <c r="DA41" s="199" t="s">
        <v>616</v>
      </c>
      <c r="DB41" s="199" t="s">
        <v>616</v>
      </c>
      <c r="DC41" s="199" t="s">
        <v>616</v>
      </c>
      <c r="DD41" s="199" t="s">
        <v>616</v>
      </c>
      <c r="DE41" s="199" t="s">
        <v>616</v>
      </c>
      <c r="DF41" s="199">
        <v>193.62592562053618</v>
      </c>
      <c r="DG41" s="199" t="s">
        <v>616</v>
      </c>
      <c r="DH41" s="199" t="s">
        <v>616</v>
      </c>
    </row>
    <row r="42" spans="2:112" s="159" customFormat="1" ht="10.5" customHeight="1">
      <c r="B42" s="196" t="s">
        <v>207</v>
      </c>
      <c r="C42" s="199" t="s">
        <v>616</v>
      </c>
      <c r="D42" s="199" t="s">
        <v>616</v>
      </c>
      <c r="E42" s="199" t="s">
        <v>616</v>
      </c>
      <c r="F42" s="199" t="s">
        <v>616</v>
      </c>
      <c r="G42" s="199" t="s">
        <v>616</v>
      </c>
      <c r="H42" s="199" t="s">
        <v>616</v>
      </c>
      <c r="I42" s="199" t="s">
        <v>616</v>
      </c>
      <c r="J42" s="199" t="s">
        <v>616</v>
      </c>
      <c r="K42" s="199" t="s">
        <v>616</v>
      </c>
      <c r="L42" s="199" t="s">
        <v>616</v>
      </c>
      <c r="M42" s="199" t="s">
        <v>616</v>
      </c>
      <c r="N42" s="173"/>
      <c r="O42" s="199" t="s">
        <v>616</v>
      </c>
      <c r="P42" s="199" t="s">
        <v>616</v>
      </c>
      <c r="Q42" s="199" t="s">
        <v>616</v>
      </c>
      <c r="R42" s="199" t="s">
        <v>616</v>
      </c>
      <c r="S42" s="199" t="s">
        <v>616</v>
      </c>
      <c r="T42" s="199" t="s">
        <v>616</v>
      </c>
      <c r="U42" s="199" t="s">
        <v>616</v>
      </c>
      <c r="V42" s="199" t="s">
        <v>616</v>
      </c>
      <c r="W42" s="199" t="s">
        <v>616</v>
      </c>
      <c r="X42" s="199" t="s">
        <v>616</v>
      </c>
      <c r="Y42" s="199" t="s">
        <v>616</v>
      </c>
      <c r="Z42" s="199">
        <v>28.984264389445581</v>
      </c>
      <c r="AA42" s="199" t="s">
        <v>616</v>
      </c>
      <c r="AB42" s="199" t="s">
        <v>616</v>
      </c>
      <c r="AC42" s="144"/>
      <c r="AD42" s="197" t="s">
        <v>207</v>
      </c>
      <c r="AE42" s="199" t="s">
        <v>616</v>
      </c>
      <c r="AF42" s="199" t="s">
        <v>616</v>
      </c>
      <c r="AG42" s="199" t="s">
        <v>616</v>
      </c>
      <c r="AH42" s="199" t="s">
        <v>616</v>
      </c>
      <c r="AI42" s="199" t="s">
        <v>616</v>
      </c>
      <c r="AJ42" s="199" t="s">
        <v>616</v>
      </c>
      <c r="AK42" s="199" t="s">
        <v>616</v>
      </c>
      <c r="AL42" s="199" t="s">
        <v>616</v>
      </c>
      <c r="AM42" s="199" t="s">
        <v>616</v>
      </c>
      <c r="AN42" s="199" t="s">
        <v>616</v>
      </c>
      <c r="AO42" s="199" t="s">
        <v>616</v>
      </c>
      <c r="AP42" s="173"/>
      <c r="AQ42" s="199" t="s">
        <v>616</v>
      </c>
      <c r="AR42" s="199" t="s">
        <v>616</v>
      </c>
      <c r="AS42" s="199" t="s">
        <v>616</v>
      </c>
      <c r="AT42" s="199" t="s">
        <v>616</v>
      </c>
      <c r="AU42" s="199" t="s">
        <v>616</v>
      </c>
      <c r="AV42" s="199" t="s">
        <v>616</v>
      </c>
      <c r="AW42" s="199" t="s">
        <v>616</v>
      </c>
      <c r="AX42" s="199" t="s">
        <v>616</v>
      </c>
      <c r="AY42" s="199" t="s">
        <v>616</v>
      </c>
      <c r="AZ42" s="199" t="s">
        <v>616</v>
      </c>
      <c r="BA42" s="199" t="s">
        <v>616</v>
      </c>
      <c r="BB42" s="199">
        <v>35.859366353167424</v>
      </c>
      <c r="BC42" s="199" t="s">
        <v>616</v>
      </c>
      <c r="BD42" s="199" t="s">
        <v>616</v>
      </c>
      <c r="BF42" s="197" t="s">
        <v>207</v>
      </c>
      <c r="BG42" s="199" t="s">
        <v>616</v>
      </c>
      <c r="BH42" s="199" t="s">
        <v>616</v>
      </c>
      <c r="BI42" s="199" t="s">
        <v>616</v>
      </c>
      <c r="BJ42" s="199" t="s">
        <v>616</v>
      </c>
      <c r="BK42" s="199" t="s">
        <v>616</v>
      </c>
      <c r="BL42" s="199" t="s">
        <v>616</v>
      </c>
      <c r="BM42" s="199" t="s">
        <v>616</v>
      </c>
      <c r="BN42" s="199" t="s">
        <v>616</v>
      </c>
      <c r="BO42" s="199" t="s">
        <v>616</v>
      </c>
      <c r="BP42" s="199" t="s">
        <v>616</v>
      </c>
      <c r="BQ42" s="199" t="s">
        <v>616</v>
      </c>
      <c r="BR42" s="173"/>
      <c r="BS42" s="199" t="s">
        <v>616</v>
      </c>
      <c r="BT42" s="199" t="s">
        <v>616</v>
      </c>
      <c r="BU42" s="199" t="s">
        <v>616</v>
      </c>
      <c r="BV42" s="199" t="s">
        <v>616</v>
      </c>
      <c r="BW42" s="199" t="s">
        <v>616</v>
      </c>
      <c r="BX42" s="199" t="s">
        <v>616</v>
      </c>
      <c r="BY42" s="199" t="s">
        <v>616</v>
      </c>
      <c r="BZ42" s="199" t="s">
        <v>616</v>
      </c>
      <c r="CA42" s="199" t="s">
        <v>616</v>
      </c>
      <c r="CB42" s="199" t="s">
        <v>616</v>
      </c>
      <c r="CC42" s="199" t="s">
        <v>616</v>
      </c>
      <c r="CD42" s="199">
        <v>25.153069077993653</v>
      </c>
      <c r="CE42" s="199" t="s">
        <v>616</v>
      </c>
      <c r="CF42" s="199" t="s">
        <v>616</v>
      </c>
      <c r="CG42" s="144"/>
      <c r="CH42" s="197" t="s">
        <v>207</v>
      </c>
      <c r="CI42" s="199" t="s">
        <v>616</v>
      </c>
      <c r="CJ42" s="199" t="s">
        <v>616</v>
      </c>
      <c r="CK42" s="199" t="s">
        <v>616</v>
      </c>
      <c r="CL42" s="199" t="s">
        <v>616</v>
      </c>
      <c r="CM42" s="199" t="s">
        <v>616</v>
      </c>
      <c r="CN42" s="199" t="s">
        <v>616</v>
      </c>
      <c r="CO42" s="199" t="s">
        <v>616</v>
      </c>
      <c r="CP42" s="199" t="s">
        <v>616</v>
      </c>
      <c r="CQ42" s="199" t="s">
        <v>616</v>
      </c>
      <c r="CR42" s="199" t="s">
        <v>616</v>
      </c>
      <c r="CS42" s="199" t="s">
        <v>616</v>
      </c>
      <c r="CT42" s="173"/>
      <c r="CU42" s="199" t="s">
        <v>616</v>
      </c>
      <c r="CV42" s="199" t="s">
        <v>616</v>
      </c>
      <c r="CW42" s="199" t="s">
        <v>616</v>
      </c>
      <c r="CX42" s="199" t="s">
        <v>616</v>
      </c>
      <c r="CY42" s="199" t="s">
        <v>616</v>
      </c>
      <c r="CZ42" s="199" t="s">
        <v>616</v>
      </c>
      <c r="DA42" s="199" t="s">
        <v>616</v>
      </c>
      <c r="DB42" s="199" t="s">
        <v>616</v>
      </c>
      <c r="DC42" s="199" t="s">
        <v>616</v>
      </c>
      <c r="DD42" s="199" t="s">
        <v>616</v>
      </c>
      <c r="DE42" s="199" t="s">
        <v>616</v>
      </c>
      <c r="DF42" s="199">
        <v>54.137333467439234</v>
      </c>
      <c r="DG42" s="199" t="s">
        <v>616</v>
      </c>
      <c r="DH42" s="199" t="s">
        <v>616</v>
      </c>
    </row>
    <row r="43" spans="2:112" s="159" customFormat="1" ht="10.5" customHeight="1">
      <c r="B43" s="196" t="s">
        <v>208</v>
      </c>
      <c r="C43" s="199">
        <v>9.4972865046633306</v>
      </c>
      <c r="D43" s="199">
        <v>9.3850740756564495</v>
      </c>
      <c r="E43" s="199">
        <v>10.141929230797723</v>
      </c>
      <c r="F43" s="199">
        <v>10.653102246540248</v>
      </c>
      <c r="G43" s="199">
        <v>11.825747439478603</v>
      </c>
      <c r="H43" s="199">
        <v>11.440223625817415</v>
      </c>
      <c r="I43" s="199">
        <v>11.473680200711998</v>
      </c>
      <c r="J43" s="199">
        <v>11.127902443906251</v>
      </c>
      <c r="K43" s="199">
        <v>12.140499353647675</v>
      </c>
      <c r="L43" s="199">
        <v>13.161929662852023</v>
      </c>
      <c r="M43" s="199">
        <v>18.676231421544227</v>
      </c>
      <c r="N43" s="173"/>
      <c r="O43" s="199">
        <v>31.76000592113029</v>
      </c>
      <c r="P43" s="199">
        <v>40.375759943731843</v>
      </c>
      <c r="Q43" s="199">
        <v>31.486699492466773</v>
      </c>
      <c r="R43" s="199">
        <v>20.159827475239428</v>
      </c>
      <c r="S43" s="199">
        <v>23.278782997665157</v>
      </c>
      <c r="T43" s="199">
        <v>23.784872310629755</v>
      </c>
      <c r="U43" s="199">
        <v>22.393831555435408</v>
      </c>
      <c r="V43" s="199">
        <v>21.543445322230362</v>
      </c>
      <c r="W43" s="199">
        <v>23.743939526544104</v>
      </c>
      <c r="X43" s="199">
        <v>23.891841520873477</v>
      </c>
      <c r="Y43" s="199">
        <v>24.613919668925721</v>
      </c>
      <c r="Z43" s="199">
        <v>23.92588682226253</v>
      </c>
      <c r="AA43" s="199" t="s">
        <v>616</v>
      </c>
      <c r="AB43" s="199" t="s">
        <v>616</v>
      </c>
      <c r="AC43" s="144"/>
      <c r="AD43" s="197" t="s">
        <v>208</v>
      </c>
      <c r="AE43" s="199">
        <v>11.436779521700133</v>
      </c>
      <c r="AF43" s="199">
        <v>11.284860796735106</v>
      </c>
      <c r="AG43" s="199">
        <v>12.429878475848597</v>
      </c>
      <c r="AH43" s="199">
        <v>13.074964897293228</v>
      </c>
      <c r="AI43" s="199">
        <v>14.580159240792367</v>
      </c>
      <c r="AJ43" s="199">
        <v>14.03194604379256</v>
      </c>
      <c r="AK43" s="199">
        <v>14.044162769699511</v>
      </c>
      <c r="AL43" s="199">
        <v>13.520726206689224</v>
      </c>
      <c r="AM43" s="199">
        <v>14.824224153056107</v>
      </c>
      <c r="AN43" s="199">
        <v>16.253905292673107</v>
      </c>
      <c r="AO43" s="199">
        <v>23.002117895019712</v>
      </c>
      <c r="AP43" s="173"/>
      <c r="AQ43" s="199">
        <v>39.822574895682564</v>
      </c>
      <c r="AR43" s="199">
        <v>53.358059181154545</v>
      </c>
      <c r="AS43" s="199">
        <v>40.765962604085516</v>
      </c>
      <c r="AT43" s="199">
        <v>25.037154832919878</v>
      </c>
      <c r="AU43" s="199">
        <v>26.58389085039591</v>
      </c>
      <c r="AV43" s="199">
        <v>27.317932717426771</v>
      </c>
      <c r="AW43" s="199">
        <v>25.154125488916272</v>
      </c>
      <c r="AX43" s="199">
        <v>23.94950245193013</v>
      </c>
      <c r="AY43" s="199">
        <v>26.699436471348228</v>
      </c>
      <c r="AZ43" s="199">
        <v>26.974909273715262</v>
      </c>
      <c r="BA43" s="199">
        <v>27.915619563574165</v>
      </c>
      <c r="BB43" s="199">
        <v>27.078249529027278</v>
      </c>
      <c r="BC43" s="199" t="s">
        <v>616</v>
      </c>
      <c r="BD43" s="199" t="s">
        <v>616</v>
      </c>
      <c r="BF43" s="197" t="s">
        <v>208</v>
      </c>
      <c r="BG43" s="199">
        <v>8.4535138922242634</v>
      </c>
      <c r="BH43" s="199">
        <v>8.4410792843619618</v>
      </c>
      <c r="BI43" s="199">
        <v>8.9402408377053924</v>
      </c>
      <c r="BJ43" s="199">
        <v>9.7033472986891045</v>
      </c>
      <c r="BK43" s="199">
        <v>10.616174463079298</v>
      </c>
      <c r="BL43" s="199">
        <v>9.6531529874836934</v>
      </c>
      <c r="BM43" s="199">
        <v>9.3168437134858504</v>
      </c>
      <c r="BN43" s="199">
        <v>8.1504971622156237</v>
      </c>
      <c r="BO43" s="199">
        <v>8.9112274900400443</v>
      </c>
      <c r="BP43" s="199">
        <v>10.438025861225984</v>
      </c>
      <c r="BQ43" s="199">
        <v>17.583396222869435</v>
      </c>
      <c r="BR43" s="173"/>
      <c r="BS43" s="199">
        <v>33.485203422572354</v>
      </c>
      <c r="BT43" s="199">
        <v>38.446609731274229</v>
      </c>
      <c r="BU43" s="199">
        <v>28.920685496430444</v>
      </c>
      <c r="BV43" s="199">
        <v>18.007167866643375</v>
      </c>
      <c r="BW43" s="199">
        <v>21.87591158502557</v>
      </c>
      <c r="BX43" s="199">
        <v>22.689346097334159</v>
      </c>
      <c r="BY43" s="199">
        <v>20.575655414544904</v>
      </c>
      <c r="BZ43" s="199">
        <v>19.71038319985205</v>
      </c>
      <c r="CA43" s="199">
        <v>22.143436289000952</v>
      </c>
      <c r="CB43" s="199">
        <v>22.303588760499785</v>
      </c>
      <c r="CC43" s="199">
        <v>23.583026035145945</v>
      </c>
      <c r="CD43" s="199">
        <v>22.375717405250832</v>
      </c>
      <c r="CE43" s="199" t="s">
        <v>616</v>
      </c>
      <c r="CF43" s="199" t="s">
        <v>616</v>
      </c>
      <c r="CG43" s="144"/>
      <c r="CH43" s="197" t="s">
        <v>208</v>
      </c>
      <c r="CI43" s="199">
        <v>17.950800396887594</v>
      </c>
      <c r="CJ43" s="199">
        <v>17.826153360018409</v>
      </c>
      <c r="CK43" s="199">
        <v>19.082170068503117</v>
      </c>
      <c r="CL43" s="199">
        <v>20.356449545229353</v>
      </c>
      <c r="CM43" s="199">
        <v>22.441921902557901</v>
      </c>
      <c r="CN43" s="199">
        <v>21.09337661330111</v>
      </c>
      <c r="CO43" s="199">
        <v>20.790523914197848</v>
      </c>
      <c r="CP43" s="199">
        <v>19.278399606121873</v>
      </c>
      <c r="CQ43" s="199">
        <v>21.051726843687717</v>
      </c>
      <c r="CR43" s="199">
        <v>23.599955524078005</v>
      </c>
      <c r="CS43" s="199">
        <v>36.259627644413662</v>
      </c>
      <c r="CT43" s="173"/>
      <c r="CU43" s="199">
        <v>65.245209343702641</v>
      </c>
      <c r="CV43" s="199">
        <v>78.822369675006072</v>
      </c>
      <c r="CW43" s="199">
        <v>60.407384988897221</v>
      </c>
      <c r="CX43" s="199">
        <v>38.166995341882803</v>
      </c>
      <c r="CY43" s="199">
        <v>45.154694582690723</v>
      </c>
      <c r="CZ43" s="199">
        <v>46.474218407963917</v>
      </c>
      <c r="DA43" s="199">
        <v>42.969486969980309</v>
      </c>
      <c r="DB43" s="199">
        <v>41.253828522082415</v>
      </c>
      <c r="DC43" s="199">
        <v>45.887375815545056</v>
      </c>
      <c r="DD43" s="199">
        <v>46.195430281373262</v>
      </c>
      <c r="DE43" s="199">
        <v>48.196945704071666</v>
      </c>
      <c r="DF43" s="199">
        <v>46.301604227513366</v>
      </c>
      <c r="DG43" s="199" t="s">
        <v>616</v>
      </c>
      <c r="DH43" s="199" t="s">
        <v>616</v>
      </c>
    </row>
    <row r="44" spans="2:112" s="159" customFormat="1" ht="10.5" customHeight="1">
      <c r="B44" s="196" t="s">
        <v>209</v>
      </c>
      <c r="C44" s="199">
        <v>5.3426577402305693</v>
      </c>
      <c r="D44" s="199">
        <v>5.2431452030656596</v>
      </c>
      <c r="E44" s="199">
        <v>5.8872508978563092</v>
      </c>
      <c r="F44" s="199">
        <v>6.2869201532972472</v>
      </c>
      <c r="G44" s="199">
        <v>7.0846497619175297</v>
      </c>
      <c r="H44" s="199">
        <v>6.7623697118422115</v>
      </c>
      <c r="I44" s="199">
        <v>6.7840204583486114</v>
      </c>
      <c r="J44" s="199">
        <v>6.4665508145439086</v>
      </c>
      <c r="K44" s="199">
        <v>7.1128605093184962</v>
      </c>
      <c r="L44" s="199">
        <v>7.8982691660014011</v>
      </c>
      <c r="M44" s="199">
        <v>11.43778110122317</v>
      </c>
      <c r="N44" s="173"/>
      <c r="O44" s="199">
        <v>21.440704089596561</v>
      </c>
      <c r="P44" s="199">
        <v>28.079820012813819</v>
      </c>
      <c r="Q44" s="199">
        <v>20.954450788862943</v>
      </c>
      <c r="R44" s="199">
        <v>12.135114175590186</v>
      </c>
      <c r="S44" s="199">
        <v>10.964471242349321</v>
      </c>
      <c r="T44" s="199">
        <v>11.502088669226568</v>
      </c>
      <c r="U44" s="199">
        <v>10.261430750574872</v>
      </c>
      <c r="V44" s="199">
        <v>9.4437432218423094</v>
      </c>
      <c r="W44" s="199">
        <v>10.19848027523156</v>
      </c>
      <c r="X44" s="199">
        <v>10.348790546462601</v>
      </c>
      <c r="Y44" s="199">
        <v>11.084182949999287</v>
      </c>
      <c r="Z44" s="199">
        <v>10.384946916930668</v>
      </c>
      <c r="AA44" s="199" t="s">
        <v>616</v>
      </c>
      <c r="AB44" s="199" t="s">
        <v>616</v>
      </c>
      <c r="AC44" s="144"/>
      <c r="AD44" s="198" t="s">
        <v>209</v>
      </c>
      <c r="AE44" s="199">
        <v>6.7532672222931582</v>
      </c>
      <c r="AF44" s="199">
        <v>6.6185543693325881</v>
      </c>
      <c r="AG44" s="199">
        <v>7.4296842265327339</v>
      </c>
      <c r="AH44" s="199">
        <v>7.93458079962019</v>
      </c>
      <c r="AI44" s="199">
        <v>8.9659951151403749</v>
      </c>
      <c r="AJ44" s="199">
        <v>8.5299015513962235</v>
      </c>
      <c r="AK44" s="199">
        <v>8.5261112733810158</v>
      </c>
      <c r="AL44" s="199">
        <v>8.0754416702449969</v>
      </c>
      <c r="AM44" s="199">
        <v>8.9187428322476823</v>
      </c>
      <c r="AN44" s="199">
        <v>10.034799651826969</v>
      </c>
      <c r="AO44" s="199">
        <v>14.633000715332305</v>
      </c>
      <c r="AP44" s="173"/>
      <c r="AQ44" s="199">
        <v>27.437167334345709</v>
      </c>
      <c r="AR44" s="199">
        <v>37.867322258963597</v>
      </c>
      <c r="AS44" s="199">
        <v>27.719914506418768</v>
      </c>
      <c r="AT44" s="199">
        <v>15.483774534128363</v>
      </c>
      <c r="AU44" s="199">
        <v>14.023320390291115</v>
      </c>
      <c r="AV44" s="199">
        <v>14.803091252200053</v>
      </c>
      <c r="AW44" s="199">
        <v>12.942342558501512</v>
      </c>
      <c r="AX44" s="199">
        <v>11.770819645938476</v>
      </c>
      <c r="AY44" s="199">
        <v>12.860549678747304</v>
      </c>
      <c r="AZ44" s="199">
        <v>13.140507983760767</v>
      </c>
      <c r="BA44" s="199">
        <v>14.08246608195245</v>
      </c>
      <c r="BB44" s="199">
        <v>13.231461214951198</v>
      </c>
      <c r="BC44" s="199" t="s">
        <v>616</v>
      </c>
      <c r="BD44" s="199" t="s">
        <v>616</v>
      </c>
      <c r="BF44" s="198" t="s">
        <v>209</v>
      </c>
      <c r="BG44" s="199">
        <v>4.7214597688617959</v>
      </c>
      <c r="BH44" s="199">
        <v>4.7115265417857444</v>
      </c>
      <c r="BI44" s="199">
        <v>5.0404406491309732</v>
      </c>
      <c r="BJ44" s="199">
        <v>5.6274200276878918</v>
      </c>
      <c r="BK44" s="199">
        <v>6.2517227136726987</v>
      </c>
      <c r="BL44" s="199">
        <v>5.5161395491678329</v>
      </c>
      <c r="BM44" s="199">
        <v>5.2431538307753334</v>
      </c>
      <c r="BN44" s="199">
        <v>4.3833957278653894</v>
      </c>
      <c r="BO44" s="199">
        <v>5.0560262178926649</v>
      </c>
      <c r="BP44" s="199">
        <v>6.2388693255759469</v>
      </c>
      <c r="BQ44" s="199">
        <v>10.959587266319131</v>
      </c>
      <c r="BR44" s="173"/>
      <c r="BS44" s="199">
        <v>23.27820873820772</v>
      </c>
      <c r="BT44" s="199">
        <v>27.101362409870571</v>
      </c>
      <c r="BU44" s="199">
        <v>19.800589600709408</v>
      </c>
      <c r="BV44" s="199">
        <v>11.390866147119763</v>
      </c>
      <c r="BW44" s="199">
        <v>10.369897705706865</v>
      </c>
      <c r="BX44" s="199">
        <v>11.23400717855613</v>
      </c>
      <c r="BY44" s="199">
        <v>8.9920960692914527</v>
      </c>
      <c r="BZ44" s="199">
        <v>8.0669122766281536</v>
      </c>
      <c r="CA44" s="199">
        <v>9.4457527940772508</v>
      </c>
      <c r="CB44" s="199">
        <v>9.6085130160638563</v>
      </c>
      <c r="CC44" s="199">
        <v>10.50489005479308</v>
      </c>
      <c r="CD44" s="199">
        <v>9.2779229104895542</v>
      </c>
      <c r="CE44" s="199" t="s">
        <v>616</v>
      </c>
      <c r="CF44" s="199" t="s">
        <v>616</v>
      </c>
      <c r="CG44" s="144"/>
      <c r="CH44" s="198" t="s">
        <v>209</v>
      </c>
      <c r="CI44" s="199">
        <v>10.064117509092366</v>
      </c>
      <c r="CJ44" s="199">
        <v>9.954671744851403</v>
      </c>
      <c r="CK44" s="199">
        <v>10.927691546987283</v>
      </c>
      <c r="CL44" s="199">
        <v>11.914340180985139</v>
      </c>
      <c r="CM44" s="199">
        <v>13.336372475590228</v>
      </c>
      <c r="CN44" s="199">
        <v>12.278509261010043</v>
      </c>
      <c r="CO44" s="199">
        <v>12.027174289123945</v>
      </c>
      <c r="CP44" s="199">
        <v>10.849946542409299</v>
      </c>
      <c r="CQ44" s="199">
        <v>12.168886727211161</v>
      </c>
      <c r="CR44" s="199">
        <v>14.137138491577348</v>
      </c>
      <c r="CS44" s="199">
        <v>22.397368367542299</v>
      </c>
      <c r="CT44" s="173"/>
      <c r="CU44" s="199">
        <v>44.718912827804282</v>
      </c>
      <c r="CV44" s="199">
        <v>55.181182422684387</v>
      </c>
      <c r="CW44" s="199">
        <v>40.755040389572351</v>
      </c>
      <c r="CX44" s="199">
        <v>23.525980322709948</v>
      </c>
      <c r="CY44" s="199">
        <v>21.334368948056188</v>
      </c>
      <c r="CZ44" s="199">
        <v>22.7360958477827</v>
      </c>
      <c r="DA44" s="199">
        <v>19.253526819866323</v>
      </c>
      <c r="DB44" s="199">
        <v>17.510655498470463</v>
      </c>
      <c r="DC44" s="199">
        <v>19.644233069308811</v>
      </c>
      <c r="DD44" s="199">
        <v>19.957303562526455</v>
      </c>
      <c r="DE44" s="199">
        <v>21.589073004792368</v>
      </c>
      <c r="DF44" s="199">
        <v>19.662869827420224</v>
      </c>
      <c r="DG44" s="199" t="s">
        <v>616</v>
      </c>
      <c r="DH44" s="199" t="s">
        <v>616</v>
      </c>
    </row>
    <row r="45" spans="2:112" s="159" customFormat="1" ht="10.5" customHeight="1">
      <c r="B45" s="196" t="s">
        <v>211</v>
      </c>
      <c r="C45" s="199">
        <v>505.19963572895671</v>
      </c>
      <c r="D45" s="199">
        <v>499.19420831509393</v>
      </c>
      <c r="E45" s="199">
        <v>539.67277940569477</v>
      </c>
      <c r="F45" s="199">
        <v>566.9762804822542</v>
      </c>
      <c r="G45" s="199">
        <v>629.49215264742065</v>
      </c>
      <c r="H45" s="199">
        <v>608.87915394368076</v>
      </c>
      <c r="I45" s="199">
        <v>610.66167632572706</v>
      </c>
      <c r="J45" s="199">
        <v>592.14538489342794</v>
      </c>
      <c r="K45" s="199">
        <v>646.08624677166483</v>
      </c>
      <c r="L45" s="199">
        <v>700.63112318098194</v>
      </c>
      <c r="M45" s="199">
        <v>994.39692358969364</v>
      </c>
      <c r="N45" s="173"/>
      <c r="O45" s="199">
        <v>1693.0192726465332</v>
      </c>
      <c r="P45" s="199">
        <v>2153.1189392983383</v>
      </c>
      <c r="Q45" s="199">
        <v>1678.148476410345</v>
      </c>
      <c r="R45" s="199">
        <v>1073.1782272373343</v>
      </c>
      <c r="S45" s="199">
        <v>993.04346874199337</v>
      </c>
      <c r="T45" s="199">
        <v>1030.3010798084613</v>
      </c>
      <c r="U45" s="199">
        <v>928.01876842395382</v>
      </c>
      <c r="V45" s="199">
        <v>865.09691426836628</v>
      </c>
      <c r="W45" s="199">
        <v>931.75931290871301</v>
      </c>
      <c r="X45" s="199">
        <v>942.17601695298151</v>
      </c>
      <c r="Y45" s="199">
        <v>981.56043202480373</v>
      </c>
      <c r="Z45" s="199">
        <v>933.10243408553856</v>
      </c>
      <c r="AA45" s="199" t="s">
        <v>616</v>
      </c>
      <c r="AB45" s="199" t="s">
        <v>616</v>
      </c>
      <c r="AC45" s="144"/>
      <c r="AD45" s="197" t="s">
        <v>211</v>
      </c>
      <c r="AE45" s="199">
        <v>608.68878289125348</v>
      </c>
      <c r="AF45" s="199">
        <v>600.55835097436545</v>
      </c>
      <c r="AG45" s="199">
        <v>661.63354431372977</v>
      </c>
      <c r="AH45" s="199">
        <v>696.09034378103297</v>
      </c>
      <c r="AI45" s="199">
        <v>776.34248029523303</v>
      </c>
      <c r="AJ45" s="199">
        <v>747.0530724915418</v>
      </c>
      <c r="AK45" s="199">
        <v>747.69226752198949</v>
      </c>
      <c r="AL45" s="199">
        <v>719.69231650814163</v>
      </c>
      <c r="AM45" s="199">
        <v>789.14074440455749</v>
      </c>
      <c r="AN45" s="199">
        <v>865.50314591275219</v>
      </c>
      <c r="AO45" s="199">
        <v>1225.2702846068257</v>
      </c>
      <c r="AP45" s="173"/>
      <c r="AQ45" s="199">
        <v>2123.3612961169847</v>
      </c>
      <c r="AR45" s="199">
        <v>2846.1850665472293</v>
      </c>
      <c r="AS45" s="199">
        <v>2173.2960074329699</v>
      </c>
      <c r="AT45" s="199">
        <v>1333.2282214426302</v>
      </c>
      <c r="AU45" s="199">
        <v>1235.9088821098035</v>
      </c>
      <c r="AV45" s="199">
        <v>1289.948052050255</v>
      </c>
      <c r="AW45" s="199">
        <v>1132.2854393732316</v>
      </c>
      <c r="AX45" s="199">
        <v>1043.1396444295065</v>
      </c>
      <c r="AY45" s="199">
        <v>1139.5727433060254</v>
      </c>
      <c r="AZ45" s="199">
        <v>1158.9742305375785</v>
      </c>
      <c r="BA45" s="199">
        <v>1213.7412315423705</v>
      </c>
      <c r="BB45" s="199">
        <v>1154.7654492010677</v>
      </c>
      <c r="BC45" s="199" t="s">
        <v>616</v>
      </c>
      <c r="BD45" s="199" t="s">
        <v>616</v>
      </c>
      <c r="BF45" s="197" t="s">
        <v>211</v>
      </c>
      <c r="BG45" s="199">
        <v>449.64305979410256</v>
      </c>
      <c r="BH45" s="199">
        <v>448.97867379196566</v>
      </c>
      <c r="BI45" s="199">
        <v>475.57923775002274</v>
      </c>
      <c r="BJ45" s="199">
        <v>516.32969848545929</v>
      </c>
      <c r="BK45" s="199">
        <v>564.99751629484865</v>
      </c>
      <c r="BL45" s="199">
        <v>513.57661324522712</v>
      </c>
      <c r="BM45" s="199">
        <v>495.60314673291526</v>
      </c>
      <c r="BN45" s="199">
        <v>433.35675339274633</v>
      </c>
      <c r="BO45" s="199">
        <v>474.06780565134676</v>
      </c>
      <c r="BP45" s="199">
        <v>555.60842457682611</v>
      </c>
      <c r="BQ45" s="199">
        <v>936.40111147707739</v>
      </c>
      <c r="BR45" s="173"/>
      <c r="BS45" s="199">
        <v>1785.6566082869861</v>
      </c>
      <c r="BT45" s="199">
        <v>2050.6063019260591</v>
      </c>
      <c r="BU45" s="199">
        <v>1541.9413027938788</v>
      </c>
      <c r="BV45" s="199">
        <v>959.13615187019536</v>
      </c>
      <c r="BW45" s="199">
        <v>890.66166510651601</v>
      </c>
      <c r="BX45" s="199">
        <v>950.54561426581222</v>
      </c>
      <c r="BY45" s="199">
        <v>793.96704663221215</v>
      </c>
      <c r="BZ45" s="199">
        <v>729.85056493207685</v>
      </c>
      <c r="CA45" s="199">
        <v>819.91006812809076</v>
      </c>
      <c r="CB45" s="199">
        <v>831.18957051158338</v>
      </c>
      <c r="CC45" s="199">
        <v>909.42321301447521</v>
      </c>
      <c r="CD45" s="199">
        <v>824.39273898515501</v>
      </c>
      <c r="CE45" s="199" t="s">
        <v>616</v>
      </c>
      <c r="CF45" s="199" t="s">
        <v>616</v>
      </c>
      <c r="CG45" s="144"/>
      <c r="CH45" s="197" t="s">
        <v>211</v>
      </c>
      <c r="CI45" s="199">
        <v>954.84269552305932</v>
      </c>
      <c r="CJ45" s="199">
        <v>948.17288210705965</v>
      </c>
      <c r="CK45" s="199">
        <v>1015.2520171557176</v>
      </c>
      <c r="CL45" s="199">
        <v>1083.3059789677136</v>
      </c>
      <c r="CM45" s="199">
        <v>1194.4896689422694</v>
      </c>
      <c r="CN45" s="199">
        <v>1122.4557671889079</v>
      </c>
      <c r="CO45" s="199">
        <v>1106.2648230586424</v>
      </c>
      <c r="CP45" s="199">
        <v>1025.5021382861742</v>
      </c>
      <c r="CQ45" s="199">
        <v>1120.1540524230115</v>
      </c>
      <c r="CR45" s="199">
        <v>1256.2395477578079</v>
      </c>
      <c r="CS45" s="199">
        <v>1930.798035066771</v>
      </c>
      <c r="CT45" s="173"/>
      <c r="CU45" s="199">
        <v>3478.6758809335192</v>
      </c>
      <c r="CV45" s="199">
        <v>4203.7252412243979</v>
      </c>
      <c r="CW45" s="199">
        <v>3220.0897792042238</v>
      </c>
      <c r="CX45" s="199">
        <v>2032.3143791075297</v>
      </c>
      <c r="CY45" s="199">
        <v>1883.7051338485091</v>
      </c>
      <c r="CZ45" s="199">
        <v>1980.8466940742733</v>
      </c>
      <c r="DA45" s="199">
        <v>1721.9858150561658</v>
      </c>
      <c r="DB45" s="199">
        <v>1594.947479200443</v>
      </c>
      <c r="DC45" s="199">
        <v>1751.6693810368038</v>
      </c>
      <c r="DD45" s="199">
        <v>1773.3655874645649</v>
      </c>
      <c r="DE45" s="199">
        <v>1890.9836450392791</v>
      </c>
      <c r="DF45" s="199">
        <v>1757.4951730706935</v>
      </c>
      <c r="DG45" s="199" t="s">
        <v>616</v>
      </c>
      <c r="DH45" s="199" t="s">
        <v>616</v>
      </c>
    </row>
    <row r="46" spans="2:112" s="159" customFormat="1" ht="10.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W46"/>
      <c r="AX46"/>
      <c r="AY46"/>
      <c r="AZ46"/>
      <c r="BA46"/>
      <c r="BB46"/>
      <c r="BC46"/>
      <c r="BD46"/>
      <c r="BF46"/>
      <c r="BG46"/>
      <c r="BH46"/>
      <c r="BI46"/>
      <c r="BJ46"/>
      <c r="BK46"/>
      <c r="BL46"/>
      <c r="BM46"/>
      <c r="BN46"/>
      <c r="BO46"/>
      <c r="BP46"/>
      <c r="BQ46"/>
      <c r="BR46"/>
      <c r="BS46"/>
      <c r="BT46"/>
      <c r="BU46"/>
      <c r="BV46"/>
      <c r="BW46"/>
      <c r="BX46"/>
      <c r="BY46"/>
      <c r="BZ46"/>
      <c r="CA46"/>
      <c r="CB46"/>
      <c r="CC46"/>
      <c r="CD46"/>
      <c r="CE46"/>
      <c r="CF46"/>
      <c r="CG46" s="144"/>
      <c r="CH46" s="197" t="s">
        <v>212</v>
      </c>
      <c r="CI46" s="199">
        <v>1002.5848302992123</v>
      </c>
      <c r="CJ46" s="199">
        <v>995.58152621241265</v>
      </c>
      <c r="CK46" s="199">
        <v>1066.0146180135034</v>
      </c>
      <c r="CL46" s="199">
        <v>1137.4712779160993</v>
      </c>
      <c r="CM46" s="199">
        <v>1254.2141523893829</v>
      </c>
      <c r="CN46" s="199">
        <v>1178.5785555483533</v>
      </c>
      <c r="CO46" s="199">
        <v>1161.5780642115747</v>
      </c>
      <c r="CP46" s="199">
        <v>1076.7772452004829</v>
      </c>
      <c r="CQ46" s="199">
        <v>1176.1617550441622</v>
      </c>
      <c r="CR46" s="199">
        <v>1319.0515251456984</v>
      </c>
      <c r="CS46" s="199">
        <v>2027.3379368201097</v>
      </c>
      <c r="CT46" s="173"/>
      <c r="CU46" s="199">
        <v>3652.6096749801955</v>
      </c>
      <c r="CV46" s="199">
        <v>4413.911503285618</v>
      </c>
      <c r="CW46" s="199">
        <v>3381.0942681644351</v>
      </c>
      <c r="CX46" s="199">
        <v>2133.9300980629064</v>
      </c>
      <c r="CY46" s="199">
        <v>1977.8903905409347</v>
      </c>
      <c r="CZ46" s="199">
        <v>2079.8890287779868</v>
      </c>
      <c r="DA46" s="199">
        <v>1808.0851058089743</v>
      </c>
      <c r="DB46" s="199">
        <v>1674.6948531604653</v>
      </c>
      <c r="DC46" s="199">
        <v>1839.252850088644</v>
      </c>
      <c r="DD46" s="199">
        <v>1862.0338668377933</v>
      </c>
      <c r="DE46" s="199">
        <v>1985.5328272912432</v>
      </c>
      <c r="DF46" s="199">
        <v>1845.3699317242283</v>
      </c>
      <c r="DG46" s="199" t="s">
        <v>616</v>
      </c>
      <c r="DH46" s="199" t="s">
        <v>616</v>
      </c>
    </row>
    <row r="47" spans="2:112" s="159" customFormat="1" ht="10.5" customHeight="1">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77"/>
      <c r="CI47" s="178"/>
      <c r="CJ47" s="178"/>
      <c r="CK47" s="178"/>
      <c r="CL47" s="179"/>
      <c r="CM47" s="179"/>
      <c r="CN47" s="179"/>
      <c r="CO47" s="179"/>
      <c r="CP47" s="179"/>
      <c r="CQ47" s="179"/>
      <c r="CR47" s="179"/>
      <c r="CS47" s="179"/>
      <c r="CT47" s="144"/>
      <c r="CU47" s="179"/>
      <c r="CV47" s="179"/>
      <c r="CW47" s="179"/>
      <c r="CX47" s="179"/>
      <c r="CY47" s="179"/>
      <c r="CZ47" s="179"/>
    </row>
    <row r="48" spans="2:112" s="159" customFormat="1" ht="18" customHeight="1">
      <c r="B48" s="180" t="s">
        <v>111</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63"/>
      <c r="CX48" s="163"/>
      <c r="CY48" s="163"/>
      <c r="CZ48" s="216"/>
      <c r="DA48" s="167"/>
      <c r="DB48" s="167"/>
      <c r="DC48" s="167"/>
      <c r="DD48" s="167"/>
      <c r="DE48" s="167"/>
      <c r="DF48" s="167"/>
      <c r="DG48" s="167"/>
      <c r="DH48" s="168"/>
    </row>
    <row r="49" spans="2:112" s="159" customFormat="1" ht="10.5" customHeight="1">
      <c r="B49" s="160"/>
      <c r="CW49" s="161"/>
      <c r="CX49" s="161"/>
      <c r="CY49" s="161"/>
      <c r="CZ49" s="161"/>
      <c r="DA49" s="161"/>
      <c r="DB49" s="161"/>
      <c r="DC49" s="161"/>
      <c r="DD49" s="161"/>
    </row>
    <row r="50" spans="2:112" s="183" customFormat="1" ht="10.5" customHeight="1">
      <c r="B50" s="166" t="s">
        <v>86</v>
      </c>
      <c r="C50" s="182"/>
      <c r="D50" s="182"/>
      <c r="E50" s="182"/>
      <c r="F50" s="182"/>
      <c r="G50" s="182"/>
      <c r="H50" s="182"/>
      <c r="I50" s="182"/>
      <c r="J50" s="182"/>
      <c r="K50" s="182"/>
      <c r="L50" s="182"/>
      <c r="M50" s="182"/>
      <c r="N50" s="182"/>
      <c r="O50" s="182"/>
      <c r="P50" s="182"/>
      <c r="Q50" s="167"/>
      <c r="R50" s="167"/>
      <c r="S50" s="167"/>
      <c r="T50" s="167"/>
      <c r="U50" s="167"/>
      <c r="V50" s="167"/>
      <c r="W50" s="167"/>
      <c r="X50" s="167"/>
      <c r="Y50" s="167"/>
      <c r="Z50" s="167"/>
      <c r="AA50" s="167"/>
      <c r="AB50" s="168"/>
      <c r="AC50" s="170"/>
      <c r="AD50" s="166" t="s">
        <v>87</v>
      </c>
      <c r="AE50" s="182"/>
      <c r="AF50" s="182"/>
      <c r="AG50" s="182"/>
      <c r="AH50" s="182"/>
      <c r="AI50" s="182"/>
      <c r="AJ50" s="182"/>
      <c r="AK50" s="182"/>
      <c r="AL50" s="182"/>
      <c r="AM50" s="182"/>
      <c r="AN50" s="182"/>
      <c r="AO50" s="182"/>
      <c r="AP50" s="182"/>
      <c r="AQ50" s="182"/>
      <c r="AR50" s="182"/>
      <c r="AS50" s="167"/>
      <c r="AT50" s="167"/>
      <c r="AU50" s="167"/>
      <c r="AV50" s="167"/>
      <c r="AW50" s="167"/>
      <c r="AX50" s="167"/>
      <c r="AY50" s="167"/>
      <c r="AZ50" s="167"/>
      <c r="BA50" s="167"/>
      <c r="BB50" s="167"/>
      <c r="BC50" s="167"/>
      <c r="BD50" s="168"/>
      <c r="BF50" s="166" t="s">
        <v>88</v>
      </c>
      <c r="BG50" s="182"/>
      <c r="BH50" s="182"/>
      <c r="BI50" s="182"/>
      <c r="BJ50" s="182"/>
      <c r="BK50" s="182"/>
      <c r="BL50" s="182"/>
      <c r="BM50" s="182"/>
      <c r="BN50" s="182"/>
      <c r="BO50" s="182"/>
      <c r="BP50" s="182"/>
      <c r="BQ50" s="182"/>
      <c r="BR50" s="182"/>
      <c r="BS50" s="182"/>
      <c r="BT50" s="182"/>
      <c r="BU50" s="167"/>
      <c r="BV50" s="167"/>
      <c r="BW50" s="167"/>
      <c r="BX50" s="167"/>
      <c r="BY50" s="167"/>
      <c r="BZ50" s="167"/>
      <c r="CA50" s="167"/>
      <c r="CB50" s="167"/>
      <c r="CC50" s="167"/>
      <c r="CD50" s="167"/>
      <c r="CE50" s="167"/>
      <c r="CF50" s="168"/>
      <c r="CG50" s="170"/>
      <c r="CH50" s="166" t="s">
        <v>89</v>
      </c>
      <c r="CI50" s="182"/>
      <c r="CJ50" s="182"/>
      <c r="CK50" s="182"/>
      <c r="CL50" s="182"/>
      <c r="CM50" s="182"/>
      <c r="CN50" s="182"/>
      <c r="CO50" s="182"/>
      <c r="CP50" s="182"/>
      <c r="CQ50" s="182"/>
      <c r="CR50" s="182"/>
      <c r="CS50" s="182"/>
      <c r="CT50" s="182"/>
      <c r="CU50" s="182"/>
      <c r="CV50" s="182"/>
      <c r="CW50" s="167"/>
      <c r="CX50" s="167"/>
      <c r="CY50" s="167"/>
      <c r="CZ50" s="167"/>
      <c r="DA50" s="167"/>
      <c r="DB50" s="167"/>
      <c r="DC50" s="167"/>
      <c r="DD50" s="167"/>
      <c r="DE50" s="167"/>
      <c r="DF50" s="167"/>
      <c r="DG50" s="167"/>
      <c r="DH50" s="168"/>
    </row>
    <row r="51" spans="2:112" s="159" customFormat="1" ht="10.5" customHeight="1">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W51" s="170"/>
      <c r="AX51" s="170"/>
      <c r="AY51" s="170"/>
      <c r="AZ51" s="170"/>
      <c r="BA51" s="170"/>
      <c r="BB51" s="170"/>
      <c r="BC51" s="170"/>
      <c r="BD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row>
    <row r="52" spans="2:112" s="159" customFormat="1" ht="38.25" customHeight="1">
      <c r="B52" s="171" t="s">
        <v>172</v>
      </c>
      <c r="C52" s="172" t="s">
        <v>173</v>
      </c>
      <c r="D52" s="172" t="s">
        <v>174</v>
      </c>
      <c r="E52" s="172" t="s">
        <v>175</v>
      </c>
      <c r="F52" s="172" t="s">
        <v>176</v>
      </c>
      <c r="G52" s="172" t="s">
        <v>177</v>
      </c>
      <c r="H52" s="172" t="s">
        <v>178</v>
      </c>
      <c r="I52" s="172" t="s">
        <v>179</v>
      </c>
      <c r="J52" s="172" t="s">
        <v>180</v>
      </c>
      <c r="K52" s="172" t="s">
        <v>181</v>
      </c>
      <c r="L52" s="172" t="s">
        <v>182</v>
      </c>
      <c r="M52" s="172" t="s">
        <v>183</v>
      </c>
      <c r="N52" s="173"/>
      <c r="O52" s="172" t="s">
        <v>184</v>
      </c>
      <c r="P52" s="172" t="s">
        <v>185</v>
      </c>
      <c r="Q52" s="172" t="s">
        <v>186</v>
      </c>
      <c r="R52" s="174" t="s">
        <v>187</v>
      </c>
      <c r="S52" s="174" t="s">
        <v>188</v>
      </c>
      <c r="T52" s="174" t="s">
        <v>189</v>
      </c>
      <c r="U52" s="174" t="s">
        <v>614</v>
      </c>
      <c r="V52" s="174" t="s">
        <v>615</v>
      </c>
      <c r="W52" s="174" t="s">
        <v>190</v>
      </c>
      <c r="X52" s="174" t="s">
        <v>191</v>
      </c>
      <c r="Y52" s="174" t="s">
        <v>192</v>
      </c>
      <c r="Z52" s="174" t="s">
        <v>193</v>
      </c>
      <c r="AA52" s="174" t="s">
        <v>194</v>
      </c>
      <c r="AB52" s="174" t="s">
        <v>195</v>
      </c>
      <c r="AC52" s="144"/>
      <c r="AD52" s="171" t="s">
        <v>172</v>
      </c>
      <c r="AE52" s="172" t="s">
        <v>173</v>
      </c>
      <c r="AF52" s="172" t="s">
        <v>174</v>
      </c>
      <c r="AG52" s="172" t="s">
        <v>175</v>
      </c>
      <c r="AH52" s="172" t="s">
        <v>176</v>
      </c>
      <c r="AI52" s="172" t="s">
        <v>177</v>
      </c>
      <c r="AJ52" s="172" t="s">
        <v>178</v>
      </c>
      <c r="AK52" s="172" t="s">
        <v>179</v>
      </c>
      <c r="AL52" s="172" t="s">
        <v>180</v>
      </c>
      <c r="AM52" s="172" t="s">
        <v>181</v>
      </c>
      <c r="AN52" s="172" t="s">
        <v>182</v>
      </c>
      <c r="AO52" s="172" t="s">
        <v>183</v>
      </c>
      <c r="AP52" s="173"/>
      <c r="AQ52" s="172" t="s">
        <v>184</v>
      </c>
      <c r="AR52" s="172" t="s">
        <v>185</v>
      </c>
      <c r="AS52" s="172" t="s">
        <v>186</v>
      </c>
      <c r="AT52" s="174" t="s">
        <v>187</v>
      </c>
      <c r="AU52" s="174" t="s">
        <v>188</v>
      </c>
      <c r="AV52" s="174" t="s">
        <v>189</v>
      </c>
      <c r="AW52" s="174" t="s">
        <v>614</v>
      </c>
      <c r="AX52" s="174" t="s">
        <v>615</v>
      </c>
      <c r="AY52" s="174" t="s">
        <v>190</v>
      </c>
      <c r="AZ52" s="174" t="s">
        <v>191</v>
      </c>
      <c r="BA52" s="174" t="s">
        <v>192</v>
      </c>
      <c r="BB52" s="174" t="s">
        <v>193</v>
      </c>
      <c r="BC52" s="174" t="s">
        <v>194</v>
      </c>
      <c r="BD52" s="174" t="s">
        <v>195</v>
      </c>
      <c r="BF52" s="171" t="s">
        <v>172</v>
      </c>
      <c r="BG52" s="172" t="s">
        <v>173</v>
      </c>
      <c r="BH52" s="172" t="s">
        <v>174</v>
      </c>
      <c r="BI52" s="172" t="s">
        <v>175</v>
      </c>
      <c r="BJ52" s="172" t="s">
        <v>176</v>
      </c>
      <c r="BK52" s="172" t="s">
        <v>177</v>
      </c>
      <c r="BL52" s="172" t="s">
        <v>178</v>
      </c>
      <c r="BM52" s="172" t="s">
        <v>179</v>
      </c>
      <c r="BN52" s="172" t="s">
        <v>180</v>
      </c>
      <c r="BO52" s="172" t="s">
        <v>181</v>
      </c>
      <c r="BP52" s="172" t="s">
        <v>182</v>
      </c>
      <c r="BQ52" s="172" t="s">
        <v>183</v>
      </c>
      <c r="BR52" s="173"/>
      <c r="BS52" s="172" t="s">
        <v>184</v>
      </c>
      <c r="BT52" s="172" t="s">
        <v>185</v>
      </c>
      <c r="BU52" s="172" t="s">
        <v>186</v>
      </c>
      <c r="BV52" s="174" t="s">
        <v>187</v>
      </c>
      <c r="BW52" s="174" t="s">
        <v>188</v>
      </c>
      <c r="BX52" s="174" t="s">
        <v>189</v>
      </c>
      <c r="BY52" s="174" t="s">
        <v>614</v>
      </c>
      <c r="BZ52" s="174" t="s">
        <v>615</v>
      </c>
      <c r="CA52" s="174" t="s">
        <v>190</v>
      </c>
      <c r="CB52" s="174" t="s">
        <v>191</v>
      </c>
      <c r="CC52" s="174" t="s">
        <v>192</v>
      </c>
      <c r="CD52" s="174" t="s">
        <v>193</v>
      </c>
      <c r="CE52" s="174" t="s">
        <v>194</v>
      </c>
      <c r="CF52" s="174" t="s">
        <v>195</v>
      </c>
      <c r="CG52" s="144"/>
      <c r="CH52" s="171" t="s">
        <v>172</v>
      </c>
      <c r="CI52" s="172" t="s">
        <v>173</v>
      </c>
      <c r="CJ52" s="172" t="s">
        <v>174</v>
      </c>
      <c r="CK52" s="172" t="s">
        <v>175</v>
      </c>
      <c r="CL52" s="172" t="s">
        <v>176</v>
      </c>
      <c r="CM52" s="172" t="s">
        <v>177</v>
      </c>
      <c r="CN52" s="172" t="s">
        <v>178</v>
      </c>
      <c r="CO52" s="172" t="s">
        <v>179</v>
      </c>
      <c r="CP52" s="172" t="s">
        <v>180</v>
      </c>
      <c r="CQ52" s="172" t="s">
        <v>181</v>
      </c>
      <c r="CR52" s="172" t="s">
        <v>182</v>
      </c>
      <c r="CS52" s="172" t="s">
        <v>183</v>
      </c>
      <c r="CT52" s="173"/>
      <c r="CU52" s="172" t="s">
        <v>184</v>
      </c>
      <c r="CV52" s="172" t="s">
        <v>185</v>
      </c>
      <c r="CW52" s="172" t="s">
        <v>186</v>
      </c>
      <c r="CX52" s="174" t="s">
        <v>187</v>
      </c>
      <c r="CY52" s="174" t="s">
        <v>188</v>
      </c>
      <c r="CZ52" s="174" t="s">
        <v>189</v>
      </c>
      <c r="DA52" s="174" t="s">
        <v>614</v>
      </c>
      <c r="DB52" s="174" t="s">
        <v>615</v>
      </c>
      <c r="DC52" s="174" t="s">
        <v>190</v>
      </c>
      <c r="DD52" s="174" t="s">
        <v>191</v>
      </c>
      <c r="DE52" s="174" t="s">
        <v>192</v>
      </c>
      <c r="DF52" s="174" t="s">
        <v>193</v>
      </c>
      <c r="DG52" s="174" t="s">
        <v>194</v>
      </c>
      <c r="DH52" s="174" t="s">
        <v>195</v>
      </c>
    </row>
    <row r="53" spans="2:112" s="159" customFormat="1" ht="10.5" customHeight="1">
      <c r="B53" s="197" t="s">
        <v>196</v>
      </c>
      <c r="C53" s="199" t="s">
        <v>616</v>
      </c>
      <c r="D53" s="199" t="s">
        <v>616</v>
      </c>
      <c r="E53" s="199" t="s">
        <v>616</v>
      </c>
      <c r="F53" s="199" t="s">
        <v>616</v>
      </c>
      <c r="G53" s="199" t="s">
        <v>616</v>
      </c>
      <c r="H53" s="199" t="s">
        <v>616</v>
      </c>
      <c r="I53" s="199" t="s">
        <v>616</v>
      </c>
      <c r="J53" s="199" t="s">
        <v>616</v>
      </c>
      <c r="K53" s="199" t="s">
        <v>616</v>
      </c>
      <c r="L53" s="199" t="s">
        <v>616</v>
      </c>
      <c r="M53" s="199" t="s">
        <v>616</v>
      </c>
      <c r="N53" s="173"/>
      <c r="O53" s="199" t="s">
        <v>616</v>
      </c>
      <c r="P53" s="199" t="s">
        <v>616</v>
      </c>
      <c r="Q53" s="199" t="s">
        <v>616</v>
      </c>
      <c r="R53" s="199" t="s">
        <v>616</v>
      </c>
      <c r="S53" s="199" t="s">
        <v>616</v>
      </c>
      <c r="T53" s="199" t="s">
        <v>616</v>
      </c>
      <c r="U53" s="199" t="s">
        <v>616</v>
      </c>
      <c r="V53" s="199" t="s">
        <v>616</v>
      </c>
      <c r="W53" s="199" t="s">
        <v>616</v>
      </c>
      <c r="X53" s="199" t="s">
        <v>616</v>
      </c>
      <c r="Y53" s="199" t="s">
        <v>616</v>
      </c>
      <c r="Z53" s="199" t="s">
        <v>616</v>
      </c>
      <c r="AA53" s="199" t="s">
        <v>616</v>
      </c>
      <c r="AB53" s="199" t="s">
        <v>616</v>
      </c>
      <c r="AC53" s="144"/>
      <c r="AD53" s="197" t="s">
        <v>196</v>
      </c>
      <c r="AE53" s="199" t="s">
        <v>616</v>
      </c>
      <c r="AF53" s="199" t="s">
        <v>616</v>
      </c>
      <c r="AG53" s="199" t="s">
        <v>616</v>
      </c>
      <c r="AH53" s="199" t="s">
        <v>616</v>
      </c>
      <c r="AI53" s="199" t="s">
        <v>616</v>
      </c>
      <c r="AJ53" s="199" t="s">
        <v>616</v>
      </c>
      <c r="AK53" s="199" t="s">
        <v>616</v>
      </c>
      <c r="AL53" s="199" t="s">
        <v>616</v>
      </c>
      <c r="AM53" s="199" t="s">
        <v>616</v>
      </c>
      <c r="AN53" s="199" t="s">
        <v>616</v>
      </c>
      <c r="AO53" s="199" t="s">
        <v>616</v>
      </c>
      <c r="AP53" s="173"/>
      <c r="AQ53" s="199" t="s">
        <v>616</v>
      </c>
      <c r="AR53" s="199" t="s">
        <v>616</v>
      </c>
      <c r="AS53" s="199" t="s">
        <v>616</v>
      </c>
      <c r="AT53" s="199" t="s">
        <v>616</v>
      </c>
      <c r="AU53" s="199" t="s">
        <v>616</v>
      </c>
      <c r="AV53" s="199" t="s">
        <v>616</v>
      </c>
      <c r="AW53" s="199" t="s">
        <v>616</v>
      </c>
      <c r="AX53" s="199" t="s">
        <v>616</v>
      </c>
      <c r="AY53" s="199" t="s">
        <v>616</v>
      </c>
      <c r="AZ53" s="199" t="s">
        <v>616</v>
      </c>
      <c r="BA53" s="199" t="s">
        <v>616</v>
      </c>
      <c r="BB53" s="199" t="s">
        <v>616</v>
      </c>
      <c r="BC53" s="199" t="s">
        <v>616</v>
      </c>
      <c r="BD53" s="199" t="s">
        <v>616</v>
      </c>
      <c r="BF53" s="197" t="s">
        <v>196</v>
      </c>
      <c r="BG53" s="199" t="s">
        <v>616</v>
      </c>
      <c r="BH53" s="199" t="s">
        <v>616</v>
      </c>
      <c r="BI53" s="199" t="s">
        <v>616</v>
      </c>
      <c r="BJ53" s="199" t="s">
        <v>616</v>
      </c>
      <c r="BK53" s="199" t="s">
        <v>616</v>
      </c>
      <c r="BL53" s="199" t="s">
        <v>616</v>
      </c>
      <c r="BM53" s="199" t="s">
        <v>616</v>
      </c>
      <c r="BN53" s="199" t="s">
        <v>616</v>
      </c>
      <c r="BO53" s="199" t="s">
        <v>616</v>
      </c>
      <c r="BP53" s="199" t="s">
        <v>616</v>
      </c>
      <c r="BQ53" s="199" t="s">
        <v>616</v>
      </c>
      <c r="BR53" s="173"/>
      <c r="BS53" s="199" t="s">
        <v>616</v>
      </c>
      <c r="BT53" s="199" t="s">
        <v>616</v>
      </c>
      <c r="BU53" s="199" t="s">
        <v>616</v>
      </c>
      <c r="BV53" s="199" t="s">
        <v>616</v>
      </c>
      <c r="BW53" s="199" t="s">
        <v>616</v>
      </c>
      <c r="BX53" s="199" t="s">
        <v>616</v>
      </c>
      <c r="BY53" s="199" t="s">
        <v>616</v>
      </c>
      <c r="BZ53" s="199" t="s">
        <v>616</v>
      </c>
      <c r="CA53" s="199" t="s">
        <v>616</v>
      </c>
      <c r="CB53" s="199" t="s">
        <v>616</v>
      </c>
      <c r="CC53" s="199" t="s">
        <v>616</v>
      </c>
      <c r="CD53" s="199" t="s">
        <v>616</v>
      </c>
      <c r="CE53" s="199" t="s">
        <v>616</v>
      </c>
      <c r="CF53" s="199" t="s">
        <v>616</v>
      </c>
      <c r="CG53" s="144"/>
      <c r="CH53" s="197" t="s">
        <v>196</v>
      </c>
      <c r="CI53" s="199" t="s">
        <v>616</v>
      </c>
      <c r="CJ53" s="199" t="s">
        <v>616</v>
      </c>
      <c r="CK53" s="199" t="s">
        <v>616</v>
      </c>
      <c r="CL53" s="199" t="s">
        <v>616</v>
      </c>
      <c r="CM53" s="199" t="s">
        <v>616</v>
      </c>
      <c r="CN53" s="199" t="s">
        <v>616</v>
      </c>
      <c r="CO53" s="199" t="s">
        <v>616</v>
      </c>
      <c r="CP53" s="199" t="s">
        <v>616</v>
      </c>
      <c r="CQ53" s="199" t="s">
        <v>616</v>
      </c>
      <c r="CR53" s="199" t="s">
        <v>616</v>
      </c>
      <c r="CS53" s="199" t="s">
        <v>616</v>
      </c>
      <c r="CT53" s="173"/>
      <c r="CU53" s="199" t="s">
        <v>616</v>
      </c>
      <c r="CV53" s="199" t="s">
        <v>616</v>
      </c>
      <c r="CW53" s="199" t="s">
        <v>616</v>
      </c>
      <c r="CX53" s="199" t="s">
        <v>616</v>
      </c>
      <c r="CY53" s="199" t="s">
        <v>616</v>
      </c>
      <c r="CZ53" s="199" t="s">
        <v>616</v>
      </c>
      <c r="DA53" s="199" t="s">
        <v>616</v>
      </c>
      <c r="DB53" s="199" t="s">
        <v>616</v>
      </c>
      <c r="DC53" s="199" t="s">
        <v>616</v>
      </c>
      <c r="DD53" s="199" t="s">
        <v>616</v>
      </c>
      <c r="DE53" s="199" t="s">
        <v>616</v>
      </c>
      <c r="DF53" s="199" t="s">
        <v>616</v>
      </c>
      <c r="DG53" s="199" t="s">
        <v>616</v>
      </c>
      <c r="DH53" s="199" t="s">
        <v>616</v>
      </c>
    </row>
    <row r="54" spans="2:112" s="159" customFormat="1" ht="10.5" customHeight="1">
      <c r="B54" s="197" t="s">
        <v>197</v>
      </c>
      <c r="C54" s="199" t="s">
        <v>616</v>
      </c>
      <c r="D54" s="199" t="s">
        <v>616</v>
      </c>
      <c r="E54" s="199" t="s">
        <v>616</v>
      </c>
      <c r="F54" s="199" t="s">
        <v>616</v>
      </c>
      <c r="G54" s="199" t="s">
        <v>616</v>
      </c>
      <c r="H54" s="199" t="s">
        <v>616</v>
      </c>
      <c r="I54" s="199" t="s">
        <v>616</v>
      </c>
      <c r="J54" s="199" t="s">
        <v>616</v>
      </c>
      <c r="K54" s="199" t="s">
        <v>616</v>
      </c>
      <c r="L54" s="199" t="s">
        <v>616</v>
      </c>
      <c r="M54" s="199" t="s">
        <v>616</v>
      </c>
      <c r="N54" s="173"/>
      <c r="O54" s="199" t="s">
        <v>616</v>
      </c>
      <c r="P54" s="199" t="s">
        <v>616</v>
      </c>
      <c r="Q54" s="199" t="s">
        <v>616</v>
      </c>
      <c r="R54" s="199" t="s">
        <v>616</v>
      </c>
      <c r="S54" s="199" t="s">
        <v>616</v>
      </c>
      <c r="T54" s="199" t="s">
        <v>616</v>
      </c>
      <c r="U54" s="199" t="s">
        <v>616</v>
      </c>
      <c r="V54" s="199" t="s">
        <v>616</v>
      </c>
      <c r="W54" s="199" t="s">
        <v>616</v>
      </c>
      <c r="X54" s="199" t="s">
        <v>616</v>
      </c>
      <c r="Y54" s="199" t="s">
        <v>616</v>
      </c>
      <c r="Z54" s="199" t="s">
        <v>616</v>
      </c>
      <c r="AA54" s="199" t="s">
        <v>616</v>
      </c>
      <c r="AB54" s="199" t="s">
        <v>616</v>
      </c>
      <c r="AC54" s="144"/>
      <c r="AD54" s="197" t="s">
        <v>197</v>
      </c>
      <c r="AE54" s="199" t="s">
        <v>616</v>
      </c>
      <c r="AF54" s="199" t="s">
        <v>616</v>
      </c>
      <c r="AG54" s="199" t="s">
        <v>616</v>
      </c>
      <c r="AH54" s="199" t="s">
        <v>616</v>
      </c>
      <c r="AI54" s="199" t="s">
        <v>616</v>
      </c>
      <c r="AJ54" s="199" t="s">
        <v>616</v>
      </c>
      <c r="AK54" s="199" t="s">
        <v>616</v>
      </c>
      <c r="AL54" s="199" t="s">
        <v>616</v>
      </c>
      <c r="AM54" s="199" t="s">
        <v>616</v>
      </c>
      <c r="AN54" s="199" t="s">
        <v>616</v>
      </c>
      <c r="AO54" s="199" t="s">
        <v>616</v>
      </c>
      <c r="AP54" s="173"/>
      <c r="AQ54" s="199" t="s">
        <v>616</v>
      </c>
      <c r="AR54" s="199" t="s">
        <v>616</v>
      </c>
      <c r="AS54" s="199" t="s">
        <v>616</v>
      </c>
      <c r="AT54" s="199" t="s">
        <v>616</v>
      </c>
      <c r="AU54" s="199" t="s">
        <v>616</v>
      </c>
      <c r="AV54" s="199" t="s">
        <v>616</v>
      </c>
      <c r="AW54" s="199" t="s">
        <v>616</v>
      </c>
      <c r="AX54" s="199" t="s">
        <v>616</v>
      </c>
      <c r="AY54" s="199" t="s">
        <v>616</v>
      </c>
      <c r="AZ54" s="199" t="s">
        <v>616</v>
      </c>
      <c r="BA54" s="199" t="s">
        <v>616</v>
      </c>
      <c r="BB54" s="199" t="s">
        <v>616</v>
      </c>
      <c r="BC54" s="199" t="s">
        <v>616</v>
      </c>
      <c r="BD54" s="199" t="s">
        <v>616</v>
      </c>
      <c r="BF54" s="197" t="s">
        <v>197</v>
      </c>
      <c r="BG54" s="199"/>
      <c r="BH54" s="199"/>
      <c r="BI54" s="199"/>
      <c r="BJ54" s="199"/>
      <c r="BK54" s="199"/>
      <c r="BL54" s="199"/>
      <c r="BM54" s="199"/>
      <c r="BN54" s="199"/>
      <c r="BO54" s="199"/>
      <c r="BP54" s="199"/>
      <c r="BQ54" s="199"/>
      <c r="BR54" s="173"/>
      <c r="BS54" s="199"/>
      <c r="BT54" s="199"/>
      <c r="BU54" s="199"/>
      <c r="BV54" s="199"/>
      <c r="BW54" s="199"/>
      <c r="BX54" s="199"/>
      <c r="BY54" s="199"/>
      <c r="BZ54" s="199"/>
      <c r="CA54" s="199"/>
      <c r="CB54" s="199"/>
      <c r="CC54" s="199"/>
      <c r="CD54" s="199"/>
      <c r="CE54" s="199" t="s">
        <v>616</v>
      </c>
      <c r="CF54" s="199" t="s">
        <v>616</v>
      </c>
      <c r="CG54" s="144"/>
      <c r="CH54" s="197" t="s">
        <v>197</v>
      </c>
      <c r="CI54" s="199" t="s">
        <v>616</v>
      </c>
      <c r="CJ54" s="199" t="s">
        <v>616</v>
      </c>
      <c r="CK54" s="199" t="s">
        <v>616</v>
      </c>
      <c r="CL54" s="199" t="s">
        <v>616</v>
      </c>
      <c r="CM54" s="199" t="s">
        <v>616</v>
      </c>
      <c r="CN54" s="199" t="s">
        <v>616</v>
      </c>
      <c r="CO54" s="199" t="s">
        <v>616</v>
      </c>
      <c r="CP54" s="199" t="s">
        <v>616</v>
      </c>
      <c r="CQ54" s="199" t="s">
        <v>616</v>
      </c>
      <c r="CR54" s="199" t="s">
        <v>616</v>
      </c>
      <c r="CS54" s="199" t="s">
        <v>616</v>
      </c>
      <c r="CT54" s="173"/>
      <c r="CU54" s="199" t="s">
        <v>616</v>
      </c>
      <c r="CV54" s="199" t="s">
        <v>616</v>
      </c>
      <c r="CW54" s="199" t="s">
        <v>616</v>
      </c>
      <c r="CX54" s="199" t="s">
        <v>616</v>
      </c>
      <c r="CY54" s="199" t="s">
        <v>616</v>
      </c>
      <c r="CZ54" s="199" t="s">
        <v>616</v>
      </c>
      <c r="DA54" s="199" t="s">
        <v>616</v>
      </c>
      <c r="DB54" s="199" t="s">
        <v>616</v>
      </c>
      <c r="DC54" s="199" t="s">
        <v>616</v>
      </c>
      <c r="DD54" s="199" t="s">
        <v>616</v>
      </c>
      <c r="DE54" s="199" t="s">
        <v>616</v>
      </c>
      <c r="DF54" s="199" t="s">
        <v>616</v>
      </c>
      <c r="DG54" s="199" t="s">
        <v>616</v>
      </c>
      <c r="DH54" s="199" t="s">
        <v>616</v>
      </c>
    </row>
    <row r="55" spans="2:112" s="159" customFormat="1" ht="10.5" customHeight="1">
      <c r="B55" s="197" t="s">
        <v>198</v>
      </c>
      <c r="C55" s="199" t="s">
        <v>616</v>
      </c>
      <c r="D55" s="199" t="s">
        <v>616</v>
      </c>
      <c r="E55" s="199" t="s">
        <v>616</v>
      </c>
      <c r="F55" s="199" t="s">
        <v>616</v>
      </c>
      <c r="G55" s="199" t="s">
        <v>616</v>
      </c>
      <c r="H55" s="199" t="s">
        <v>616</v>
      </c>
      <c r="I55" s="199" t="s">
        <v>616</v>
      </c>
      <c r="J55" s="199">
        <v>0</v>
      </c>
      <c r="K55" s="199">
        <v>1.4870742269298101</v>
      </c>
      <c r="L55" s="199">
        <v>0.70457099735818818</v>
      </c>
      <c r="M55" s="199" t="s">
        <v>616</v>
      </c>
      <c r="N55" s="173"/>
      <c r="O55" s="199">
        <v>0</v>
      </c>
      <c r="P55" s="199">
        <v>0</v>
      </c>
      <c r="Q55" s="199">
        <v>0.41079125157488544</v>
      </c>
      <c r="R55" s="199">
        <v>0.41079125157488544</v>
      </c>
      <c r="S55" s="199">
        <v>0.41079125157488544</v>
      </c>
      <c r="T55" s="199">
        <v>0.41079125157488544</v>
      </c>
      <c r="U55" s="199">
        <v>0</v>
      </c>
      <c r="V55" s="199">
        <v>0</v>
      </c>
      <c r="W55" s="199">
        <v>0</v>
      </c>
      <c r="X55" s="199">
        <v>0</v>
      </c>
      <c r="Y55" s="199">
        <v>0</v>
      </c>
      <c r="Z55" s="199">
        <v>0</v>
      </c>
      <c r="AA55" s="199" t="s">
        <v>616</v>
      </c>
      <c r="AB55" s="199" t="s">
        <v>616</v>
      </c>
      <c r="AC55" s="144"/>
      <c r="AD55" s="197" t="s">
        <v>198</v>
      </c>
      <c r="AE55" s="199" t="s">
        <v>616</v>
      </c>
      <c r="AF55" s="199" t="s">
        <v>616</v>
      </c>
      <c r="AG55" s="199" t="s">
        <v>616</v>
      </c>
      <c r="AH55" s="199" t="s">
        <v>616</v>
      </c>
      <c r="AI55" s="199" t="s">
        <v>616</v>
      </c>
      <c r="AJ55" s="199" t="s">
        <v>616</v>
      </c>
      <c r="AK55" s="199" t="s">
        <v>616</v>
      </c>
      <c r="AL55" s="199">
        <v>0</v>
      </c>
      <c r="AM55" s="199">
        <v>1.4870742269298101</v>
      </c>
      <c r="AN55" s="199">
        <v>0.70457099735818818</v>
      </c>
      <c r="AO55" s="199" t="s">
        <v>616</v>
      </c>
      <c r="AP55" s="173"/>
      <c r="AQ55" s="199">
        <v>0</v>
      </c>
      <c r="AR55" s="199">
        <v>0</v>
      </c>
      <c r="AS55" s="199">
        <v>0.41079125157488544</v>
      </c>
      <c r="AT55" s="199">
        <v>0.41079125157488544</v>
      </c>
      <c r="AU55" s="199">
        <v>0.41079125157488544</v>
      </c>
      <c r="AV55" s="199">
        <v>0.41079125157488544</v>
      </c>
      <c r="AW55" s="199">
        <v>0</v>
      </c>
      <c r="AX55" s="199">
        <v>0</v>
      </c>
      <c r="AY55" s="199">
        <v>0</v>
      </c>
      <c r="AZ55" s="199">
        <v>0</v>
      </c>
      <c r="BA55" s="199">
        <v>0</v>
      </c>
      <c r="BB55" s="199">
        <v>0</v>
      </c>
      <c r="BC55" s="199" t="s">
        <v>616</v>
      </c>
      <c r="BD55" s="199" t="s">
        <v>616</v>
      </c>
      <c r="BF55" s="197" t="s">
        <v>198</v>
      </c>
      <c r="BG55" s="199" t="s">
        <v>616</v>
      </c>
      <c r="BH55" s="199" t="s">
        <v>616</v>
      </c>
      <c r="BI55" s="199" t="s">
        <v>616</v>
      </c>
      <c r="BJ55" s="199" t="s">
        <v>616</v>
      </c>
      <c r="BK55" s="199" t="s">
        <v>616</v>
      </c>
      <c r="BL55" s="199" t="s">
        <v>616</v>
      </c>
      <c r="BM55" s="199" t="s">
        <v>616</v>
      </c>
      <c r="BN55" s="199">
        <v>0</v>
      </c>
      <c r="BO55" s="199">
        <v>1.4870742269298101</v>
      </c>
      <c r="BP55" s="199">
        <v>0.70457099735818818</v>
      </c>
      <c r="BQ55" s="199" t="s">
        <v>616</v>
      </c>
      <c r="BR55" s="173"/>
      <c r="BS55" s="199">
        <v>0</v>
      </c>
      <c r="BT55" s="199">
        <v>0</v>
      </c>
      <c r="BU55" s="199">
        <v>0.41079125157488544</v>
      </c>
      <c r="BV55" s="199">
        <v>0.41079125157488544</v>
      </c>
      <c r="BW55" s="199">
        <v>0.41079125157488544</v>
      </c>
      <c r="BX55" s="199">
        <v>0.41079125157488544</v>
      </c>
      <c r="BY55" s="199">
        <v>0</v>
      </c>
      <c r="BZ55" s="199">
        <v>0</v>
      </c>
      <c r="CA55" s="199">
        <v>0</v>
      </c>
      <c r="CB55" s="199">
        <v>0</v>
      </c>
      <c r="CC55" s="199">
        <v>0</v>
      </c>
      <c r="CD55" s="199">
        <v>0</v>
      </c>
      <c r="CE55" s="199" t="s">
        <v>616</v>
      </c>
      <c r="CF55" s="199" t="s">
        <v>616</v>
      </c>
      <c r="CG55" s="144"/>
      <c r="CH55" s="197" t="s">
        <v>198</v>
      </c>
      <c r="CI55" s="199" t="s">
        <v>616</v>
      </c>
      <c r="CJ55" s="199" t="s">
        <v>616</v>
      </c>
      <c r="CK55" s="199" t="s">
        <v>616</v>
      </c>
      <c r="CL55" s="199" t="s">
        <v>616</v>
      </c>
      <c r="CM55" s="199" t="s">
        <v>616</v>
      </c>
      <c r="CN55" s="199" t="s">
        <v>616</v>
      </c>
      <c r="CO55" s="199" t="s">
        <v>616</v>
      </c>
      <c r="CP55" s="199">
        <v>0</v>
      </c>
      <c r="CQ55" s="199">
        <v>2.9741484538596201</v>
      </c>
      <c r="CR55" s="199">
        <v>1.4091419947163764</v>
      </c>
      <c r="CS55" s="199" t="s">
        <v>616</v>
      </c>
      <c r="CT55" s="173"/>
      <c r="CU55" s="199">
        <v>0</v>
      </c>
      <c r="CV55" s="199">
        <v>0</v>
      </c>
      <c r="CW55" s="199">
        <v>0.82158250314977088</v>
      </c>
      <c r="CX55" s="199">
        <v>0.82158250314977088</v>
      </c>
      <c r="CY55" s="199">
        <v>0.82158250314977088</v>
      </c>
      <c r="CZ55" s="199">
        <v>0.82158250314977088</v>
      </c>
      <c r="DA55" s="199">
        <v>0</v>
      </c>
      <c r="DB55" s="199">
        <v>0</v>
      </c>
      <c r="DC55" s="199">
        <v>0</v>
      </c>
      <c r="DD55" s="199">
        <v>0</v>
      </c>
      <c r="DE55" s="199">
        <v>0</v>
      </c>
      <c r="DF55" s="199">
        <v>0</v>
      </c>
      <c r="DG55" s="199" t="s">
        <v>616</v>
      </c>
      <c r="DH55" s="199" t="s">
        <v>616</v>
      </c>
    </row>
    <row r="56" spans="2:112" s="159" customFormat="1" ht="10.5" customHeight="1">
      <c r="B56" s="197" t="s">
        <v>199</v>
      </c>
      <c r="C56" s="199">
        <v>6.6995028867368616</v>
      </c>
      <c r="D56" s="199">
        <v>6.6995028867368616</v>
      </c>
      <c r="E56" s="199">
        <v>7.113121830127354</v>
      </c>
      <c r="F56" s="199">
        <v>7.113121830127354</v>
      </c>
      <c r="G56" s="199">
        <v>7.2804579515147188</v>
      </c>
      <c r="H56" s="199">
        <v>7.1935840895118579</v>
      </c>
      <c r="I56" s="199">
        <v>7.3593999937099719</v>
      </c>
      <c r="J56" s="199">
        <v>7.0492243060839295</v>
      </c>
      <c r="K56" s="199">
        <v>7.1089669218364691</v>
      </c>
      <c r="L56" s="199">
        <v>6.9829560851947958</v>
      </c>
      <c r="M56" s="199">
        <v>9.626223597588794</v>
      </c>
      <c r="N56" s="173"/>
      <c r="O56" s="199">
        <v>9.9504863797742455</v>
      </c>
      <c r="P56" s="199">
        <v>9.9504863797742455</v>
      </c>
      <c r="Q56" s="199">
        <v>10.298637820906496</v>
      </c>
      <c r="R56" s="199">
        <v>10.298637820906496</v>
      </c>
      <c r="S56" s="199">
        <v>10.298637820906496</v>
      </c>
      <c r="T56" s="199">
        <v>10.298637820906496</v>
      </c>
      <c r="U56" s="199">
        <v>10.909265371253543</v>
      </c>
      <c r="V56" s="199">
        <v>10.909265371253543</v>
      </c>
      <c r="W56" s="199">
        <v>10.909265371253543</v>
      </c>
      <c r="X56" s="199">
        <v>10.909265371253543</v>
      </c>
      <c r="Y56" s="199">
        <v>10.979819636605354</v>
      </c>
      <c r="Z56" s="199">
        <v>10.979819636605354</v>
      </c>
      <c r="AA56" s="199" t="s">
        <v>616</v>
      </c>
      <c r="AB56" s="199" t="s">
        <v>616</v>
      </c>
      <c r="AC56" s="144"/>
      <c r="AD56" s="197" t="s">
        <v>199</v>
      </c>
      <c r="AE56" s="199">
        <v>6.6995028867368616</v>
      </c>
      <c r="AF56" s="199">
        <v>6.6995028867368616</v>
      </c>
      <c r="AG56" s="199">
        <v>7.113121830127354</v>
      </c>
      <c r="AH56" s="199">
        <v>7.113121830127354</v>
      </c>
      <c r="AI56" s="199">
        <v>7.2804579515147188</v>
      </c>
      <c r="AJ56" s="199">
        <v>7.1935840895118579</v>
      </c>
      <c r="AK56" s="199">
        <v>7.3593999937099719</v>
      </c>
      <c r="AL56" s="199">
        <v>7.0492243060839295</v>
      </c>
      <c r="AM56" s="199">
        <v>7.1089669218364691</v>
      </c>
      <c r="AN56" s="199">
        <v>6.9829560851947958</v>
      </c>
      <c r="AO56" s="199">
        <v>9.626223597588794</v>
      </c>
      <c r="AP56" s="173"/>
      <c r="AQ56" s="199">
        <v>9.9504863797742455</v>
      </c>
      <c r="AR56" s="199">
        <v>9.9504863797742455</v>
      </c>
      <c r="AS56" s="199">
        <v>10.298637820906496</v>
      </c>
      <c r="AT56" s="199">
        <v>10.298637820906496</v>
      </c>
      <c r="AU56" s="199">
        <v>10.298637820906496</v>
      </c>
      <c r="AV56" s="199">
        <v>10.298637820906496</v>
      </c>
      <c r="AW56" s="199">
        <v>10.909265371253543</v>
      </c>
      <c r="AX56" s="199">
        <v>10.909265371253543</v>
      </c>
      <c r="AY56" s="199">
        <v>10.909265371253543</v>
      </c>
      <c r="AZ56" s="199">
        <v>10.909265371253543</v>
      </c>
      <c r="BA56" s="199">
        <v>10.979819636605354</v>
      </c>
      <c r="BB56" s="199">
        <v>10.979819636605354</v>
      </c>
      <c r="BC56" s="199" t="s">
        <v>616</v>
      </c>
      <c r="BD56" s="199" t="s">
        <v>616</v>
      </c>
      <c r="BF56" s="197" t="s">
        <v>199</v>
      </c>
      <c r="BG56" s="199">
        <v>6.6995028867368616</v>
      </c>
      <c r="BH56" s="199">
        <v>6.6995028867368616</v>
      </c>
      <c r="BI56" s="199">
        <v>7.113121830127354</v>
      </c>
      <c r="BJ56" s="199">
        <v>7.113121830127354</v>
      </c>
      <c r="BK56" s="199">
        <v>7.2804579515147188</v>
      </c>
      <c r="BL56" s="199">
        <v>7.1935840895118579</v>
      </c>
      <c r="BM56" s="199">
        <v>7.3593999937099719</v>
      </c>
      <c r="BN56" s="199">
        <v>7.0492243060839295</v>
      </c>
      <c r="BO56" s="199">
        <v>7.1089669218364691</v>
      </c>
      <c r="BP56" s="199">
        <v>6.9829560851947958</v>
      </c>
      <c r="BQ56" s="199">
        <v>12.319103597588795</v>
      </c>
      <c r="BR56" s="173"/>
      <c r="BS56" s="199">
        <v>12.643366379774246</v>
      </c>
      <c r="BT56" s="199">
        <v>12.643366379774246</v>
      </c>
      <c r="BU56" s="199">
        <v>10.743937820906497</v>
      </c>
      <c r="BV56" s="199">
        <v>10.743937820906497</v>
      </c>
      <c r="BW56" s="199">
        <v>10.743937820906497</v>
      </c>
      <c r="BX56" s="199">
        <v>10.743937820906497</v>
      </c>
      <c r="BY56" s="199">
        <v>11.292515371253547</v>
      </c>
      <c r="BZ56" s="199">
        <v>11.292515371253547</v>
      </c>
      <c r="CA56" s="199">
        <v>11.292515371253547</v>
      </c>
      <c r="CB56" s="199">
        <v>11.292515371253547</v>
      </c>
      <c r="CC56" s="199">
        <v>13.976469636605346</v>
      </c>
      <c r="CD56" s="199">
        <v>13.976469636605346</v>
      </c>
      <c r="CE56" s="199" t="s">
        <v>616</v>
      </c>
      <c r="CF56" s="199" t="s">
        <v>616</v>
      </c>
      <c r="CG56" s="144"/>
      <c r="CH56" s="197" t="s">
        <v>199</v>
      </c>
      <c r="CI56" s="199">
        <v>13.399005773473723</v>
      </c>
      <c r="CJ56" s="199">
        <v>13.399005773473723</v>
      </c>
      <c r="CK56" s="199">
        <v>14.226243660254708</v>
      </c>
      <c r="CL56" s="199">
        <v>14.226243660254708</v>
      </c>
      <c r="CM56" s="199">
        <v>14.560915903029438</v>
      </c>
      <c r="CN56" s="199">
        <v>14.387168179023716</v>
      </c>
      <c r="CO56" s="199">
        <v>14.718799987419944</v>
      </c>
      <c r="CP56" s="199">
        <v>14.098448612167859</v>
      </c>
      <c r="CQ56" s="199">
        <v>14.217933843672938</v>
      </c>
      <c r="CR56" s="199">
        <v>13.965912170389592</v>
      </c>
      <c r="CS56" s="199">
        <v>21.94532719517759</v>
      </c>
      <c r="CT56" s="173"/>
      <c r="CU56" s="199">
        <v>22.59385275954849</v>
      </c>
      <c r="CV56" s="199">
        <v>22.59385275954849</v>
      </c>
      <c r="CW56" s="199">
        <v>21.042575641812995</v>
      </c>
      <c r="CX56" s="199">
        <v>21.042575641812995</v>
      </c>
      <c r="CY56" s="199">
        <v>21.042575641812995</v>
      </c>
      <c r="CZ56" s="199">
        <v>21.042575641812995</v>
      </c>
      <c r="DA56" s="199">
        <v>22.20178074250709</v>
      </c>
      <c r="DB56" s="199">
        <v>22.20178074250709</v>
      </c>
      <c r="DC56" s="199">
        <v>22.20178074250709</v>
      </c>
      <c r="DD56" s="199">
        <v>22.20178074250709</v>
      </c>
      <c r="DE56" s="199">
        <v>24.9562892732107</v>
      </c>
      <c r="DF56" s="199">
        <v>24.9562892732107</v>
      </c>
      <c r="DG56" s="199" t="s">
        <v>616</v>
      </c>
      <c r="DH56" s="199" t="s">
        <v>616</v>
      </c>
    </row>
    <row r="57" spans="2:112" s="159" customFormat="1" ht="10.5" customHeight="1">
      <c r="B57" s="197" t="s">
        <v>200</v>
      </c>
      <c r="C57" s="199">
        <v>16.43282142857143</v>
      </c>
      <c r="D57" s="199">
        <v>16.43282142857143</v>
      </c>
      <c r="E57" s="199">
        <v>16.727428571428572</v>
      </c>
      <c r="F57" s="199">
        <v>16.727428571428572</v>
      </c>
      <c r="G57" s="199">
        <v>16.54232142857143</v>
      </c>
      <c r="H57" s="199">
        <v>16.54232142857143</v>
      </c>
      <c r="I57" s="199">
        <v>17.267107142857146</v>
      </c>
      <c r="J57" s="199">
        <v>17.267107142857146</v>
      </c>
      <c r="K57" s="199">
        <v>17.41310714285714</v>
      </c>
      <c r="L57" s="199">
        <v>17.41310714285714</v>
      </c>
      <c r="M57" s="199">
        <v>84.411464285714274</v>
      </c>
      <c r="N57" s="173"/>
      <c r="O57" s="199">
        <v>84.411464285714274</v>
      </c>
      <c r="P57" s="199">
        <v>84.411464285714274</v>
      </c>
      <c r="Q57" s="199">
        <v>103.14368142857143</v>
      </c>
      <c r="R57" s="199">
        <v>103.14368142857143</v>
      </c>
      <c r="S57" s="199">
        <v>103.14368142857143</v>
      </c>
      <c r="T57" s="199">
        <v>103.14368142857143</v>
      </c>
      <c r="U57" s="199">
        <v>120.5856757142857</v>
      </c>
      <c r="V57" s="199">
        <v>120.5856757142857</v>
      </c>
      <c r="W57" s="199">
        <v>120.5856757142857</v>
      </c>
      <c r="X57" s="199">
        <v>120.5856757142857</v>
      </c>
      <c r="Y57" s="199">
        <v>95.202480714285699</v>
      </c>
      <c r="Z57" s="199">
        <v>95.202480714285699</v>
      </c>
      <c r="AA57" s="199" t="s">
        <v>616</v>
      </c>
      <c r="AB57" s="199" t="s">
        <v>616</v>
      </c>
      <c r="AC57" s="144"/>
      <c r="AD57" s="197" t="s">
        <v>200</v>
      </c>
      <c r="AE57" s="199">
        <v>16.43282142857143</v>
      </c>
      <c r="AF57" s="199">
        <v>16.43282142857143</v>
      </c>
      <c r="AG57" s="199">
        <v>16.727428571428572</v>
      </c>
      <c r="AH57" s="199">
        <v>16.727428571428572</v>
      </c>
      <c r="AI57" s="199">
        <v>16.54232142857143</v>
      </c>
      <c r="AJ57" s="199">
        <v>16.54232142857143</v>
      </c>
      <c r="AK57" s="199">
        <v>17.267107142857146</v>
      </c>
      <c r="AL57" s="199">
        <v>17.267107142857146</v>
      </c>
      <c r="AM57" s="199">
        <v>17.41310714285714</v>
      </c>
      <c r="AN57" s="199">
        <v>17.41310714285714</v>
      </c>
      <c r="AO57" s="199">
        <v>84.411464285714274</v>
      </c>
      <c r="AP57" s="173"/>
      <c r="AQ57" s="199">
        <v>84.411464285714274</v>
      </c>
      <c r="AR57" s="199">
        <v>84.411464285714274</v>
      </c>
      <c r="AS57" s="199">
        <v>103.14368142857143</v>
      </c>
      <c r="AT57" s="199">
        <v>103.14368142857143</v>
      </c>
      <c r="AU57" s="199">
        <v>103.14368142857143</v>
      </c>
      <c r="AV57" s="199">
        <v>103.14368142857143</v>
      </c>
      <c r="AW57" s="199">
        <v>120.5856757142857</v>
      </c>
      <c r="AX57" s="199">
        <v>120.5856757142857</v>
      </c>
      <c r="AY57" s="199">
        <v>120.5856757142857</v>
      </c>
      <c r="AZ57" s="199">
        <v>120.5856757142857</v>
      </c>
      <c r="BA57" s="199">
        <v>95.202480714285699</v>
      </c>
      <c r="BB57" s="199">
        <v>95.202480714285699</v>
      </c>
      <c r="BC57" s="199" t="s">
        <v>616</v>
      </c>
      <c r="BD57" s="199" t="s">
        <v>616</v>
      </c>
      <c r="BF57" s="197" t="s">
        <v>200</v>
      </c>
      <c r="BG57" s="199"/>
      <c r="BH57" s="199"/>
      <c r="BI57" s="199"/>
      <c r="BJ57" s="199"/>
      <c r="BK57" s="199"/>
      <c r="BL57" s="199"/>
      <c r="BM57" s="199"/>
      <c r="BN57" s="199"/>
      <c r="BO57" s="199"/>
      <c r="BP57" s="199"/>
      <c r="BQ57" s="199"/>
      <c r="BR57" s="173"/>
      <c r="BS57" s="199"/>
      <c r="BT57" s="199"/>
      <c r="BU57" s="199"/>
      <c r="BV57" s="199"/>
      <c r="BW57" s="199"/>
      <c r="BX57" s="199"/>
      <c r="BY57" s="199"/>
      <c r="BZ57" s="199"/>
      <c r="CA57" s="199"/>
      <c r="CB57" s="199"/>
      <c r="CC57" s="199"/>
      <c r="CD57" s="199"/>
      <c r="CE57" s="199" t="s">
        <v>616</v>
      </c>
      <c r="CF57" s="199" t="s">
        <v>616</v>
      </c>
      <c r="CG57" s="144"/>
      <c r="CH57" s="197" t="s">
        <v>200</v>
      </c>
      <c r="CI57" s="199">
        <v>16.43282142857143</v>
      </c>
      <c r="CJ57" s="199">
        <v>16.43282142857143</v>
      </c>
      <c r="CK57" s="199">
        <v>16.727428571428572</v>
      </c>
      <c r="CL57" s="199">
        <v>16.727428571428572</v>
      </c>
      <c r="CM57" s="199">
        <v>16.54232142857143</v>
      </c>
      <c r="CN57" s="199">
        <v>16.54232142857143</v>
      </c>
      <c r="CO57" s="199">
        <v>17.267107142857146</v>
      </c>
      <c r="CP57" s="199">
        <v>17.267107142857146</v>
      </c>
      <c r="CQ57" s="199">
        <v>17.41310714285714</v>
      </c>
      <c r="CR57" s="199">
        <v>17.41310714285714</v>
      </c>
      <c r="CS57" s="199">
        <v>84.411464285714274</v>
      </c>
      <c r="CT57" s="173"/>
      <c r="CU57" s="199">
        <v>84.411464285714274</v>
      </c>
      <c r="CV57" s="199">
        <v>84.411464285714274</v>
      </c>
      <c r="CW57" s="199">
        <v>103.14368142857143</v>
      </c>
      <c r="CX57" s="199">
        <v>103.14368142857143</v>
      </c>
      <c r="CY57" s="199">
        <v>103.14368142857143</v>
      </c>
      <c r="CZ57" s="199">
        <v>103.14368142857143</v>
      </c>
      <c r="DA57" s="199">
        <v>120.5856757142857</v>
      </c>
      <c r="DB57" s="199">
        <v>120.5856757142857</v>
      </c>
      <c r="DC57" s="199">
        <v>120.5856757142857</v>
      </c>
      <c r="DD57" s="199">
        <v>120.5856757142857</v>
      </c>
      <c r="DE57" s="199">
        <v>95.202480714285699</v>
      </c>
      <c r="DF57" s="199">
        <v>95.202480714285699</v>
      </c>
      <c r="DG57" s="199" t="s">
        <v>616</v>
      </c>
      <c r="DH57" s="199" t="s">
        <v>616</v>
      </c>
    </row>
    <row r="58" spans="2:112" s="159" customFormat="1" ht="10.5" customHeight="1">
      <c r="B58" s="197" t="s">
        <v>201</v>
      </c>
      <c r="C58" s="199">
        <v>39.664800000000007</v>
      </c>
      <c r="D58" s="199">
        <v>40.169342465753417</v>
      </c>
      <c r="E58" s="199">
        <v>40.751506849315078</v>
      </c>
      <c r="F58" s="199">
        <v>41.100805479452056</v>
      </c>
      <c r="G58" s="199">
        <v>41.566536986301358</v>
      </c>
      <c r="H58" s="199">
        <v>41.87702465753425</v>
      </c>
      <c r="I58" s="199">
        <v>42.109890410958897</v>
      </c>
      <c r="J58" s="199">
        <v>42.226323287671228</v>
      </c>
      <c r="K58" s="199">
        <v>42.45918904109589</v>
      </c>
      <c r="L58" s="199">
        <v>43.235408219178098</v>
      </c>
      <c r="M58" s="199">
        <v>44.516169863013708</v>
      </c>
      <c r="N58" s="173"/>
      <c r="O58" s="199">
        <v>46.767205479452052</v>
      </c>
      <c r="P58" s="199">
        <v>46.767205479452052</v>
      </c>
      <c r="Q58" s="199">
        <v>48.630131506849317</v>
      </c>
      <c r="R58" s="199">
        <v>48.630131506849317</v>
      </c>
      <c r="S58" s="199">
        <v>50.221380821917812</v>
      </c>
      <c r="T58" s="199">
        <v>50.221380821917812</v>
      </c>
      <c r="U58" s="199">
        <v>50.648301369863013</v>
      </c>
      <c r="V58" s="199">
        <v>50.648301369863013</v>
      </c>
      <c r="W58" s="199">
        <v>51.618575342465753</v>
      </c>
      <c r="X58" s="199">
        <v>51.618575342465753</v>
      </c>
      <c r="Y58" s="199">
        <v>52.433605479452048</v>
      </c>
      <c r="Z58" s="199" t="s">
        <v>616</v>
      </c>
      <c r="AA58" s="199" t="s">
        <v>616</v>
      </c>
      <c r="AB58" s="199" t="s">
        <v>616</v>
      </c>
      <c r="AC58" s="144"/>
      <c r="AD58" s="197" t="s">
        <v>201</v>
      </c>
      <c r="AE58" s="199">
        <v>39.933199999999992</v>
      </c>
      <c r="AF58" s="199">
        <v>40.441156555772992</v>
      </c>
      <c r="AG58" s="199">
        <v>41.027260273972608</v>
      </c>
      <c r="AH58" s="199">
        <v>41.37892250489238</v>
      </c>
      <c r="AI58" s="199">
        <v>41.847805479452056</v>
      </c>
      <c r="AJ58" s="199">
        <v>42.160394129158519</v>
      </c>
      <c r="AK58" s="199">
        <v>42.39483561643835</v>
      </c>
      <c r="AL58" s="199">
        <v>42.51205636007829</v>
      </c>
      <c r="AM58" s="199">
        <v>42.746497847358121</v>
      </c>
      <c r="AN58" s="199">
        <v>43.527969471624267</v>
      </c>
      <c r="AO58" s="199">
        <v>44.817397651663399</v>
      </c>
      <c r="AP58" s="173"/>
      <c r="AQ58" s="199">
        <v>47.083665362035234</v>
      </c>
      <c r="AR58" s="199">
        <v>47.083665362035234</v>
      </c>
      <c r="AS58" s="199">
        <v>48.959197260273974</v>
      </c>
      <c r="AT58" s="199">
        <v>48.959197260273974</v>
      </c>
      <c r="AU58" s="199">
        <v>50.561214090019568</v>
      </c>
      <c r="AV58" s="199">
        <v>50.561214090019568</v>
      </c>
      <c r="AW58" s="199">
        <v>50.991023483365936</v>
      </c>
      <c r="AX58" s="199">
        <v>50.991023483365936</v>
      </c>
      <c r="AY58" s="199">
        <v>51.967863013698626</v>
      </c>
      <c r="AZ58" s="199">
        <v>51.967863013698626</v>
      </c>
      <c r="BA58" s="199">
        <v>52.788408219178102</v>
      </c>
      <c r="BB58" s="199" t="s">
        <v>616</v>
      </c>
      <c r="BC58" s="199" t="s">
        <v>616</v>
      </c>
      <c r="BD58" s="199" t="s">
        <v>616</v>
      </c>
      <c r="BF58" s="197" t="s">
        <v>201</v>
      </c>
      <c r="BG58" s="199">
        <v>64.944500000000033</v>
      </c>
      <c r="BH58" s="199">
        <v>65.770604207436435</v>
      </c>
      <c r="BI58" s="199">
        <v>66.723801369863025</v>
      </c>
      <c r="BJ58" s="199">
        <v>67.295719667318977</v>
      </c>
      <c r="BK58" s="199">
        <v>68.058277397260298</v>
      </c>
      <c r="BL58" s="199">
        <v>68.566649217221112</v>
      </c>
      <c r="BM58" s="199">
        <v>68.94792808219178</v>
      </c>
      <c r="BN58" s="199">
        <v>69.138567514677106</v>
      </c>
      <c r="BO58" s="199">
        <v>69.519846379647774</v>
      </c>
      <c r="BP58" s="199">
        <v>70.790775929549909</v>
      </c>
      <c r="BQ58" s="199">
        <v>72.887809686888446</v>
      </c>
      <c r="BR58" s="173"/>
      <c r="BS58" s="199">
        <v>76.573505381604704</v>
      </c>
      <c r="BT58" s="199">
        <v>76.573505381604704</v>
      </c>
      <c r="BU58" s="199">
        <v>79.62373630136986</v>
      </c>
      <c r="BV58" s="199">
        <v>79.62373630136986</v>
      </c>
      <c r="BW58" s="199">
        <v>82.229141878669253</v>
      </c>
      <c r="BX58" s="199">
        <v>82.229141878669253</v>
      </c>
      <c r="BY58" s="199">
        <v>82.928153131115451</v>
      </c>
      <c r="BZ58" s="199">
        <v>82.928153131115451</v>
      </c>
      <c r="CA58" s="199">
        <v>84.516815068493116</v>
      </c>
      <c r="CB58" s="199">
        <v>84.516815068493116</v>
      </c>
      <c r="CC58" s="199">
        <v>85.851291095890446</v>
      </c>
      <c r="CD58" s="199" t="s">
        <v>616</v>
      </c>
      <c r="CE58" s="199" t="s">
        <v>616</v>
      </c>
      <c r="CF58" s="199" t="s">
        <v>616</v>
      </c>
      <c r="CG58" s="144"/>
      <c r="CH58" s="197" t="s">
        <v>201</v>
      </c>
      <c r="CI58" s="199">
        <v>104.60930000000005</v>
      </c>
      <c r="CJ58" s="199">
        <v>105.93994667318985</v>
      </c>
      <c r="CK58" s="199">
        <v>107.4753082191781</v>
      </c>
      <c r="CL58" s="199">
        <v>108.39652514677104</v>
      </c>
      <c r="CM58" s="199">
        <v>109.62481438356166</v>
      </c>
      <c r="CN58" s="199">
        <v>110.44367387475536</v>
      </c>
      <c r="CO58" s="199">
        <v>111.05781849315068</v>
      </c>
      <c r="CP58" s="199">
        <v>111.36489080234833</v>
      </c>
      <c r="CQ58" s="199">
        <v>111.97903542074366</v>
      </c>
      <c r="CR58" s="199">
        <v>114.02618414872801</v>
      </c>
      <c r="CS58" s="199">
        <v>117.40397954990215</v>
      </c>
      <c r="CT58" s="173"/>
      <c r="CU58" s="199">
        <v>123.34071086105675</v>
      </c>
      <c r="CV58" s="199">
        <v>123.34071086105675</v>
      </c>
      <c r="CW58" s="199">
        <v>128.25386780821918</v>
      </c>
      <c r="CX58" s="199">
        <v>128.25386780821918</v>
      </c>
      <c r="CY58" s="199">
        <v>132.45052270058707</v>
      </c>
      <c r="CZ58" s="199">
        <v>132.45052270058707</v>
      </c>
      <c r="DA58" s="199">
        <v>133.57645450097846</v>
      </c>
      <c r="DB58" s="199">
        <v>133.57645450097846</v>
      </c>
      <c r="DC58" s="199">
        <v>136.13539041095888</v>
      </c>
      <c r="DD58" s="199">
        <v>136.13539041095888</v>
      </c>
      <c r="DE58" s="199">
        <v>138.28489657534249</v>
      </c>
      <c r="DF58" s="199" t="s">
        <v>616</v>
      </c>
      <c r="DG58" s="199" t="s">
        <v>616</v>
      </c>
      <c r="DH58" s="199" t="s">
        <v>616</v>
      </c>
    </row>
    <row r="59" spans="2:112" s="159" customFormat="1" ht="10.5" customHeight="1">
      <c r="B59" s="197" t="s">
        <v>202</v>
      </c>
      <c r="C59" s="199">
        <v>0</v>
      </c>
      <c r="D59" s="199">
        <v>-0.1310662676190151</v>
      </c>
      <c r="E59" s="199">
        <v>1.6490220555819268</v>
      </c>
      <c r="F59" s="199">
        <v>7.9249822078168828</v>
      </c>
      <c r="G59" s="199">
        <v>9.5945159615724229</v>
      </c>
      <c r="H59" s="199">
        <v>9.6655312765157912</v>
      </c>
      <c r="I59" s="199">
        <v>11.448655558303896</v>
      </c>
      <c r="J59" s="199">
        <v>11.630458109953564</v>
      </c>
      <c r="K59" s="199">
        <v>11.375413031411084</v>
      </c>
      <c r="L59" s="199">
        <v>11.405483218834176</v>
      </c>
      <c r="M59" s="199">
        <v>10.452988037960663</v>
      </c>
      <c r="N59" s="173"/>
      <c r="O59" s="199">
        <v>11.090106502704797</v>
      </c>
      <c r="P59" s="199">
        <v>11.090106502704797</v>
      </c>
      <c r="Q59" s="199">
        <v>11.951673643525851</v>
      </c>
      <c r="R59" s="199">
        <v>11.951673643525851</v>
      </c>
      <c r="S59" s="199">
        <v>10.69908760649443</v>
      </c>
      <c r="T59" s="199">
        <v>10.69908760649443</v>
      </c>
      <c r="U59" s="199">
        <v>11.082285041361699</v>
      </c>
      <c r="V59" s="199">
        <v>11.082285041361699</v>
      </c>
      <c r="W59" s="199">
        <v>13.25048425965346</v>
      </c>
      <c r="X59" s="199">
        <v>13.25048425965346</v>
      </c>
      <c r="Y59" s="199">
        <v>13.675063223126843</v>
      </c>
      <c r="Z59" s="199">
        <v>1.1502312827846839</v>
      </c>
      <c r="AA59" s="199" t="s">
        <v>616</v>
      </c>
      <c r="AB59" s="199" t="s">
        <v>616</v>
      </c>
      <c r="AC59" s="144"/>
      <c r="AD59" s="197" t="s">
        <v>202</v>
      </c>
      <c r="AE59" s="199">
        <v>0</v>
      </c>
      <c r="AF59" s="199">
        <v>-0.1310662676190151</v>
      </c>
      <c r="AG59" s="199">
        <v>1.6490220555819268</v>
      </c>
      <c r="AH59" s="199">
        <v>7.9249822078168828</v>
      </c>
      <c r="AI59" s="199">
        <v>9.5945159615724229</v>
      </c>
      <c r="AJ59" s="199">
        <v>9.6655312765157912</v>
      </c>
      <c r="AK59" s="199">
        <v>11.448655558303896</v>
      </c>
      <c r="AL59" s="199">
        <v>11.630458109953564</v>
      </c>
      <c r="AM59" s="199">
        <v>11.375413031411084</v>
      </c>
      <c r="AN59" s="199">
        <v>11.405483218834176</v>
      </c>
      <c r="AO59" s="199">
        <v>10.452988037960663</v>
      </c>
      <c r="AP59" s="173"/>
      <c r="AQ59" s="199">
        <v>11.090106502704797</v>
      </c>
      <c r="AR59" s="199">
        <v>11.090106502704797</v>
      </c>
      <c r="AS59" s="199">
        <v>11.951673643525851</v>
      </c>
      <c r="AT59" s="199">
        <v>11.951673643525851</v>
      </c>
      <c r="AU59" s="199">
        <v>10.69908760649443</v>
      </c>
      <c r="AV59" s="199">
        <v>10.69908760649443</v>
      </c>
      <c r="AW59" s="199">
        <v>11.082285041361699</v>
      </c>
      <c r="AX59" s="199">
        <v>11.082285041361699</v>
      </c>
      <c r="AY59" s="199">
        <v>13.25048425965346</v>
      </c>
      <c r="AZ59" s="199">
        <v>13.25048425965346</v>
      </c>
      <c r="BA59" s="199">
        <v>13.675063223126843</v>
      </c>
      <c r="BB59" s="199">
        <v>1.1502312827846839</v>
      </c>
      <c r="BC59" s="199" t="s">
        <v>616</v>
      </c>
      <c r="BD59" s="199" t="s">
        <v>616</v>
      </c>
      <c r="BF59" s="197" t="s">
        <v>202</v>
      </c>
      <c r="BG59" s="199">
        <v>0</v>
      </c>
      <c r="BH59" s="199">
        <v>-0.1023941345466083</v>
      </c>
      <c r="BI59" s="199">
        <v>1.3107897268148034</v>
      </c>
      <c r="BJ59" s="199">
        <v>8.7391024854837429</v>
      </c>
      <c r="BK59" s="199">
        <v>10.102089688688181</v>
      </c>
      <c r="BL59" s="199">
        <v>10.300173121233545</v>
      </c>
      <c r="BM59" s="199">
        <v>11.847822371645295</v>
      </c>
      <c r="BN59" s="199">
        <v>7.7038430079225835</v>
      </c>
      <c r="BO59" s="199">
        <v>7.5210837283470982</v>
      </c>
      <c r="BP59" s="199">
        <v>5.503966281336238</v>
      </c>
      <c r="BQ59" s="199">
        <v>2.3340147638275894</v>
      </c>
      <c r="BR59" s="173"/>
      <c r="BS59" s="199">
        <v>2.3848554466543854</v>
      </c>
      <c r="BT59" s="199">
        <v>2.3848554466543854</v>
      </c>
      <c r="BU59" s="199">
        <v>2.7714012178486205</v>
      </c>
      <c r="BV59" s="199">
        <v>2.7714012178486205</v>
      </c>
      <c r="BW59" s="199">
        <v>1.1467264798929691</v>
      </c>
      <c r="BX59" s="199">
        <v>1.1467264798929691</v>
      </c>
      <c r="BY59" s="199">
        <v>0.70545632255527646</v>
      </c>
      <c r="BZ59" s="199">
        <v>0.70545632255527646</v>
      </c>
      <c r="CA59" s="199">
        <v>2.1778100222622738</v>
      </c>
      <c r="CB59" s="199">
        <v>2.1778100222622738</v>
      </c>
      <c r="CC59" s="199">
        <v>1.9909760329379227</v>
      </c>
      <c r="CD59" s="199">
        <v>-3.7567368731175015</v>
      </c>
      <c r="CE59" s="199" t="s">
        <v>616</v>
      </c>
      <c r="CF59" s="199" t="s">
        <v>616</v>
      </c>
      <c r="CG59" s="144"/>
      <c r="CH59" s="197" t="s">
        <v>202</v>
      </c>
      <c r="CI59" s="199">
        <v>0</v>
      </c>
      <c r="CJ59" s="199">
        <v>-0.23346040216562342</v>
      </c>
      <c r="CK59" s="199">
        <v>2.9598117823967303</v>
      </c>
      <c r="CL59" s="199">
        <v>16.664084693300627</v>
      </c>
      <c r="CM59" s="199">
        <v>19.696605650260604</v>
      </c>
      <c r="CN59" s="199">
        <v>19.965704397749334</v>
      </c>
      <c r="CO59" s="199">
        <v>23.296477929949191</v>
      </c>
      <c r="CP59" s="199">
        <v>19.334301117876148</v>
      </c>
      <c r="CQ59" s="199">
        <v>18.896496759758183</v>
      </c>
      <c r="CR59" s="199">
        <v>16.909449500170414</v>
      </c>
      <c r="CS59" s="199">
        <v>12.787002801788253</v>
      </c>
      <c r="CT59" s="173"/>
      <c r="CU59" s="199">
        <v>13.474961949359184</v>
      </c>
      <c r="CV59" s="199">
        <v>13.474961949359184</v>
      </c>
      <c r="CW59" s="199">
        <v>14.723074861374471</v>
      </c>
      <c r="CX59" s="199">
        <v>14.723074861374471</v>
      </c>
      <c r="CY59" s="199">
        <v>11.845814086387399</v>
      </c>
      <c r="CZ59" s="199">
        <v>11.845814086387399</v>
      </c>
      <c r="DA59" s="199">
        <v>11.787741363916975</v>
      </c>
      <c r="DB59" s="199">
        <v>11.787741363916975</v>
      </c>
      <c r="DC59" s="199">
        <v>15.428294281915733</v>
      </c>
      <c r="DD59" s="199">
        <v>15.428294281915733</v>
      </c>
      <c r="DE59" s="199">
        <v>15.666039256064765</v>
      </c>
      <c r="DF59" s="199">
        <v>-2.6065055903328176</v>
      </c>
      <c r="DG59" s="199" t="s">
        <v>616</v>
      </c>
      <c r="DH59" s="199" t="s">
        <v>616</v>
      </c>
    </row>
    <row r="60" spans="2:112" s="159" customFormat="1" ht="10.5" customHeight="1">
      <c r="B60" s="197" t="s">
        <v>203</v>
      </c>
      <c r="C60" s="199" t="s">
        <v>616</v>
      </c>
      <c r="D60" s="199" t="s">
        <v>616</v>
      </c>
      <c r="E60" s="199" t="s">
        <v>616</v>
      </c>
      <c r="F60" s="199" t="s">
        <v>616</v>
      </c>
      <c r="G60" s="199" t="s">
        <v>616</v>
      </c>
      <c r="H60" s="199" t="s">
        <v>616</v>
      </c>
      <c r="I60" s="199" t="s">
        <v>616</v>
      </c>
      <c r="J60" s="199" t="s">
        <v>616</v>
      </c>
      <c r="K60" s="199" t="s">
        <v>616</v>
      </c>
      <c r="L60" s="199" t="s">
        <v>616</v>
      </c>
      <c r="M60" s="199" t="s">
        <v>616</v>
      </c>
      <c r="N60" s="173"/>
      <c r="O60" s="199" t="s">
        <v>616</v>
      </c>
      <c r="P60" s="199" t="s">
        <v>616</v>
      </c>
      <c r="Q60" s="199" t="s">
        <v>616</v>
      </c>
      <c r="R60" s="199" t="s">
        <v>616</v>
      </c>
      <c r="S60" s="199" t="s">
        <v>616</v>
      </c>
      <c r="T60" s="199" t="s">
        <v>616</v>
      </c>
      <c r="U60" s="199" t="s">
        <v>616</v>
      </c>
      <c r="V60" s="199" t="s">
        <v>616</v>
      </c>
      <c r="W60" s="199" t="s">
        <v>616</v>
      </c>
      <c r="X60" s="199" t="s">
        <v>616</v>
      </c>
      <c r="Y60" s="199" t="s">
        <v>616</v>
      </c>
      <c r="Z60" s="199">
        <v>9.1647858161996396</v>
      </c>
      <c r="AA60" s="199" t="s">
        <v>616</v>
      </c>
      <c r="AB60" s="199" t="s">
        <v>616</v>
      </c>
      <c r="AC60" s="144"/>
      <c r="AD60" s="197" t="s">
        <v>203</v>
      </c>
      <c r="AE60" s="199" t="s">
        <v>616</v>
      </c>
      <c r="AF60" s="199" t="s">
        <v>616</v>
      </c>
      <c r="AG60" s="199" t="s">
        <v>616</v>
      </c>
      <c r="AH60" s="199" t="s">
        <v>616</v>
      </c>
      <c r="AI60" s="199" t="s">
        <v>616</v>
      </c>
      <c r="AJ60" s="199" t="s">
        <v>616</v>
      </c>
      <c r="AK60" s="199" t="s">
        <v>616</v>
      </c>
      <c r="AL60" s="199" t="s">
        <v>616</v>
      </c>
      <c r="AM60" s="199" t="s">
        <v>616</v>
      </c>
      <c r="AN60" s="199" t="s">
        <v>616</v>
      </c>
      <c r="AO60" s="199" t="s">
        <v>616</v>
      </c>
      <c r="AP60" s="173"/>
      <c r="AQ60" s="199" t="s">
        <v>616</v>
      </c>
      <c r="AR60" s="199" t="s">
        <v>616</v>
      </c>
      <c r="AS60" s="199" t="s">
        <v>616</v>
      </c>
      <c r="AT60" s="199" t="s">
        <v>616</v>
      </c>
      <c r="AU60" s="199" t="s">
        <v>616</v>
      </c>
      <c r="AV60" s="199" t="s">
        <v>616</v>
      </c>
      <c r="AW60" s="199" t="s">
        <v>616</v>
      </c>
      <c r="AX60" s="199" t="s">
        <v>616</v>
      </c>
      <c r="AY60" s="199" t="s">
        <v>616</v>
      </c>
      <c r="AZ60" s="199" t="s">
        <v>616</v>
      </c>
      <c r="BA60" s="199" t="s">
        <v>616</v>
      </c>
      <c r="BB60" s="199">
        <v>9.3503982258154075</v>
      </c>
      <c r="BC60" s="199" t="s">
        <v>616</v>
      </c>
      <c r="BD60" s="199" t="s">
        <v>616</v>
      </c>
      <c r="BF60" s="197" t="s">
        <v>203</v>
      </c>
      <c r="BG60" s="199" t="s">
        <v>616</v>
      </c>
      <c r="BH60" s="199" t="s">
        <v>616</v>
      </c>
      <c r="BI60" s="199" t="s">
        <v>616</v>
      </c>
      <c r="BJ60" s="199" t="s">
        <v>616</v>
      </c>
      <c r="BK60" s="199" t="s">
        <v>616</v>
      </c>
      <c r="BL60" s="199" t="s">
        <v>616</v>
      </c>
      <c r="BM60" s="199" t="s">
        <v>616</v>
      </c>
      <c r="BN60" s="199" t="s">
        <v>616</v>
      </c>
      <c r="BO60" s="199" t="s">
        <v>616</v>
      </c>
      <c r="BP60" s="199" t="s">
        <v>616</v>
      </c>
      <c r="BQ60" s="199" t="s">
        <v>616</v>
      </c>
      <c r="BR60" s="173"/>
      <c r="BS60" s="199" t="s">
        <v>616</v>
      </c>
      <c r="BT60" s="199" t="s">
        <v>616</v>
      </c>
      <c r="BU60" s="199" t="s">
        <v>616</v>
      </c>
      <c r="BV60" s="199" t="s">
        <v>616</v>
      </c>
      <c r="BW60" s="199" t="s">
        <v>616</v>
      </c>
      <c r="BX60" s="199" t="s">
        <v>616</v>
      </c>
      <c r="BY60" s="199" t="s">
        <v>616</v>
      </c>
      <c r="BZ60" s="199" t="s">
        <v>616</v>
      </c>
      <c r="CA60" s="199" t="s">
        <v>616</v>
      </c>
      <c r="CB60" s="199" t="s">
        <v>616</v>
      </c>
      <c r="CC60" s="199" t="s">
        <v>616</v>
      </c>
      <c r="CD60" s="199">
        <v>10.618148577775347</v>
      </c>
      <c r="CE60" s="199" t="s">
        <v>616</v>
      </c>
      <c r="CF60" s="199" t="s">
        <v>616</v>
      </c>
      <c r="CG60" s="144"/>
      <c r="CH60" s="197" t="s">
        <v>203</v>
      </c>
      <c r="CI60" s="199" t="s">
        <v>616</v>
      </c>
      <c r="CJ60" s="199" t="s">
        <v>616</v>
      </c>
      <c r="CK60" s="199" t="s">
        <v>616</v>
      </c>
      <c r="CL60" s="199" t="s">
        <v>616</v>
      </c>
      <c r="CM60" s="199" t="s">
        <v>616</v>
      </c>
      <c r="CN60" s="199" t="s">
        <v>616</v>
      </c>
      <c r="CO60" s="199" t="s">
        <v>616</v>
      </c>
      <c r="CP60" s="199" t="s">
        <v>616</v>
      </c>
      <c r="CQ60" s="199" t="s">
        <v>616</v>
      </c>
      <c r="CR60" s="199" t="s">
        <v>616</v>
      </c>
      <c r="CS60" s="199" t="s">
        <v>616</v>
      </c>
      <c r="CT60" s="173"/>
      <c r="CU60" s="199" t="s">
        <v>616</v>
      </c>
      <c r="CV60" s="199" t="s">
        <v>616</v>
      </c>
      <c r="CW60" s="199" t="s">
        <v>616</v>
      </c>
      <c r="CX60" s="199" t="s">
        <v>616</v>
      </c>
      <c r="CY60" s="199" t="s">
        <v>616</v>
      </c>
      <c r="CZ60" s="199" t="s">
        <v>616</v>
      </c>
      <c r="DA60" s="199" t="s">
        <v>616</v>
      </c>
      <c r="DB60" s="199" t="s">
        <v>616</v>
      </c>
      <c r="DC60" s="199" t="s">
        <v>616</v>
      </c>
      <c r="DD60" s="199" t="s">
        <v>616</v>
      </c>
      <c r="DE60" s="199" t="s">
        <v>616</v>
      </c>
      <c r="DF60" s="199">
        <v>19.782934393974987</v>
      </c>
      <c r="DG60" s="199" t="s">
        <v>616</v>
      </c>
      <c r="DH60" s="199" t="s">
        <v>616</v>
      </c>
    </row>
    <row r="61" spans="2:112" s="159" customFormat="1" ht="10.5" customHeight="1">
      <c r="B61" s="197" t="s">
        <v>204</v>
      </c>
      <c r="C61" s="199">
        <v>13.745800000000001</v>
      </c>
      <c r="D61" s="199">
        <v>13.920648727984345</v>
      </c>
      <c r="E61" s="199">
        <v>14.122397260273971</v>
      </c>
      <c r="F61" s="199">
        <v>14.243446379647756</v>
      </c>
      <c r="G61" s="199">
        <v>14.404845205479452</v>
      </c>
      <c r="H61" s="199">
        <v>14.512444422700584</v>
      </c>
      <c r="I61" s="199">
        <v>14.593143835616443</v>
      </c>
      <c r="J61" s="199">
        <v>14.633493542074357</v>
      </c>
      <c r="K61" s="199">
        <v>14.714192954990212</v>
      </c>
      <c r="L61" s="199">
        <v>14.983190998043055</v>
      </c>
      <c r="M61" s="199">
        <v>15.427037769080238</v>
      </c>
      <c r="N61" s="173"/>
      <c r="O61" s="199">
        <v>16.207132093933463</v>
      </c>
      <c r="P61" s="199">
        <v>16.207132093933463</v>
      </c>
      <c r="Q61" s="199">
        <v>16.852727397260278</v>
      </c>
      <c r="R61" s="199">
        <v>16.852727397260278</v>
      </c>
      <c r="S61" s="199">
        <v>17.40417338551859</v>
      </c>
      <c r="T61" s="199">
        <v>17.40417338551859</v>
      </c>
      <c r="U61" s="199">
        <v>17.552122309197646</v>
      </c>
      <c r="V61" s="199">
        <v>17.552122309197646</v>
      </c>
      <c r="W61" s="199">
        <v>17.8883698630137</v>
      </c>
      <c r="X61" s="199">
        <v>17.8883698630137</v>
      </c>
      <c r="Y61" s="199">
        <v>18.170817808219173</v>
      </c>
      <c r="Z61" s="199" t="s">
        <v>616</v>
      </c>
      <c r="AA61" s="199" t="s">
        <v>616</v>
      </c>
      <c r="AB61" s="199" t="s">
        <v>616</v>
      </c>
      <c r="AC61" s="144"/>
      <c r="AD61" s="197" t="s">
        <v>204</v>
      </c>
      <c r="AE61" s="199">
        <v>13.745800000000001</v>
      </c>
      <c r="AF61" s="199">
        <v>13.920648727984345</v>
      </c>
      <c r="AG61" s="199">
        <v>14.122397260273971</v>
      </c>
      <c r="AH61" s="199">
        <v>14.243446379647756</v>
      </c>
      <c r="AI61" s="199">
        <v>14.404845205479452</v>
      </c>
      <c r="AJ61" s="199">
        <v>14.512444422700584</v>
      </c>
      <c r="AK61" s="199">
        <v>14.593143835616443</v>
      </c>
      <c r="AL61" s="199">
        <v>14.633493542074357</v>
      </c>
      <c r="AM61" s="199">
        <v>14.714192954990212</v>
      </c>
      <c r="AN61" s="199">
        <v>14.983190998043055</v>
      </c>
      <c r="AO61" s="199">
        <v>15.427037769080238</v>
      </c>
      <c r="AP61" s="173"/>
      <c r="AQ61" s="199">
        <v>16.207132093933463</v>
      </c>
      <c r="AR61" s="199">
        <v>16.207132093933463</v>
      </c>
      <c r="AS61" s="199">
        <v>16.852727397260278</v>
      </c>
      <c r="AT61" s="199">
        <v>16.852727397260278</v>
      </c>
      <c r="AU61" s="199">
        <v>17.40417338551859</v>
      </c>
      <c r="AV61" s="199">
        <v>17.40417338551859</v>
      </c>
      <c r="AW61" s="199">
        <v>17.552122309197646</v>
      </c>
      <c r="AX61" s="199">
        <v>17.552122309197646</v>
      </c>
      <c r="AY61" s="199">
        <v>17.8883698630137</v>
      </c>
      <c r="AZ61" s="199">
        <v>17.8883698630137</v>
      </c>
      <c r="BA61" s="199">
        <v>18.170817808219173</v>
      </c>
      <c r="BB61" s="199" t="s">
        <v>616</v>
      </c>
      <c r="BC61" s="199" t="s">
        <v>616</v>
      </c>
      <c r="BD61" s="199" t="s">
        <v>616</v>
      </c>
      <c r="BF61" s="197" t="s">
        <v>204</v>
      </c>
      <c r="BG61" s="199">
        <v>13.440300000000006</v>
      </c>
      <c r="BH61" s="199">
        <v>13.611262720156558</v>
      </c>
      <c r="BI61" s="199">
        <v>13.808527397260272</v>
      </c>
      <c r="BJ61" s="199">
        <v>13.926886203522512</v>
      </c>
      <c r="BK61" s="199">
        <v>14.084697945205479</v>
      </c>
      <c r="BL61" s="199">
        <v>14.189905772994129</v>
      </c>
      <c r="BM61" s="199">
        <v>14.268811643835617</v>
      </c>
      <c r="BN61" s="199">
        <v>14.30826457925636</v>
      </c>
      <c r="BO61" s="199">
        <v>14.387170450097843</v>
      </c>
      <c r="BP61" s="199">
        <v>14.65019001956947</v>
      </c>
      <c r="BQ61" s="199">
        <v>15.084172309197649</v>
      </c>
      <c r="BR61" s="173"/>
      <c r="BS61" s="199">
        <v>15.846929060665362</v>
      </c>
      <c r="BT61" s="199">
        <v>15.846929060665362</v>
      </c>
      <c r="BU61" s="199">
        <v>16.478176027397264</v>
      </c>
      <c r="BV61" s="199">
        <v>16.478176027397264</v>
      </c>
      <c r="BW61" s="199">
        <v>17.017366144814098</v>
      </c>
      <c r="BX61" s="199">
        <v>17.017366144814098</v>
      </c>
      <c r="BY61" s="199">
        <v>17.162026908023481</v>
      </c>
      <c r="BZ61" s="199">
        <v>17.162026908023481</v>
      </c>
      <c r="CA61" s="199">
        <v>17.490801369863018</v>
      </c>
      <c r="CB61" s="199">
        <v>17.490801369863018</v>
      </c>
      <c r="CC61" s="199">
        <v>17.766971917808227</v>
      </c>
      <c r="CD61" s="199" t="s">
        <v>616</v>
      </c>
      <c r="CE61" s="199" t="s">
        <v>616</v>
      </c>
      <c r="CF61" s="199" t="s">
        <v>616</v>
      </c>
      <c r="CG61" s="144"/>
      <c r="CH61" s="197" t="s">
        <v>204</v>
      </c>
      <c r="CI61" s="199">
        <v>27.186100000000007</v>
      </c>
      <c r="CJ61" s="199">
        <v>27.531911448140903</v>
      </c>
      <c r="CK61" s="199">
        <v>27.930924657534241</v>
      </c>
      <c r="CL61" s="199">
        <v>28.170332583170268</v>
      </c>
      <c r="CM61" s="199">
        <v>28.489543150684931</v>
      </c>
      <c r="CN61" s="199">
        <v>28.702350195694713</v>
      </c>
      <c r="CO61" s="199">
        <v>28.86195547945206</v>
      </c>
      <c r="CP61" s="199">
        <v>28.941758121330714</v>
      </c>
      <c r="CQ61" s="199">
        <v>29.101363405088055</v>
      </c>
      <c r="CR61" s="199">
        <v>29.633381017612525</v>
      </c>
      <c r="CS61" s="199">
        <v>30.511210078277887</v>
      </c>
      <c r="CT61" s="173"/>
      <c r="CU61" s="199">
        <v>32.054061154598827</v>
      </c>
      <c r="CV61" s="199">
        <v>32.054061154598827</v>
      </c>
      <c r="CW61" s="199">
        <v>33.330903424657542</v>
      </c>
      <c r="CX61" s="199">
        <v>33.330903424657542</v>
      </c>
      <c r="CY61" s="199">
        <v>34.421539530332687</v>
      </c>
      <c r="CZ61" s="199">
        <v>34.421539530332687</v>
      </c>
      <c r="DA61" s="199">
        <v>34.714149217221127</v>
      </c>
      <c r="DB61" s="199">
        <v>34.714149217221127</v>
      </c>
      <c r="DC61" s="199">
        <v>35.379171232876715</v>
      </c>
      <c r="DD61" s="199">
        <v>35.379171232876715</v>
      </c>
      <c r="DE61" s="199">
        <v>35.937789726027404</v>
      </c>
      <c r="DF61" s="199" t="s">
        <v>616</v>
      </c>
      <c r="DG61" s="199" t="s">
        <v>616</v>
      </c>
      <c r="DH61" s="199" t="s">
        <v>616</v>
      </c>
    </row>
    <row r="62" spans="2:112" s="159" customFormat="1" ht="10.5" customHeight="1">
      <c r="B62" s="197" t="s">
        <v>205</v>
      </c>
      <c r="C62" s="199">
        <v>3.6622026958201492</v>
      </c>
      <c r="D62" s="199">
        <v>3.6839830807429519</v>
      </c>
      <c r="E62" s="199">
        <v>3.8630472629937209</v>
      </c>
      <c r="F62" s="199">
        <v>4.2494191046640877</v>
      </c>
      <c r="G62" s="199">
        <v>4.3729071337019674</v>
      </c>
      <c r="H62" s="199">
        <v>4.3900893149655102</v>
      </c>
      <c r="I62" s="199">
        <v>4.5595959270257893</v>
      </c>
      <c r="J62" s="199">
        <v>4.5588995949860287</v>
      </c>
      <c r="K62" s="199">
        <v>4.6563278337353564</v>
      </c>
      <c r="L62" s="199">
        <v>4.6503662936394656</v>
      </c>
      <c r="M62" s="199">
        <v>8.6897812324474923</v>
      </c>
      <c r="N62" s="173"/>
      <c r="O62" s="199">
        <v>8.8771229590853817</v>
      </c>
      <c r="P62" s="199">
        <v>8.8771229590853817</v>
      </c>
      <c r="Q62" s="199">
        <v>10.172695410959976</v>
      </c>
      <c r="R62" s="199">
        <v>10.172695410959976</v>
      </c>
      <c r="S62" s="199">
        <v>10.192445576008542</v>
      </c>
      <c r="T62" s="199">
        <v>10.192445576008542</v>
      </c>
      <c r="U62" s="199">
        <v>11.268526312556281</v>
      </c>
      <c r="V62" s="199">
        <v>11.268526312556281</v>
      </c>
      <c r="W62" s="199">
        <v>11.451555792102864</v>
      </c>
      <c r="X62" s="199">
        <v>11.451555792102864</v>
      </c>
      <c r="Y62" s="199">
        <v>10.047664733260261</v>
      </c>
      <c r="Z62" s="199" t="s">
        <v>616</v>
      </c>
      <c r="AA62" s="199" t="s">
        <v>616</v>
      </c>
      <c r="AB62" s="199" t="s">
        <v>616</v>
      </c>
      <c r="AC62" s="144"/>
      <c r="AD62" s="197" t="s">
        <v>205</v>
      </c>
      <c r="AE62" s="199">
        <v>3.6517461199536108</v>
      </c>
      <c r="AF62" s="199">
        <v>3.6735695751988793</v>
      </c>
      <c r="AG62" s="199">
        <v>3.8515906824622195</v>
      </c>
      <c r="AH62" s="199">
        <v>4.2353565289364106</v>
      </c>
      <c r="AI62" s="199">
        <v>4.3581503979455896</v>
      </c>
      <c r="AJ62" s="199">
        <v>4.3753322578092595</v>
      </c>
      <c r="AK62" s="199">
        <v>4.5437267822180569</v>
      </c>
      <c r="AL62" s="199">
        <v>4.5430810140922073</v>
      </c>
      <c r="AM62" s="199">
        <v>4.6399088502024153</v>
      </c>
      <c r="AN62" s="199">
        <v>4.6342937687764527</v>
      </c>
      <c r="AO62" s="199">
        <v>8.6455346921667751</v>
      </c>
      <c r="AP62" s="173"/>
      <c r="AQ62" s="199">
        <v>8.832428477390355</v>
      </c>
      <c r="AR62" s="199">
        <v>8.832428477390355</v>
      </c>
      <c r="AS62" s="199">
        <v>10.119533579266587</v>
      </c>
      <c r="AT62" s="199">
        <v>10.119533579266587</v>
      </c>
      <c r="AU62" s="199">
        <v>10.139767019887911</v>
      </c>
      <c r="AV62" s="199">
        <v>10.139767019887911</v>
      </c>
      <c r="AW62" s="199">
        <v>11.208375925432893</v>
      </c>
      <c r="AX62" s="199">
        <v>11.208375925432893</v>
      </c>
      <c r="AY62" s="199">
        <v>11.390486249133243</v>
      </c>
      <c r="AZ62" s="199">
        <v>11.390486249133243</v>
      </c>
      <c r="BA62" s="199">
        <v>9.9968807699132203</v>
      </c>
      <c r="BB62" s="199" t="s">
        <v>616</v>
      </c>
      <c r="BC62" s="199" t="s">
        <v>616</v>
      </c>
      <c r="BD62" s="199" t="s">
        <v>616</v>
      </c>
      <c r="BF62" s="197" t="s">
        <v>205</v>
      </c>
      <c r="BG62" s="199">
        <v>4.1213929100624256</v>
      </c>
      <c r="BH62" s="199">
        <v>4.1630250557154813</v>
      </c>
      <c r="BI62" s="199">
        <v>4.3229473338273943</v>
      </c>
      <c r="BJ62" s="199">
        <v>4.7831686255620358</v>
      </c>
      <c r="BK62" s="199">
        <v>4.9150689011051076</v>
      </c>
      <c r="BL62" s="199">
        <v>4.9507109401752043</v>
      </c>
      <c r="BM62" s="199">
        <v>5.0712131846455923</v>
      </c>
      <c r="BN62" s="199">
        <v>4.825950185154853</v>
      </c>
      <c r="BO62" s="199">
        <v>4.9263524085164416</v>
      </c>
      <c r="BP62" s="199">
        <v>4.8311640233743782</v>
      </c>
      <c r="BQ62" s="199">
        <v>5.0358794269067833</v>
      </c>
      <c r="BR62" s="173"/>
      <c r="BS62" s="199">
        <v>5.2694809593693259</v>
      </c>
      <c r="BT62" s="199">
        <v>5.2694809593693259</v>
      </c>
      <c r="BU62" s="199">
        <v>5.3815496255541282</v>
      </c>
      <c r="BV62" s="199">
        <v>5.3815496255541282</v>
      </c>
      <c r="BW62" s="199">
        <v>5.437967147818215</v>
      </c>
      <c r="BX62" s="199">
        <v>5.437967147818215</v>
      </c>
      <c r="BY62" s="199">
        <v>5.4607202566785933</v>
      </c>
      <c r="BZ62" s="199">
        <v>5.4607202566785933</v>
      </c>
      <c r="CA62" s="199">
        <v>5.6368082422175272</v>
      </c>
      <c r="CB62" s="199">
        <v>5.6368082422175272</v>
      </c>
      <c r="CC62" s="199">
        <v>5.8572246511683383</v>
      </c>
      <c r="CD62" s="199" t="s">
        <v>616</v>
      </c>
      <c r="CE62" s="199" t="s">
        <v>616</v>
      </c>
      <c r="CF62" s="199" t="s">
        <v>616</v>
      </c>
      <c r="CG62" s="144"/>
      <c r="CH62" s="197" t="s">
        <v>205</v>
      </c>
      <c r="CI62" s="199">
        <v>7.7835956058825744</v>
      </c>
      <c r="CJ62" s="199">
        <v>7.8470081364584328</v>
      </c>
      <c r="CK62" s="199">
        <v>8.1859945968211143</v>
      </c>
      <c r="CL62" s="199">
        <v>9.0325877302261226</v>
      </c>
      <c r="CM62" s="199">
        <v>9.287976034807075</v>
      </c>
      <c r="CN62" s="199">
        <v>9.3408002551407137</v>
      </c>
      <c r="CO62" s="199">
        <v>9.6308091116713825</v>
      </c>
      <c r="CP62" s="199">
        <v>9.3848497801408826</v>
      </c>
      <c r="CQ62" s="199">
        <v>9.5826802422517972</v>
      </c>
      <c r="CR62" s="199">
        <v>9.4815303170138439</v>
      </c>
      <c r="CS62" s="199">
        <v>13.725660659354276</v>
      </c>
      <c r="CT62" s="173"/>
      <c r="CU62" s="199">
        <v>14.146603918454709</v>
      </c>
      <c r="CV62" s="199">
        <v>14.146603918454709</v>
      </c>
      <c r="CW62" s="199">
        <v>15.554245036514104</v>
      </c>
      <c r="CX62" s="199">
        <v>15.554245036514104</v>
      </c>
      <c r="CY62" s="199">
        <v>15.630412723826757</v>
      </c>
      <c r="CZ62" s="199">
        <v>15.630412723826757</v>
      </c>
      <c r="DA62" s="199">
        <v>16.729246569234874</v>
      </c>
      <c r="DB62" s="199">
        <v>16.729246569234874</v>
      </c>
      <c r="DC62" s="199">
        <v>17.088364034320392</v>
      </c>
      <c r="DD62" s="199">
        <v>17.088364034320392</v>
      </c>
      <c r="DE62" s="199">
        <v>15.9048893844286</v>
      </c>
      <c r="DF62" s="199" t="s">
        <v>616</v>
      </c>
      <c r="DG62" s="199" t="s">
        <v>616</v>
      </c>
      <c r="DH62" s="199" t="s">
        <v>616</v>
      </c>
    </row>
    <row r="63" spans="2:112" s="159" customFormat="1" ht="10.5" customHeight="1">
      <c r="B63" s="197" t="s">
        <v>206</v>
      </c>
      <c r="C63" s="199" t="s">
        <v>616</v>
      </c>
      <c r="D63" s="199" t="s">
        <v>616</v>
      </c>
      <c r="E63" s="199" t="s">
        <v>616</v>
      </c>
      <c r="F63" s="199" t="s">
        <v>616</v>
      </c>
      <c r="G63" s="199" t="s">
        <v>616</v>
      </c>
      <c r="H63" s="199" t="s">
        <v>616</v>
      </c>
      <c r="I63" s="199" t="s">
        <v>616</v>
      </c>
      <c r="J63" s="199" t="s">
        <v>616</v>
      </c>
      <c r="K63" s="199" t="s">
        <v>616</v>
      </c>
      <c r="L63" s="199" t="s">
        <v>616</v>
      </c>
      <c r="M63" s="199" t="s">
        <v>616</v>
      </c>
      <c r="N63" s="173"/>
      <c r="O63" s="199" t="s">
        <v>616</v>
      </c>
      <c r="P63" s="199" t="s">
        <v>616</v>
      </c>
      <c r="Q63" s="199" t="s">
        <v>616</v>
      </c>
      <c r="R63" s="199" t="s">
        <v>616</v>
      </c>
      <c r="S63" s="199" t="s">
        <v>616</v>
      </c>
      <c r="T63" s="199" t="s">
        <v>616</v>
      </c>
      <c r="U63" s="199" t="s">
        <v>616</v>
      </c>
      <c r="V63" s="199" t="s">
        <v>616</v>
      </c>
      <c r="W63" s="199" t="s">
        <v>616</v>
      </c>
      <c r="X63" s="199" t="s">
        <v>616</v>
      </c>
      <c r="Y63" s="199" t="s">
        <v>616</v>
      </c>
      <c r="Z63" s="199">
        <v>64.592382895879481</v>
      </c>
      <c r="AA63" s="199" t="s">
        <v>616</v>
      </c>
      <c r="AB63" s="199" t="s">
        <v>616</v>
      </c>
      <c r="AC63" s="144"/>
      <c r="AD63" s="197" t="s">
        <v>206</v>
      </c>
      <c r="AE63" s="199" t="s">
        <v>616</v>
      </c>
      <c r="AF63" s="199" t="s">
        <v>616</v>
      </c>
      <c r="AG63" s="199" t="s">
        <v>616</v>
      </c>
      <c r="AH63" s="199" t="s">
        <v>616</v>
      </c>
      <c r="AI63" s="199" t="s">
        <v>616</v>
      </c>
      <c r="AJ63" s="199" t="s">
        <v>616</v>
      </c>
      <c r="AK63" s="199" t="s">
        <v>616</v>
      </c>
      <c r="AL63" s="199" t="s">
        <v>616</v>
      </c>
      <c r="AM63" s="199" t="s">
        <v>616</v>
      </c>
      <c r="AN63" s="199" t="s">
        <v>616</v>
      </c>
      <c r="AO63" s="199" t="s">
        <v>616</v>
      </c>
      <c r="AP63" s="173"/>
      <c r="AQ63" s="199" t="s">
        <v>616</v>
      </c>
      <c r="AR63" s="199" t="s">
        <v>616</v>
      </c>
      <c r="AS63" s="199" t="s">
        <v>616</v>
      </c>
      <c r="AT63" s="199" t="s">
        <v>616</v>
      </c>
      <c r="AU63" s="199" t="s">
        <v>616</v>
      </c>
      <c r="AV63" s="199" t="s">
        <v>616</v>
      </c>
      <c r="AW63" s="199" t="s">
        <v>616</v>
      </c>
      <c r="AX63" s="199" t="s">
        <v>616</v>
      </c>
      <c r="AY63" s="199" t="s">
        <v>616</v>
      </c>
      <c r="AZ63" s="199" t="s">
        <v>616</v>
      </c>
      <c r="BA63" s="199" t="s">
        <v>616</v>
      </c>
      <c r="BB63" s="199">
        <v>64.592382895879481</v>
      </c>
      <c r="BC63" s="199" t="s">
        <v>616</v>
      </c>
      <c r="BD63" s="199" t="s">
        <v>616</v>
      </c>
      <c r="BF63" s="197" t="s">
        <v>206</v>
      </c>
      <c r="BG63" s="199" t="s">
        <v>616</v>
      </c>
      <c r="BH63" s="199" t="s">
        <v>616</v>
      </c>
      <c r="BI63" s="199" t="s">
        <v>616</v>
      </c>
      <c r="BJ63" s="199" t="s">
        <v>616</v>
      </c>
      <c r="BK63" s="199" t="s">
        <v>616</v>
      </c>
      <c r="BL63" s="199" t="s">
        <v>616</v>
      </c>
      <c r="BM63" s="199" t="s">
        <v>616</v>
      </c>
      <c r="BN63" s="199" t="s">
        <v>616</v>
      </c>
      <c r="BO63" s="199" t="s">
        <v>616</v>
      </c>
      <c r="BP63" s="199" t="s">
        <v>616</v>
      </c>
      <c r="BQ63" s="199" t="s">
        <v>616</v>
      </c>
      <c r="BR63" s="173"/>
      <c r="BS63" s="199" t="s">
        <v>616</v>
      </c>
      <c r="BT63" s="199" t="s">
        <v>616</v>
      </c>
      <c r="BU63" s="199" t="s">
        <v>616</v>
      </c>
      <c r="BV63" s="199" t="s">
        <v>616</v>
      </c>
      <c r="BW63" s="199" t="s">
        <v>616</v>
      </c>
      <c r="BX63" s="199" t="s">
        <v>616</v>
      </c>
      <c r="BY63" s="199" t="s">
        <v>616</v>
      </c>
      <c r="BZ63" s="199" t="s">
        <v>616</v>
      </c>
      <c r="CA63" s="199" t="s">
        <v>616</v>
      </c>
      <c r="CB63" s="199" t="s">
        <v>616</v>
      </c>
      <c r="CC63" s="199" t="s">
        <v>616</v>
      </c>
      <c r="CD63" s="199">
        <v>92.421188643042782</v>
      </c>
      <c r="CE63" s="199" t="s">
        <v>616</v>
      </c>
      <c r="CF63" s="199" t="s">
        <v>616</v>
      </c>
      <c r="CG63" s="144"/>
      <c r="CH63" s="197" t="s">
        <v>206</v>
      </c>
      <c r="CI63" s="199" t="s">
        <v>616</v>
      </c>
      <c r="CJ63" s="199" t="s">
        <v>616</v>
      </c>
      <c r="CK63" s="199" t="s">
        <v>616</v>
      </c>
      <c r="CL63" s="199" t="s">
        <v>616</v>
      </c>
      <c r="CM63" s="199" t="s">
        <v>616</v>
      </c>
      <c r="CN63" s="199" t="s">
        <v>616</v>
      </c>
      <c r="CO63" s="199" t="s">
        <v>616</v>
      </c>
      <c r="CP63" s="199" t="s">
        <v>616</v>
      </c>
      <c r="CQ63" s="199" t="s">
        <v>616</v>
      </c>
      <c r="CR63" s="199" t="s">
        <v>616</v>
      </c>
      <c r="CS63" s="199" t="s">
        <v>616</v>
      </c>
      <c r="CT63" s="173"/>
      <c r="CU63" s="199" t="s">
        <v>616</v>
      </c>
      <c r="CV63" s="199" t="s">
        <v>616</v>
      </c>
      <c r="CW63" s="199" t="s">
        <v>616</v>
      </c>
      <c r="CX63" s="199" t="s">
        <v>616</v>
      </c>
      <c r="CY63" s="199" t="s">
        <v>616</v>
      </c>
      <c r="CZ63" s="199" t="s">
        <v>616</v>
      </c>
      <c r="DA63" s="199" t="s">
        <v>616</v>
      </c>
      <c r="DB63" s="199" t="s">
        <v>616</v>
      </c>
      <c r="DC63" s="199" t="s">
        <v>616</v>
      </c>
      <c r="DD63" s="199" t="s">
        <v>616</v>
      </c>
      <c r="DE63" s="199" t="s">
        <v>616</v>
      </c>
      <c r="DF63" s="199">
        <v>157.01357153892226</v>
      </c>
      <c r="DG63" s="199" t="s">
        <v>616</v>
      </c>
      <c r="DH63" s="199" t="s">
        <v>616</v>
      </c>
    </row>
    <row r="64" spans="2:112" s="159" customFormat="1" ht="10.5" customHeight="1">
      <c r="B64" s="197" t="s">
        <v>207</v>
      </c>
      <c r="C64" s="199" t="s">
        <v>616</v>
      </c>
      <c r="D64" s="199" t="s">
        <v>616</v>
      </c>
      <c r="E64" s="199" t="s">
        <v>616</v>
      </c>
      <c r="F64" s="199" t="s">
        <v>616</v>
      </c>
      <c r="G64" s="199" t="s">
        <v>616</v>
      </c>
      <c r="H64" s="199" t="s">
        <v>616</v>
      </c>
      <c r="I64" s="199" t="s">
        <v>616</v>
      </c>
      <c r="J64" s="199" t="s">
        <v>616</v>
      </c>
      <c r="K64" s="199" t="s">
        <v>616</v>
      </c>
      <c r="L64" s="199" t="s">
        <v>616</v>
      </c>
      <c r="M64" s="199" t="s">
        <v>616</v>
      </c>
      <c r="N64" s="173"/>
      <c r="O64" s="199" t="s">
        <v>616</v>
      </c>
      <c r="P64" s="199" t="s">
        <v>616</v>
      </c>
      <c r="Q64" s="199" t="s">
        <v>616</v>
      </c>
      <c r="R64" s="199" t="s">
        <v>616</v>
      </c>
      <c r="S64" s="199" t="s">
        <v>616</v>
      </c>
      <c r="T64" s="199" t="s">
        <v>616</v>
      </c>
      <c r="U64" s="199" t="s">
        <v>616</v>
      </c>
      <c r="V64" s="199" t="s">
        <v>616</v>
      </c>
      <c r="W64" s="199" t="s">
        <v>616</v>
      </c>
      <c r="X64" s="199" t="s">
        <v>616</v>
      </c>
      <c r="Y64" s="199" t="s">
        <v>616</v>
      </c>
      <c r="Z64" s="199">
        <v>18.184670538432886</v>
      </c>
      <c r="AA64" s="199" t="s">
        <v>616</v>
      </c>
      <c r="AB64" s="199" t="s">
        <v>616</v>
      </c>
      <c r="AC64" s="144"/>
      <c r="AD64" s="197" t="s">
        <v>207</v>
      </c>
      <c r="AE64" s="199" t="s">
        <v>616</v>
      </c>
      <c r="AF64" s="199" t="s">
        <v>616</v>
      </c>
      <c r="AG64" s="199" t="s">
        <v>616</v>
      </c>
      <c r="AH64" s="199" t="s">
        <v>616</v>
      </c>
      <c r="AI64" s="199" t="s">
        <v>616</v>
      </c>
      <c r="AJ64" s="199" t="s">
        <v>616</v>
      </c>
      <c r="AK64" s="199" t="s">
        <v>616</v>
      </c>
      <c r="AL64" s="199" t="s">
        <v>616</v>
      </c>
      <c r="AM64" s="199" t="s">
        <v>616</v>
      </c>
      <c r="AN64" s="199" t="s">
        <v>616</v>
      </c>
      <c r="AO64" s="199" t="s">
        <v>616</v>
      </c>
      <c r="AP64" s="173"/>
      <c r="AQ64" s="199" t="s">
        <v>616</v>
      </c>
      <c r="AR64" s="199" t="s">
        <v>616</v>
      </c>
      <c r="AS64" s="199" t="s">
        <v>616</v>
      </c>
      <c r="AT64" s="199" t="s">
        <v>616</v>
      </c>
      <c r="AU64" s="199" t="s">
        <v>616</v>
      </c>
      <c r="AV64" s="199" t="s">
        <v>616</v>
      </c>
      <c r="AW64" s="199" t="s">
        <v>616</v>
      </c>
      <c r="AX64" s="199" t="s">
        <v>616</v>
      </c>
      <c r="AY64" s="199" t="s">
        <v>616</v>
      </c>
      <c r="AZ64" s="199" t="s">
        <v>616</v>
      </c>
      <c r="BA64" s="199" t="s">
        <v>616</v>
      </c>
      <c r="BB64" s="199">
        <v>18.214899696084583</v>
      </c>
      <c r="BC64" s="199" t="s">
        <v>616</v>
      </c>
      <c r="BD64" s="199" t="s">
        <v>616</v>
      </c>
      <c r="BF64" s="197" t="s">
        <v>207</v>
      </c>
      <c r="BG64" s="199" t="s">
        <v>616</v>
      </c>
      <c r="BH64" s="199" t="s">
        <v>616</v>
      </c>
      <c r="BI64" s="199" t="s">
        <v>616</v>
      </c>
      <c r="BJ64" s="199" t="s">
        <v>616</v>
      </c>
      <c r="BK64" s="199" t="s">
        <v>616</v>
      </c>
      <c r="BL64" s="199" t="s">
        <v>616</v>
      </c>
      <c r="BM64" s="199" t="s">
        <v>616</v>
      </c>
      <c r="BN64" s="199" t="s">
        <v>616</v>
      </c>
      <c r="BO64" s="199" t="s">
        <v>616</v>
      </c>
      <c r="BP64" s="199" t="s">
        <v>616</v>
      </c>
      <c r="BQ64" s="199" t="s">
        <v>616</v>
      </c>
      <c r="BR64" s="173"/>
      <c r="BS64" s="199" t="s">
        <v>616</v>
      </c>
      <c r="BT64" s="199" t="s">
        <v>616</v>
      </c>
      <c r="BU64" s="199" t="s">
        <v>616</v>
      </c>
      <c r="BV64" s="199" t="s">
        <v>616</v>
      </c>
      <c r="BW64" s="199" t="s">
        <v>616</v>
      </c>
      <c r="BX64" s="199" t="s">
        <v>616</v>
      </c>
      <c r="BY64" s="199" t="s">
        <v>616</v>
      </c>
      <c r="BZ64" s="199" t="s">
        <v>616</v>
      </c>
      <c r="CA64" s="199" t="s">
        <v>616</v>
      </c>
      <c r="CB64" s="199" t="s">
        <v>616</v>
      </c>
      <c r="CC64" s="199" t="s">
        <v>616</v>
      </c>
      <c r="CD64" s="199">
        <v>12.485424318572315</v>
      </c>
      <c r="CE64" s="199" t="s">
        <v>616</v>
      </c>
      <c r="CF64" s="199" t="s">
        <v>616</v>
      </c>
      <c r="CG64" s="144"/>
      <c r="CH64" s="197" t="s">
        <v>207</v>
      </c>
      <c r="CI64" s="199" t="s">
        <v>616</v>
      </c>
      <c r="CJ64" s="199" t="s">
        <v>616</v>
      </c>
      <c r="CK64" s="199" t="s">
        <v>616</v>
      </c>
      <c r="CL64" s="199" t="s">
        <v>616</v>
      </c>
      <c r="CM64" s="199" t="s">
        <v>616</v>
      </c>
      <c r="CN64" s="199" t="s">
        <v>616</v>
      </c>
      <c r="CO64" s="199" t="s">
        <v>616</v>
      </c>
      <c r="CP64" s="199" t="s">
        <v>616</v>
      </c>
      <c r="CQ64" s="199" t="s">
        <v>616</v>
      </c>
      <c r="CR64" s="199" t="s">
        <v>616</v>
      </c>
      <c r="CS64" s="199" t="s">
        <v>616</v>
      </c>
      <c r="CT64" s="173"/>
      <c r="CU64" s="199" t="s">
        <v>616</v>
      </c>
      <c r="CV64" s="199" t="s">
        <v>616</v>
      </c>
      <c r="CW64" s="199" t="s">
        <v>616</v>
      </c>
      <c r="CX64" s="199" t="s">
        <v>616</v>
      </c>
      <c r="CY64" s="199" t="s">
        <v>616</v>
      </c>
      <c r="CZ64" s="199" t="s">
        <v>616</v>
      </c>
      <c r="DA64" s="199" t="s">
        <v>616</v>
      </c>
      <c r="DB64" s="199" t="s">
        <v>616</v>
      </c>
      <c r="DC64" s="199" t="s">
        <v>616</v>
      </c>
      <c r="DD64" s="199" t="s">
        <v>616</v>
      </c>
      <c r="DE64" s="199" t="s">
        <v>616</v>
      </c>
      <c r="DF64" s="199">
        <v>30.670094857005203</v>
      </c>
      <c r="DG64" s="199" t="s">
        <v>616</v>
      </c>
      <c r="DH64" s="199" t="s">
        <v>616</v>
      </c>
    </row>
    <row r="65" spans="2:112" s="159" customFormat="1" ht="10.5" customHeight="1">
      <c r="B65" s="197" t="s">
        <v>208</v>
      </c>
      <c r="C65" s="199">
        <v>1.5534128999515358</v>
      </c>
      <c r="D65" s="199">
        <v>1.5644546996157886</v>
      </c>
      <c r="E65" s="199">
        <v>1.6312993135340288</v>
      </c>
      <c r="F65" s="199">
        <v>1.7694450548045115</v>
      </c>
      <c r="G65" s="199">
        <v>1.8159743718331935</v>
      </c>
      <c r="H65" s="199">
        <v>1.8240975148360354</v>
      </c>
      <c r="I65" s="199">
        <v>1.8852383722765682</v>
      </c>
      <c r="J65" s="199">
        <v>1.8857751198908732</v>
      </c>
      <c r="K65" s="199">
        <v>1.9215820036885145</v>
      </c>
      <c r="L65" s="199">
        <v>1.9246966066744722</v>
      </c>
      <c r="M65" s="199">
        <v>3.3530591395714748</v>
      </c>
      <c r="N65" s="173"/>
      <c r="O65" s="199">
        <v>3.4340145308264654</v>
      </c>
      <c r="P65" s="199">
        <v>3.4340145308264654</v>
      </c>
      <c r="Q65" s="199">
        <v>3.9018838352864678</v>
      </c>
      <c r="R65" s="199">
        <v>3.9018838352864678</v>
      </c>
      <c r="S65" s="199">
        <v>4.7808194680155278</v>
      </c>
      <c r="T65" s="199">
        <v>4.7107347746746226</v>
      </c>
      <c r="U65" s="199">
        <v>5.3936058843320343</v>
      </c>
      <c r="V65" s="199">
        <v>5.5605446404238235</v>
      </c>
      <c r="W65" s="199">
        <v>5.7958775678209244</v>
      </c>
      <c r="X65" s="199">
        <v>5.768508251354608</v>
      </c>
      <c r="Y65" s="199">
        <v>5.0699058244892159</v>
      </c>
      <c r="Z65" s="199">
        <v>5.1206499207610632</v>
      </c>
      <c r="AA65" s="199" t="s">
        <v>616</v>
      </c>
      <c r="AB65" s="199" t="s">
        <v>616</v>
      </c>
      <c r="AC65" s="144"/>
      <c r="AD65" s="197" t="s">
        <v>208</v>
      </c>
      <c r="AE65" s="199">
        <v>1.5584087481901527</v>
      </c>
      <c r="AF65" s="199">
        <v>1.5695175061359099</v>
      </c>
      <c r="AG65" s="199">
        <v>1.6364182148110618</v>
      </c>
      <c r="AH65" s="199">
        <v>1.774559261386546</v>
      </c>
      <c r="AI65" s="199">
        <v>1.8211361715504066</v>
      </c>
      <c r="AJ65" s="199">
        <v>1.8293000000794521</v>
      </c>
      <c r="AK65" s="199">
        <v>1.8904498374196581</v>
      </c>
      <c r="AL65" s="199">
        <v>1.8910028237625016</v>
      </c>
      <c r="AM65" s="199">
        <v>1.9268285977751352</v>
      </c>
      <c r="AN65" s="199">
        <v>1.9300516403503027</v>
      </c>
      <c r="AO65" s="199">
        <v>3.3580363523898855</v>
      </c>
      <c r="AP65" s="173"/>
      <c r="AQ65" s="199">
        <v>3.439278083110866</v>
      </c>
      <c r="AR65" s="199">
        <v>3.439278083110866</v>
      </c>
      <c r="AS65" s="199">
        <v>3.9072275424425578</v>
      </c>
      <c r="AT65" s="199">
        <v>3.9072275424425578</v>
      </c>
      <c r="AU65" s="199">
        <v>4.4056037923243272</v>
      </c>
      <c r="AV65" s="199">
        <v>4.3401082500876145</v>
      </c>
      <c r="AW65" s="199">
        <v>4.9861034412815863</v>
      </c>
      <c r="AX65" s="199">
        <v>5.147500656419373</v>
      </c>
      <c r="AY65" s="199">
        <v>5.3504683524873693</v>
      </c>
      <c r="AZ65" s="199">
        <v>5.3164342971065457</v>
      </c>
      <c r="BA65" s="199">
        <v>4.6700650796545204</v>
      </c>
      <c r="BB65" s="199">
        <v>4.7075706605646763</v>
      </c>
      <c r="BC65" s="199" t="s">
        <v>616</v>
      </c>
      <c r="BD65" s="199" t="s">
        <v>616</v>
      </c>
      <c r="BF65" s="197" t="s">
        <v>208</v>
      </c>
      <c r="BG65" s="199">
        <v>1.7277359161924084</v>
      </c>
      <c r="BH65" s="199">
        <v>1.7458702702451385</v>
      </c>
      <c r="BI65" s="199">
        <v>1.8066313065580684</v>
      </c>
      <c r="BJ65" s="199">
        <v>1.9727857209910991</v>
      </c>
      <c r="BK65" s="199">
        <v>2.0228053836049296</v>
      </c>
      <c r="BL65" s="199">
        <v>2.0375334161975194</v>
      </c>
      <c r="BM65" s="199">
        <v>2.0819665547461161</v>
      </c>
      <c r="BN65" s="199">
        <v>1.9954046549190605</v>
      </c>
      <c r="BO65" s="199">
        <v>2.0326811700265917</v>
      </c>
      <c r="BP65" s="199">
        <v>2.0038834567790653</v>
      </c>
      <c r="BQ65" s="199">
        <v>2.0851778564644396</v>
      </c>
      <c r="BR65" s="173"/>
      <c r="BS65" s="199">
        <v>2.1831248818332218</v>
      </c>
      <c r="BT65" s="199">
        <v>2.1831248818332218</v>
      </c>
      <c r="BU65" s="199">
        <v>2.2352529825944063</v>
      </c>
      <c r="BV65" s="199">
        <v>2.2352529825944063</v>
      </c>
      <c r="BW65" s="199">
        <v>2.8956837078098241</v>
      </c>
      <c r="BX65" s="199">
        <v>2.8166451173747999</v>
      </c>
      <c r="BY65" s="199">
        <v>3.0642518597776105</v>
      </c>
      <c r="BZ65" s="199">
        <v>3.1893067382688369</v>
      </c>
      <c r="CA65" s="199">
        <v>3.295947961363463</v>
      </c>
      <c r="CB65" s="199">
        <v>3.2753452254807924</v>
      </c>
      <c r="CC65" s="199">
        <v>3.2808817375577122</v>
      </c>
      <c r="CD65" s="199">
        <v>3.4150810254467237</v>
      </c>
      <c r="CE65" s="199" t="s">
        <v>616</v>
      </c>
      <c r="CF65" s="199" t="s">
        <v>616</v>
      </c>
      <c r="CG65" s="144"/>
      <c r="CH65" s="197" t="s">
        <v>208</v>
      </c>
      <c r="CI65" s="199">
        <v>3.2811488161439444</v>
      </c>
      <c r="CJ65" s="199">
        <v>3.3103249698609272</v>
      </c>
      <c r="CK65" s="199">
        <v>3.4379306200920974</v>
      </c>
      <c r="CL65" s="199">
        <v>3.7422307757956106</v>
      </c>
      <c r="CM65" s="199">
        <v>3.8387797554381233</v>
      </c>
      <c r="CN65" s="199">
        <v>3.861630931033555</v>
      </c>
      <c r="CO65" s="199">
        <v>3.9672049270226841</v>
      </c>
      <c r="CP65" s="199">
        <v>3.8811797748099339</v>
      </c>
      <c r="CQ65" s="199">
        <v>3.9542631737151064</v>
      </c>
      <c r="CR65" s="199">
        <v>3.9285800634535377</v>
      </c>
      <c r="CS65" s="199">
        <v>5.4382369960359149</v>
      </c>
      <c r="CT65" s="173"/>
      <c r="CU65" s="199">
        <v>5.6171394126596876</v>
      </c>
      <c r="CV65" s="199">
        <v>5.6171394126596876</v>
      </c>
      <c r="CW65" s="199">
        <v>6.1371368178808741</v>
      </c>
      <c r="CX65" s="199">
        <v>6.1371368178808741</v>
      </c>
      <c r="CY65" s="199">
        <v>7.6765031758253519</v>
      </c>
      <c r="CZ65" s="199">
        <v>7.5273798920494226</v>
      </c>
      <c r="DA65" s="199">
        <v>8.4578577441096456</v>
      </c>
      <c r="DB65" s="199">
        <v>8.7498513786926608</v>
      </c>
      <c r="DC65" s="199">
        <v>9.091825529184387</v>
      </c>
      <c r="DD65" s="199">
        <v>9.0438534768354</v>
      </c>
      <c r="DE65" s="199">
        <v>8.3507875620469285</v>
      </c>
      <c r="DF65" s="199">
        <v>8.5357309462077868</v>
      </c>
      <c r="DG65" s="199" t="s">
        <v>616</v>
      </c>
      <c r="DH65" s="199" t="s">
        <v>616</v>
      </c>
    </row>
    <row r="66" spans="2:112" s="159" customFormat="1" ht="10.5" customHeight="1">
      <c r="B66" s="198" t="s">
        <v>209</v>
      </c>
      <c r="C66" s="199">
        <v>0.95643384430240752</v>
      </c>
      <c r="D66" s="199">
        <v>0.96494241915025136</v>
      </c>
      <c r="E66" s="199">
        <v>1.0121381069261055</v>
      </c>
      <c r="F66" s="199">
        <v>1.1185902628474014</v>
      </c>
      <c r="G66" s="199">
        <v>1.1571549138539119</v>
      </c>
      <c r="H66" s="199">
        <v>1.1634144342528536</v>
      </c>
      <c r="I66" s="199">
        <v>1.1999166847172302</v>
      </c>
      <c r="J66" s="199">
        <v>1.2003302909580229</v>
      </c>
      <c r="K66" s="199">
        <v>1.225784724386396</v>
      </c>
      <c r="L66" s="199">
        <v>1.2281847708854403</v>
      </c>
      <c r="M66" s="199">
        <v>1.3479274663842966</v>
      </c>
      <c r="N66" s="173"/>
      <c r="O66" s="199">
        <v>1.4103099607941125</v>
      </c>
      <c r="P66" s="199">
        <v>1.4103099607941125</v>
      </c>
      <c r="Q66" s="199">
        <v>1.4965816568244248</v>
      </c>
      <c r="R66" s="199">
        <v>1.4965816568244248</v>
      </c>
      <c r="S66" s="199">
        <v>1.5227714053575176</v>
      </c>
      <c r="T66" s="199">
        <v>1.5217452953623134</v>
      </c>
      <c r="U66" s="199">
        <v>1.5644509701708686</v>
      </c>
      <c r="V66" s="199">
        <v>1.5668951204988084</v>
      </c>
      <c r="W66" s="199">
        <v>1.6238937509221778</v>
      </c>
      <c r="X66" s="199">
        <v>1.6234930367597948</v>
      </c>
      <c r="Y66" s="199">
        <v>1.6160278518401436</v>
      </c>
      <c r="Z66" s="199">
        <v>1.5986879794673985</v>
      </c>
      <c r="AA66" s="199" t="s">
        <v>616</v>
      </c>
      <c r="AB66" s="199" t="s">
        <v>616</v>
      </c>
      <c r="AC66" s="144"/>
      <c r="AD66" s="198" t="s">
        <v>209</v>
      </c>
      <c r="AE66" s="199">
        <v>0.9602835381892072</v>
      </c>
      <c r="AF66" s="199">
        <v>0.9688437096578183</v>
      </c>
      <c r="AG66" s="199">
        <v>1.0160826228545514</v>
      </c>
      <c r="AH66" s="199">
        <v>1.1225311611442117</v>
      </c>
      <c r="AI66" s="199">
        <v>1.1611324864035819</v>
      </c>
      <c r="AJ66" s="199">
        <v>1.1674233581995286</v>
      </c>
      <c r="AK66" s="199">
        <v>1.2039325283826847</v>
      </c>
      <c r="AL66" s="199">
        <v>1.2043586478406527</v>
      </c>
      <c r="AM66" s="199">
        <v>1.2298276376649981</v>
      </c>
      <c r="AN66" s="199">
        <v>1.2323112453940335</v>
      </c>
      <c r="AO66" s="199">
        <v>1.3517628002145414</v>
      </c>
      <c r="AP66" s="173"/>
      <c r="AQ66" s="199">
        <v>1.4143659416975116</v>
      </c>
      <c r="AR66" s="199">
        <v>1.4143659416975116</v>
      </c>
      <c r="AS66" s="199">
        <v>1.5006994033589645</v>
      </c>
      <c r="AT66" s="199">
        <v>1.5006994033589645</v>
      </c>
      <c r="AU66" s="199">
        <v>1.5214821047878382</v>
      </c>
      <c r="AV66" s="199">
        <v>1.5205231845539513</v>
      </c>
      <c r="AW66" s="199">
        <v>1.5626218595480901</v>
      </c>
      <c r="AX66" s="199">
        <v>1.5649848761749223</v>
      </c>
      <c r="AY66" s="199">
        <v>1.6215923162163819</v>
      </c>
      <c r="AZ66" s="199">
        <v>1.6210940236115512</v>
      </c>
      <c r="BA66" s="199">
        <v>1.6146249223999833</v>
      </c>
      <c r="BB66" s="199">
        <v>1.5958002224052259</v>
      </c>
      <c r="BC66" s="199" t="s">
        <v>616</v>
      </c>
      <c r="BD66" s="199" t="s">
        <v>616</v>
      </c>
      <c r="BF66" s="198" t="s">
        <v>209</v>
      </c>
      <c r="BG66" s="199">
        <v>1.3313563737099119</v>
      </c>
      <c r="BH66" s="199">
        <v>1.3453303193950956</v>
      </c>
      <c r="BI66" s="199">
        <v>1.3921514754585258</v>
      </c>
      <c r="BJ66" s="199">
        <v>1.5201865163477373</v>
      </c>
      <c r="BK66" s="199">
        <v>1.5587305993916909</v>
      </c>
      <c r="BL66" s="199">
        <v>1.570079706555918</v>
      </c>
      <c r="BM66" s="199">
        <v>1.6043189335443675</v>
      </c>
      <c r="BN66" s="199">
        <v>1.5376161834451714</v>
      </c>
      <c r="BO66" s="199">
        <v>1.5663406693535709</v>
      </c>
      <c r="BP66" s="199">
        <v>1.5441497669586857</v>
      </c>
      <c r="BQ66" s="199">
        <v>1.6067934940200319</v>
      </c>
      <c r="BR66" s="173"/>
      <c r="BS66" s="199">
        <v>1.6822693785510634</v>
      </c>
      <c r="BT66" s="199">
        <v>1.6822693785510634</v>
      </c>
      <c r="BU66" s="199">
        <v>1.7224381789721039</v>
      </c>
      <c r="BV66" s="199">
        <v>1.7224381789721039</v>
      </c>
      <c r="BW66" s="199">
        <v>1.7551867168913826</v>
      </c>
      <c r="BX66" s="199">
        <v>1.7540295128888239</v>
      </c>
      <c r="BY66" s="199">
        <v>1.7658967462791233</v>
      </c>
      <c r="BZ66" s="199">
        <v>1.7677276747551134</v>
      </c>
      <c r="CA66" s="199">
        <v>1.821497029937067</v>
      </c>
      <c r="CB66" s="199">
        <v>1.8211953852810088</v>
      </c>
      <c r="CC66" s="199">
        <v>1.8846453764686828</v>
      </c>
      <c r="CD66" s="199">
        <v>1.8910253423820065</v>
      </c>
      <c r="CE66" s="199" t="s">
        <v>616</v>
      </c>
      <c r="CF66" s="199" t="s">
        <v>616</v>
      </c>
      <c r="CG66" s="144"/>
      <c r="CH66" s="198" t="s">
        <v>209</v>
      </c>
      <c r="CI66" s="199">
        <v>2.2877902180123195</v>
      </c>
      <c r="CJ66" s="199">
        <v>2.310272738545347</v>
      </c>
      <c r="CK66" s="199">
        <v>2.4042895823846315</v>
      </c>
      <c r="CL66" s="199">
        <v>2.6387767791951386</v>
      </c>
      <c r="CM66" s="199">
        <v>2.7158855132456026</v>
      </c>
      <c r="CN66" s="199">
        <v>2.7334941408087716</v>
      </c>
      <c r="CO66" s="199">
        <v>2.8042356182615977</v>
      </c>
      <c r="CP66" s="199">
        <v>2.7379464744031941</v>
      </c>
      <c r="CQ66" s="199">
        <v>2.7921253937399668</v>
      </c>
      <c r="CR66" s="199">
        <v>2.772334537844126</v>
      </c>
      <c r="CS66" s="199">
        <v>2.9547209604043285</v>
      </c>
      <c r="CT66" s="173"/>
      <c r="CU66" s="199">
        <v>3.0925793393451757</v>
      </c>
      <c r="CV66" s="199">
        <v>3.0925793393451757</v>
      </c>
      <c r="CW66" s="199">
        <v>3.2190198357965287</v>
      </c>
      <c r="CX66" s="199">
        <v>3.2190198357965287</v>
      </c>
      <c r="CY66" s="199">
        <v>3.2779581222489003</v>
      </c>
      <c r="CZ66" s="199">
        <v>3.2757748082511373</v>
      </c>
      <c r="DA66" s="199">
        <v>3.3303477164499919</v>
      </c>
      <c r="DB66" s="199">
        <v>3.3346227952539218</v>
      </c>
      <c r="DC66" s="199">
        <v>3.4453907808592446</v>
      </c>
      <c r="DD66" s="199">
        <v>3.4446884220408034</v>
      </c>
      <c r="DE66" s="199">
        <v>3.5006732283088264</v>
      </c>
      <c r="DF66" s="199">
        <v>3.489713321849405</v>
      </c>
      <c r="DG66" s="199" t="s">
        <v>616</v>
      </c>
      <c r="DH66" s="199" t="s">
        <v>616</v>
      </c>
    </row>
    <row r="67" spans="2:112" s="159" customFormat="1" ht="10.5" customHeight="1">
      <c r="B67" s="197" t="s">
        <v>211</v>
      </c>
      <c r="C67" s="199">
        <v>82.714973755382402</v>
      </c>
      <c r="D67" s="199">
        <v>83.30462944093604</v>
      </c>
      <c r="E67" s="199">
        <v>86.869961250180737</v>
      </c>
      <c r="F67" s="199">
        <v>94.247238890788609</v>
      </c>
      <c r="G67" s="199">
        <v>96.734713952828457</v>
      </c>
      <c r="H67" s="199">
        <v>97.168507138888316</v>
      </c>
      <c r="I67" s="199">
        <v>100.42294792546593</v>
      </c>
      <c r="J67" s="199">
        <v>100.45161139447517</v>
      </c>
      <c r="K67" s="199">
        <v>102.36163788093087</v>
      </c>
      <c r="L67" s="199">
        <v>102.52796433266482</v>
      </c>
      <c r="M67" s="199">
        <v>177.82465139176094</v>
      </c>
      <c r="N67" s="173"/>
      <c r="O67" s="199">
        <v>182.1478421922848</v>
      </c>
      <c r="P67" s="199">
        <v>182.1478421922848</v>
      </c>
      <c r="Q67" s="199">
        <v>206.85880395175917</v>
      </c>
      <c r="R67" s="199">
        <v>206.85880395175917</v>
      </c>
      <c r="S67" s="199">
        <v>208.67378876436524</v>
      </c>
      <c r="T67" s="199">
        <v>208.60267796102917</v>
      </c>
      <c r="U67" s="199">
        <v>229.00423297302081</v>
      </c>
      <c r="V67" s="199">
        <v>229.17361587944052</v>
      </c>
      <c r="W67" s="199">
        <v>233.12369766151809</v>
      </c>
      <c r="X67" s="199">
        <v>233.09592763088943</v>
      </c>
      <c r="Y67" s="199">
        <v>207.1953852712787</v>
      </c>
      <c r="Z67" s="199">
        <v>205.99370878441624</v>
      </c>
      <c r="AA67" s="199" t="s">
        <v>616</v>
      </c>
      <c r="AB67" s="199" t="s">
        <v>616</v>
      </c>
      <c r="AC67" s="144"/>
      <c r="AD67" s="197" t="s">
        <v>211</v>
      </c>
      <c r="AE67" s="199">
        <v>82.98176272164126</v>
      </c>
      <c r="AF67" s="199">
        <v>83.574994122439222</v>
      </c>
      <c r="AG67" s="199">
        <v>87.143321511512255</v>
      </c>
      <c r="AH67" s="199">
        <v>94.520348445380094</v>
      </c>
      <c r="AI67" s="199">
        <v>97.010365082489656</v>
      </c>
      <c r="AJ67" s="199">
        <v>97.446330962546412</v>
      </c>
      <c r="AK67" s="199">
        <v>100.70125129494622</v>
      </c>
      <c r="AL67" s="199">
        <v>100.73078194674262</v>
      </c>
      <c r="AM67" s="199">
        <v>102.64181721102538</v>
      </c>
      <c r="AN67" s="199">
        <v>102.8139345684324</v>
      </c>
      <c r="AO67" s="199">
        <v>178.0904451867786</v>
      </c>
      <c r="AP67" s="173"/>
      <c r="AQ67" s="199">
        <v>182.42892712636078</v>
      </c>
      <c r="AR67" s="199">
        <v>182.42892712636078</v>
      </c>
      <c r="AS67" s="199">
        <v>207.14416932718106</v>
      </c>
      <c r="AT67" s="199">
        <v>207.14416932718106</v>
      </c>
      <c r="AU67" s="199">
        <v>208.58443850008547</v>
      </c>
      <c r="AV67" s="199">
        <v>208.51798403761489</v>
      </c>
      <c r="AW67" s="199">
        <v>228.87747314572712</v>
      </c>
      <c r="AX67" s="199">
        <v>229.04123337749175</v>
      </c>
      <c r="AY67" s="199">
        <v>232.96420513974201</v>
      </c>
      <c r="AZ67" s="199">
        <v>232.92967279175636</v>
      </c>
      <c r="BA67" s="199">
        <v>207.09816037338291</v>
      </c>
      <c r="BB67" s="199">
        <v>205.79358333442514</v>
      </c>
      <c r="BC67" s="199" t="s">
        <v>616</v>
      </c>
      <c r="BD67" s="199" t="s">
        <v>616</v>
      </c>
      <c r="BF67" s="197" t="s">
        <v>211</v>
      </c>
      <c r="BG67" s="199">
        <v>92.264788086701628</v>
      </c>
      <c r="BH67" s="199">
        <v>93.233201325138921</v>
      </c>
      <c r="BI67" s="199">
        <v>96.477970439909456</v>
      </c>
      <c r="BJ67" s="199">
        <v>105.3509710493535</v>
      </c>
      <c r="BK67" s="199">
        <v>108.02212786677039</v>
      </c>
      <c r="BL67" s="199">
        <v>108.80863626388928</v>
      </c>
      <c r="BM67" s="199">
        <v>111.18146076431874</v>
      </c>
      <c r="BN67" s="199">
        <v>106.55887043145906</v>
      </c>
      <c r="BO67" s="199">
        <v>108.54951595475562</v>
      </c>
      <c r="BP67" s="199">
        <v>107.01165656012073</v>
      </c>
      <c r="BQ67" s="199">
        <v>111.35295113489376</v>
      </c>
      <c r="BR67" s="173"/>
      <c r="BS67" s="199">
        <v>116.58353148845229</v>
      </c>
      <c r="BT67" s="199">
        <v>116.58353148845229</v>
      </c>
      <c r="BU67" s="199">
        <v>119.36728340621774</v>
      </c>
      <c r="BV67" s="199">
        <v>119.36728340621774</v>
      </c>
      <c r="BW67" s="199">
        <v>121.63680114837715</v>
      </c>
      <c r="BX67" s="199">
        <v>121.55660535393956</v>
      </c>
      <c r="BY67" s="199">
        <v>122.3790205956831</v>
      </c>
      <c r="BZ67" s="199">
        <v>122.50590640265031</v>
      </c>
      <c r="CA67" s="199">
        <v>126.23219506539003</v>
      </c>
      <c r="CB67" s="199">
        <v>126.21129068485132</v>
      </c>
      <c r="CC67" s="199">
        <v>130.60846044843666</v>
      </c>
      <c r="CD67" s="199">
        <v>131.05060067070704</v>
      </c>
      <c r="CE67" s="199" t="s">
        <v>616</v>
      </c>
      <c r="CF67" s="199" t="s">
        <v>616</v>
      </c>
      <c r="CG67" s="144"/>
      <c r="CH67" s="197" t="s">
        <v>211</v>
      </c>
      <c r="CI67" s="199">
        <v>174.97976184208403</v>
      </c>
      <c r="CJ67" s="199">
        <v>176.53783076607496</v>
      </c>
      <c r="CK67" s="199">
        <v>183.34793169009021</v>
      </c>
      <c r="CL67" s="199">
        <v>199.59820994014211</v>
      </c>
      <c r="CM67" s="199">
        <v>204.75684181959883</v>
      </c>
      <c r="CN67" s="199">
        <v>205.97714340277759</v>
      </c>
      <c r="CO67" s="199">
        <v>211.60440868978469</v>
      </c>
      <c r="CP67" s="199">
        <v>207.01048182593422</v>
      </c>
      <c r="CQ67" s="199">
        <v>210.91115383568649</v>
      </c>
      <c r="CR67" s="199">
        <v>209.53962089278554</v>
      </c>
      <c r="CS67" s="199">
        <v>289.17760252665471</v>
      </c>
      <c r="CT67" s="173"/>
      <c r="CU67" s="199">
        <v>298.73137368073708</v>
      </c>
      <c r="CV67" s="199">
        <v>298.73137368073708</v>
      </c>
      <c r="CW67" s="199">
        <v>326.22608735797689</v>
      </c>
      <c r="CX67" s="199">
        <v>326.22608735797689</v>
      </c>
      <c r="CY67" s="199">
        <v>330.31058991274239</v>
      </c>
      <c r="CZ67" s="199">
        <v>330.15928331496872</v>
      </c>
      <c r="DA67" s="199">
        <v>351.38325356870394</v>
      </c>
      <c r="DB67" s="199">
        <v>351.67952228209083</v>
      </c>
      <c r="DC67" s="199">
        <v>359.35589272690811</v>
      </c>
      <c r="DD67" s="199">
        <v>359.30721831574078</v>
      </c>
      <c r="DE67" s="199">
        <v>337.80384571971535</v>
      </c>
      <c r="DF67" s="199">
        <v>337.04430945512331</v>
      </c>
      <c r="DG67" s="199" t="s">
        <v>616</v>
      </c>
      <c r="DH67" s="199" t="s">
        <v>616</v>
      </c>
    </row>
    <row r="68" spans="2:112" s="159" customFormat="1" ht="10.5" customHeight="1">
      <c r="B68"/>
      <c r="C68"/>
      <c r="D68"/>
      <c r="E68"/>
      <c r="F68"/>
      <c r="G68"/>
      <c r="H68"/>
      <c r="I68"/>
      <c r="J68"/>
      <c r="K68"/>
      <c r="L68"/>
      <c r="M68"/>
      <c r="N68"/>
      <c r="O68"/>
      <c r="P68"/>
      <c r="Q68"/>
      <c r="R68"/>
      <c r="S68"/>
      <c r="T68"/>
      <c r="U68"/>
      <c r="V68"/>
      <c r="W68"/>
      <c r="X68"/>
      <c r="Y68"/>
      <c r="Z68"/>
      <c r="AA68"/>
      <c r="AB68"/>
      <c r="AC68" s="144"/>
      <c r="AD68"/>
      <c r="AE68"/>
      <c r="AF68"/>
      <c r="AG68"/>
      <c r="AH68"/>
      <c r="AI68"/>
      <c r="AJ68"/>
      <c r="AK68"/>
      <c r="AL68"/>
      <c r="AM68"/>
      <c r="AN68"/>
      <c r="AO68"/>
      <c r="AP68"/>
      <c r="AW68"/>
      <c r="AX68"/>
      <c r="AY68"/>
      <c r="AZ68"/>
      <c r="BA68"/>
      <c r="BB68"/>
      <c r="BC68"/>
      <c r="BD68"/>
      <c r="BF68"/>
      <c r="BG68"/>
      <c r="BH68"/>
      <c r="BI68"/>
      <c r="BJ68"/>
      <c r="BK68"/>
      <c r="BL68"/>
      <c r="BM68"/>
      <c r="BN68"/>
      <c r="BO68"/>
      <c r="BP68"/>
      <c r="BQ68"/>
      <c r="BR68"/>
      <c r="BS68"/>
      <c r="BT68"/>
      <c r="BU68"/>
      <c r="BV68"/>
      <c r="BW68"/>
      <c r="BX68"/>
      <c r="BY68"/>
      <c r="BZ68"/>
      <c r="CA68"/>
      <c r="CB68"/>
      <c r="CC68"/>
      <c r="CD68"/>
      <c r="CE68"/>
      <c r="CF68"/>
      <c r="CG68" s="144"/>
      <c r="CH68" s="197" t="s">
        <v>212</v>
      </c>
      <c r="CI68" s="199">
        <v>183.72874993418824</v>
      </c>
      <c r="CJ68" s="199">
        <v>185.36472230437872</v>
      </c>
      <c r="CK68" s="199">
        <v>192.51532827459474</v>
      </c>
      <c r="CL68" s="199">
        <v>209.57812043714924</v>
      </c>
      <c r="CM68" s="199">
        <v>214.99468391057877</v>
      </c>
      <c r="CN68" s="199">
        <v>216.27600057291647</v>
      </c>
      <c r="CO68" s="199">
        <v>222.18462912427393</v>
      </c>
      <c r="CP68" s="199">
        <v>217.36100591723095</v>
      </c>
      <c r="CQ68" s="199">
        <v>221.45671152747082</v>
      </c>
      <c r="CR68" s="199">
        <v>220.01660193742481</v>
      </c>
      <c r="CS68" s="199">
        <v>303.63648265298747</v>
      </c>
      <c r="CT68" s="173"/>
      <c r="CU68" s="199">
        <v>313.66794236477392</v>
      </c>
      <c r="CV68" s="199">
        <v>313.66794236477392</v>
      </c>
      <c r="CW68" s="199">
        <v>342.53739172587575</v>
      </c>
      <c r="CX68" s="199">
        <v>342.53739172587575</v>
      </c>
      <c r="CY68" s="199">
        <v>346.8261194083795</v>
      </c>
      <c r="CZ68" s="199">
        <v>346.66724748071715</v>
      </c>
      <c r="DA68" s="199">
        <v>368.95241624713913</v>
      </c>
      <c r="DB68" s="199">
        <v>369.26349839619536</v>
      </c>
      <c r="DC68" s="199">
        <v>377.32368736325355</v>
      </c>
      <c r="DD68" s="199">
        <v>377.27257923152786</v>
      </c>
      <c r="DE68" s="199">
        <v>354.69403800570115</v>
      </c>
      <c r="DF68" s="199">
        <v>353.89652492787951</v>
      </c>
      <c r="DG68" s="199" t="s">
        <v>616</v>
      </c>
      <c r="DH68" s="199" t="s">
        <v>616</v>
      </c>
    </row>
    <row r="69" spans="2:112" s="161" customFormat="1" ht="10.5" customHeight="1">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row>
    <row r="70" spans="2:112" s="159" customFormat="1" ht="38.25" customHeight="1">
      <c r="B70" s="171" t="s">
        <v>213</v>
      </c>
      <c r="C70" s="172" t="s">
        <v>173</v>
      </c>
      <c r="D70" s="172" t="s">
        <v>174</v>
      </c>
      <c r="E70" s="172" t="s">
        <v>175</v>
      </c>
      <c r="F70" s="172" t="s">
        <v>176</v>
      </c>
      <c r="G70" s="172" t="s">
        <v>177</v>
      </c>
      <c r="H70" s="172" t="s">
        <v>178</v>
      </c>
      <c r="I70" s="172" t="s">
        <v>179</v>
      </c>
      <c r="J70" s="172" t="s">
        <v>180</v>
      </c>
      <c r="K70" s="172" t="s">
        <v>181</v>
      </c>
      <c r="L70" s="172" t="s">
        <v>182</v>
      </c>
      <c r="M70" s="172" t="s">
        <v>183</v>
      </c>
      <c r="N70" s="173"/>
      <c r="O70" s="172" t="s">
        <v>184</v>
      </c>
      <c r="P70" s="172" t="s">
        <v>185</v>
      </c>
      <c r="Q70" s="172" t="s">
        <v>186</v>
      </c>
      <c r="R70" s="174" t="s">
        <v>187</v>
      </c>
      <c r="S70" s="174" t="s">
        <v>188</v>
      </c>
      <c r="T70" s="174" t="s">
        <v>189</v>
      </c>
      <c r="U70" s="174" t="s">
        <v>614</v>
      </c>
      <c r="V70" s="174" t="s">
        <v>615</v>
      </c>
      <c r="W70" s="174" t="s">
        <v>190</v>
      </c>
      <c r="X70" s="174" t="s">
        <v>191</v>
      </c>
      <c r="Y70" s="174" t="s">
        <v>192</v>
      </c>
      <c r="Z70" s="174" t="s">
        <v>193</v>
      </c>
      <c r="AA70" s="174" t="s">
        <v>194</v>
      </c>
      <c r="AB70" s="174" t="s">
        <v>195</v>
      </c>
      <c r="AC70" s="144"/>
      <c r="AD70" s="171" t="s">
        <v>213</v>
      </c>
      <c r="AE70" s="172" t="s">
        <v>173</v>
      </c>
      <c r="AF70" s="172" t="s">
        <v>174</v>
      </c>
      <c r="AG70" s="172" t="s">
        <v>175</v>
      </c>
      <c r="AH70" s="172" t="s">
        <v>176</v>
      </c>
      <c r="AI70" s="172" t="s">
        <v>177</v>
      </c>
      <c r="AJ70" s="172" t="s">
        <v>178</v>
      </c>
      <c r="AK70" s="172" t="s">
        <v>179</v>
      </c>
      <c r="AL70" s="172" t="s">
        <v>180</v>
      </c>
      <c r="AM70" s="172" t="s">
        <v>181</v>
      </c>
      <c r="AN70" s="172" t="s">
        <v>182</v>
      </c>
      <c r="AO70" s="172" t="s">
        <v>183</v>
      </c>
      <c r="AP70" s="173"/>
      <c r="AQ70" s="172" t="s">
        <v>184</v>
      </c>
      <c r="AR70" s="172" t="s">
        <v>185</v>
      </c>
      <c r="AS70" s="172" t="s">
        <v>186</v>
      </c>
      <c r="AT70" s="174" t="s">
        <v>187</v>
      </c>
      <c r="AU70" s="174" t="s">
        <v>188</v>
      </c>
      <c r="AV70" s="174" t="s">
        <v>189</v>
      </c>
      <c r="AW70" s="174" t="s">
        <v>614</v>
      </c>
      <c r="AX70" s="174" t="s">
        <v>615</v>
      </c>
      <c r="AY70" s="174" t="s">
        <v>190</v>
      </c>
      <c r="AZ70" s="174" t="s">
        <v>191</v>
      </c>
      <c r="BA70" s="174" t="s">
        <v>192</v>
      </c>
      <c r="BB70" s="174" t="s">
        <v>193</v>
      </c>
      <c r="BC70" s="174" t="s">
        <v>194</v>
      </c>
      <c r="BD70" s="174" t="s">
        <v>195</v>
      </c>
      <c r="BF70" s="171" t="s">
        <v>213</v>
      </c>
      <c r="BG70" s="172" t="s">
        <v>173</v>
      </c>
      <c r="BH70" s="172" t="s">
        <v>174</v>
      </c>
      <c r="BI70" s="172" t="s">
        <v>175</v>
      </c>
      <c r="BJ70" s="172" t="s">
        <v>176</v>
      </c>
      <c r="BK70" s="172" t="s">
        <v>177</v>
      </c>
      <c r="BL70" s="172" t="s">
        <v>178</v>
      </c>
      <c r="BM70" s="172" t="s">
        <v>179</v>
      </c>
      <c r="BN70" s="172" t="s">
        <v>180</v>
      </c>
      <c r="BO70" s="172" t="s">
        <v>181</v>
      </c>
      <c r="BP70" s="172" t="s">
        <v>182</v>
      </c>
      <c r="BQ70" s="172" t="s">
        <v>183</v>
      </c>
      <c r="BR70" s="173"/>
      <c r="BS70" s="172" t="s">
        <v>184</v>
      </c>
      <c r="BT70" s="172" t="s">
        <v>185</v>
      </c>
      <c r="BU70" s="172" t="s">
        <v>186</v>
      </c>
      <c r="BV70" s="174" t="s">
        <v>187</v>
      </c>
      <c r="BW70" s="174" t="s">
        <v>188</v>
      </c>
      <c r="BX70" s="174" t="s">
        <v>189</v>
      </c>
      <c r="BY70" s="174" t="s">
        <v>614</v>
      </c>
      <c r="BZ70" s="174" t="s">
        <v>615</v>
      </c>
      <c r="CA70" s="174" t="s">
        <v>190</v>
      </c>
      <c r="CB70" s="174" t="s">
        <v>191</v>
      </c>
      <c r="CC70" s="174" t="s">
        <v>192</v>
      </c>
      <c r="CD70" s="174" t="s">
        <v>193</v>
      </c>
      <c r="CE70" s="174" t="s">
        <v>194</v>
      </c>
      <c r="CF70" s="174" t="s">
        <v>195</v>
      </c>
      <c r="CG70" s="144"/>
      <c r="CH70" s="171" t="s">
        <v>213</v>
      </c>
      <c r="CI70" s="172" t="s">
        <v>173</v>
      </c>
      <c r="CJ70" s="172" t="s">
        <v>174</v>
      </c>
      <c r="CK70" s="172" t="s">
        <v>175</v>
      </c>
      <c r="CL70" s="172" t="s">
        <v>176</v>
      </c>
      <c r="CM70" s="172" t="s">
        <v>177</v>
      </c>
      <c r="CN70" s="172" t="s">
        <v>178</v>
      </c>
      <c r="CO70" s="172" t="s">
        <v>179</v>
      </c>
      <c r="CP70" s="172" t="s">
        <v>180</v>
      </c>
      <c r="CQ70" s="172" t="s">
        <v>181</v>
      </c>
      <c r="CR70" s="172" t="s">
        <v>182</v>
      </c>
      <c r="CS70" s="172" t="s">
        <v>183</v>
      </c>
      <c r="CT70" s="173"/>
      <c r="CU70" s="172" t="s">
        <v>184</v>
      </c>
      <c r="CV70" s="172" t="s">
        <v>185</v>
      </c>
      <c r="CW70" s="172" t="s">
        <v>186</v>
      </c>
      <c r="CX70" s="174" t="s">
        <v>187</v>
      </c>
      <c r="CY70" s="174" t="s">
        <v>188</v>
      </c>
      <c r="CZ70" s="174" t="s">
        <v>189</v>
      </c>
      <c r="DA70" s="174" t="s">
        <v>614</v>
      </c>
      <c r="DB70" s="174" t="s">
        <v>615</v>
      </c>
      <c r="DC70" s="174" t="s">
        <v>190</v>
      </c>
      <c r="DD70" s="174" t="s">
        <v>191</v>
      </c>
      <c r="DE70" s="174" t="s">
        <v>192</v>
      </c>
      <c r="DF70" s="174" t="s">
        <v>193</v>
      </c>
      <c r="DG70" s="174" t="s">
        <v>194</v>
      </c>
      <c r="DH70" s="174" t="s">
        <v>195</v>
      </c>
    </row>
    <row r="71" spans="2:112" s="159" customFormat="1" ht="10.5" customHeight="1">
      <c r="B71" s="197" t="s">
        <v>196</v>
      </c>
      <c r="C71" s="199">
        <v>179.00136797424895</v>
      </c>
      <c r="D71" s="199">
        <v>171.2844775148248</v>
      </c>
      <c r="E71" s="199">
        <v>188.2966425157575</v>
      </c>
      <c r="F71" s="199">
        <v>205.64726567876167</v>
      </c>
      <c r="G71" s="199">
        <v>244.35175317326426</v>
      </c>
      <c r="H71" s="199">
        <v>220.83214040458211</v>
      </c>
      <c r="I71" s="199">
        <v>213.18332557673111</v>
      </c>
      <c r="J71" s="199">
        <v>186.28634708232781</v>
      </c>
      <c r="K71" s="199">
        <v>221.40767996833435</v>
      </c>
      <c r="L71" s="199">
        <v>277.90448646108462</v>
      </c>
      <c r="M71" s="199">
        <v>515.28606921595917</v>
      </c>
      <c r="N71" s="173"/>
      <c r="O71" s="199">
        <v>1154.4785866007871</v>
      </c>
      <c r="P71" s="199">
        <v>1597.1745371627455</v>
      </c>
      <c r="Q71" s="199">
        <v>1089.9605425061691</v>
      </c>
      <c r="R71" s="199">
        <v>493.32342630895181</v>
      </c>
      <c r="S71" s="199">
        <v>437.44397863035232</v>
      </c>
      <c r="T71" s="199">
        <v>473.48294979096471</v>
      </c>
      <c r="U71" s="199">
        <v>352.81674784941504</v>
      </c>
      <c r="V71" s="199">
        <v>299.97045974315182</v>
      </c>
      <c r="W71" s="199">
        <v>345.83733293810661</v>
      </c>
      <c r="X71" s="199">
        <v>355.90694681107556</v>
      </c>
      <c r="Y71" s="199">
        <v>387.26692007059006</v>
      </c>
      <c r="Z71" s="199">
        <v>347.02859235326872</v>
      </c>
      <c r="AA71" s="199" t="s">
        <v>616</v>
      </c>
      <c r="AB71" s="199" t="s">
        <v>616</v>
      </c>
      <c r="AC71" s="144"/>
      <c r="AD71" s="197" t="s">
        <v>196</v>
      </c>
      <c r="AE71" s="199">
        <v>243.5641006936373</v>
      </c>
      <c r="AF71" s="199">
        <v>233.38718526559481</v>
      </c>
      <c r="AG71" s="199">
        <v>255.96477111507141</v>
      </c>
      <c r="AH71" s="199">
        <v>280.35133215513343</v>
      </c>
      <c r="AI71" s="199">
        <v>331.88177601701312</v>
      </c>
      <c r="AJ71" s="199">
        <v>300.85275986127681</v>
      </c>
      <c r="AK71" s="199">
        <v>290.33538273875416</v>
      </c>
      <c r="AL71" s="199">
        <v>253.3454702673852</v>
      </c>
      <c r="AM71" s="199">
        <v>301.17601117012339</v>
      </c>
      <c r="AN71" s="199">
        <v>380.12916390301859</v>
      </c>
      <c r="AO71" s="199">
        <v>686.93566973033592</v>
      </c>
      <c r="AP71" s="173"/>
      <c r="AQ71" s="199">
        <v>1512.8094841491961</v>
      </c>
      <c r="AR71" s="199">
        <v>2208.3388120062273</v>
      </c>
      <c r="AS71" s="199">
        <v>1494.1918100465305</v>
      </c>
      <c r="AT71" s="199">
        <v>666.64106676100289</v>
      </c>
      <c r="AU71" s="199">
        <v>594.283958811405</v>
      </c>
      <c r="AV71" s="199">
        <v>646.55912706764207</v>
      </c>
      <c r="AW71" s="199">
        <v>477.16805647172947</v>
      </c>
      <c r="AX71" s="199">
        <v>400.7554662471087</v>
      </c>
      <c r="AY71" s="199">
        <v>467.73429822907428</v>
      </c>
      <c r="AZ71" s="199">
        <v>486.49058675635519</v>
      </c>
      <c r="BA71" s="199">
        <v>527.73361474943317</v>
      </c>
      <c r="BB71" s="199">
        <v>471.15421636604253</v>
      </c>
      <c r="BC71" s="199" t="s">
        <v>616</v>
      </c>
      <c r="BD71" s="199" t="s">
        <v>616</v>
      </c>
      <c r="BF71" s="197" t="s">
        <v>196</v>
      </c>
      <c r="BG71" s="199">
        <v>200.75</v>
      </c>
      <c r="BH71" s="199">
        <v>199.05999999999997</v>
      </c>
      <c r="BI71" s="199">
        <v>215.77</v>
      </c>
      <c r="BJ71" s="199">
        <v>243.3600000000001</v>
      </c>
      <c r="BK71" s="199">
        <v>281.17999999999995</v>
      </c>
      <c r="BL71" s="199">
        <v>230.78000000000006</v>
      </c>
      <c r="BM71" s="199">
        <v>206.32000000000002</v>
      </c>
      <c r="BN71" s="199">
        <v>145.13000000000005</v>
      </c>
      <c r="BO71" s="199">
        <v>187.07</v>
      </c>
      <c r="BP71" s="199">
        <v>276.5100000000001</v>
      </c>
      <c r="BQ71" s="199">
        <v>586.80999999999972</v>
      </c>
      <c r="BR71" s="173"/>
      <c r="BS71" s="199">
        <v>1376.8009245311077</v>
      </c>
      <c r="BT71" s="199">
        <v>1631.9111772946392</v>
      </c>
      <c r="BU71" s="199">
        <v>1133.4240853181416</v>
      </c>
      <c r="BV71" s="199">
        <v>572.26257830931559</v>
      </c>
      <c r="BW71" s="199">
        <v>524.28445804252556</v>
      </c>
      <c r="BX71" s="199">
        <v>582.25117085916713</v>
      </c>
      <c r="BY71" s="199">
        <v>409.58146100228066</v>
      </c>
      <c r="BZ71" s="199">
        <v>347.51209214970675</v>
      </c>
      <c r="CA71" s="199">
        <v>434.55989504828875</v>
      </c>
      <c r="CB71" s="199">
        <v>445.47136580670946</v>
      </c>
      <c r="CC71" s="199">
        <v>499.60569534182372</v>
      </c>
      <c r="CD71" s="199">
        <v>425.76788899996546</v>
      </c>
      <c r="CE71" s="199" t="s">
        <v>616</v>
      </c>
      <c r="CF71" s="199" t="s">
        <v>616</v>
      </c>
      <c r="CG71" s="144"/>
      <c r="CH71" s="197" t="s">
        <v>196</v>
      </c>
      <c r="CI71" s="199">
        <v>379.75136797424898</v>
      </c>
      <c r="CJ71" s="199">
        <v>370.3444775148248</v>
      </c>
      <c r="CK71" s="199">
        <v>404.06664251575751</v>
      </c>
      <c r="CL71" s="199">
        <v>449.00726567876177</v>
      </c>
      <c r="CM71" s="199">
        <v>525.53175317326418</v>
      </c>
      <c r="CN71" s="199">
        <v>451.61214040458219</v>
      </c>
      <c r="CO71" s="199">
        <v>419.50332557673113</v>
      </c>
      <c r="CP71" s="199">
        <v>331.41634708232789</v>
      </c>
      <c r="CQ71" s="199">
        <v>408.47767996833431</v>
      </c>
      <c r="CR71" s="199">
        <v>554.41448646108472</v>
      </c>
      <c r="CS71" s="199">
        <v>1102.0960692159588</v>
      </c>
      <c r="CT71" s="173"/>
      <c r="CU71" s="199">
        <v>2531.2795111318947</v>
      </c>
      <c r="CV71" s="199">
        <v>3229.0857144573847</v>
      </c>
      <c r="CW71" s="199">
        <v>2223.3846278243109</v>
      </c>
      <c r="CX71" s="199">
        <v>1065.5860046182675</v>
      </c>
      <c r="CY71" s="199">
        <v>961.72843667287793</v>
      </c>
      <c r="CZ71" s="199">
        <v>1055.7341206501319</v>
      </c>
      <c r="DA71" s="199">
        <v>762.3982088516957</v>
      </c>
      <c r="DB71" s="199">
        <v>647.48255189285851</v>
      </c>
      <c r="DC71" s="199">
        <v>780.39722798639536</v>
      </c>
      <c r="DD71" s="199">
        <v>801.37831261778501</v>
      </c>
      <c r="DE71" s="199">
        <v>886.87261541241378</v>
      </c>
      <c r="DF71" s="199">
        <v>772.79648135323419</v>
      </c>
      <c r="DG71" s="199" t="s">
        <v>616</v>
      </c>
      <c r="DH71" s="199" t="s">
        <v>616</v>
      </c>
    </row>
    <row r="72" spans="2:112" s="159" customFormat="1" ht="10.5" customHeight="1">
      <c r="B72" s="197" t="s">
        <v>197</v>
      </c>
      <c r="C72" s="199">
        <v>3.4648843503671367</v>
      </c>
      <c r="D72" s="199">
        <v>3.3612879396840958</v>
      </c>
      <c r="E72" s="199">
        <v>11.652403061262774</v>
      </c>
      <c r="F72" s="199">
        <v>11.077105801368656</v>
      </c>
      <c r="G72" s="199">
        <v>14.883230646022749</v>
      </c>
      <c r="H72" s="199">
        <v>14.819176551301227</v>
      </c>
      <c r="I72" s="199">
        <v>17.646102036866232</v>
      </c>
      <c r="J72" s="199">
        <v>18.715424771732444</v>
      </c>
      <c r="K72" s="199">
        <v>14.308593954183147</v>
      </c>
      <c r="L72" s="199">
        <v>14.67492004669276</v>
      </c>
      <c r="M72" s="199">
        <v>9.2172823280201097</v>
      </c>
      <c r="N72" s="173"/>
      <c r="O72" s="199">
        <v>11.671120371343685</v>
      </c>
      <c r="P72" s="199">
        <v>11.671120371343685</v>
      </c>
      <c r="Q72" s="199">
        <v>18.00005259322603</v>
      </c>
      <c r="R72" s="199">
        <v>18.00005259322603</v>
      </c>
      <c r="S72" s="199">
        <v>17.216596257944094</v>
      </c>
      <c r="T72" s="199">
        <v>17.216596257944094</v>
      </c>
      <c r="U72" s="199">
        <v>23.47032631810719</v>
      </c>
      <c r="V72" s="199">
        <v>21.613731818623155</v>
      </c>
      <c r="W72" s="199">
        <v>20.798362237288099</v>
      </c>
      <c r="X72" s="199">
        <v>20.798362237288099</v>
      </c>
      <c r="Y72" s="199">
        <v>28.350186530706992</v>
      </c>
      <c r="Z72" s="199">
        <v>27.626561416850421</v>
      </c>
      <c r="AA72" s="199" t="s">
        <v>616</v>
      </c>
      <c r="AB72" s="199" t="s">
        <v>616</v>
      </c>
      <c r="AC72" s="144"/>
      <c r="AD72" s="197" t="s">
        <v>197</v>
      </c>
      <c r="AE72" s="199">
        <v>3.695838468799503</v>
      </c>
      <c r="AF72" s="199">
        <v>3.5853367720281919</v>
      </c>
      <c r="AG72" s="199">
        <v>12.42910064094038</v>
      </c>
      <c r="AH72" s="199">
        <v>11.815456613688003</v>
      </c>
      <c r="AI72" s="199">
        <v>15.875278204103214</v>
      </c>
      <c r="AJ72" s="199">
        <v>15.252517859400495</v>
      </c>
      <c r="AK72" s="199">
        <v>18.162094323274683</v>
      </c>
      <c r="AL72" s="199">
        <v>18.515809469683656</v>
      </c>
      <c r="AM72" s="199">
        <v>14.155980140040841</v>
      </c>
      <c r="AN72" s="199">
        <v>14.309299644028929</v>
      </c>
      <c r="AO72" s="199">
        <v>8.9876347080460999</v>
      </c>
      <c r="AP72" s="173"/>
      <c r="AQ72" s="199">
        <v>12.009130989979031</v>
      </c>
      <c r="AR72" s="199">
        <v>12.009130989979031</v>
      </c>
      <c r="AS72" s="199">
        <v>18.521453844979444</v>
      </c>
      <c r="AT72" s="199">
        <v>18.521453844979444</v>
      </c>
      <c r="AU72" s="199">
        <v>18.417607023985347</v>
      </c>
      <c r="AV72" s="199">
        <v>18.417607023985347</v>
      </c>
      <c r="AW72" s="199">
        <v>25.107186244146799</v>
      </c>
      <c r="AX72" s="199">
        <v>23.121109730057501</v>
      </c>
      <c r="AY72" s="199">
        <v>23.799722335326042</v>
      </c>
      <c r="AZ72" s="199">
        <v>23.799722335326042</v>
      </c>
      <c r="BA72" s="199">
        <v>32.441547103051477</v>
      </c>
      <c r="BB72" s="199">
        <v>31.613491944024503</v>
      </c>
      <c r="BC72" s="199" t="s">
        <v>616</v>
      </c>
      <c r="BD72" s="199" t="s">
        <v>616</v>
      </c>
      <c r="BF72" s="197" t="s">
        <v>197</v>
      </c>
      <c r="BG72" s="199"/>
      <c r="BH72" s="199"/>
      <c r="BI72" s="199"/>
      <c r="BJ72" s="199"/>
      <c r="BK72" s="199"/>
      <c r="BL72" s="199"/>
      <c r="BM72" s="199"/>
      <c r="BN72" s="199"/>
      <c r="BO72" s="199"/>
      <c r="BP72" s="199"/>
      <c r="BQ72" s="199"/>
      <c r="BR72" s="173"/>
      <c r="BS72" s="199"/>
      <c r="BT72" s="199"/>
      <c r="BU72" s="199"/>
      <c r="BV72" s="199"/>
      <c r="BW72" s="199"/>
      <c r="BX72" s="199"/>
      <c r="BY72" s="199"/>
      <c r="BZ72" s="199"/>
      <c r="CA72" s="199"/>
      <c r="CB72" s="199"/>
      <c r="CC72" s="199"/>
      <c r="CD72" s="199"/>
      <c r="CE72" s="199" t="s">
        <v>616</v>
      </c>
      <c r="CF72" s="199" t="s">
        <v>616</v>
      </c>
      <c r="CG72" s="144"/>
      <c r="CH72" s="197" t="s">
        <v>197</v>
      </c>
      <c r="CI72" s="199">
        <v>3.4648843503671367</v>
      </c>
      <c r="CJ72" s="199">
        <v>3.3612879396840958</v>
      </c>
      <c r="CK72" s="199">
        <v>11.652403061262774</v>
      </c>
      <c r="CL72" s="199">
        <v>11.077105801368656</v>
      </c>
      <c r="CM72" s="199">
        <v>14.883230646022749</v>
      </c>
      <c r="CN72" s="199">
        <v>14.819176551301227</v>
      </c>
      <c r="CO72" s="199">
        <v>17.646102036866232</v>
      </c>
      <c r="CP72" s="199">
        <v>18.715424771732444</v>
      </c>
      <c r="CQ72" s="199">
        <v>14.308593954183147</v>
      </c>
      <c r="CR72" s="199">
        <v>14.67492004669276</v>
      </c>
      <c r="CS72" s="199">
        <v>9.2172823280201097</v>
      </c>
      <c r="CT72" s="173"/>
      <c r="CU72" s="199">
        <v>11.671120371343685</v>
      </c>
      <c r="CV72" s="199">
        <v>11.671120371343685</v>
      </c>
      <c r="CW72" s="199">
        <v>18.00005259322603</v>
      </c>
      <c r="CX72" s="199">
        <v>18.00005259322603</v>
      </c>
      <c r="CY72" s="199">
        <v>17.216596257944094</v>
      </c>
      <c r="CZ72" s="199">
        <v>17.216596257944094</v>
      </c>
      <c r="DA72" s="199">
        <v>23.47032631810719</v>
      </c>
      <c r="DB72" s="199">
        <v>21.613731818623155</v>
      </c>
      <c r="DC72" s="199">
        <v>20.798362237288099</v>
      </c>
      <c r="DD72" s="199">
        <v>20.798362237288099</v>
      </c>
      <c r="DE72" s="199">
        <v>28.350186530706992</v>
      </c>
      <c r="DF72" s="199">
        <v>27.626561416850421</v>
      </c>
      <c r="DG72" s="199" t="s">
        <v>616</v>
      </c>
      <c r="DH72" s="199" t="s">
        <v>616</v>
      </c>
    </row>
    <row r="73" spans="2:112" s="159" customFormat="1" ht="10.5" customHeight="1">
      <c r="B73" s="197" t="s">
        <v>198</v>
      </c>
      <c r="C73" s="199" t="s">
        <v>616</v>
      </c>
      <c r="D73" s="199" t="s">
        <v>616</v>
      </c>
      <c r="E73" s="199" t="s">
        <v>616</v>
      </c>
      <c r="F73" s="199" t="s">
        <v>616</v>
      </c>
      <c r="G73" s="199" t="s">
        <v>616</v>
      </c>
      <c r="H73" s="199" t="s">
        <v>616</v>
      </c>
      <c r="I73" s="199" t="s">
        <v>616</v>
      </c>
      <c r="J73" s="199">
        <v>4.5552674196923926</v>
      </c>
      <c r="K73" s="199">
        <v>9.975695096053105</v>
      </c>
      <c r="L73" s="199">
        <v>4.43</v>
      </c>
      <c r="M73" s="199" t="s">
        <v>616</v>
      </c>
      <c r="N73" s="173"/>
      <c r="O73" s="199">
        <v>20.736406675957259</v>
      </c>
      <c r="P73" s="199">
        <v>20.736406675957259</v>
      </c>
      <c r="Q73" s="199">
        <v>26.747623889549011</v>
      </c>
      <c r="R73" s="199">
        <v>35.16407790811737</v>
      </c>
      <c r="S73" s="199">
        <v>6.0112172135917499</v>
      </c>
      <c r="T73" s="199">
        <v>6.0112172135917499</v>
      </c>
      <c r="U73" s="199">
        <v>15.899644085837112</v>
      </c>
      <c r="V73" s="199">
        <v>15.899644085837112</v>
      </c>
      <c r="W73" s="199">
        <v>15.899644085837112</v>
      </c>
      <c r="X73" s="199">
        <v>15.899644085837112</v>
      </c>
      <c r="Y73" s="199">
        <v>15.899644085837112</v>
      </c>
      <c r="Z73" s="199">
        <v>0</v>
      </c>
      <c r="AA73" s="199" t="s">
        <v>616</v>
      </c>
      <c r="AB73" s="199" t="s">
        <v>616</v>
      </c>
      <c r="AC73" s="144"/>
      <c r="AD73" s="197" t="s">
        <v>198</v>
      </c>
      <c r="AE73" s="199" t="s">
        <v>616</v>
      </c>
      <c r="AF73" s="199" t="s">
        <v>616</v>
      </c>
      <c r="AG73" s="199" t="s">
        <v>616</v>
      </c>
      <c r="AH73" s="199" t="s">
        <v>616</v>
      </c>
      <c r="AI73" s="199" t="s">
        <v>616</v>
      </c>
      <c r="AJ73" s="199" t="s">
        <v>616</v>
      </c>
      <c r="AK73" s="199" t="s">
        <v>616</v>
      </c>
      <c r="AL73" s="199">
        <v>6.5476579358857476</v>
      </c>
      <c r="AM73" s="199">
        <v>9.975695096053105</v>
      </c>
      <c r="AN73" s="199">
        <v>4.43</v>
      </c>
      <c r="AO73" s="199" t="s">
        <v>616</v>
      </c>
      <c r="AP73" s="173"/>
      <c r="AQ73" s="199">
        <v>20.701931196232078</v>
      </c>
      <c r="AR73" s="199">
        <v>20.701931196232078</v>
      </c>
      <c r="AS73" s="199">
        <v>26.713148409823834</v>
      </c>
      <c r="AT73" s="199">
        <v>38.116086112400332</v>
      </c>
      <c r="AU73" s="199">
        <v>6.0112172135917499</v>
      </c>
      <c r="AV73" s="199">
        <v>6.0112172135917499</v>
      </c>
      <c r="AW73" s="199">
        <v>15.899644085837112</v>
      </c>
      <c r="AX73" s="199">
        <v>15.899644085837112</v>
      </c>
      <c r="AY73" s="199">
        <v>15.899644085837112</v>
      </c>
      <c r="AZ73" s="199">
        <v>15.899644085837112</v>
      </c>
      <c r="BA73" s="199">
        <v>15.899644085837112</v>
      </c>
      <c r="BB73" s="199">
        <v>0</v>
      </c>
      <c r="BC73" s="199" t="s">
        <v>616</v>
      </c>
      <c r="BD73" s="199" t="s">
        <v>616</v>
      </c>
      <c r="BF73" s="197" t="s">
        <v>198</v>
      </c>
      <c r="BG73" s="199" t="s">
        <v>616</v>
      </c>
      <c r="BH73" s="199" t="s">
        <v>616</v>
      </c>
      <c r="BI73" s="199" t="s">
        <v>616</v>
      </c>
      <c r="BJ73" s="199" t="s">
        <v>616</v>
      </c>
      <c r="BK73" s="199" t="s">
        <v>616</v>
      </c>
      <c r="BL73" s="199" t="s">
        <v>616</v>
      </c>
      <c r="BM73" s="199" t="s">
        <v>616</v>
      </c>
      <c r="BN73" s="199">
        <v>10.705717509101307</v>
      </c>
      <c r="BO73" s="199">
        <v>13.71215092385904</v>
      </c>
      <c r="BP73" s="199">
        <v>4.43</v>
      </c>
      <c r="BQ73" s="199" t="s">
        <v>616</v>
      </c>
      <c r="BR73" s="173"/>
      <c r="BS73" s="199">
        <v>26.67954491790935</v>
      </c>
      <c r="BT73" s="199">
        <v>26.67954491790935</v>
      </c>
      <c r="BU73" s="199">
        <v>32.690762131501103</v>
      </c>
      <c r="BV73" s="199">
        <v>32.690762131501103</v>
      </c>
      <c r="BW73" s="199">
        <v>6.0112172135917499</v>
      </c>
      <c r="BX73" s="199">
        <v>6.0112172135917499</v>
      </c>
      <c r="BY73" s="199">
        <v>14.668937868380539</v>
      </c>
      <c r="BZ73" s="199">
        <v>14.668937868380539</v>
      </c>
      <c r="CA73" s="199">
        <v>14.668937868380539</v>
      </c>
      <c r="CB73" s="199">
        <v>14.668937868380539</v>
      </c>
      <c r="CC73" s="199">
        <v>14.668937868380539</v>
      </c>
      <c r="CD73" s="199">
        <v>0</v>
      </c>
      <c r="CE73" s="199" t="s">
        <v>616</v>
      </c>
      <c r="CF73" s="199" t="s">
        <v>616</v>
      </c>
      <c r="CG73" s="144"/>
      <c r="CH73" s="197" t="s">
        <v>198</v>
      </c>
      <c r="CI73" s="199" t="s">
        <v>616</v>
      </c>
      <c r="CJ73" s="199" t="s">
        <v>616</v>
      </c>
      <c r="CK73" s="199" t="s">
        <v>616</v>
      </c>
      <c r="CL73" s="199" t="s">
        <v>616</v>
      </c>
      <c r="CM73" s="199" t="s">
        <v>616</v>
      </c>
      <c r="CN73" s="199" t="s">
        <v>616</v>
      </c>
      <c r="CO73" s="199" t="s">
        <v>616</v>
      </c>
      <c r="CP73" s="199">
        <v>15.2609849287937</v>
      </c>
      <c r="CQ73" s="199">
        <v>23.687846019912143</v>
      </c>
      <c r="CR73" s="199">
        <v>8.86</v>
      </c>
      <c r="CS73" s="199" t="s">
        <v>616</v>
      </c>
      <c r="CT73" s="173"/>
      <c r="CU73" s="199">
        <v>47.415951593866609</v>
      </c>
      <c r="CV73" s="199">
        <v>47.415951593866609</v>
      </c>
      <c r="CW73" s="199">
        <v>59.438386021050114</v>
      </c>
      <c r="CX73" s="199">
        <v>67.854840039618466</v>
      </c>
      <c r="CY73" s="199">
        <v>12.0224344271835</v>
      </c>
      <c r="CZ73" s="199">
        <v>12.0224344271835</v>
      </c>
      <c r="DA73" s="199">
        <v>30.568581954217649</v>
      </c>
      <c r="DB73" s="199">
        <v>30.568581954217649</v>
      </c>
      <c r="DC73" s="199">
        <v>30.568581954217649</v>
      </c>
      <c r="DD73" s="199">
        <v>30.568581954217649</v>
      </c>
      <c r="DE73" s="199">
        <v>30.568581954217649</v>
      </c>
      <c r="DF73" s="199">
        <v>0</v>
      </c>
      <c r="DG73" s="199" t="s">
        <v>616</v>
      </c>
      <c r="DH73" s="199" t="s">
        <v>616</v>
      </c>
    </row>
    <row r="74" spans="2:112" s="159" customFormat="1" ht="10.5" customHeight="1">
      <c r="B74" s="197" t="s">
        <v>199</v>
      </c>
      <c r="C74" s="199">
        <v>88.907900801057167</v>
      </c>
      <c r="D74" s="199">
        <v>89.2228354434869</v>
      </c>
      <c r="E74" s="199">
        <v>103.18869384400993</v>
      </c>
      <c r="F74" s="199">
        <v>103.25784488604373</v>
      </c>
      <c r="G74" s="199">
        <v>110.38956078047262</v>
      </c>
      <c r="H74" s="199">
        <v>111.70052282209861</v>
      </c>
      <c r="I74" s="199">
        <v>114.89567331049632</v>
      </c>
      <c r="J74" s="199">
        <v>114.41325620654189</v>
      </c>
      <c r="K74" s="199">
        <v>121.04715621876539</v>
      </c>
      <c r="L74" s="199">
        <v>120.45617283230332</v>
      </c>
      <c r="M74" s="199">
        <v>126.56935319315116</v>
      </c>
      <c r="N74" s="173"/>
      <c r="O74" s="199">
        <v>125.49442106415583</v>
      </c>
      <c r="P74" s="199">
        <v>125.49442106415583</v>
      </c>
      <c r="Q74" s="199">
        <v>139.71758497034597</v>
      </c>
      <c r="R74" s="199">
        <v>139.71758497034597</v>
      </c>
      <c r="S74" s="199">
        <v>141.39334325971123</v>
      </c>
      <c r="T74" s="199">
        <v>141.39334325971123</v>
      </c>
      <c r="U74" s="199">
        <v>161.61679535715993</v>
      </c>
      <c r="V74" s="199">
        <v>161.61679535715993</v>
      </c>
      <c r="W74" s="199">
        <v>160.46648304372471</v>
      </c>
      <c r="X74" s="199">
        <v>160.46648304372471</v>
      </c>
      <c r="Y74" s="199">
        <v>168.58419578891841</v>
      </c>
      <c r="Z74" s="199">
        <v>168.58419578891841</v>
      </c>
      <c r="AA74" s="199" t="s">
        <v>616</v>
      </c>
      <c r="AB74" s="199" t="s">
        <v>616</v>
      </c>
      <c r="AC74" s="144"/>
      <c r="AD74" s="197" t="s">
        <v>199</v>
      </c>
      <c r="AE74" s="199">
        <v>118.07705875336698</v>
      </c>
      <c r="AF74" s="199">
        <v>118.50377291366176</v>
      </c>
      <c r="AG74" s="199">
        <v>137.2785412534873</v>
      </c>
      <c r="AH74" s="199">
        <v>137.37219711784317</v>
      </c>
      <c r="AI74" s="199">
        <v>146.97498129828324</v>
      </c>
      <c r="AJ74" s="199">
        <v>148.78179429410963</v>
      </c>
      <c r="AK74" s="199">
        <v>153.05177827785991</v>
      </c>
      <c r="AL74" s="199">
        <v>152.50792343202036</v>
      </c>
      <c r="AM74" s="199">
        <v>161.47386372529701</v>
      </c>
      <c r="AN74" s="199">
        <v>160.71814985263919</v>
      </c>
      <c r="AO74" s="199">
        <v>168.06212548551051</v>
      </c>
      <c r="AP74" s="173"/>
      <c r="AQ74" s="199">
        <v>166.49125558391935</v>
      </c>
      <c r="AR74" s="199">
        <v>166.49125558391935</v>
      </c>
      <c r="AS74" s="199">
        <v>185.6375469898137</v>
      </c>
      <c r="AT74" s="199">
        <v>185.6375469898137</v>
      </c>
      <c r="AU74" s="199">
        <v>187.90853505419244</v>
      </c>
      <c r="AV74" s="199">
        <v>187.90853505419244</v>
      </c>
      <c r="AW74" s="199">
        <v>215.09117813160694</v>
      </c>
      <c r="AX74" s="199">
        <v>215.09117813160694</v>
      </c>
      <c r="AY74" s="199">
        <v>213.53265009099579</v>
      </c>
      <c r="AZ74" s="199">
        <v>213.53265009099579</v>
      </c>
      <c r="BA74" s="199">
        <v>224.49869490443493</v>
      </c>
      <c r="BB74" s="199">
        <v>224.49869490443493</v>
      </c>
      <c r="BC74" s="199" t="s">
        <v>616</v>
      </c>
      <c r="BD74" s="199" t="s">
        <v>616</v>
      </c>
      <c r="BF74" s="197" t="s">
        <v>199</v>
      </c>
      <c r="BG74" s="199">
        <v>19.106297226763822</v>
      </c>
      <c r="BH74" s="199">
        <v>19.106297226763822</v>
      </c>
      <c r="BI74" s="199">
        <v>20.852393125569616</v>
      </c>
      <c r="BJ74" s="199">
        <v>20.849370287873601</v>
      </c>
      <c r="BK74" s="199">
        <v>21.50319340120604</v>
      </c>
      <c r="BL74" s="199">
        <v>21.819481548965165</v>
      </c>
      <c r="BM74" s="199">
        <v>25.256715910577434</v>
      </c>
      <c r="BN74" s="199">
        <v>24.167303215101221</v>
      </c>
      <c r="BO74" s="199">
        <v>23.962512789411697</v>
      </c>
      <c r="BP74" s="199">
        <v>23.858648398084732</v>
      </c>
      <c r="BQ74" s="199">
        <v>33.366817904048837</v>
      </c>
      <c r="BR74" s="173"/>
      <c r="BS74" s="199">
        <v>33.475871166766694</v>
      </c>
      <c r="BT74" s="199">
        <v>33.475871166766694</v>
      </c>
      <c r="BU74" s="199">
        <v>33.951682778351355</v>
      </c>
      <c r="BV74" s="199">
        <v>33.951682778351355</v>
      </c>
      <c r="BW74" s="199">
        <v>33.94954851889451</v>
      </c>
      <c r="BX74" s="199">
        <v>33.94954851889451</v>
      </c>
      <c r="BY74" s="199">
        <v>47.221804792101878</v>
      </c>
      <c r="BZ74" s="199">
        <v>47.221804792101878</v>
      </c>
      <c r="CA74" s="199">
        <v>47.168940722773513</v>
      </c>
      <c r="CB74" s="199">
        <v>47.168940722773513</v>
      </c>
      <c r="CC74" s="199">
        <v>51.038387658929757</v>
      </c>
      <c r="CD74" s="199">
        <v>51.038387658929757</v>
      </c>
      <c r="CE74" s="199" t="s">
        <v>616</v>
      </c>
      <c r="CF74" s="199" t="s">
        <v>616</v>
      </c>
      <c r="CG74" s="144"/>
      <c r="CH74" s="197" t="s">
        <v>199</v>
      </c>
      <c r="CI74" s="199">
        <v>108.01419802782098</v>
      </c>
      <c r="CJ74" s="199">
        <v>108.32913267025071</v>
      </c>
      <c r="CK74" s="199">
        <v>124.04108696957955</v>
      </c>
      <c r="CL74" s="199">
        <v>124.10721517391733</v>
      </c>
      <c r="CM74" s="199">
        <v>131.89275418167867</v>
      </c>
      <c r="CN74" s="199">
        <v>133.52000437106378</v>
      </c>
      <c r="CO74" s="199">
        <v>140.15238922107375</v>
      </c>
      <c r="CP74" s="199">
        <v>138.5805594216431</v>
      </c>
      <c r="CQ74" s="199">
        <v>145.0096690081771</v>
      </c>
      <c r="CR74" s="199">
        <v>144.31482123038805</v>
      </c>
      <c r="CS74" s="199">
        <v>159.9361710972</v>
      </c>
      <c r="CT74" s="173"/>
      <c r="CU74" s="199">
        <v>158.97029223092252</v>
      </c>
      <c r="CV74" s="199">
        <v>158.97029223092252</v>
      </c>
      <c r="CW74" s="199">
        <v>173.66926774869734</v>
      </c>
      <c r="CX74" s="199">
        <v>173.66926774869734</v>
      </c>
      <c r="CY74" s="199">
        <v>175.34289177860575</v>
      </c>
      <c r="CZ74" s="199">
        <v>175.34289177860575</v>
      </c>
      <c r="DA74" s="199">
        <v>208.83860014926182</v>
      </c>
      <c r="DB74" s="199">
        <v>208.83860014926182</v>
      </c>
      <c r="DC74" s="199">
        <v>207.63542376649821</v>
      </c>
      <c r="DD74" s="199">
        <v>207.63542376649821</v>
      </c>
      <c r="DE74" s="199">
        <v>219.62258344784817</v>
      </c>
      <c r="DF74" s="199">
        <v>219.62258344784817</v>
      </c>
      <c r="DG74" s="199" t="s">
        <v>616</v>
      </c>
      <c r="DH74" s="199" t="s">
        <v>616</v>
      </c>
    </row>
    <row r="75" spans="2:112" s="159" customFormat="1" ht="10.5" customHeight="1">
      <c r="B75" s="197" t="s">
        <v>200</v>
      </c>
      <c r="C75" s="199">
        <v>134.94626558994401</v>
      </c>
      <c r="D75" s="199">
        <v>135.83719089936108</v>
      </c>
      <c r="E75" s="199">
        <v>131.67837067324322</v>
      </c>
      <c r="F75" s="199">
        <v>131.2842545781717</v>
      </c>
      <c r="G75" s="199">
        <v>138.51639149164146</v>
      </c>
      <c r="H75" s="199">
        <v>140.23783389769395</v>
      </c>
      <c r="I75" s="199">
        <v>140.5199304149771</v>
      </c>
      <c r="J75" s="199">
        <v>144.00471246533911</v>
      </c>
      <c r="K75" s="199">
        <v>153.15544286240794</v>
      </c>
      <c r="L75" s="199">
        <v>153.27044256757927</v>
      </c>
      <c r="M75" s="199">
        <v>201.74330332289634</v>
      </c>
      <c r="N75" s="173"/>
      <c r="O75" s="199">
        <v>207.14962998740157</v>
      </c>
      <c r="P75" s="199">
        <v>207.14962998740157</v>
      </c>
      <c r="Q75" s="199">
        <v>225.97684176362142</v>
      </c>
      <c r="R75" s="199">
        <v>232.19848662979393</v>
      </c>
      <c r="S75" s="199">
        <v>233.19085855084813</v>
      </c>
      <c r="T75" s="199">
        <v>233.19085855084813</v>
      </c>
      <c r="U75" s="199">
        <v>216.88781027942559</v>
      </c>
      <c r="V75" s="199">
        <v>210.63280209342579</v>
      </c>
      <c r="W75" s="199">
        <v>224.9909074076389</v>
      </c>
      <c r="X75" s="199">
        <v>224.9909074076389</v>
      </c>
      <c r="Y75" s="199">
        <v>213.41163941704266</v>
      </c>
      <c r="Z75" s="199">
        <v>213.41163941704266</v>
      </c>
      <c r="AA75" s="199" t="s">
        <v>616</v>
      </c>
      <c r="AB75" s="199" t="s">
        <v>616</v>
      </c>
      <c r="AC75" s="144"/>
      <c r="AD75" s="197" t="s">
        <v>200</v>
      </c>
      <c r="AE75" s="199">
        <v>140.67827761874798</v>
      </c>
      <c r="AF75" s="199">
        <v>141.88362767308908</v>
      </c>
      <c r="AG75" s="199">
        <v>146.74643050364855</v>
      </c>
      <c r="AH75" s="199">
        <v>146.21321809921974</v>
      </c>
      <c r="AI75" s="199">
        <v>154.98695474225545</v>
      </c>
      <c r="AJ75" s="199">
        <v>155.91941768584419</v>
      </c>
      <c r="AK75" s="199">
        <v>156.82128408270361</v>
      </c>
      <c r="AL75" s="199">
        <v>160.05334295858538</v>
      </c>
      <c r="AM75" s="199">
        <v>171.05986563571534</v>
      </c>
      <c r="AN75" s="199">
        <v>170.07802785187067</v>
      </c>
      <c r="AO75" s="199">
        <v>211.18364579762692</v>
      </c>
      <c r="AP75" s="173"/>
      <c r="AQ75" s="199">
        <v>221.9286821365277</v>
      </c>
      <c r="AR75" s="199">
        <v>221.9286821365277</v>
      </c>
      <c r="AS75" s="199">
        <v>252.2686339812083</v>
      </c>
      <c r="AT75" s="199">
        <v>260.18181224363241</v>
      </c>
      <c r="AU75" s="199">
        <v>264.07391017309408</v>
      </c>
      <c r="AV75" s="199">
        <v>264.07391017309408</v>
      </c>
      <c r="AW75" s="199">
        <v>235.36368567467744</v>
      </c>
      <c r="AX75" s="199">
        <v>227.40600489841836</v>
      </c>
      <c r="AY75" s="199">
        <v>248.31934622974373</v>
      </c>
      <c r="AZ75" s="199">
        <v>248.31934622974373</v>
      </c>
      <c r="BA75" s="199">
        <v>237.80738359084313</v>
      </c>
      <c r="BB75" s="199">
        <v>237.80738359084313</v>
      </c>
      <c r="BC75" s="199" t="s">
        <v>616</v>
      </c>
      <c r="BD75" s="199" t="s">
        <v>616</v>
      </c>
      <c r="BF75" s="197" t="s">
        <v>200</v>
      </c>
      <c r="BG75" s="199">
        <v>122.43954491549439</v>
      </c>
      <c r="BH75" s="199">
        <v>122.46354491524748</v>
      </c>
      <c r="BI75" s="199">
        <v>126.26991866834115</v>
      </c>
      <c r="BJ75" s="199">
        <v>126.34191866760045</v>
      </c>
      <c r="BK75" s="199">
        <v>131.74472031618731</v>
      </c>
      <c r="BL75" s="199">
        <v>131.30072032075481</v>
      </c>
      <c r="BM75" s="199">
        <v>132.24553140529321</v>
      </c>
      <c r="BN75" s="199">
        <v>129.58153143269809</v>
      </c>
      <c r="BO75" s="199">
        <v>123.6783856835283</v>
      </c>
      <c r="BP75" s="199">
        <v>123.24638568797238</v>
      </c>
      <c r="BQ75" s="199">
        <v>176.88696739639255</v>
      </c>
      <c r="BR75" s="173"/>
      <c r="BS75" s="199">
        <v>172.44542104951498</v>
      </c>
      <c r="BT75" s="199">
        <v>172.44542104951498</v>
      </c>
      <c r="BU75" s="199">
        <v>169.73380104854746</v>
      </c>
      <c r="BV75" s="199">
        <v>169.73380104854746</v>
      </c>
      <c r="BW75" s="199">
        <v>172.01380102509276</v>
      </c>
      <c r="BX75" s="199">
        <v>172.01380102509276</v>
      </c>
      <c r="BY75" s="199">
        <v>170.80268983677828</v>
      </c>
      <c r="BZ75" s="199">
        <v>170.80268983677828</v>
      </c>
      <c r="CA75" s="199">
        <v>165.30668989331633</v>
      </c>
      <c r="CB75" s="199">
        <v>165.30668989331633</v>
      </c>
      <c r="CC75" s="199">
        <v>181.42019750424308</v>
      </c>
      <c r="CD75" s="199">
        <v>181.42019750424308</v>
      </c>
      <c r="CE75" s="199" t="s">
        <v>616</v>
      </c>
      <c r="CF75" s="199" t="s">
        <v>616</v>
      </c>
      <c r="CG75" s="144"/>
      <c r="CH75" s="197" t="s">
        <v>200</v>
      </c>
      <c r="CI75" s="199">
        <v>257.38581050543837</v>
      </c>
      <c r="CJ75" s="199">
        <v>258.30073581460857</v>
      </c>
      <c r="CK75" s="199">
        <v>257.94828934158437</v>
      </c>
      <c r="CL75" s="199">
        <v>257.62617324577218</v>
      </c>
      <c r="CM75" s="199">
        <v>270.2611118078288</v>
      </c>
      <c r="CN75" s="199">
        <v>271.53855421844878</v>
      </c>
      <c r="CO75" s="199">
        <v>272.76546182027027</v>
      </c>
      <c r="CP75" s="199">
        <v>273.5862438980372</v>
      </c>
      <c r="CQ75" s="199">
        <v>276.83382854593623</v>
      </c>
      <c r="CR75" s="199">
        <v>276.51682825555167</v>
      </c>
      <c r="CS75" s="199">
        <v>378.63027071928889</v>
      </c>
      <c r="CT75" s="173"/>
      <c r="CU75" s="199">
        <v>379.59505103691652</v>
      </c>
      <c r="CV75" s="199">
        <v>379.59505103691652</v>
      </c>
      <c r="CW75" s="199">
        <v>395.71064281216889</v>
      </c>
      <c r="CX75" s="199">
        <v>401.93228767834137</v>
      </c>
      <c r="CY75" s="199">
        <v>405.20465957594092</v>
      </c>
      <c r="CZ75" s="199">
        <v>405.20465957594092</v>
      </c>
      <c r="DA75" s="199">
        <v>387.69050011620391</v>
      </c>
      <c r="DB75" s="199">
        <v>381.43549193020408</v>
      </c>
      <c r="DC75" s="199">
        <v>390.2975973009552</v>
      </c>
      <c r="DD75" s="199">
        <v>390.2975973009552</v>
      </c>
      <c r="DE75" s="199">
        <v>394.83183692128574</v>
      </c>
      <c r="DF75" s="199">
        <v>394.83183692128574</v>
      </c>
      <c r="DG75" s="199" t="s">
        <v>616</v>
      </c>
      <c r="DH75" s="199" t="s">
        <v>616</v>
      </c>
    </row>
    <row r="76" spans="2:112" s="159" customFormat="1" ht="10.5" customHeight="1">
      <c r="B76" s="197" t="s">
        <v>201</v>
      </c>
      <c r="C76" s="199">
        <v>78.263999999999996</v>
      </c>
      <c r="D76" s="199">
        <v>79.259530332681024</v>
      </c>
      <c r="E76" s="199">
        <v>80.408219178082177</v>
      </c>
      <c r="F76" s="199">
        <v>81.097432485322898</v>
      </c>
      <c r="G76" s="199">
        <v>82.016383561643821</v>
      </c>
      <c r="H76" s="199">
        <v>82.629017612524436</v>
      </c>
      <c r="I76" s="199">
        <v>83.088493150684926</v>
      </c>
      <c r="J76" s="199">
        <v>83.318230919765156</v>
      </c>
      <c r="K76" s="199">
        <v>83.777706457925646</v>
      </c>
      <c r="L76" s="199">
        <v>85.309291585127184</v>
      </c>
      <c r="M76" s="199">
        <v>87.836407045009778</v>
      </c>
      <c r="N76" s="173"/>
      <c r="O76" s="199">
        <v>92.278003913894295</v>
      </c>
      <c r="P76" s="199">
        <v>92.278003913894295</v>
      </c>
      <c r="Q76" s="199">
        <v>95.953808219178057</v>
      </c>
      <c r="R76" s="199">
        <v>95.953808219178057</v>
      </c>
      <c r="S76" s="199">
        <v>99.093557729941281</v>
      </c>
      <c r="T76" s="199">
        <v>99.093557729941281</v>
      </c>
      <c r="U76" s="199">
        <v>99.935929549902113</v>
      </c>
      <c r="V76" s="199">
        <v>99.935929549902113</v>
      </c>
      <c r="W76" s="199">
        <v>101.85041095890412</v>
      </c>
      <c r="X76" s="199">
        <v>101.85041095890412</v>
      </c>
      <c r="Y76" s="199">
        <v>103.45857534246578</v>
      </c>
      <c r="Z76" s="199" t="s">
        <v>616</v>
      </c>
      <c r="AA76" s="199" t="s">
        <v>616</v>
      </c>
      <c r="AB76" s="199" t="s">
        <v>616</v>
      </c>
      <c r="AC76" s="144"/>
      <c r="AD76" s="197" t="s">
        <v>201</v>
      </c>
      <c r="AE76" s="199">
        <v>78.263999999999996</v>
      </c>
      <c r="AF76" s="199">
        <v>79.259530332681024</v>
      </c>
      <c r="AG76" s="199">
        <v>80.408219178082177</v>
      </c>
      <c r="AH76" s="199">
        <v>81.097432485322898</v>
      </c>
      <c r="AI76" s="199">
        <v>82.016383561643821</v>
      </c>
      <c r="AJ76" s="199">
        <v>82.629017612524436</v>
      </c>
      <c r="AK76" s="199">
        <v>83.088493150684926</v>
      </c>
      <c r="AL76" s="199">
        <v>83.318230919765156</v>
      </c>
      <c r="AM76" s="199">
        <v>83.777706457925646</v>
      </c>
      <c r="AN76" s="199">
        <v>85.309291585127184</v>
      </c>
      <c r="AO76" s="199">
        <v>87.836407045009778</v>
      </c>
      <c r="AP76" s="173"/>
      <c r="AQ76" s="199">
        <v>92.278003913894295</v>
      </c>
      <c r="AR76" s="199">
        <v>92.278003913894295</v>
      </c>
      <c r="AS76" s="199">
        <v>95.953808219178057</v>
      </c>
      <c r="AT76" s="199">
        <v>95.953808219178057</v>
      </c>
      <c r="AU76" s="199">
        <v>99.093557729941281</v>
      </c>
      <c r="AV76" s="199">
        <v>99.093557729941281</v>
      </c>
      <c r="AW76" s="199">
        <v>99.935929549902113</v>
      </c>
      <c r="AX76" s="199">
        <v>99.935929549902113</v>
      </c>
      <c r="AY76" s="199">
        <v>101.85041095890412</v>
      </c>
      <c r="AZ76" s="199">
        <v>101.85041095890412</v>
      </c>
      <c r="BA76" s="199">
        <v>103.45857534246578</v>
      </c>
      <c r="BB76" s="199" t="s">
        <v>616</v>
      </c>
      <c r="BC76" s="199" t="s">
        <v>616</v>
      </c>
      <c r="BD76" s="199" t="s">
        <v>616</v>
      </c>
      <c r="BF76" s="197" t="s">
        <v>201</v>
      </c>
      <c r="BG76" s="199">
        <v>89.202099999999987</v>
      </c>
      <c r="BH76" s="199">
        <v>90.336764677103716</v>
      </c>
      <c r="BI76" s="199">
        <v>91.64599315068493</v>
      </c>
      <c r="BJ76" s="199">
        <v>92.431530234833659</v>
      </c>
      <c r="BK76" s="199">
        <v>93.478913013698644</v>
      </c>
      <c r="BL76" s="199">
        <v>94.177168199608587</v>
      </c>
      <c r="BM76" s="199">
        <v>94.700859589041102</v>
      </c>
      <c r="BN76" s="199">
        <v>94.96270528375733</v>
      </c>
      <c r="BO76" s="199">
        <v>95.486396673189816</v>
      </c>
      <c r="BP76" s="199">
        <v>97.232034637964787</v>
      </c>
      <c r="BQ76" s="199">
        <v>100.11233727984344</v>
      </c>
      <c r="BR76" s="173"/>
      <c r="BS76" s="199">
        <v>105.1746873776908</v>
      </c>
      <c r="BT76" s="199">
        <v>105.1746873776908</v>
      </c>
      <c r="BU76" s="199">
        <v>109.36421849315069</v>
      </c>
      <c r="BV76" s="199">
        <v>109.36421849315069</v>
      </c>
      <c r="BW76" s="199">
        <v>112.94277632093933</v>
      </c>
      <c r="BX76" s="199">
        <v>112.94277632093933</v>
      </c>
      <c r="BY76" s="199">
        <v>113.90287720156557</v>
      </c>
      <c r="BZ76" s="199">
        <v>113.90287720156557</v>
      </c>
      <c r="CA76" s="199">
        <v>116.08492465753422</v>
      </c>
      <c r="CB76" s="199">
        <v>116.08492465753422</v>
      </c>
      <c r="CC76" s="199">
        <v>117.91784452054797</v>
      </c>
      <c r="CD76" s="199" t="s">
        <v>616</v>
      </c>
      <c r="CE76" s="199" t="s">
        <v>616</v>
      </c>
      <c r="CF76" s="199" t="s">
        <v>616</v>
      </c>
      <c r="CG76" s="144"/>
      <c r="CH76" s="197" t="s">
        <v>201</v>
      </c>
      <c r="CI76" s="199">
        <v>167.46609999999998</v>
      </c>
      <c r="CJ76" s="199">
        <v>169.59629500978474</v>
      </c>
      <c r="CK76" s="199">
        <v>172.05421232876711</v>
      </c>
      <c r="CL76" s="199">
        <v>173.52896272015656</v>
      </c>
      <c r="CM76" s="199">
        <v>175.49529657534248</v>
      </c>
      <c r="CN76" s="199">
        <v>176.80618581213304</v>
      </c>
      <c r="CO76" s="199">
        <v>177.78935273972604</v>
      </c>
      <c r="CP76" s="199">
        <v>178.28093620352249</v>
      </c>
      <c r="CQ76" s="199">
        <v>179.26410313111546</v>
      </c>
      <c r="CR76" s="199">
        <v>182.54132622309197</v>
      </c>
      <c r="CS76" s="199">
        <v>187.94874432485324</v>
      </c>
      <c r="CT76" s="173"/>
      <c r="CU76" s="199">
        <v>197.4526912915851</v>
      </c>
      <c r="CV76" s="199">
        <v>197.4526912915851</v>
      </c>
      <c r="CW76" s="199">
        <v>205.31802671232873</v>
      </c>
      <c r="CX76" s="199">
        <v>205.31802671232873</v>
      </c>
      <c r="CY76" s="199">
        <v>212.03633405088061</v>
      </c>
      <c r="CZ76" s="199">
        <v>212.03633405088061</v>
      </c>
      <c r="DA76" s="199">
        <v>213.8388067514677</v>
      </c>
      <c r="DB76" s="199">
        <v>213.8388067514677</v>
      </c>
      <c r="DC76" s="199">
        <v>217.93533561643835</v>
      </c>
      <c r="DD76" s="199">
        <v>217.93533561643835</v>
      </c>
      <c r="DE76" s="199">
        <v>221.37641986301375</v>
      </c>
      <c r="DF76" s="199" t="s">
        <v>616</v>
      </c>
      <c r="DG76" s="199" t="s">
        <v>616</v>
      </c>
      <c r="DH76" s="199" t="s">
        <v>616</v>
      </c>
    </row>
    <row r="77" spans="2:112" s="159" customFormat="1" ht="10.5" customHeight="1">
      <c r="B77" s="197" t="s">
        <v>202</v>
      </c>
      <c r="C77" s="199">
        <v>0</v>
      </c>
      <c r="D77" s="199">
        <v>-0.18995111249132623</v>
      </c>
      <c r="E77" s="199">
        <v>2.3898870370752552</v>
      </c>
      <c r="F77" s="199">
        <v>11.485481460604179</v>
      </c>
      <c r="G77" s="199">
        <v>13.90509559648177</v>
      </c>
      <c r="H77" s="199">
        <v>14.008016342776509</v>
      </c>
      <c r="I77" s="199">
        <v>16.592254432324488</v>
      </c>
      <c r="J77" s="199">
        <v>16.855736391237038</v>
      </c>
      <c r="K77" s="199">
        <v>16.486105842624763</v>
      </c>
      <c r="L77" s="199">
        <v>16.529685824397355</v>
      </c>
      <c r="M77" s="199">
        <v>15.149258026029942</v>
      </c>
      <c r="N77" s="173"/>
      <c r="O77" s="199">
        <v>16.072618119862025</v>
      </c>
      <c r="P77" s="199">
        <v>16.072618119862025</v>
      </c>
      <c r="Q77" s="199">
        <v>17.32126615003747</v>
      </c>
      <c r="R77" s="199">
        <v>17.32126615003747</v>
      </c>
      <c r="S77" s="199">
        <v>15.505924067383233</v>
      </c>
      <c r="T77" s="199">
        <v>15.505924067383233</v>
      </c>
      <c r="U77" s="199">
        <v>16.061282668640136</v>
      </c>
      <c r="V77" s="199">
        <v>16.061282668640136</v>
      </c>
      <c r="W77" s="199">
        <v>19.203600376309364</v>
      </c>
      <c r="X77" s="199">
        <v>19.203600376309364</v>
      </c>
      <c r="Y77" s="199">
        <v>19.818932207430212</v>
      </c>
      <c r="Z77" s="199">
        <v>1.6670018591082372</v>
      </c>
      <c r="AA77" s="199" t="s">
        <v>616</v>
      </c>
      <c r="AB77" s="199" t="s">
        <v>616</v>
      </c>
      <c r="AC77" s="144"/>
      <c r="AD77" s="197" t="s">
        <v>202</v>
      </c>
      <c r="AE77" s="199">
        <v>0</v>
      </c>
      <c r="AF77" s="199">
        <v>-0.18995111249132623</v>
      </c>
      <c r="AG77" s="199">
        <v>2.3898870370752552</v>
      </c>
      <c r="AH77" s="199">
        <v>11.485481460604179</v>
      </c>
      <c r="AI77" s="199">
        <v>13.90509559648177</v>
      </c>
      <c r="AJ77" s="199">
        <v>14.008016342776509</v>
      </c>
      <c r="AK77" s="199">
        <v>16.592254432324488</v>
      </c>
      <c r="AL77" s="199">
        <v>16.855736391237038</v>
      </c>
      <c r="AM77" s="199">
        <v>16.486105842624763</v>
      </c>
      <c r="AN77" s="199">
        <v>16.529685824397355</v>
      </c>
      <c r="AO77" s="199">
        <v>15.149258026029942</v>
      </c>
      <c r="AP77" s="173"/>
      <c r="AQ77" s="199">
        <v>16.072618119862025</v>
      </c>
      <c r="AR77" s="199">
        <v>16.072618119862025</v>
      </c>
      <c r="AS77" s="199">
        <v>17.32126615003747</v>
      </c>
      <c r="AT77" s="199">
        <v>17.32126615003747</v>
      </c>
      <c r="AU77" s="199">
        <v>15.505924067383233</v>
      </c>
      <c r="AV77" s="199">
        <v>15.505924067383233</v>
      </c>
      <c r="AW77" s="199">
        <v>16.061282668640136</v>
      </c>
      <c r="AX77" s="199">
        <v>16.061282668640136</v>
      </c>
      <c r="AY77" s="199">
        <v>19.203600376309364</v>
      </c>
      <c r="AZ77" s="199">
        <v>19.203600376309364</v>
      </c>
      <c r="BA77" s="199">
        <v>19.818932207430212</v>
      </c>
      <c r="BB77" s="199">
        <v>1.6670018591082372</v>
      </c>
      <c r="BC77" s="199" t="s">
        <v>616</v>
      </c>
      <c r="BD77" s="199" t="s">
        <v>616</v>
      </c>
      <c r="BF77" s="197" t="s">
        <v>202</v>
      </c>
      <c r="BG77" s="199">
        <v>0</v>
      </c>
      <c r="BH77" s="199">
        <v>-0.14839729644435984</v>
      </c>
      <c r="BI77" s="199">
        <v>1.899695256253338</v>
      </c>
      <c r="BJ77" s="199">
        <v>12.665365920990933</v>
      </c>
      <c r="BK77" s="199">
        <v>14.640709693750987</v>
      </c>
      <c r="BL77" s="199">
        <v>14.927787132222536</v>
      </c>
      <c r="BM77" s="199">
        <v>17.170757060355502</v>
      </c>
      <c r="BN77" s="199">
        <v>11.164989866554466</v>
      </c>
      <c r="BO77" s="199">
        <v>10.900121345430581</v>
      </c>
      <c r="BP77" s="199">
        <v>7.9767627265742549</v>
      </c>
      <c r="BQ77" s="199">
        <v>3.3826300925037529</v>
      </c>
      <c r="BR77" s="173"/>
      <c r="BS77" s="199">
        <v>3.4563122415280962</v>
      </c>
      <c r="BT77" s="199">
        <v>3.4563122415280962</v>
      </c>
      <c r="BU77" s="199">
        <v>4.0165235041284371</v>
      </c>
      <c r="BV77" s="199">
        <v>4.0165235041284371</v>
      </c>
      <c r="BW77" s="199">
        <v>1.6619224346274917</v>
      </c>
      <c r="BX77" s="199">
        <v>1.6619224346274917</v>
      </c>
      <c r="BY77" s="199">
        <v>1.0224004674714153</v>
      </c>
      <c r="BZ77" s="199">
        <v>1.0224004674714153</v>
      </c>
      <c r="CA77" s="199">
        <v>3.1562464090757585</v>
      </c>
      <c r="CB77" s="199">
        <v>3.1562464090757585</v>
      </c>
      <c r="CC77" s="199">
        <v>2.8854725115042354</v>
      </c>
      <c r="CD77" s="199">
        <v>-5.4445461929239141</v>
      </c>
      <c r="CE77" s="199" t="s">
        <v>616</v>
      </c>
      <c r="CF77" s="199" t="s">
        <v>616</v>
      </c>
      <c r="CG77" s="144"/>
      <c r="CH77" s="197" t="s">
        <v>202</v>
      </c>
      <c r="CI77" s="199">
        <v>0</v>
      </c>
      <c r="CJ77" s="199">
        <v>-0.33834840893568607</v>
      </c>
      <c r="CK77" s="199">
        <v>4.2895822933285928</v>
      </c>
      <c r="CL77" s="199">
        <v>24.150847381595113</v>
      </c>
      <c r="CM77" s="199">
        <v>28.545805290232757</v>
      </c>
      <c r="CN77" s="199">
        <v>28.935803474999044</v>
      </c>
      <c r="CO77" s="199">
        <v>33.763011492679993</v>
      </c>
      <c r="CP77" s="199">
        <v>28.020726257791502</v>
      </c>
      <c r="CQ77" s="199">
        <v>27.386227188055344</v>
      </c>
      <c r="CR77" s="199">
        <v>24.506448550971609</v>
      </c>
      <c r="CS77" s="199">
        <v>18.531888118533693</v>
      </c>
      <c r="CT77" s="173"/>
      <c r="CU77" s="199">
        <v>19.52893036139012</v>
      </c>
      <c r="CV77" s="199">
        <v>19.52893036139012</v>
      </c>
      <c r="CW77" s="199">
        <v>21.337789654165906</v>
      </c>
      <c r="CX77" s="199">
        <v>21.337789654165906</v>
      </c>
      <c r="CY77" s="199">
        <v>17.167846502010725</v>
      </c>
      <c r="CZ77" s="199">
        <v>17.167846502010725</v>
      </c>
      <c r="DA77" s="199">
        <v>17.083683136111549</v>
      </c>
      <c r="DB77" s="199">
        <v>17.083683136111549</v>
      </c>
      <c r="DC77" s="199">
        <v>22.359846785385123</v>
      </c>
      <c r="DD77" s="199">
        <v>22.359846785385123</v>
      </c>
      <c r="DE77" s="199">
        <v>22.704404718934448</v>
      </c>
      <c r="DF77" s="199">
        <v>-3.7775443338156771</v>
      </c>
      <c r="DG77" s="199" t="s">
        <v>616</v>
      </c>
      <c r="DH77" s="199" t="s">
        <v>616</v>
      </c>
    </row>
    <row r="78" spans="2:112" s="159" customFormat="1" ht="10.5" customHeight="1">
      <c r="B78" s="197" t="s">
        <v>203</v>
      </c>
      <c r="C78" s="199" t="s">
        <v>616</v>
      </c>
      <c r="D78" s="199" t="s">
        <v>616</v>
      </c>
      <c r="E78" s="199" t="s">
        <v>616</v>
      </c>
      <c r="F78" s="199" t="s">
        <v>616</v>
      </c>
      <c r="G78" s="199" t="s">
        <v>616</v>
      </c>
      <c r="H78" s="199" t="s">
        <v>616</v>
      </c>
      <c r="I78" s="199" t="s">
        <v>616</v>
      </c>
      <c r="J78" s="199" t="s">
        <v>616</v>
      </c>
      <c r="K78" s="199" t="s">
        <v>616</v>
      </c>
      <c r="L78" s="199" t="s">
        <v>616</v>
      </c>
      <c r="M78" s="199" t="s">
        <v>616</v>
      </c>
      <c r="N78" s="173"/>
      <c r="O78" s="199" t="s">
        <v>616</v>
      </c>
      <c r="P78" s="199" t="s">
        <v>616</v>
      </c>
      <c r="Q78" s="199" t="s">
        <v>616</v>
      </c>
      <c r="R78" s="199" t="s">
        <v>616</v>
      </c>
      <c r="S78" s="199" t="s">
        <v>616</v>
      </c>
      <c r="T78" s="199" t="s">
        <v>616</v>
      </c>
      <c r="U78" s="199" t="s">
        <v>616</v>
      </c>
      <c r="V78" s="199" t="s">
        <v>616</v>
      </c>
      <c r="W78" s="199" t="s">
        <v>616</v>
      </c>
      <c r="X78" s="199" t="s">
        <v>616</v>
      </c>
      <c r="Y78" s="199" t="s">
        <v>616</v>
      </c>
      <c r="Z78" s="199">
        <v>18.083358471971334</v>
      </c>
      <c r="AA78" s="199" t="s">
        <v>616</v>
      </c>
      <c r="AB78" s="199" t="s">
        <v>616</v>
      </c>
      <c r="AC78" s="144"/>
      <c r="AD78" s="197" t="s">
        <v>203</v>
      </c>
      <c r="AE78" s="199" t="s">
        <v>616</v>
      </c>
      <c r="AF78" s="199" t="s">
        <v>616</v>
      </c>
      <c r="AG78" s="199" t="s">
        <v>616</v>
      </c>
      <c r="AH78" s="199" t="s">
        <v>616</v>
      </c>
      <c r="AI78" s="199" t="s">
        <v>616</v>
      </c>
      <c r="AJ78" s="199" t="s">
        <v>616</v>
      </c>
      <c r="AK78" s="199" t="s">
        <v>616</v>
      </c>
      <c r="AL78" s="199" t="s">
        <v>616</v>
      </c>
      <c r="AM78" s="199" t="s">
        <v>616</v>
      </c>
      <c r="AN78" s="199" t="s">
        <v>616</v>
      </c>
      <c r="AO78" s="199" t="s">
        <v>616</v>
      </c>
      <c r="AP78" s="173"/>
      <c r="AQ78" s="199" t="s">
        <v>616</v>
      </c>
      <c r="AR78" s="199" t="s">
        <v>616</v>
      </c>
      <c r="AS78" s="199" t="s">
        <v>616</v>
      </c>
      <c r="AT78" s="199" t="s">
        <v>616</v>
      </c>
      <c r="AU78" s="199" t="s">
        <v>616</v>
      </c>
      <c r="AV78" s="199" t="s">
        <v>616</v>
      </c>
      <c r="AW78" s="199" t="s">
        <v>616</v>
      </c>
      <c r="AX78" s="199" t="s">
        <v>616</v>
      </c>
      <c r="AY78" s="199" t="s">
        <v>616</v>
      </c>
      <c r="AZ78" s="199" t="s">
        <v>616</v>
      </c>
      <c r="BA78" s="199" t="s">
        <v>616</v>
      </c>
      <c r="BB78" s="199">
        <v>18.449596789728339</v>
      </c>
      <c r="BC78" s="199" t="s">
        <v>616</v>
      </c>
      <c r="BD78" s="199" t="s">
        <v>616</v>
      </c>
      <c r="BF78" s="197" t="s">
        <v>203</v>
      </c>
      <c r="BG78" s="199" t="s">
        <v>616</v>
      </c>
      <c r="BH78" s="199" t="s">
        <v>616</v>
      </c>
      <c r="BI78" s="199" t="s">
        <v>616</v>
      </c>
      <c r="BJ78" s="199" t="s">
        <v>616</v>
      </c>
      <c r="BK78" s="199" t="s">
        <v>616</v>
      </c>
      <c r="BL78" s="199" t="s">
        <v>616</v>
      </c>
      <c r="BM78" s="199" t="s">
        <v>616</v>
      </c>
      <c r="BN78" s="199" t="s">
        <v>616</v>
      </c>
      <c r="BO78" s="199" t="s">
        <v>616</v>
      </c>
      <c r="BP78" s="199" t="s">
        <v>616</v>
      </c>
      <c r="BQ78" s="199" t="s">
        <v>616</v>
      </c>
      <c r="BR78" s="173"/>
      <c r="BS78" s="199" t="s">
        <v>616</v>
      </c>
      <c r="BT78" s="199" t="s">
        <v>616</v>
      </c>
      <c r="BU78" s="199" t="s">
        <v>616</v>
      </c>
      <c r="BV78" s="199" t="s">
        <v>616</v>
      </c>
      <c r="BW78" s="199" t="s">
        <v>616</v>
      </c>
      <c r="BX78" s="199" t="s">
        <v>616</v>
      </c>
      <c r="BY78" s="199" t="s">
        <v>616</v>
      </c>
      <c r="BZ78" s="199" t="s">
        <v>616</v>
      </c>
      <c r="CA78" s="199" t="s">
        <v>616</v>
      </c>
      <c r="CB78" s="199" t="s">
        <v>616</v>
      </c>
      <c r="CC78" s="199" t="s">
        <v>616</v>
      </c>
      <c r="CD78" s="199">
        <v>14.584162650410347</v>
      </c>
      <c r="CE78" s="199" t="s">
        <v>616</v>
      </c>
      <c r="CF78" s="199" t="s">
        <v>616</v>
      </c>
      <c r="CG78" s="144"/>
      <c r="CH78" s="197" t="s">
        <v>203</v>
      </c>
      <c r="CI78" s="199" t="s">
        <v>616</v>
      </c>
      <c r="CJ78" s="199" t="s">
        <v>616</v>
      </c>
      <c r="CK78" s="199" t="s">
        <v>616</v>
      </c>
      <c r="CL78" s="199" t="s">
        <v>616</v>
      </c>
      <c r="CM78" s="199" t="s">
        <v>616</v>
      </c>
      <c r="CN78" s="199" t="s">
        <v>616</v>
      </c>
      <c r="CO78" s="199" t="s">
        <v>616</v>
      </c>
      <c r="CP78" s="199" t="s">
        <v>616</v>
      </c>
      <c r="CQ78" s="199" t="s">
        <v>616</v>
      </c>
      <c r="CR78" s="199" t="s">
        <v>616</v>
      </c>
      <c r="CS78" s="199" t="s">
        <v>616</v>
      </c>
      <c r="CT78" s="173"/>
      <c r="CU78" s="199" t="s">
        <v>616</v>
      </c>
      <c r="CV78" s="199" t="s">
        <v>616</v>
      </c>
      <c r="CW78" s="199" t="s">
        <v>616</v>
      </c>
      <c r="CX78" s="199" t="s">
        <v>616</v>
      </c>
      <c r="CY78" s="199" t="s">
        <v>616</v>
      </c>
      <c r="CZ78" s="199" t="s">
        <v>616</v>
      </c>
      <c r="DA78" s="199" t="s">
        <v>616</v>
      </c>
      <c r="DB78" s="199" t="s">
        <v>616</v>
      </c>
      <c r="DC78" s="199" t="s">
        <v>616</v>
      </c>
      <c r="DD78" s="199" t="s">
        <v>616</v>
      </c>
      <c r="DE78" s="199" t="s">
        <v>616</v>
      </c>
      <c r="DF78" s="199">
        <v>32.667521122381679</v>
      </c>
      <c r="DG78" s="199" t="s">
        <v>616</v>
      </c>
      <c r="DH78" s="199" t="s">
        <v>616</v>
      </c>
    </row>
    <row r="79" spans="2:112" s="159" customFormat="1" ht="10.5" customHeight="1">
      <c r="B79" s="197" t="s">
        <v>204</v>
      </c>
      <c r="C79" s="199">
        <v>13.745800000000001</v>
      </c>
      <c r="D79" s="199">
        <v>13.920648727984345</v>
      </c>
      <c r="E79" s="199">
        <v>14.122397260273971</v>
      </c>
      <c r="F79" s="199">
        <v>14.243446379647756</v>
      </c>
      <c r="G79" s="199">
        <v>14.404845205479452</v>
      </c>
      <c r="H79" s="199">
        <v>14.512444422700584</v>
      </c>
      <c r="I79" s="199">
        <v>14.593143835616443</v>
      </c>
      <c r="J79" s="199">
        <v>14.633493542074357</v>
      </c>
      <c r="K79" s="199">
        <v>14.714192954990212</v>
      </c>
      <c r="L79" s="199">
        <v>14.983190998043055</v>
      </c>
      <c r="M79" s="199">
        <v>15.427037769080238</v>
      </c>
      <c r="N79" s="173"/>
      <c r="O79" s="199">
        <v>16.207132093933463</v>
      </c>
      <c r="P79" s="199">
        <v>16.207132093933463</v>
      </c>
      <c r="Q79" s="199">
        <v>16.852727397260278</v>
      </c>
      <c r="R79" s="199">
        <v>16.852727397260278</v>
      </c>
      <c r="S79" s="199">
        <v>17.40417338551859</v>
      </c>
      <c r="T79" s="199">
        <v>17.40417338551859</v>
      </c>
      <c r="U79" s="199">
        <v>17.552122309197646</v>
      </c>
      <c r="V79" s="199">
        <v>17.552122309197646</v>
      </c>
      <c r="W79" s="199">
        <v>17.8883698630137</v>
      </c>
      <c r="X79" s="199">
        <v>17.8883698630137</v>
      </c>
      <c r="Y79" s="199">
        <v>18.170817808219173</v>
      </c>
      <c r="Z79" s="199" t="s">
        <v>616</v>
      </c>
      <c r="AA79" s="199" t="s">
        <v>616</v>
      </c>
      <c r="AB79" s="199" t="s">
        <v>616</v>
      </c>
      <c r="AC79" s="144"/>
      <c r="AD79" s="197" t="s">
        <v>204</v>
      </c>
      <c r="AE79" s="199">
        <v>13.745800000000001</v>
      </c>
      <c r="AF79" s="199">
        <v>13.920648727984345</v>
      </c>
      <c r="AG79" s="199">
        <v>14.122397260273971</v>
      </c>
      <c r="AH79" s="199">
        <v>14.243446379647756</v>
      </c>
      <c r="AI79" s="199">
        <v>14.404845205479452</v>
      </c>
      <c r="AJ79" s="199">
        <v>14.512444422700584</v>
      </c>
      <c r="AK79" s="199">
        <v>14.593143835616443</v>
      </c>
      <c r="AL79" s="199">
        <v>14.633493542074357</v>
      </c>
      <c r="AM79" s="199">
        <v>14.714192954990212</v>
      </c>
      <c r="AN79" s="199">
        <v>14.983190998043055</v>
      </c>
      <c r="AO79" s="199">
        <v>15.427037769080238</v>
      </c>
      <c r="AP79" s="173"/>
      <c r="AQ79" s="199">
        <v>16.207132093933463</v>
      </c>
      <c r="AR79" s="199">
        <v>16.207132093933463</v>
      </c>
      <c r="AS79" s="199">
        <v>16.852727397260278</v>
      </c>
      <c r="AT79" s="199">
        <v>16.852727397260278</v>
      </c>
      <c r="AU79" s="199">
        <v>17.40417338551859</v>
      </c>
      <c r="AV79" s="199">
        <v>17.40417338551859</v>
      </c>
      <c r="AW79" s="199">
        <v>17.552122309197646</v>
      </c>
      <c r="AX79" s="199">
        <v>17.552122309197646</v>
      </c>
      <c r="AY79" s="199">
        <v>17.8883698630137</v>
      </c>
      <c r="AZ79" s="199">
        <v>17.8883698630137</v>
      </c>
      <c r="BA79" s="199">
        <v>18.170817808219173</v>
      </c>
      <c r="BB79" s="199" t="s">
        <v>616</v>
      </c>
      <c r="BC79" s="199" t="s">
        <v>616</v>
      </c>
      <c r="BD79" s="199" t="s">
        <v>616</v>
      </c>
      <c r="BF79" s="197" t="s">
        <v>204</v>
      </c>
      <c r="BG79" s="199">
        <v>13.440300000000006</v>
      </c>
      <c r="BH79" s="199">
        <v>13.611262720156558</v>
      </c>
      <c r="BI79" s="199">
        <v>13.808527397260272</v>
      </c>
      <c r="BJ79" s="199">
        <v>13.926886203522512</v>
      </c>
      <c r="BK79" s="199">
        <v>14.084697945205479</v>
      </c>
      <c r="BL79" s="199">
        <v>14.189905772994129</v>
      </c>
      <c r="BM79" s="199">
        <v>14.268811643835617</v>
      </c>
      <c r="BN79" s="199">
        <v>14.30826457925636</v>
      </c>
      <c r="BO79" s="199">
        <v>14.387170450097843</v>
      </c>
      <c r="BP79" s="199">
        <v>14.65019001956947</v>
      </c>
      <c r="BQ79" s="199">
        <v>15.084172309197649</v>
      </c>
      <c r="BR79" s="173"/>
      <c r="BS79" s="199">
        <v>15.846929060665362</v>
      </c>
      <c r="BT79" s="199">
        <v>15.846929060665362</v>
      </c>
      <c r="BU79" s="199">
        <v>16.478176027397264</v>
      </c>
      <c r="BV79" s="199">
        <v>16.478176027397264</v>
      </c>
      <c r="BW79" s="199">
        <v>17.017366144814098</v>
      </c>
      <c r="BX79" s="199">
        <v>17.017366144814098</v>
      </c>
      <c r="BY79" s="199">
        <v>17.162026908023481</v>
      </c>
      <c r="BZ79" s="199">
        <v>17.162026908023481</v>
      </c>
      <c r="CA79" s="199">
        <v>17.490801369863018</v>
      </c>
      <c r="CB79" s="199">
        <v>17.490801369863018</v>
      </c>
      <c r="CC79" s="199">
        <v>17.766971917808227</v>
      </c>
      <c r="CD79" s="199" t="s">
        <v>616</v>
      </c>
      <c r="CE79" s="199" t="s">
        <v>616</v>
      </c>
      <c r="CF79" s="199" t="s">
        <v>616</v>
      </c>
      <c r="CG79" s="144"/>
      <c r="CH79" s="197" t="s">
        <v>204</v>
      </c>
      <c r="CI79" s="199">
        <v>27.186100000000007</v>
      </c>
      <c r="CJ79" s="199">
        <v>27.531911448140903</v>
      </c>
      <c r="CK79" s="199">
        <v>27.930924657534241</v>
      </c>
      <c r="CL79" s="199">
        <v>28.170332583170268</v>
      </c>
      <c r="CM79" s="199">
        <v>28.489543150684931</v>
      </c>
      <c r="CN79" s="199">
        <v>28.702350195694713</v>
      </c>
      <c r="CO79" s="199">
        <v>28.86195547945206</v>
      </c>
      <c r="CP79" s="199">
        <v>28.941758121330714</v>
      </c>
      <c r="CQ79" s="199">
        <v>29.101363405088055</v>
      </c>
      <c r="CR79" s="199">
        <v>29.633381017612525</v>
      </c>
      <c r="CS79" s="199">
        <v>30.511210078277887</v>
      </c>
      <c r="CT79" s="173"/>
      <c r="CU79" s="199">
        <v>32.054061154598827</v>
      </c>
      <c r="CV79" s="199">
        <v>32.054061154598827</v>
      </c>
      <c r="CW79" s="199">
        <v>33.330903424657542</v>
      </c>
      <c r="CX79" s="199">
        <v>33.330903424657542</v>
      </c>
      <c r="CY79" s="199">
        <v>34.421539530332687</v>
      </c>
      <c r="CZ79" s="199">
        <v>34.421539530332687</v>
      </c>
      <c r="DA79" s="199">
        <v>34.714149217221127</v>
      </c>
      <c r="DB79" s="199">
        <v>34.714149217221127</v>
      </c>
      <c r="DC79" s="199">
        <v>35.379171232876715</v>
      </c>
      <c r="DD79" s="199">
        <v>35.379171232876715</v>
      </c>
      <c r="DE79" s="199">
        <v>35.937789726027404</v>
      </c>
      <c r="DF79" s="199" t="s">
        <v>616</v>
      </c>
      <c r="DG79" s="199" t="s">
        <v>616</v>
      </c>
      <c r="DH79" s="199" t="s">
        <v>616</v>
      </c>
    </row>
    <row r="80" spans="2:112" s="159" customFormat="1" ht="10.5" customHeight="1">
      <c r="B80" s="197" t="s">
        <v>205</v>
      </c>
      <c r="C80" s="199">
        <v>28.259994130657365</v>
      </c>
      <c r="D80" s="199">
        <v>27.921222087001279</v>
      </c>
      <c r="E80" s="199">
        <v>30.186225866733395</v>
      </c>
      <c r="F80" s="199">
        <v>31.716208428030939</v>
      </c>
      <c r="G80" s="199">
        <v>35.227711932521892</v>
      </c>
      <c r="H80" s="199">
        <v>34.070933135623299</v>
      </c>
      <c r="I80" s="199">
        <v>34.170019575177868</v>
      </c>
      <c r="J80" s="199">
        <v>33.133311939016487</v>
      </c>
      <c r="K80" s="199">
        <v>36.166396428184363</v>
      </c>
      <c r="L80" s="199">
        <v>39.22322881017957</v>
      </c>
      <c r="M80" s="199">
        <v>55.740441973657539</v>
      </c>
      <c r="N80" s="173"/>
      <c r="O80" s="199">
        <v>94.934751720718509</v>
      </c>
      <c r="P80" s="199">
        <v>120.75189416559083</v>
      </c>
      <c r="Q80" s="199">
        <v>94.106457280332648</v>
      </c>
      <c r="R80" s="199">
        <v>60.16543858870368</v>
      </c>
      <c r="S80" s="199">
        <v>55.393671632442491</v>
      </c>
      <c r="T80" s="199">
        <v>57.495392352587075</v>
      </c>
      <c r="U80" s="199">
        <v>51.709902048774744</v>
      </c>
      <c r="V80" s="199">
        <v>48.154959773581652</v>
      </c>
      <c r="W80" s="199">
        <v>51.847427844426129</v>
      </c>
      <c r="X80" s="199">
        <v>52.434667586269931</v>
      </c>
      <c r="Y80" s="199">
        <v>54.631724669408356</v>
      </c>
      <c r="Z80" s="199" t="s">
        <v>616</v>
      </c>
      <c r="AA80" s="199" t="s">
        <v>616</v>
      </c>
      <c r="AB80" s="199" t="s">
        <v>616</v>
      </c>
      <c r="AC80" s="144"/>
      <c r="AD80" s="197" t="s">
        <v>205</v>
      </c>
      <c r="AE80" s="199">
        <v>33.832107170552689</v>
      </c>
      <c r="AF80" s="199">
        <v>33.377573874807595</v>
      </c>
      <c r="AG80" s="199">
        <v>36.781602257067775</v>
      </c>
      <c r="AH80" s="199">
        <v>38.699276668723613</v>
      </c>
      <c r="AI80" s="199">
        <v>43.175565741282966</v>
      </c>
      <c r="AJ80" s="199">
        <v>41.542849793773087</v>
      </c>
      <c r="AK80" s="199">
        <v>41.578041722772362</v>
      </c>
      <c r="AL80" s="199">
        <v>40.020012099272662</v>
      </c>
      <c r="AM80" s="199">
        <v>43.897325126036755</v>
      </c>
      <c r="AN80" s="199">
        <v>48.14738553495129</v>
      </c>
      <c r="AO80" s="199">
        <v>68.21987211085235</v>
      </c>
      <c r="AP80" s="173"/>
      <c r="AQ80" s="199">
        <v>118.25682420701278</v>
      </c>
      <c r="AR80" s="199">
        <v>158.53075440724635</v>
      </c>
      <c r="AS80" s="199">
        <v>121.05454638711758</v>
      </c>
      <c r="AT80" s="199">
        <v>74.254528526749738</v>
      </c>
      <c r="AU80" s="199">
        <v>68.633304892101322</v>
      </c>
      <c r="AV80" s="199">
        <v>71.660246234810458</v>
      </c>
      <c r="AW80" s="199">
        <v>62.80423965550797</v>
      </c>
      <c r="AX80" s="199">
        <v>57.80386170900119</v>
      </c>
      <c r="AY80" s="199">
        <v>63.135028385217659</v>
      </c>
      <c r="AZ80" s="199">
        <v>64.221092516101322</v>
      </c>
      <c r="BA80" s="199">
        <v>67.264667529412336</v>
      </c>
      <c r="BB80" s="199" t="s">
        <v>616</v>
      </c>
      <c r="BC80" s="199" t="s">
        <v>616</v>
      </c>
      <c r="BD80" s="199" t="s">
        <v>616</v>
      </c>
      <c r="BF80" s="197" t="s">
        <v>205</v>
      </c>
      <c r="BG80" s="199">
        <v>24.822350619675547</v>
      </c>
      <c r="BH80" s="199">
        <v>24.783248321001146</v>
      </c>
      <c r="BI80" s="199">
        <v>26.257052399554038</v>
      </c>
      <c r="BJ80" s="199">
        <v>28.512657496712563</v>
      </c>
      <c r="BK80" s="199">
        <v>31.210589580375522</v>
      </c>
      <c r="BL80" s="199">
        <v>28.360614673176428</v>
      </c>
      <c r="BM80" s="199">
        <v>27.364765218465969</v>
      </c>
      <c r="BN80" s="199">
        <v>23.914262738594708</v>
      </c>
      <c r="BO80" s="199">
        <v>26.163375175139418</v>
      </c>
      <c r="BP80" s="199">
        <v>30.675959908026993</v>
      </c>
      <c r="BQ80" s="199">
        <v>51.805542806254827</v>
      </c>
      <c r="BR80" s="173"/>
      <c r="BS80" s="199">
        <v>98.831552625653174</v>
      </c>
      <c r="BT80" s="199">
        <v>113.50702502612809</v>
      </c>
      <c r="BU80" s="199">
        <v>85.321474421149802</v>
      </c>
      <c r="BV80" s="199">
        <v>53.0400975689601</v>
      </c>
      <c r="BW80" s="199">
        <v>48.946786561263558</v>
      </c>
      <c r="BX80" s="199">
        <v>52.281379682753666</v>
      </c>
      <c r="BY80" s="199">
        <v>43.558697046643623</v>
      </c>
      <c r="BZ80" s="199">
        <v>39.988094534030459</v>
      </c>
      <c r="CA80" s="199">
        <v>44.924678575963306</v>
      </c>
      <c r="CB80" s="199">
        <v>45.552371842812214</v>
      </c>
      <c r="CC80" s="199">
        <v>49.905906735732721</v>
      </c>
      <c r="CD80" s="199" t="s">
        <v>616</v>
      </c>
      <c r="CE80" s="199" t="s">
        <v>616</v>
      </c>
      <c r="CF80" s="199" t="s">
        <v>616</v>
      </c>
      <c r="CG80" s="144"/>
      <c r="CH80" s="197" t="s">
        <v>205</v>
      </c>
      <c r="CI80" s="199">
        <v>53.082344750332908</v>
      </c>
      <c r="CJ80" s="199">
        <v>52.704470408002422</v>
      </c>
      <c r="CK80" s="199">
        <v>56.443278266287436</v>
      </c>
      <c r="CL80" s="199">
        <v>60.228865924743502</v>
      </c>
      <c r="CM80" s="199">
        <v>66.438301512897411</v>
      </c>
      <c r="CN80" s="199">
        <v>62.431547808799728</v>
      </c>
      <c r="CO80" s="199">
        <v>61.534784793643837</v>
      </c>
      <c r="CP80" s="199">
        <v>57.047574677611195</v>
      </c>
      <c r="CQ80" s="199">
        <v>62.329771603323778</v>
      </c>
      <c r="CR80" s="199">
        <v>69.89918871820656</v>
      </c>
      <c r="CS80" s="199">
        <v>107.54598477991237</v>
      </c>
      <c r="CT80" s="173"/>
      <c r="CU80" s="199">
        <v>193.76630434637167</v>
      </c>
      <c r="CV80" s="199">
        <v>234.25891919171892</v>
      </c>
      <c r="CW80" s="199">
        <v>179.42793170148246</v>
      </c>
      <c r="CX80" s="199">
        <v>113.20553615766377</v>
      </c>
      <c r="CY80" s="199">
        <v>104.34045819370604</v>
      </c>
      <c r="CZ80" s="199">
        <v>109.77677203534074</v>
      </c>
      <c r="DA80" s="199">
        <v>95.268599095418367</v>
      </c>
      <c r="DB80" s="199">
        <v>88.143054307612118</v>
      </c>
      <c r="DC80" s="199">
        <v>96.772106420389434</v>
      </c>
      <c r="DD80" s="199">
        <v>97.987039429082145</v>
      </c>
      <c r="DE80" s="199">
        <v>104.53763140514107</v>
      </c>
      <c r="DF80" s="199" t="s">
        <v>616</v>
      </c>
      <c r="DG80" s="199" t="s">
        <v>616</v>
      </c>
      <c r="DH80" s="199" t="s">
        <v>616</v>
      </c>
    </row>
    <row r="81" spans="2:112" s="159" customFormat="1" ht="10.5" customHeight="1">
      <c r="B81" s="197" t="s">
        <v>206</v>
      </c>
      <c r="C81" s="199" t="s">
        <v>616</v>
      </c>
      <c r="D81" s="199" t="s">
        <v>616</v>
      </c>
      <c r="E81" s="199" t="s">
        <v>616</v>
      </c>
      <c r="F81" s="199" t="s">
        <v>616</v>
      </c>
      <c r="G81" s="199" t="s">
        <v>616</v>
      </c>
      <c r="H81" s="199" t="s">
        <v>616</v>
      </c>
      <c r="I81" s="199" t="s">
        <v>616</v>
      </c>
      <c r="J81" s="199" t="s">
        <v>616</v>
      </c>
      <c r="K81" s="199" t="s">
        <v>616</v>
      </c>
      <c r="L81" s="199" t="s">
        <v>616</v>
      </c>
      <c r="M81" s="199" t="s">
        <v>616</v>
      </c>
      <c r="N81" s="173"/>
      <c r="O81" s="199" t="s">
        <v>616</v>
      </c>
      <c r="P81" s="199" t="s">
        <v>616</v>
      </c>
      <c r="Q81" s="199" t="s">
        <v>616</v>
      </c>
      <c r="R81" s="199" t="s">
        <v>616</v>
      </c>
      <c r="S81" s="199" t="s">
        <v>616</v>
      </c>
      <c r="T81" s="199" t="s">
        <v>616</v>
      </c>
      <c r="U81" s="199" t="s">
        <v>616</v>
      </c>
      <c r="V81" s="199" t="s">
        <v>616</v>
      </c>
      <c r="W81" s="199" t="s">
        <v>616</v>
      </c>
      <c r="X81" s="199" t="s">
        <v>616</v>
      </c>
      <c r="Y81" s="199" t="s">
        <v>616</v>
      </c>
      <c r="Z81" s="199">
        <v>112.22961548222497</v>
      </c>
      <c r="AA81" s="199" t="s">
        <v>616</v>
      </c>
      <c r="AB81" s="199" t="s">
        <v>616</v>
      </c>
      <c r="AC81" s="144"/>
      <c r="AD81" s="197" t="s">
        <v>206</v>
      </c>
      <c r="AE81" s="199" t="s">
        <v>616</v>
      </c>
      <c r="AF81" s="199" t="s">
        <v>616</v>
      </c>
      <c r="AG81" s="199" t="s">
        <v>616</v>
      </c>
      <c r="AH81" s="199" t="s">
        <v>616</v>
      </c>
      <c r="AI81" s="199" t="s">
        <v>616</v>
      </c>
      <c r="AJ81" s="199" t="s">
        <v>616</v>
      </c>
      <c r="AK81" s="199" t="s">
        <v>616</v>
      </c>
      <c r="AL81" s="199" t="s">
        <v>616</v>
      </c>
      <c r="AM81" s="199" t="s">
        <v>616</v>
      </c>
      <c r="AN81" s="199" t="s">
        <v>616</v>
      </c>
      <c r="AO81" s="199" t="s">
        <v>616</v>
      </c>
      <c r="AP81" s="173"/>
      <c r="AQ81" s="199" t="s">
        <v>616</v>
      </c>
      <c r="AR81" s="199" t="s">
        <v>616</v>
      </c>
      <c r="AS81" s="199" t="s">
        <v>616</v>
      </c>
      <c r="AT81" s="199" t="s">
        <v>616</v>
      </c>
      <c r="AU81" s="199" t="s">
        <v>616</v>
      </c>
      <c r="AV81" s="199" t="s">
        <v>616</v>
      </c>
      <c r="AW81" s="199" t="s">
        <v>616</v>
      </c>
      <c r="AX81" s="199" t="s">
        <v>616</v>
      </c>
      <c r="AY81" s="199" t="s">
        <v>616</v>
      </c>
      <c r="AZ81" s="199" t="s">
        <v>616</v>
      </c>
      <c r="BA81" s="199" t="s">
        <v>616</v>
      </c>
      <c r="BB81" s="199">
        <v>112.22961548222497</v>
      </c>
      <c r="BC81" s="199" t="s">
        <v>616</v>
      </c>
      <c r="BD81" s="199" t="s">
        <v>616</v>
      </c>
      <c r="BF81" s="197" t="s">
        <v>206</v>
      </c>
      <c r="BG81" s="199" t="s">
        <v>616</v>
      </c>
      <c r="BH81" s="199" t="s">
        <v>616</v>
      </c>
      <c r="BI81" s="199" t="s">
        <v>616</v>
      </c>
      <c r="BJ81" s="199" t="s">
        <v>616</v>
      </c>
      <c r="BK81" s="199" t="s">
        <v>616</v>
      </c>
      <c r="BL81" s="199" t="s">
        <v>616</v>
      </c>
      <c r="BM81" s="199" t="s">
        <v>616</v>
      </c>
      <c r="BN81" s="199" t="s">
        <v>616</v>
      </c>
      <c r="BO81" s="199" t="s">
        <v>616</v>
      </c>
      <c r="BP81" s="199" t="s">
        <v>616</v>
      </c>
      <c r="BQ81" s="199" t="s">
        <v>616</v>
      </c>
      <c r="BR81" s="173"/>
      <c r="BS81" s="199" t="s">
        <v>616</v>
      </c>
      <c r="BT81" s="199" t="s">
        <v>616</v>
      </c>
      <c r="BU81" s="199" t="s">
        <v>616</v>
      </c>
      <c r="BV81" s="199" t="s">
        <v>616</v>
      </c>
      <c r="BW81" s="199" t="s">
        <v>616</v>
      </c>
      <c r="BX81" s="199" t="s">
        <v>616</v>
      </c>
      <c r="BY81" s="199" t="s">
        <v>616</v>
      </c>
      <c r="BZ81" s="199" t="s">
        <v>616</v>
      </c>
      <c r="CA81" s="199" t="s">
        <v>616</v>
      </c>
      <c r="CB81" s="199" t="s">
        <v>616</v>
      </c>
      <c r="CC81" s="199" t="s">
        <v>616</v>
      </c>
      <c r="CD81" s="199">
        <v>120.33591124254913</v>
      </c>
      <c r="CE81" s="199" t="s">
        <v>616</v>
      </c>
      <c r="CF81" s="199" t="s">
        <v>616</v>
      </c>
      <c r="CG81" s="144"/>
      <c r="CH81" s="197" t="s">
        <v>206</v>
      </c>
      <c r="CI81" s="199" t="s">
        <v>616</v>
      </c>
      <c r="CJ81" s="199" t="s">
        <v>616</v>
      </c>
      <c r="CK81" s="199" t="s">
        <v>616</v>
      </c>
      <c r="CL81" s="199" t="s">
        <v>616</v>
      </c>
      <c r="CM81" s="199" t="s">
        <v>616</v>
      </c>
      <c r="CN81" s="199" t="s">
        <v>616</v>
      </c>
      <c r="CO81" s="199" t="s">
        <v>616</v>
      </c>
      <c r="CP81" s="199" t="s">
        <v>616</v>
      </c>
      <c r="CQ81" s="199" t="s">
        <v>616</v>
      </c>
      <c r="CR81" s="199" t="s">
        <v>616</v>
      </c>
      <c r="CS81" s="199" t="s">
        <v>616</v>
      </c>
      <c r="CT81" s="173"/>
      <c r="CU81" s="199" t="s">
        <v>616</v>
      </c>
      <c r="CV81" s="199" t="s">
        <v>616</v>
      </c>
      <c r="CW81" s="199" t="s">
        <v>616</v>
      </c>
      <c r="CX81" s="199" t="s">
        <v>616</v>
      </c>
      <c r="CY81" s="199" t="s">
        <v>616</v>
      </c>
      <c r="CZ81" s="199" t="s">
        <v>616</v>
      </c>
      <c r="DA81" s="199" t="s">
        <v>616</v>
      </c>
      <c r="DB81" s="199" t="s">
        <v>616</v>
      </c>
      <c r="DC81" s="199" t="s">
        <v>616</v>
      </c>
      <c r="DD81" s="199" t="s">
        <v>616</v>
      </c>
      <c r="DE81" s="199" t="s">
        <v>616</v>
      </c>
      <c r="DF81" s="199">
        <v>232.56552672477409</v>
      </c>
      <c r="DG81" s="199" t="s">
        <v>616</v>
      </c>
      <c r="DH81" s="199" t="s">
        <v>616</v>
      </c>
    </row>
    <row r="82" spans="2:112" s="159" customFormat="1" ht="10.5" customHeight="1">
      <c r="B82" s="197" t="s">
        <v>207</v>
      </c>
      <c r="C82" s="199" t="s">
        <v>616</v>
      </c>
      <c r="D82" s="199" t="s">
        <v>616</v>
      </c>
      <c r="E82" s="199" t="s">
        <v>616</v>
      </c>
      <c r="F82" s="199" t="s">
        <v>616</v>
      </c>
      <c r="G82" s="199" t="s">
        <v>616</v>
      </c>
      <c r="H82" s="199" t="s">
        <v>616</v>
      </c>
      <c r="I82" s="199" t="s">
        <v>616</v>
      </c>
      <c r="J82" s="199" t="s">
        <v>616</v>
      </c>
      <c r="K82" s="199" t="s">
        <v>616</v>
      </c>
      <c r="L82" s="199" t="s">
        <v>616</v>
      </c>
      <c r="M82" s="199" t="s">
        <v>616</v>
      </c>
      <c r="N82" s="173"/>
      <c r="O82" s="199" t="s">
        <v>616</v>
      </c>
      <c r="P82" s="199" t="s">
        <v>616</v>
      </c>
      <c r="Q82" s="199" t="s">
        <v>616</v>
      </c>
      <c r="R82" s="199" t="s">
        <v>616</v>
      </c>
      <c r="S82" s="199" t="s">
        <v>616</v>
      </c>
      <c r="T82" s="199" t="s">
        <v>616</v>
      </c>
      <c r="U82" s="199" t="s">
        <v>616</v>
      </c>
      <c r="V82" s="199" t="s">
        <v>616</v>
      </c>
      <c r="W82" s="199" t="s">
        <v>616</v>
      </c>
      <c r="X82" s="199" t="s">
        <v>616</v>
      </c>
      <c r="Y82" s="199" t="s">
        <v>616</v>
      </c>
      <c r="Z82" s="199">
        <v>83.311967859287947</v>
      </c>
      <c r="AA82" s="199" t="s">
        <v>616</v>
      </c>
      <c r="AB82" s="199" t="s">
        <v>616</v>
      </c>
      <c r="AC82" s="144"/>
      <c r="AD82" s="197" t="s">
        <v>207</v>
      </c>
      <c r="AE82" s="199" t="s">
        <v>616</v>
      </c>
      <c r="AF82" s="199" t="s">
        <v>616</v>
      </c>
      <c r="AG82" s="199" t="s">
        <v>616</v>
      </c>
      <c r="AH82" s="199" t="s">
        <v>616</v>
      </c>
      <c r="AI82" s="199" t="s">
        <v>616</v>
      </c>
      <c r="AJ82" s="199" t="s">
        <v>616</v>
      </c>
      <c r="AK82" s="199" t="s">
        <v>616</v>
      </c>
      <c r="AL82" s="199" t="s">
        <v>616</v>
      </c>
      <c r="AM82" s="199" t="s">
        <v>616</v>
      </c>
      <c r="AN82" s="199" t="s">
        <v>616</v>
      </c>
      <c r="AO82" s="199" t="s">
        <v>616</v>
      </c>
      <c r="AP82" s="173"/>
      <c r="AQ82" s="199" t="s">
        <v>616</v>
      </c>
      <c r="AR82" s="199" t="s">
        <v>616</v>
      </c>
      <c r="AS82" s="199" t="s">
        <v>616</v>
      </c>
      <c r="AT82" s="199" t="s">
        <v>616</v>
      </c>
      <c r="AU82" s="199" t="s">
        <v>616</v>
      </c>
      <c r="AV82" s="199" t="s">
        <v>616</v>
      </c>
      <c r="AW82" s="199" t="s">
        <v>616</v>
      </c>
      <c r="AX82" s="199" t="s">
        <v>616</v>
      </c>
      <c r="AY82" s="199" t="s">
        <v>616</v>
      </c>
      <c r="AZ82" s="199" t="s">
        <v>616</v>
      </c>
      <c r="BA82" s="199" t="s">
        <v>616</v>
      </c>
      <c r="BB82" s="199">
        <v>101.95077369866331</v>
      </c>
      <c r="BC82" s="199" t="s">
        <v>616</v>
      </c>
      <c r="BD82" s="199" t="s">
        <v>616</v>
      </c>
      <c r="BF82" s="197" t="s">
        <v>207</v>
      </c>
      <c r="BG82" s="199" t="s">
        <v>616</v>
      </c>
      <c r="BH82" s="199" t="s">
        <v>616</v>
      </c>
      <c r="BI82" s="199" t="s">
        <v>616</v>
      </c>
      <c r="BJ82" s="199" t="s">
        <v>616</v>
      </c>
      <c r="BK82" s="199" t="s">
        <v>616</v>
      </c>
      <c r="BL82" s="199" t="s">
        <v>616</v>
      </c>
      <c r="BM82" s="199" t="s">
        <v>616</v>
      </c>
      <c r="BN82" s="199" t="s">
        <v>616</v>
      </c>
      <c r="BO82" s="199" t="s">
        <v>616</v>
      </c>
      <c r="BP82" s="199" t="s">
        <v>616</v>
      </c>
      <c r="BQ82" s="199" t="s">
        <v>616</v>
      </c>
      <c r="BR82" s="173"/>
      <c r="BS82" s="199" t="s">
        <v>616</v>
      </c>
      <c r="BT82" s="199" t="s">
        <v>616</v>
      </c>
      <c r="BU82" s="199" t="s">
        <v>616</v>
      </c>
      <c r="BV82" s="199" t="s">
        <v>616</v>
      </c>
      <c r="BW82" s="199" t="s">
        <v>616</v>
      </c>
      <c r="BX82" s="199" t="s">
        <v>616</v>
      </c>
      <c r="BY82" s="199" t="s">
        <v>616</v>
      </c>
      <c r="BZ82" s="199" t="s">
        <v>616</v>
      </c>
      <c r="CA82" s="199" t="s">
        <v>616</v>
      </c>
      <c r="CB82" s="199" t="s">
        <v>616</v>
      </c>
      <c r="CC82" s="199" t="s">
        <v>616</v>
      </c>
      <c r="CD82" s="199">
        <v>72.635892691368255</v>
      </c>
      <c r="CE82" s="199" t="s">
        <v>616</v>
      </c>
      <c r="CF82" s="199" t="s">
        <v>616</v>
      </c>
      <c r="CG82" s="144"/>
      <c r="CH82" s="197" t="s">
        <v>207</v>
      </c>
      <c r="CI82" s="199" t="s">
        <v>616</v>
      </c>
      <c r="CJ82" s="199" t="s">
        <v>616</v>
      </c>
      <c r="CK82" s="199" t="s">
        <v>616</v>
      </c>
      <c r="CL82" s="199" t="s">
        <v>616</v>
      </c>
      <c r="CM82" s="199" t="s">
        <v>616</v>
      </c>
      <c r="CN82" s="199" t="s">
        <v>616</v>
      </c>
      <c r="CO82" s="199" t="s">
        <v>616</v>
      </c>
      <c r="CP82" s="199" t="s">
        <v>616</v>
      </c>
      <c r="CQ82" s="199" t="s">
        <v>616</v>
      </c>
      <c r="CR82" s="199" t="s">
        <v>616</v>
      </c>
      <c r="CS82" s="199" t="s">
        <v>616</v>
      </c>
      <c r="CT82" s="173"/>
      <c r="CU82" s="199" t="s">
        <v>616</v>
      </c>
      <c r="CV82" s="199" t="s">
        <v>616</v>
      </c>
      <c r="CW82" s="199" t="s">
        <v>616</v>
      </c>
      <c r="CX82" s="199" t="s">
        <v>616</v>
      </c>
      <c r="CY82" s="199" t="s">
        <v>616</v>
      </c>
      <c r="CZ82" s="199" t="s">
        <v>616</v>
      </c>
      <c r="DA82" s="199" t="s">
        <v>616</v>
      </c>
      <c r="DB82" s="199" t="s">
        <v>616</v>
      </c>
      <c r="DC82" s="199" t="s">
        <v>616</v>
      </c>
      <c r="DD82" s="199" t="s">
        <v>616</v>
      </c>
      <c r="DE82" s="199" t="s">
        <v>616</v>
      </c>
      <c r="DF82" s="199">
        <v>155.9478605506562</v>
      </c>
      <c r="DG82" s="199" t="s">
        <v>616</v>
      </c>
      <c r="DH82" s="199" t="s">
        <v>616</v>
      </c>
    </row>
    <row r="83" spans="2:112" s="159" customFormat="1" ht="10.5" customHeight="1">
      <c r="B83" s="197" t="s">
        <v>208</v>
      </c>
      <c r="C83" s="199">
        <v>10.198999242406646</v>
      </c>
      <c r="D83" s="199">
        <v>10.083314739812485</v>
      </c>
      <c r="E83" s="199">
        <v>10.883321554204937</v>
      </c>
      <c r="F83" s="199">
        <v>11.423421480869928</v>
      </c>
      <c r="G83" s="199">
        <v>12.660764225201641</v>
      </c>
      <c r="H83" s="199">
        <v>12.256265729946378</v>
      </c>
      <c r="I83" s="199">
        <v>12.292655435103111</v>
      </c>
      <c r="J83" s="199">
        <v>11.92905684132829</v>
      </c>
      <c r="K83" s="199">
        <v>12.996682766766225</v>
      </c>
      <c r="L83" s="199">
        <v>14.076302525620884</v>
      </c>
      <c r="M83" s="199">
        <v>19.890338552859848</v>
      </c>
      <c r="N83" s="173"/>
      <c r="O83" s="199">
        <v>33.681391083174709</v>
      </c>
      <c r="P83" s="199">
        <v>42.755552668531003</v>
      </c>
      <c r="Q83" s="199">
        <v>33.402767571579929</v>
      </c>
      <c r="R83" s="199">
        <v>21.473240954252425</v>
      </c>
      <c r="S83" s="199">
        <v>24.171130157170072</v>
      </c>
      <c r="T83" s="199">
        <v>24.704146326203645</v>
      </c>
      <c r="U83" s="199">
        <v>23.234961630955858</v>
      </c>
      <c r="V83" s="199">
        <v>22.33932996948753</v>
      </c>
      <c r="W83" s="199">
        <v>24.635074368985471</v>
      </c>
      <c r="X83" s="199">
        <v>24.79084559827319</v>
      </c>
      <c r="Y83" s="199">
        <v>25.545465559251685</v>
      </c>
      <c r="Z83" s="199">
        <v>24.995139846525642</v>
      </c>
      <c r="AA83" s="199" t="s">
        <v>616</v>
      </c>
      <c r="AB83" s="199" t="s">
        <v>616</v>
      </c>
      <c r="AC83" s="144"/>
      <c r="AD83" s="197" t="s">
        <v>208</v>
      </c>
      <c r="AE83" s="199">
        <v>12.237809914632464</v>
      </c>
      <c r="AF83" s="199">
        <v>12.080358567096381</v>
      </c>
      <c r="AG83" s="199">
        <v>13.288790544989686</v>
      </c>
      <c r="AH83" s="199">
        <v>13.969709224104179</v>
      </c>
      <c r="AI83" s="199">
        <v>15.556782010939202</v>
      </c>
      <c r="AJ83" s="199">
        <v>14.981125104552756</v>
      </c>
      <c r="AK83" s="199">
        <v>14.995140848619362</v>
      </c>
      <c r="AL83" s="199">
        <v>14.444609408444137</v>
      </c>
      <c r="AM83" s="199">
        <v>15.818169939410097</v>
      </c>
      <c r="AN83" s="199">
        <v>17.327275092518867</v>
      </c>
      <c r="AO83" s="199">
        <v>24.438574370224824</v>
      </c>
      <c r="AP83" s="173"/>
      <c r="AQ83" s="199">
        <v>42.159392048380305</v>
      </c>
      <c r="AR83" s="199">
        <v>56.41042955043342</v>
      </c>
      <c r="AS83" s="199">
        <v>43.161877385537785</v>
      </c>
      <c r="AT83" s="199">
        <v>26.601566377674207</v>
      </c>
      <c r="AU83" s="199">
        <v>27.646417332208198</v>
      </c>
      <c r="AV83" s="199">
        <v>28.419264313853471</v>
      </c>
      <c r="AW83" s="199">
        <v>26.136963498076856</v>
      </c>
      <c r="AX83" s="199">
        <v>24.868658078495194</v>
      </c>
      <c r="AY83" s="199">
        <v>27.742364002293986</v>
      </c>
      <c r="AZ83" s="199">
        <v>28.032399671098371</v>
      </c>
      <c r="BA83" s="199">
        <v>29.017021204802919</v>
      </c>
      <c r="BB83" s="199">
        <v>28.319452612840816</v>
      </c>
      <c r="BC83" s="199" t="s">
        <v>616</v>
      </c>
      <c r="BD83" s="199" t="s">
        <v>616</v>
      </c>
      <c r="BF83" s="197" t="s">
        <v>208</v>
      </c>
      <c r="BG83" s="199">
        <v>9.0983231606131323</v>
      </c>
      <c r="BH83" s="199">
        <v>9.0877119718802266</v>
      </c>
      <c r="BI83" s="199">
        <v>9.616281337394744</v>
      </c>
      <c r="BJ83" s="199">
        <v>10.421683131621787</v>
      </c>
      <c r="BK83" s="199">
        <v>11.385339814271807</v>
      </c>
      <c r="BL83" s="199">
        <v>10.372642364681072</v>
      </c>
      <c r="BM83" s="199">
        <v>10.019597873948353</v>
      </c>
      <c r="BN83" s="199">
        <v>8.7918087149382291</v>
      </c>
      <c r="BO83" s="199">
        <v>9.5941346693714404</v>
      </c>
      <c r="BP83" s="199">
        <v>11.205937079332832</v>
      </c>
      <c r="BQ83" s="199">
        <v>18.737541924122656</v>
      </c>
      <c r="BR83" s="173"/>
      <c r="BS83" s="199">
        <v>35.495951353859155</v>
      </c>
      <c r="BT83" s="199">
        <v>40.721161278835631</v>
      </c>
      <c r="BU83" s="199">
        <v>30.697906657054808</v>
      </c>
      <c r="BV83" s="199">
        <v>19.204104882434667</v>
      </c>
      <c r="BW83" s="199">
        <v>22.692219570757945</v>
      </c>
      <c r="BX83" s="199">
        <v>23.548905321243328</v>
      </c>
      <c r="BY83" s="199">
        <v>21.318695786996013</v>
      </c>
      <c r="BZ83" s="199">
        <v>20.40741606453312</v>
      </c>
      <c r="CA83" s="199">
        <v>22.947959411307121</v>
      </c>
      <c r="CB83" s="199">
        <v>23.116627371864492</v>
      </c>
      <c r="CC83" s="199">
        <v>24.458206005299964</v>
      </c>
      <c r="CD83" s="199">
        <v>23.363809004703739</v>
      </c>
      <c r="CE83" s="199" t="s">
        <v>616</v>
      </c>
      <c r="CF83" s="199" t="s">
        <v>616</v>
      </c>
      <c r="CG83" s="144"/>
      <c r="CH83" s="197" t="s">
        <v>208</v>
      </c>
      <c r="CI83" s="199">
        <v>19.297322403019777</v>
      </c>
      <c r="CJ83" s="199">
        <v>19.171026711692711</v>
      </c>
      <c r="CK83" s="199">
        <v>20.499602891599679</v>
      </c>
      <c r="CL83" s="199">
        <v>21.845104612491717</v>
      </c>
      <c r="CM83" s="199">
        <v>24.046104039473448</v>
      </c>
      <c r="CN83" s="199">
        <v>22.628908094627448</v>
      </c>
      <c r="CO83" s="199">
        <v>22.312253309051464</v>
      </c>
      <c r="CP83" s="199">
        <v>20.720865556266517</v>
      </c>
      <c r="CQ83" s="199">
        <v>22.590817436137666</v>
      </c>
      <c r="CR83" s="199">
        <v>25.282239604953716</v>
      </c>
      <c r="CS83" s="199">
        <v>38.627880476982504</v>
      </c>
      <c r="CT83" s="173"/>
      <c r="CU83" s="199">
        <v>69.177342437033872</v>
      </c>
      <c r="CV83" s="199">
        <v>83.476713947366633</v>
      </c>
      <c r="CW83" s="199">
        <v>64.100674228634745</v>
      </c>
      <c r="CX83" s="199">
        <v>40.677345836687095</v>
      </c>
      <c r="CY83" s="199">
        <v>46.863349727928018</v>
      </c>
      <c r="CZ83" s="199">
        <v>48.253051647446974</v>
      </c>
      <c r="DA83" s="199">
        <v>44.553657417951868</v>
      </c>
      <c r="DB83" s="199">
        <v>42.746746034020646</v>
      </c>
      <c r="DC83" s="199">
        <v>47.583033780292595</v>
      </c>
      <c r="DD83" s="199">
        <v>47.907472970137682</v>
      </c>
      <c r="DE83" s="199">
        <v>50.003671564551652</v>
      </c>
      <c r="DF83" s="199">
        <v>48.358948851229385</v>
      </c>
      <c r="DG83" s="199" t="s">
        <v>616</v>
      </c>
      <c r="DH83" s="199" t="s">
        <v>616</v>
      </c>
    </row>
    <row r="84" spans="2:112" s="159" customFormat="1" ht="10.5" customHeight="1">
      <c r="B84" s="198" t="s">
        <v>209</v>
      </c>
      <c r="C84" s="199">
        <v>5.8833825796880115</v>
      </c>
      <c r="D84" s="199">
        <v>5.7811945368181537</v>
      </c>
      <c r="E84" s="199">
        <v>6.4585519780370522</v>
      </c>
      <c r="F84" s="199">
        <v>6.8805116928401144</v>
      </c>
      <c r="G84" s="199">
        <v>7.7280958519178506</v>
      </c>
      <c r="H84" s="199">
        <v>7.3911943177125599</v>
      </c>
      <c r="I84" s="199">
        <v>7.4151052717152792</v>
      </c>
      <c r="J84" s="199">
        <v>7.0839032717899135</v>
      </c>
      <c r="K84" s="199">
        <v>7.7726171500394772</v>
      </c>
      <c r="L84" s="199">
        <v>8.602865353060773</v>
      </c>
      <c r="M84" s="199">
        <v>12.373346110027262</v>
      </c>
      <c r="N84" s="173"/>
      <c r="O84" s="199">
        <v>22.921282433697264</v>
      </c>
      <c r="P84" s="199">
        <v>29.913637428181477</v>
      </c>
      <c r="Q84" s="199">
        <v>22.430931902487792</v>
      </c>
      <c r="R84" s="199">
        <v>13.14720253366176</v>
      </c>
      <c r="S84" s="199">
        <v>11.912409425362901</v>
      </c>
      <c r="T84" s="199">
        <v>12.478631184919882</v>
      </c>
      <c r="U84" s="199">
        <v>11.160800798727186</v>
      </c>
      <c r="V84" s="199">
        <v>10.294735041489785</v>
      </c>
      <c r="W84" s="199">
        <v>11.104125398396672</v>
      </c>
      <c r="X84" s="199">
        <v>11.262433038739147</v>
      </c>
      <c r="Y84" s="199">
        <v>12.030897131061861</v>
      </c>
      <c r="Z84" s="199">
        <v>11.471610506697278</v>
      </c>
      <c r="AA84" s="199" t="s">
        <v>616</v>
      </c>
      <c r="AB84" s="199" t="s">
        <v>616</v>
      </c>
      <c r="AC84" s="144"/>
      <c r="AD84" s="198" t="s">
        <v>209</v>
      </c>
      <c r="AE84" s="199">
        <v>7.3705241243294788</v>
      </c>
      <c r="AF84" s="199">
        <v>7.2315479506528932</v>
      </c>
      <c r="AG84" s="199">
        <v>8.0915435112707907</v>
      </c>
      <c r="AH84" s="199">
        <v>8.6240516563502876</v>
      </c>
      <c r="AI84" s="199">
        <v>9.7185597504873549</v>
      </c>
      <c r="AJ84" s="199">
        <v>9.2613186507872047</v>
      </c>
      <c r="AK84" s="199">
        <v>9.2589146577191563</v>
      </c>
      <c r="AL84" s="199">
        <v>8.787366321282315</v>
      </c>
      <c r="AM84" s="199">
        <v>9.6846562136750816</v>
      </c>
      <c r="AN84" s="199">
        <v>10.861915480686799</v>
      </c>
      <c r="AO84" s="199">
        <v>15.73990337672736</v>
      </c>
      <c r="AP84" s="173"/>
      <c r="AQ84" s="199">
        <v>29.237868692279573</v>
      </c>
      <c r="AR84" s="199">
        <v>40.219413633563548</v>
      </c>
      <c r="AS84" s="199">
        <v>29.566155234100112</v>
      </c>
      <c r="AT84" s="199">
        <v>16.689276637600347</v>
      </c>
      <c r="AU84" s="199">
        <v>15.152039646966697</v>
      </c>
      <c r="AV84" s="199">
        <v>15.97303308626314</v>
      </c>
      <c r="AW84" s="199">
        <v>13.993232418881021</v>
      </c>
      <c r="AX84" s="199">
        <v>12.753617745996664</v>
      </c>
      <c r="AY84" s="199">
        <v>13.920459119195199</v>
      </c>
      <c r="AZ84" s="199">
        <v>14.215217416690352</v>
      </c>
      <c r="BA84" s="199">
        <v>15.20180176216461</v>
      </c>
      <c r="BB84" s="199">
        <v>14.492874713983129</v>
      </c>
      <c r="BC84" s="199" t="s">
        <v>616</v>
      </c>
      <c r="BD84" s="199" t="s">
        <v>616</v>
      </c>
      <c r="BF84" s="198" t="s">
        <v>209</v>
      </c>
      <c r="BG84" s="199">
        <v>5.218336010914256</v>
      </c>
      <c r="BH84" s="199">
        <v>5.2098078716511704</v>
      </c>
      <c r="BI84" s="199">
        <v>5.5613830105834028</v>
      </c>
      <c r="BJ84" s="199">
        <v>6.1809542690474029</v>
      </c>
      <c r="BK84" s="199">
        <v>6.8444250955296111</v>
      </c>
      <c r="BL84" s="199">
        <v>6.0705626870854177</v>
      </c>
      <c r="BM84" s="199">
        <v>5.7846811683240151</v>
      </c>
      <c r="BN84" s="199">
        <v>4.8775767049748326</v>
      </c>
      <c r="BO84" s="199">
        <v>5.5822598959299849</v>
      </c>
      <c r="BP84" s="199">
        <v>6.8306052992790258</v>
      </c>
      <c r="BQ84" s="199">
        <v>11.848947278548135</v>
      </c>
      <c r="BR84" s="173"/>
      <c r="BS84" s="199">
        <v>24.827648122521914</v>
      </c>
      <c r="BT84" s="199">
        <v>28.854083223159716</v>
      </c>
      <c r="BU84" s="199">
        <v>21.170078246233338</v>
      </c>
      <c r="BV84" s="199">
        <v>12.313200231842</v>
      </c>
      <c r="BW84" s="199">
        <v>11.237059662275353</v>
      </c>
      <c r="BX84" s="199">
        <v>12.147114818588392</v>
      </c>
      <c r="BY84" s="199">
        <v>9.7865846686165732</v>
      </c>
      <c r="BZ84" s="199">
        <v>8.8122078014422893</v>
      </c>
      <c r="CA84" s="199">
        <v>10.263375905069108</v>
      </c>
      <c r="CB84" s="199">
        <v>10.434790273173604</v>
      </c>
      <c r="CC84" s="199">
        <v>11.39432051370135</v>
      </c>
      <c r="CD84" s="199">
        <v>10.282103530151295</v>
      </c>
      <c r="CE84" s="199" t="s">
        <v>616</v>
      </c>
      <c r="CF84" s="199" t="s">
        <v>616</v>
      </c>
      <c r="CG84" s="144"/>
      <c r="CH84" s="198" t="s">
        <v>209</v>
      </c>
      <c r="CI84" s="199">
        <v>11.101718590602268</v>
      </c>
      <c r="CJ84" s="199">
        <v>10.991002408469324</v>
      </c>
      <c r="CK84" s="199">
        <v>12.019934988620456</v>
      </c>
      <c r="CL84" s="199">
        <v>13.061465961887517</v>
      </c>
      <c r="CM84" s="199">
        <v>14.572520947447462</v>
      </c>
      <c r="CN84" s="199">
        <v>13.461757004797978</v>
      </c>
      <c r="CO84" s="199">
        <v>13.199786440039293</v>
      </c>
      <c r="CP84" s="199">
        <v>11.961479976764746</v>
      </c>
      <c r="CQ84" s="199">
        <v>13.354877045969463</v>
      </c>
      <c r="CR84" s="199">
        <v>15.4334706523398</v>
      </c>
      <c r="CS84" s="199">
        <v>24.222293388575395</v>
      </c>
      <c r="CT84" s="173"/>
      <c r="CU84" s="199">
        <v>47.748930556219179</v>
      </c>
      <c r="CV84" s="199">
        <v>58.767720651341193</v>
      </c>
      <c r="CW84" s="199">
        <v>43.60101014872113</v>
      </c>
      <c r="CX84" s="199">
        <v>25.460402765503758</v>
      </c>
      <c r="CY84" s="199">
        <v>23.149469087638252</v>
      </c>
      <c r="CZ84" s="199">
        <v>24.625746003508276</v>
      </c>
      <c r="DA84" s="199">
        <v>20.947385467343757</v>
      </c>
      <c r="DB84" s="199">
        <v>19.106942842932074</v>
      </c>
      <c r="DC84" s="199">
        <v>21.367501303465779</v>
      </c>
      <c r="DD84" s="199">
        <v>21.697223311912751</v>
      </c>
      <c r="DE84" s="199">
        <v>23.425217644763212</v>
      </c>
      <c r="DF84" s="199">
        <v>21.753714036848571</v>
      </c>
      <c r="DG84" s="199" t="s">
        <v>616</v>
      </c>
      <c r="DH84" s="199" t="s">
        <v>616</v>
      </c>
    </row>
    <row r="85" spans="2:112" s="159" customFormat="1" ht="10.5" customHeight="1">
      <c r="B85" s="197" t="s">
        <v>211</v>
      </c>
      <c r="C85" s="199">
        <v>542.67259466836924</v>
      </c>
      <c r="D85" s="199">
        <v>536.48175110916293</v>
      </c>
      <c r="E85" s="199">
        <v>579.26471296868033</v>
      </c>
      <c r="F85" s="199">
        <v>608.11297287166155</v>
      </c>
      <c r="G85" s="199">
        <v>674.08383246464746</v>
      </c>
      <c r="H85" s="199">
        <v>652.45754523695985</v>
      </c>
      <c r="I85" s="199">
        <v>654.39670303969262</v>
      </c>
      <c r="J85" s="199">
        <v>634.92874085084497</v>
      </c>
      <c r="K85" s="199">
        <v>691.80826970027465</v>
      </c>
      <c r="L85" s="199">
        <v>749.46058700408867</v>
      </c>
      <c r="M85" s="199">
        <v>1059.2328375366915</v>
      </c>
      <c r="N85" s="173"/>
      <c r="O85" s="199">
        <v>1795.6253440649255</v>
      </c>
      <c r="P85" s="199">
        <v>2280.2049536515974</v>
      </c>
      <c r="Q85" s="199">
        <v>1780.4706042437872</v>
      </c>
      <c r="R85" s="199">
        <v>1143.3173122535288</v>
      </c>
      <c r="S85" s="199">
        <v>1058.7368603102661</v>
      </c>
      <c r="T85" s="199">
        <v>1097.9767901196133</v>
      </c>
      <c r="U85" s="199">
        <v>990.34632289614251</v>
      </c>
      <c r="V85" s="199">
        <v>924.07179241049676</v>
      </c>
      <c r="W85" s="199">
        <v>994.52173852263093</v>
      </c>
      <c r="X85" s="199">
        <v>1005.492671007074</v>
      </c>
      <c r="Y85" s="199">
        <v>1047.1689986109325</v>
      </c>
      <c r="Z85" s="199">
        <v>1008.4096830018959</v>
      </c>
      <c r="AA85" s="199" t="s">
        <v>616</v>
      </c>
      <c r="AB85" s="199" t="s">
        <v>616</v>
      </c>
      <c r="AC85" s="144"/>
      <c r="AD85" s="197" t="s">
        <v>211</v>
      </c>
      <c r="AE85" s="199">
        <v>651.46551674406658</v>
      </c>
      <c r="AF85" s="199">
        <v>643.03963096510472</v>
      </c>
      <c r="AG85" s="199">
        <v>707.50128330190739</v>
      </c>
      <c r="AH85" s="199">
        <v>743.87160186063716</v>
      </c>
      <c r="AI85" s="199">
        <v>828.49622212796953</v>
      </c>
      <c r="AJ85" s="199">
        <v>797.74126162774576</v>
      </c>
      <c r="AK85" s="199">
        <v>798.47652807032887</v>
      </c>
      <c r="AL85" s="199">
        <v>769.02965274563599</v>
      </c>
      <c r="AM85" s="199">
        <v>842.21957230189219</v>
      </c>
      <c r="AN85" s="199">
        <v>922.82338576728216</v>
      </c>
      <c r="AO85" s="199">
        <v>1301.9801284194441</v>
      </c>
      <c r="AP85" s="173"/>
      <c r="AQ85" s="199">
        <v>2248.1523231312167</v>
      </c>
      <c r="AR85" s="199">
        <v>3009.1881636318185</v>
      </c>
      <c r="AS85" s="199">
        <v>2301.2429740455873</v>
      </c>
      <c r="AT85" s="199">
        <v>1416.7711392603285</v>
      </c>
      <c r="AU85" s="199">
        <v>1314.1306453303876</v>
      </c>
      <c r="AV85" s="199">
        <v>1371.0265953502756</v>
      </c>
      <c r="AW85" s="199">
        <v>1205.1135207082036</v>
      </c>
      <c r="AX85" s="199">
        <v>1111.2488751542612</v>
      </c>
      <c r="AY85" s="199">
        <v>1213.025893675911</v>
      </c>
      <c r="AZ85" s="199">
        <v>1233.4530403003751</v>
      </c>
      <c r="BA85" s="199">
        <v>1291.3127002880951</v>
      </c>
      <c r="BB85" s="199">
        <v>1242.1831019618942</v>
      </c>
      <c r="BC85" s="199" t="s">
        <v>616</v>
      </c>
      <c r="BD85" s="199" t="s">
        <v>616</v>
      </c>
      <c r="BF85" s="197" t="s">
        <v>211</v>
      </c>
      <c r="BG85" s="199">
        <v>484.07725193346113</v>
      </c>
      <c r="BH85" s="199">
        <v>483.51024040735984</v>
      </c>
      <c r="BI85" s="199">
        <v>511.68124434564146</v>
      </c>
      <c r="BJ85" s="199">
        <v>554.690366212203</v>
      </c>
      <c r="BK85" s="199">
        <v>606.07258886022532</v>
      </c>
      <c r="BL85" s="199">
        <v>551.99888269948804</v>
      </c>
      <c r="BM85" s="199">
        <v>533.13171986984128</v>
      </c>
      <c r="BN85" s="199">
        <v>467.60416004497654</v>
      </c>
      <c r="BO85" s="199">
        <v>510.53650760595826</v>
      </c>
      <c r="BP85" s="199">
        <v>596.61652375680455</v>
      </c>
      <c r="BQ85" s="199">
        <v>998.03495699091184</v>
      </c>
      <c r="BR85" s="173"/>
      <c r="BS85" s="199">
        <v>1893.0348424472174</v>
      </c>
      <c r="BT85" s="199">
        <v>2172.0722126368378</v>
      </c>
      <c r="BU85" s="199">
        <v>1636.8487086256557</v>
      </c>
      <c r="BV85" s="199">
        <v>1023.0551449756288</v>
      </c>
      <c r="BW85" s="199">
        <v>950.75715549478252</v>
      </c>
      <c r="BX85" s="199">
        <v>1013.8252023397125</v>
      </c>
      <c r="BY85" s="199">
        <v>849.02617557885787</v>
      </c>
      <c r="BZ85" s="199">
        <v>781.50054762403374</v>
      </c>
      <c r="CA85" s="199">
        <v>876.57244986157161</v>
      </c>
      <c r="CB85" s="199">
        <v>888.45169621550315</v>
      </c>
      <c r="CC85" s="199">
        <v>971.06194057797131</v>
      </c>
      <c r="CD85" s="199">
        <v>893.98380708939726</v>
      </c>
      <c r="CE85" s="199" t="s">
        <v>616</v>
      </c>
      <c r="CF85" s="199" t="s">
        <v>616</v>
      </c>
      <c r="CG85" s="144"/>
      <c r="CH85" s="197" t="s">
        <v>211</v>
      </c>
      <c r="CI85" s="199">
        <v>1026.7498466018303</v>
      </c>
      <c r="CJ85" s="199">
        <v>1019.9919915165228</v>
      </c>
      <c r="CK85" s="199">
        <v>1090.9459573143217</v>
      </c>
      <c r="CL85" s="199">
        <v>1162.8033390838646</v>
      </c>
      <c r="CM85" s="199">
        <v>1280.1564213248728</v>
      </c>
      <c r="CN85" s="199">
        <v>1204.4564279364479</v>
      </c>
      <c r="CO85" s="199">
        <v>1187.5284229095339</v>
      </c>
      <c r="CP85" s="199">
        <v>1102.5329008958215</v>
      </c>
      <c r="CQ85" s="199">
        <v>1202.344777306233</v>
      </c>
      <c r="CR85" s="199">
        <v>1346.0771107608932</v>
      </c>
      <c r="CS85" s="199">
        <v>2057.2677945276032</v>
      </c>
      <c r="CT85" s="173"/>
      <c r="CU85" s="199">
        <v>3688.6601865121429</v>
      </c>
      <c r="CV85" s="199">
        <v>4452.2771662884352</v>
      </c>
      <c r="CW85" s="199">
        <v>3417.3193128694429</v>
      </c>
      <c r="CX85" s="199">
        <v>2166.3724572291576</v>
      </c>
      <c r="CY85" s="199">
        <v>2009.4940158050485</v>
      </c>
      <c r="CZ85" s="199">
        <v>2111.8019924593259</v>
      </c>
      <c r="DA85" s="199">
        <v>1839.3724984750004</v>
      </c>
      <c r="DB85" s="199">
        <v>1705.5723400345305</v>
      </c>
      <c r="DC85" s="199">
        <v>1871.0941883842024</v>
      </c>
      <c r="DD85" s="199">
        <v>1893.9443672225771</v>
      </c>
      <c r="DE85" s="199">
        <v>2018.2309391889039</v>
      </c>
      <c r="DF85" s="199">
        <v>1902.3934900912932</v>
      </c>
      <c r="DG85" s="199" t="s">
        <v>616</v>
      </c>
      <c r="DH85" s="199" t="s">
        <v>616</v>
      </c>
    </row>
    <row r="86" spans="2:112" s="159" customFormat="1" ht="10.5" customHeight="1">
      <c r="B86"/>
      <c r="C86"/>
      <c r="D86"/>
      <c r="E86"/>
      <c r="F86"/>
      <c r="G86"/>
      <c r="H86"/>
      <c r="I86"/>
      <c r="J86"/>
      <c r="K86"/>
      <c r="L86"/>
      <c r="M86"/>
      <c r="N86"/>
      <c r="O86"/>
      <c r="P86"/>
      <c r="Q86"/>
      <c r="R86"/>
      <c r="S86"/>
      <c r="T86"/>
      <c r="U86"/>
      <c r="V86"/>
      <c r="W86"/>
      <c r="X86"/>
      <c r="Y86"/>
      <c r="Z86"/>
      <c r="AA86"/>
      <c r="AB86"/>
      <c r="AC86" s="144"/>
      <c r="AD86"/>
      <c r="AE86"/>
      <c r="AF86"/>
      <c r="AG86"/>
      <c r="AH86"/>
      <c r="AI86"/>
      <c r="AJ86"/>
      <c r="AK86"/>
      <c r="AL86"/>
      <c r="AM86"/>
      <c r="AN86"/>
      <c r="AO86"/>
      <c r="AP86"/>
      <c r="AW86"/>
      <c r="AX86"/>
      <c r="AY86"/>
      <c r="AZ86"/>
      <c r="BA86"/>
      <c r="BB86"/>
      <c r="BC86"/>
      <c r="BD86"/>
      <c r="BF86"/>
      <c r="BG86"/>
      <c r="BH86"/>
      <c r="BI86"/>
      <c r="BJ86"/>
      <c r="BK86"/>
      <c r="BL86"/>
      <c r="BM86"/>
      <c r="BN86"/>
      <c r="BO86"/>
      <c r="BP86"/>
      <c r="BQ86"/>
      <c r="BR86"/>
      <c r="BS86"/>
      <c r="BT86"/>
      <c r="BU86"/>
      <c r="BV86"/>
      <c r="BW86"/>
      <c r="BX86"/>
      <c r="BY86"/>
      <c r="BZ86"/>
      <c r="CA86"/>
      <c r="CB86"/>
      <c r="CC86"/>
      <c r="CD86"/>
      <c r="CE86"/>
      <c r="CF86"/>
      <c r="CG86" s="144"/>
      <c r="CH86" s="197" t="s">
        <v>212</v>
      </c>
      <c r="CI86" s="199">
        <v>1078.087338931922</v>
      </c>
      <c r="CJ86" s="199">
        <v>1070.9915910923489</v>
      </c>
      <c r="CK86" s="199">
        <v>1145.493255180038</v>
      </c>
      <c r="CL86" s="199">
        <v>1220.9435060380579</v>
      </c>
      <c r="CM86" s="199">
        <v>1344.1642423911164</v>
      </c>
      <c r="CN86" s="199">
        <v>1264.6792493332703</v>
      </c>
      <c r="CO86" s="199">
        <v>1246.9048440550107</v>
      </c>
      <c r="CP86" s="199">
        <v>1157.6595459406126</v>
      </c>
      <c r="CQ86" s="199">
        <v>1262.4620161715447</v>
      </c>
      <c r="CR86" s="199">
        <v>1413.3809662989379</v>
      </c>
      <c r="CS86" s="199">
        <v>2160.1311842539835</v>
      </c>
      <c r="CT86" s="173"/>
      <c r="CU86" s="199">
        <v>3873.09319583775</v>
      </c>
      <c r="CV86" s="199">
        <v>4674.8910246028572</v>
      </c>
      <c r="CW86" s="199">
        <v>3588.1852785129154</v>
      </c>
      <c r="CX86" s="199">
        <v>2274.6910800906157</v>
      </c>
      <c r="CY86" s="199">
        <v>2109.968716595301</v>
      </c>
      <c r="CZ86" s="199">
        <v>2217.3920920822925</v>
      </c>
      <c r="DA86" s="199">
        <v>1931.3411233987506</v>
      </c>
      <c r="DB86" s="199">
        <v>1790.8509570362571</v>
      </c>
      <c r="DC86" s="199">
        <v>1964.6488978034126</v>
      </c>
      <c r="DD86" s="199">
        <v>1988.641585583706</v>
      </c>
      <c r="DE86" s="199">
        <v>2119.1424861483492</v>
      </c>
      <c r="DF86" s="199">
        <v>1997.5131645958579</v>
      </c>
      <c r="DG86" s="199" t="s">
        <v>616</v>
      </c>
      <c r="DH86" s="199" t="s">
        <v>616</v>
      </c>
    </row>
    <row r="87" spans="2:112" s="159" customFormat="1" ht="18" customHeight="1">
      <c r="B87" s="180" t="s">
        <v>118</v>
      </c>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63"/>
      <c r="CX87" s="163"/>
      <c r="CY87" s="163"/>
      <c r="CZ87" s="216"/>
      <c r="DA87" s="167"/>
      <c r="DB87" s="167"/>
      <c r="DC87" s="167"/>
      <c r="DD87" s="167"/>
      <c r="DE87" s="167"/>
      <c r="DF87" s="167"/>
      <c r="DG87" s="167"/>
      <c r="DH87" s="168"/>
    </row>
    <row r="88" spans="2:112" s="161" customFormat="1" ht="10.5" customHeight="1">
      <c r="B88" s="184"/>
    </row>
    <row r="89" spans="2:112" s="183" customFormat="1" ht="10.5" customHeight="1">
      <c r="B89" s="166" t="s">
        <v>86</v>
      </c>
      <c r="C89" s="182"/>
      <c r="D89" s="182"/>
      <c r="E89" s="182"/>
      <c r="F89" s="182"/>
      <c r="G89" s="182"/>
      <c r="H89" s="182"/>
      <c r="I89" s="182"/>
      <c r="J89" s="182"/>
      <c r="K89" s="182"/>
      <c r="L89" s="182"/>
      <c r="M89" s="182"/>
      <c r="N89" s="182"/>
      <c r="O89" s="182"/>
      <c r="P89" s="182"/>
      <c r="Q89" s="167"/>
      <c r="R89" s="167"/>
      <c r="S89" s="167"/>
      <c r="T89" s="167"/>
      <c r="U89" s="167"/>
      <c r="V89" s="167"/>
      <c r="W89" s="167"/>
      <c r="X89" s="167"/>
      <c r="Y89" s="167"/>
      <c r="Z89" s="167"/>
      <c r="AA89" s="167"/>
      <c r="AB89" s="168"/>
      <c r="AC89" s="170"/>
      <c r="AD89" s="166" t="s">
        <v>87</v>
      </c>
      <c r="AE89" s="182"/>
      <c r="AF89" s="182"/>
      <c r="AG89" s="182"/>
      <c r="AH89" s="182"/>
      <c r="AI89" s="182"/>
      <c r="AJ89" s="182"/>
      <c r="AK89" s="182"/>
      <c r="AL89" s="182"/>
      <c r="AM89" s="182"/>
      <c r="AN89" s="182"/>
      <c r="AO89" s="182"/>
      <c r="AP89" s="182"/>
      <c r="AQ89" s="182"/>
      <c r="AR89" s="182"/>
      <c r="AS89" s="167"/>
      <c r="AT89" s="167"/>
      <c r="AU89" s="167"/>
      <c r="AV89" s="167"/>
      <c r="AW89" s="167"/>
      <c r="AX89" s="167"/>
      <c r="AY89" s="167"/>
      <c r="AZ89" s="167"/>
      <c r="BA89" s="167"/>
      <c r="BB89" s="167"/>
      <c r="BC89" s="167"/>
      <c r="BD89" s="168"/>
      <c r="BF89" s="166" t="s">
        <v>88</v>
      </c>
      <c r="BG89" s="182"/>
      <c r="BH89" s="182"/>
      <c r="BI89" s="182"/>
      <c r="BJ89" s="182"/>
      <c r="BK89" s="182"/>
      <c r="BL89" s="182"/>
      <c r="BM89" s="182"/>
      <c r="BN89" s="182"/>
      <c r="BO89" s="182"/>
      <c r="BP89" s="182"/>
      <c r="BQ89" s="182"/>
      <c r="BR89" s="182"/>
      <c r="BS89" s="182"/>
      <c r="BT89" s="182"/>
      <c r="BU89" s="167"/>
      <c r="BV89" s="167"/>
      <c r="BW89" s="167"/>
      <c r="BX89" s="167"/>
      <c r="BY89" s="167"/>
      <c r="BZ89" s="167"/>
      <c r="CA89" s="167"/>
      <c r="CB89" s="167"/>
      <c r="CC89" s="167"/>
      <c r="CD89" s="167"/>
      <c r="CE89" s="167"/>
      <c r="CF89" s="168"/>
      <c r="CG89" s="170"/>
      <c r="CH89" s="166" t="s">
        <v>89</v>
      </c>
      <c r="CI89" s="182"/>
      <c r="CJ89" s="182"/>
      <c r="CK89" s="182"/>
      <c r="CL89" s="182"/>
      <c r="CM89" s="182"/>
      <c r="CN89" s="182"/>
      <c r="CO89" s="182"/>
      <c r="CP89" s="182"/>
      <c r="CQ89" s="182"/>
      <c r="CR89" s="182"/>
      <c r="CS89" s="182"/>
      <c r="CT89" s="182"/>
      <c r="CU89" s="182"/>
      <c r="CV89" s="182"/>
      <c r="CW89" s="167"/>
      <c r="CX89" s="167"/>
      <c r="CY89" s="167"/>
      <c r="CZ89" s="167"/>
      <c r="DA89" s="167"/>
      <c r="DB89" s="167"/>
      <c r="DC89" s="167"/>
      <c r="DD89" s="167"/>
      <c r="DE89" s="167"/>
      <c r="DF89" s="167"/>
      <c r="DG89" s="167"/>
      <c r="DH89" s="168"/>
    </row>
    <row r="90" spans="2:112" s="159" customFormat="1" ht="10.5" customHeight="1">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W90" s="170"/>
      <c r="AX90" s="170"/>
      <c r="AY90" s="170"/>
      <c r="AZ90" s="170"/>
      <c r="BA90" s="170"/>
      <c r="BB90" s="170"/>
      <c r="BC90" s="170"/>
      <c r="BD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row>
    <row r="91" spans="2:112" s="159" customFormat="1" ht="38.25" customHeight="1">
      <c r="B91" s="171" t="s">
        <v>172</v>
      </c>
      <c r="C91" s="172" t="s">
        <v>173</v>
      </c>
      <c r="D91" s="172" t="s">
        <v>174</v>
      </c>
      <c r="E91" s="172" t="s">
        <v>175</v>
      </c>
      <c r="F91" s="172" t="s">
        <v>176</v>
      </c>
      <c r="G91" s="172" t="s">
        <v>177</v>
      </c>
      <c r="H91" s="172" t="s">
        <v>178</v>
      </c>
      <c r="I91" s="172" t="s">
        <v>179</v>
      </c>
      <c r="J91" s="172" t="s">
        <v>180</v>
      </c>
      <c r="K91" s="172" t="s">
        <v>181</v>
      </c>
      <c r="L91" s="172" t="s">
        <v>182</v>
      </c>
      <c r="M91" s="172" t="s">
        <v>183</v>
      </c>
      <c r="N91" s="173"/>
      <c r="O91" s="172" t="s">
        <v>184</v>
      </c>
      <c r="P91" s="172" t="s">
        <v>185</v>
      </c>
      <c r="Q91" s="172" t="s">
        <v>186</v>
      </c>
      <c r="R91" s="174" t="s">
        <v>187</v>
      </c>
      <c r="S91" s="174" t="s">
        <v>188</v>
      </c>
      <c r="T91" s="174" t="s">
        <v>189</v>
      </c>
      <c r="U91" s="174" t="s">
        <v>614</v>
      </c>
      <c r="V91" s="174" t="s">
        <v>615</v>
      </c>
      <c r="W91" s="174" t="s">
        <v>190</v>
      </c>
      <c r="X91" s="174" t="s">
        <v>191</v>
      </c>
      <c r="Y91" s="174" t="s">
        <v>192</v>
      </c>
      <c r="Z91" s="174" t="s">
        <v>193</v>
      </c>
      <c r="AA91" s="174" t="s">
        <v>194</v>
      </c>
      <c r="AB91" s="174" t="s">
        <v>195</v>
      </c>
      <c r="AC91" s="144"/>
      <c r="AD91" s="171" t="s">
        <v>172</v>
      </c>
      <c r="AE91" s="172" t="s">
        <v>173</v>
      </c>
      <c r="AF91" s="172" t="s">
        <v>174</v>
      </c>
      <c r="AG91" s="172" t="s">
        <v>175</v>
      </c>
      <c r="AH91" s="172" t="s">
        <v>176</v>
      </c>
      <c r="AI91" s="172" t="s">
        <v>177</v>
      </c>
      <c r="AJ91" s="172" t="s">
        <v>178</v>
      </c>
      <c r="AK91" s="172" t="s">
        <v>179</v>
      </c>
      <c r="AL91" s="172" t="s">
        <v>180</v>
      </c>
      <c r="AM91" s="172" t="s">
        <v>181</v>
      </c>
      <c r="AN91" s="172" t="s">
        <v>182</v>
      </c>
      <c r="AO91" s="172" t="s">
        <v>183</v>
      </c>
      <c r="AP91" s="173"/>
      <c r="AQ91" s="172" t="s">
        <v>184</v>
      </c>
      <c r="AR91" s="172" t="s">
        <v>185</v>
      </c>
      <c r="AS91" s="172" t="s">
        <v>186</v>
      </c>
      <c r="AT91" s="174" t="s">
        <v>187</v>
      </c>
      <c r="AU91" s="174" t="s">
        <v>188</v>
      </c>
      <c r="AV91" s="174" t="s">
        <v>189</v>
      </c>
      <c r="AW91" s="174" t="s">
        <v>614</v>
      </c>
      <c r="AX91" s="174" t="s">
        <v>615</v>
      </c>
      <c r="AY91" s="174" t="s">
        <v>190</v>
      </c>
      <c r="AZ91" s="174" t="s">
        <v>191</v>
      </c>
      <c r="BA91" s="174" t="s">
        <v>192</v>
      </c>
      <c r="BB91" s="174" t="s">
        <v>193</v>
      </c>
      <c r="BC91" s="174" t="s">
        <v>194</v>
      </c>
      <c r="BD91" s="174" t="s">
        <v>195</v>
      </c>
      <c r="BF91" s="171" t="s">
        <v>172</v>
      </c>
      <c r="BG91" s="172" t="s">
        <v>173</v>
      </c>
      <c r="BH91" s="172" t="s">
        <v>174</v>
      </c>
      <c r="BI91" s="172" t="s">
        <v>175</v>
      </c>
      <c r="BJ91" s="172" t="s">
        <v>176</v>
      </c>
      <c r="BK91" s="172" t="s">
        <v>177</v>
      </c>
      <c r="BL91" s="172" t="s">
        <v>178</v>
      </c>
      <c r="BM91" s="172" t="s">
        <v>179</v>
      </c>
      <c r="BN91" s="172" t="s">
        <v>180</v>
      </c>
      <c r="BO91" s="172" t="s">
        <v>181</v>
      </c>
      <c r="BP91" s="172" t="s">
        <v>182</v>
      </c>
      <c r="BQ91" s="172" t="s">
        <v>183</v>
      </c>
      <c r="BR91" s="173"/>
      <c r="BS91" s="172" t="s">
        <v>184</v>
      </c>
      <c r="BT91" s="172" t="s">
        <v>185</v>
      </c>
      <c r="BU91" s="172" t="s">
        <v>186</v>
      </c>
      <c r="BV91" s="174" t="s">
        <v>187</v>
      </c>
      <c r="BW91" s="174" t="s">
        <v>188</v>
      </c>
      <c r="BX91" s="174" t="s">
        <v>189</v>
      </c>
      <c r="BY91" s="174" t="s">
        <v>614</v>
      </c>
      <c r="BZ91" s="174" t="s">
        <v>615</v>
      </c>
      <c r="CA91" s="174" t="s">
        <v>190</v>
      </c>
      <c r="CB91" s="174" t="s">
        <v>191</v>
      </c>
      <c r="CC91" s="174" t="s">
        <v>192</v>
      </c>
      <c r="CD91" s="174" t="s">
        <v>193</v>
      </c>
      <c r="CE91" s="174" t="s">
        <v>194</v>
      </c>
      <c r="CF91" s="174" t="s">
        <v>195</v>
      </c>
      <c r="CG91" s="144"/>
      <c r="CH91" s="171" t="s">
        <v>172</v>
      </c>
      <c r="CI91" s="172" t="s">
        <v>173</v>
      </c>
      <c r="CJ91" s="172" t="s">
        <v>174</v>
      </c>
      <c r="CK91" s="172" t="s">
        <v>175</v>
      </c>
      <c r="CL91" s="172" t="s">
        <v>176</v>
      </c>
      <c r="CM91" s="172" t="s">
        <v>177</v>
      </c>
      <c r="CN91" s="172" t="s">
        <v>178</v>
      </c>
      <c r="CO91" s="172" t="s">
        <v>179</v>
      </c>
      <c r="CP91" s="172" t="s">
        <v>180</v>
      </c>
      <c r="CQ91" s="172" t="s">
        <v>181</v>
      </c>
      <c r="CR91" s="172" t="s">
        <v>182</v>
      </c>
      <c r="CS91" s="172" t="s">
        <v>183</v>
      </c>
      <c r="CT91" s="173"/>
      <c r="CU91" s="172" t="s">
        <v>184</v>
      </c>
      <c r="CV91" s="172" t="s">
        <v>185</v>
      </c>
      <c r="CW91" s="172" t="s">
        <v>186</v>
      </c>
      <c r="CX91" s="174" t="s">
        <v>187</v>
      </c>
      <c r="CY91" s="174" t="s">
        <v>188</v>
      </c>
      <c r="CZ91" s="174" t="s">
        <v>189</v>
      </c>
      <c r="DA91" s="174" t="s">
        <v>614</v>
      </c>
      <c r="DB91" s="174" t="s">
        <v>615</v>
      </c>
      <c r="DC91" s="174" t="s">
        <v>190</v>
      </c>
      <c r="DD91" s="174" t="s">
        <v>191</v>
      </c>
      <c r="DE91" s="174" t="s">
        <v>192</v>
      </c>
      <c r="DF91" s="174" t="s">
        <v>193</v>
      </c>
      <c r="DG91" s="174" t="s">
        <v>194</v>
      </c>
      <c r="DH91" s="174" t="s">
        <v>195</v>
      </c>
    </row>
    <row r="92" spans="2:112" s="159" customFormat="1" ht="10.5" customHeight="1">
      <c r="B92" s="197" t="s">
        <v>196</v>
      </c>
      <c r="C92" s="199" t="s">
        <v>616</v>
      </c>
      <c r="D92" s="199" t="s">
        <v>616</v>
      </c>
      <c r="E92" s="199" t="s">
        <v>616</v>
      </c>
      <c r="F92" s="199" t="s">
        <v>616</v>
      </c>
      <c r="G92" s="199" t="s">
        <v>616</v>
      </c>
      <c r="H92" s="199" t="s">
        <v>616</v>
      </c>
      <c r="I92" s="199" t="s">
        <v>616</v>
      </c>
      <c r="J92" s="199" t="s">
        <v>616</v>
      </c>
      <c r="K92" s="199" t="s">
        <v>616</v>
      </c>
      <c r="L92" s="199" t="s">
        <v>616</v>
      </c>
      <c r="M92" s="199" t="s">
        <v>616</v>
      </c>
      <c r="N92" s="173"/>
      <c r="O92" s="199" t="s">
        <v>616</v>
      </c>
      <c r="P92" s="199" t="s">
        <v>616</v>
      </c>
      <c r="Q92" s="199" t="s">
        <v>616</v>
      </c>
      <c r="R92" s="199" t="s">
        <v>616</v>
      </c>
      <c r="S92" s="199" t="s">
        <v>616</v>
      </c>
      <c r="T92" s="199" t="s">
        <v>616</v>
      </c>
      <c r="U92" s="199" t="s">
        <v>616</v>
      </c>
      <c r="V92" s="199" t="s">
        <v>616</v>
      </c>
      <c r="W92" s="199" t="s">
        <v>616</v>
      </c>
      <c r="X92" s="199" t="s">
        <v>616</v>
      </c>
      <c r="Y92" s="199" t="s">
        <v>616</v>
      </c>
      <c r="Z92" s="199" t="s">
        <v>616</v>
      </c>
      <c r="AA92" s="199" t="s">
        <v>616</v>
      </c>
      <c r="AB92" s="199" t="s">
        <v>616</v>
      </c>
      <c r="AC92" s="144"/>
      <c r="AD92" s="197" t="s">
        <v>196</v>
      </c>
      <c r="AE92" s="199" t="s">
        <v>616</v>
      </c>
      <c r="AF92" s="199" t="s">
        <v>616</v>
      </c>
      <c r="AG92" s="199" t="s">
        <v>616</v>
      </c>
      <c r="AH92" s="199" t="s">
        <v>616</v>
      </c>
      <c r="AI92" s="199" t="s">
        <v>616</v>
      </c>
      <c r="AJ92" s="199" t="s">
        <v>616</v>
      </c>
      <c r="AK92" s="199" t="s">
        <v>616</v>
      </c>
      <c r="AL92" s="199" t="s">
        <v>616</v>
      </c>
      <c r="AM92" s="199" t="s">
        <v>616</v>
      </c>
      <c r="AN92" s="199" t="s">
        <v>616</v>
      </c>
      <c r="AO92" s="199" t="s">
        <v>616</v>
      </c>
      <c r="AP92" s="173"/>
      <c r="AQ92" s="199" t="s">
        <v>616</v>
      </c>
      <c r="AR92" s="199" t="s">
        <v>616</v>
      </c>
      <c r="AS92" s="199" t="s">
        <v>616</v>
      </c>
      <c r="AT92" s="199" t="s">
        <v>616</v>
      </c>
      <c r="AU92" s="199" t="s">
        <v>616</v>
      </c>
      <c r="AV92" s="199" t="s">
        <v>616</v>
      </c>
      <c r="AW92" s="199" t="s">
        <v>616</v>
      </c>
      <c r="AX92" s="199" t="s">
        <v>616</v>
      </c>
      <c r="AY92" s="199" t="s">
        <v>616</v>
      </c>
      <c r="AZ92" s="199" t="s">
        <v>616</v>
      </c>
      <c r="BA92" s="199" t="s">
        <v>616</v>
      </c>
      <c r="BB92" s="199" t="s">
        <v>616</v>
      </c>
      <c r="BC92" s="199" t="s">
        <v>616</v>
      </c>
      <c r="BD92" s="199" t="s">
        <v>616</v>
      </c>
      <c r="BF92" s="197" t="s">
        <v>196</v>
      </c>
      <c r="BG92" s="199" t="s">
        <v>616</v>
      </c>
      <c r="BH92" s="199" t="s">
        <v>616</v>
      </c>
      <c r="BI92" s="199" t="s">
        <v>616</v>
      </c>
      <c r="BJ92" s="199" t="s">
        <v>616</v>
      </c>
      <c r="BK92" s="199" t="s">
        <v>616</v>
      </c>
      <c r="BL92" s="199" t="s">
        <v>616</v>
      </c>
      <c r="BM92" s="199" t="s">
        <v>616</v>
      </c>
      <c r="BN92" s="199" t="s">
        <v>616</v>
      </c>
      <c r="BO92" s="199" t="s">
        <v>616</v>
      </c>
      <c r="BP92" s="199" t="s">
        <v>616</v>
      </c>
      <c r="BQ92" s="199" t="s">
        <v>616</v>
      </c>
      <c r="BR92" s="173"/>
      <c r="BS92" s="199" t="s">
        <v>616</v>
      </c>
      <c r="BT92" s="199" t="s">
        <v>616</v>
      </c>
      <c r="BU92" s="199" t="s">
        <v>616</v>
      </c>
      <c r="BV92" s="199" t="s">
        <v>616</v>
      </c>
      <c r="BW92" s="199" t="s">
        <v>616</v>
      </c>
      <c r="BX92" s="199" t="s">
        <v>616</v>
      </c>
      <c r="BY92" s="199" t="s">
        <v>616</v>
      </c>
      <c r="BZ92" s="199" t="s">
        <v>616</v>
      </c>
      <c r="CA92" s="199" t="s">
        <v>616</v>
      </c>
      <c r="CB92" s="199" t="s">
        <v>616</v>
      </c>
      <c r="CC92" s="199" t="s">
        <v>616</v>
      </c>
      <c r="CD92" s="199" t="s">
        <v>616</v>
      </c>
      <c r="CE92" s="199" t="s">
        <v>616</v>
      </c>
      <c r="CF92" s="199" t="s">
        <v>616</v>
      </c>
      <c r="CG92" s="144"/>
      <c r="CH92" s="197" t="s">
        <v>196</v>
      </c>
      <c r="CI92" s="199" t="s">
        <v>616</v>
      </c>
      <c r="CJ92" s="199" t="s">
        <v>616</v>
      </c>
      <c r="CK92" s="199" t="s">
        <v>616</v>
      </c>
      <c r="CL92" s="199" t="s">
        <v>616</v>
      </c>
      <c r="CM92" s="199" t="s">
        <v>616</v>
      </c>
      <c r="CN92" s="199" t="s">
        <v>616</v>
      </c>
      <c r="CO92" s="199" t="s">
        <v>616</v>
      </c>
      <c r="CP92" s="199" t="s">
        <v>616</v>
      </c>
      <c r="CQ92" s="199" t="s">
        <v>616</v>
      </c>
      <c r="CR92" s="199" t="s">
        <v>616</v>
      </c>
      <c r="CS92" s="199" t="s">
        <v>616</v>
      </c>
      <c r="CT92" s="173"/>
      <c r="CU92" s="199" t="s">
        <v>616</v>
      </c>
      <c r="CV92" s="199" t="s">
        <v>616</v>
      </c>
      <c r="CW92" s="199" t="s">
        <v>616</v>
      </c>
      <c r="CX92" s="199" t="s">
        <v>616</v>
      </c>
      <c r="CY92" s="199" t="s">
        <v>616</v>
      </c>
      <c r="CZ92" s="199" t="s">
        <v>616</v>
      </c>
      <c r="DA92" s="199" t="s">
        <v>616</v>
      </c>
      <c r="DB92" s="199" t="s">
        <v>616</v>
      </c>
      <c r="DC92" s="199" t="s">
        <v>616</v>
      </c>
      <c r="DD92" s="199" t="s">
        <v>616</v>
      </c>
      <c r="DE92" s="199" t="s">
        <v>616</v>
      </c>
      <c r="DF92" s="199" t="s">
        <v>616</v>
      </c>
      <c r="DG92" s="199" t="s">
        <v>616</v>
      </c>
      <c r="DH92" s="199" t="s">
        <v>616</v>
      </c>
    </row>
    <row r="93" spans="2:112" s="159" customFormat="1" ht="10.5" customHeight="1">
      <c r="B93" s="197" t="s">
        <v>197</v>
      </c>
      <c r="C93" s="199" t="s">
        <v>616</v>
      </c>
      <c r="D93" s="199" t="s">
        <v>616</v>
      </c>
      <c r="E93" s="199" t="s">
        <v>616</v>
      </c>
      <c r="F93" s="199" t="s">
        <v>616</v>
      </c>
      <c r="G93" s="199" t="s">
        <v>616</v>
      </c>
      <c r="H93" s="199" t="s">
        <v>616</v>
      </c>
      <c r="I93" s="199" t="s">
        <v>616</v>
      </c>
      <c r="J93" s="199" t="s">
        <v>616</v>
      </c>
      <c r="K93" s="199" t="s">
        <v>616</v>
      </c>
      <c r="L93" s="199" t="s">
        <v>616</v>
      </c>
      <c r="M93" s="199" t="s">
        <v>616</v>
      </c>
      <c r="N93" s="173"/>
      <c r="O93" s="199" t="s">
        <v>616</v>
      </c>
      <c r="P93" s="199" t="s">
        <v>616</v>
      </c>
      <c r="Q93" s="199" t="s">
        <v>616</v>
      </c>
      <c r="R93" s="199" t="s">
        <v>616</v>
      </c>
      <c r="S93" s="199" t="s">
        <v>616</v>
      </c>
      <c r="T93" s="199" t="s">
        <v>616</v>
      </c>
      <c r="U93" s="199" t="s">
        <v>616</v>
      </c>
      <c r="V93" s="199" t="s">
        <v>616</v>
      </c>
      <c r="W93" s="199" t="s">
        <v>616</v>
      </c>
      <c r="X93" s="199" t="s">
        <v>616</v>
      </c>
      <c r="Y93" s="199" t="s">
        <v>616</v>
      </c>
      <c r="Z93" s="199" t="s">
        <v>616</v>
      </c>
      <c r="AA93" s="199" t="s">
        <v>616</v>
      </c>
      <c r="AB93" s="199" t="s">
        <v>616</v>
      </c>
      <c r="AC93" s="144"/>
      <c r="AD93" s="197" t="s">
        <v>197</v>
      </c>
      <c r="AE93" s="199" t="s">
        <v>616</v>
      </c>
      <c r="AF93" s="199" t="s">
        <v>616</v>
      </c>
      <c r="AG93" s="199" t="s">
        <v>616</v>
      </c>
      <c r="AH93" s="199" t="s">
        <v>616</v>
      </c>
      <c r="AI93" s="199" t="s">
        <v>616</v>
      </c>
      <c r="AJ93" s="199" t="s">
        <v>616</v>
      </c>
      <c r="AK93" s="199" t="s">
        <v>616</v>
      </c>
      <c r="AL93" s="199" t="s">
        <v>616</v>
      </c>
      <c r="AM93" s="199" t="s">
        <v>616</v>
      </c>
      <c r="AN93" s="199" t="s">
        <v>616</v>
      </c>
      <c r="AO93" s="199" t="s">
        <v>616</v>
      </c>
      <c r="AP93" s="173"/>
      <c r="AQ93" s="199" t="s">
        <v>616</v>
      </c>
      <c r="AR93" s="199" t="s">
        <v>616</v>
      </c>
      <c r="AS93" s="199" t="s">
        <v>616</v>
      </c>
      <c r="AT93" s="199" t="s">
        <v>616</v>
      </c>
      <c r="AU93" s="199" t="s">
        <v>616</v>
      </c>
      <c r="AV93" s="199" t="s">
        <v>616</v>
      </c>
      <c r="AW93" s="199" t="s">
        <v>616</v>
      </c>
      <c r="AX93" s="199" t="s">
        <v>616</v>
      </c>
      <c r="AY93" s="199" t="s">
        <v>616</v>
      </c>
      <c r="AZ93" s="199" t="s">
        <v>616</v>
      </c>
      <c r="BA93" s="199" t="s">
        <v>616</v>
      </c>
      <c r="BB93" s="199" t="s">
        <v>616</v>
      </c>
      <c r="BC93" s="199" t="s">
        <v>616</v>
      </c>
      <c r="BD93" s="199" t="s">
        <v>616</v>
      </c>
      <c r="BF93" s="197" t="s">
        <v>197</v>
      </c>
      <c r="BG93" s="199"/>
      <c r="BH93" s="199"/>
      <c r="BI93" s="199"/>
      <c r="BJ93" s="199"/>
      <c r="BK93" s="199"/>
      <c r="BL93" s="199"/>
      <c r="BM93" s="199"/>
      <c r="BN93" s="199"/>
      <c r="BO93" s="199"/>
      <c r="BP93" s="199"/>
      <c r="BQ93" s="199"/>
      <c r="BR93" s="173"/>
      <c r="BS93" s="199"/>
      <c r="BT93" s="199"/>
      <c r="BU93" s="199"/>
      <c r="BV93" s="199"/>
      <c r="BW93" s="199"/>
      <c r="BX93" s="199"/>
      <c r="BY93" s="199"/>
      <c r="BZ93" s="199"/>
      <c r="CA93" s="199"/>
      <c r="CB93" s="199"/>
      <c r="CC93" s="199"/>
      <c r="CD93" s="199"/>
      <c r="CE93" s="199" t="s">
        <v>616</v>
      </c>
      <c r="CF93" s="199" t="s">
        <v>616</v>
      </c>
      <c r="CG93" s="144"/>
      <c r="CH93" s="197" t="s">
        <v>197</v>
      </c>
      <c r="CI93" s="199" t="s">
        <v>616</v>
      </c>
      <c r="CJ93" s="199" t="s">
        <v>616</v>
      </c>
      <c r="CK93" s="199" t="s">
        <v>616</v>
      </c>
      <c r="CL93" s="199" t="s">
        <v>616</v>
      </c>
      <c r="CM93" s="199" t="s">
        <v>616</v>
      </c>
      <c r="CN93" s="199" t="s">
        <v>616</v>
      </c>
      <c r="CO93" s="199" t="s">
        <v>616</v>
      </c>
      <c r="CP93" s="199" t="s">
        <v>616</v>
      </c>
      <c r="CQ93" s="199" t="s">
        <v>616</v>
      </c>
      <c r="CR93" s="199" t="s">
        <v>616</v>
      </c>
      <c r="CS93" s="199" t="s">
        <v>616</v>
      </c>
      <c r="CT93" s="173"/>
      <c r="CU93" s="199" t="s">
        <v>616</v>
      </c>
      <c r="CV93" s="199" t="s">
        <v>616</v>
      </c>
      <c r="CW93" s="199" t="s">
        <v>616</v>
      </c>
      <c r="CX93" s="199" t="s">
        <v>616</v>
      </c>
      <c r="CY93" s="199" t="s">
        <v>616</v>
      </c>
      <c r="CZ93" s="199" t="s">
        <v>616</v>
      </c>
      <c r="DA93" s="199" t="s">
        <v>616</v>
      </c>
      <c r="DB93" s="199" t="s">
        <v>616</v>
      </c>
      <c r="DC93" s="199" t="s">
        <v>616</v>
      </c>
      <c r="DD93" s="199" t="s">
        <v>616</v>
      </c>
      <c r="DE93" s="199" t="s">
        <v>616</v>
      </c>
      <c r="DF93" s="199" t="s">
        <v>616</v>
      </c>
      <c r="DG93" s="199" t="s">
        <v>616</v>
      </c>
      <c r="DH93" s="199" t="s">
        <v>616</v>
      </c>
    </row>
    <row r="94" spans="2:112" s="159" customFormat="1" ht="10.5" customHeight="1">
      <c r="B94" s="197" t="s">
        <v>198</v>
      </c>
      <c r="C94" s="199" t="s">
        <v>616</v>
      </c>
      <c r="D94" s="199" t="s">
        <v>616</v>
      </c>
      <c r="E94" s="199" t="s">
        <v>616</v>
      </c>
      <c r="F94" s="199" t="s">
        <v>616</v>
      </c>
      <c r="G94" s="199" t="s">
        <v>616</v>
      </c>
      <c r="H94" s="199" t="s">
        <v>616</v>
      </c>
      <c r="I94" s="199" t="s">
        <v>616</v>
      </c>
      <c r="J94" s="199">
        <v>0</v>
      </c>
      <c r="K94" s="199">
        <v>0</v>
      </c>
      <c r="L94" s="199">
        <v>0</v>
      </c>
      <c r="M94" s="199" t="s">
        <v>616</v>
      </c>
      <c r="N94" s="173"/>
      <c r="O94" s="199">
        <v>0</v>
      </c>
      <c r="P94" s="199">
        <v>0</v>
      </c>
      <c r="Q94" s="199">
        <v>0</v>
      </c>
      <c r="R94" s="199">
        <v>0</v>
      </c>
      <c r="S94" s="199">
        <v>4.3827690078309374</v>
      </c>
      <c r="T94" s="199">
        <v>4.3827690078309374</v>
      </c>
      <c r="U94" s="199">
        <v>4.3827690078309374</v>
      </c>
      <c r="V94" s="199">
        <v>4.3827690078309374</v>
      </c>
      <c r="W94" s="199">
        <v>4.3827690078309374</v>
      </c>
      <c r="X94" s="199">
        <v>4.3827690078309374</v>
      </c>
      <c r="Y94" s="199">
        <v>4.3827690078309374</v>
      </c>
      <c r="Z94" s="199">
        <v>0</v>
      </c>
      <c r="AA94" s="199" t="s">
        <v>616</v>
      </c>
      <c r="AB94" s="199" t="s">
        <v>616</v>
      </c>
      <c r="AC94" s="144"/>
      <c r="AD94" s="197" t="s">
        <v>198</v>
      </c>
      <c r="AE94" s="199" t="s">
        <v>616</v>
      </c>
      <c r="AF94" s="199" t="s">
        <v>616</v>
      </c>
      <c r="AG94" s="199" t="s">
        <v>616</v>
      </c>
      <c r="AH94" s="199" t="s">
        <v>616</v>
      </c>
      <c r="AI94" s="199" t="s">
        <v>616</v>
      </c>
      <c r="AJ94" s="199" t="s">
        <v>616</v>
      </c>
      <c r="AK94" s="199" t="s">
        <v>616</v>
      </c>
      <c r="AL94" s="199">
        <v>0</v>
      </c>
      <c r="AM94" s="199">
        <v>0</v>
      </c>
      <c r="AN94" s="199">
        <v>0</v>
      </c>
      <c r="AO94" s="199" t="s">
        <v>616</v>
      </c>
      <c r="AP94" s="173"/>
      <c r="AQ94" s="199">
        <v>0</v>
      </c>
      <c r="AR94" s="199">
        <v>0</v>
      </c>
      <c r="AS94" s="199">
        <v>0</v>
      </c>
      <c r="AT94" s="199">
        <v>0</v>
      </c>
      <c r="AU94" s="199">
        <v>4.3827690078309374</v>
      </c>
      <c r="AV94" s="199">
        <v>4.3827690078309374</v>
      </c>
      <c r="AW94" s="199">
        <v>4.3827690078309374</v>
      </c>
      <c r="AX94" s="199">
        <v>4.3827690078309374</v>
      </c>
      <c r="AY94" s="199">
        <v>4.3827690078309374</v>
      </c>
      <c r="AZ94" s="199">
        <v>4.3827690078309374</v>
      </c>
      <c r="BA94" s="199">
        <v>4.3827690078309374</v>
      </c>
      <c r="BB94" s="199">
        <v>0</v>
      </c>
      <c r="BC94" s="199" t="s">
        <v>616</v>
      </c>
      <c r="BD94" s="199" t="s">
        <v>616</v>
      </c>
      <c r="BF94" s="197" t="s">
        <v>198</v>
      </c>
      <c r="BG94" s="199" t="s">
        <v>616</v>
      </c>
      <c r="BH94" s="199" t="s">
        <v>616</v>
      </c>
      <c r="BI94" s="199" t="s">
        <v>616</v>
      </c>
      <c r="BJ94" s="199" t="s">
        <v>616</v>
      </c>
      <c r="BK94" s="199" t="s">
        <v>616</v>
      </c>
      <c r="BL94" s="199" t="s">
        <v>616</v>
      </c>
      <c r="BM94" s="199" t="s">
        <v>616</v>
      </c>
      <c r="BN94" s="199">
        <v>0</v>
      </c>
      <c r="BO94" s="199">
        <v>0</v>
      </c>
      <c r="BP94" s="199">
        <v>0</v>
      </c>
      <c r="BQ94" s="199" t="s">
        <v>616</v>
      </c>
      <c r="BR94" s="173"/>
      <c r="BS94" s="199">
        <v>0</v>
      </c>
      <c r="BT94" s="199">
        <v>0</v>
      </c>
      <c r="BU94" s="199">
        <v>0</v>
      </c>
      <c r="BV94" s="199">
        <v>0</v>
      </c>
      <c r="BW94" s="199">
        <v>4.3827690078309374</v>
      </c>
      <c r="BX94" s="199">
        <v>4.3827690078309374</v>
      </c>
      <c r="BY94" s="199">
        <v>4.3827690078309374</v>
      </c>
      <c r="BZ94" s="199">
        <v>4.3827690078309374</v>
      </c>
      <c r="CA94" s="199">
        <v>4.3827690078309374</v>
      </c>
      <c r="CB94" s="199">
        <v>4.3827690078309374</v>
      </c>
      <c r="CC94" s="199">
        <v>4.3827690078309374</v>
      </c>
      <c r="CD94" s="199">
        <v>0</v>
      </c>
      <c r="CE94" s="199" t="s">
        <v>616</v>
      </c>
      <c r="CF94" s="199" t="s">
        <v>616</v>
      </c>
      <c r="CG94" s="144"/>
      <c r="CH94" s="197" t="s">
        <v>198</v>
      </c>
      <c r="CI94" s="199"/>
      <c r="CJ94" s="199"/>
      <c r="CK94" s="199"/>
      <c r="CL94" s="199"/>
      <c r="CM94" s="199"/>
      <c r="CN94" s="199"/>
      <c r="CO94" s="199"/>
      <c r="CP94" s="199"/>
      <c r="CQ94" s="199"/>
      <c r="CR94" s="199"/>
      <c r="CS94" s="199"/>
      <c r="CT94" s="173"/>
      <c r="CU94" s="199"/>
      <c r="CV94" s="199"/>
      <c r="CW94" s="199"/>
      <c r="CX94" s="199"/>
      <c r="CY94" s="200">
        <v>8.7655380156618747</v>
      </c>
      <c r="CZ94" s="200">
        <v>8.7655380156618747</v>
      </c>
      <c r="DA94" s="199">
        <v>8.7655380156618747</v>
      </c>
      <c r="DB94" s="199">
        <v>8.7655380156618747</v>
      </c>
      <c r="DC94" s="199">
        <v>8.7655380156618747</v>
      </c>
      <c r="DD94" s="199">
        <v>8.7655380156618747</v>
      </c>
      <c r="DE94" s="199">
        <v>8.7655380156618747</v>
      </c>
      <c r="DF94" s="199">
        <v>0</v>
      </c>
      <c r="DG94" s="199" t="s">
        <v>616</v>
      </c>
      <c r="DH94" s="199" t="s">
        <v>616</v>
      </c>
    </row>
    <row r="95" spans="2:112" s="159" customFormat="1" ht="10.5" customHeight="1">
      <c r="B95" s="197" t="s">
        <v>199</v>
      </c>
      <c r="C95" s="199">
        <v>6.6995028867368616</v>
      </c>
      <c r="D95" s="199">
        <v>6.6995028867368616</v>
      </c>
      <c r="E95" s="199">
        <v>7.113121830127354</v>
      </c>
      <c r="F95" s="199">
        <v>7.113121830127354</v>
      </c>
      <c r="G95" s="199">
        <v>7.2804579515147188</v>
      </c>
      <c r="H95" s="199">
        <v>7.1935840895118579</v>
      </c>
      <c r="I95" s="199">
        <v>7.3593999937099719</v>
      </c>
      <c r="J95" s="199">
        <v>7.0492243060839295</v>
      </c>
      <c r="K95" s="199">
        <v>7.1089669218364691</v>
      </c>
      <c r="L95" s="199">
        <v>6.9829560851947958</v>
      </c>
      <c r="M95" s="199">
        <v>9.626223597588794</v>
      </c>
      <c r="N95" s="173"/>
      <c r="O95" s="199">
        <v>9.9504863797742455</v>
      </c>
      <c r="P95" s="199">
        <v>9.9504863797742455</v>
      </c>
      <c r="Q95" s="199">
        <v>10.298637820906496</v>
      </c>
      <c r="R95" s="199">
        <v>10.298637820906496</v>
      </c>
      <c r="S95" s="199">
        <v>10.298637820906496</v>
      </c>
      <c r="T95" s="199">
        <v>10.298637820906496</v>
      </c>
      <c r="U95" s="199">
        <v>10.909265371253543</v>
      </c>
      <c r="V95" s="199">
        <v>10.909265371253543</v>
      </c>
      <c r="W95" s="199">
        <v>10.909265371253543</v>
      </c>
      <c r="X95" s="199">
        <v>10.909265371253543</v>
      </c>
      <c r="Y95" s="199">
        <v>10.979819636605354</v>
      </c>
      <c r="Z95" s="199">
        <v>10.979819636605354</v>
      </c>
      <c r="AA95" s="199" t="s">
        <v>616</v>
      </c>
      <c r="AB95" s="199" t="s">
        <v>616</v>
      </c>
      <c r="AC95" s="144"/>
      <c r="AD95" s="197" t="s">
        <v>199</v>
      </c>
      <c r="AE95" s="199">
        <v>6.6995028867368616</v>
      </c>
      <c r="AF95" s="199">
        <v>6.6995028867368616</v>
      </c>
      <c r="AG95" s="199">
        <v>7.113121830127354</v>
      </c>
      <c r="AH95" s="199">
        <v>7.113121830127354</v>
      </c>
      <c r="AI95" s="199">
        <v>7.2804579515147188</v>
      </c>
      <c r="AJ95" s="199">
        <v>7.1935840895118579</v>
      </c>
      <c r="AK95" s="199">
        <v>7.3593999937099719</v>
      </c>
      <c r="AL95" s="199">
        <v>7.0492243060839295</v>
      </c>
      <c r="AM95" s="199">
        <v>7.1089669218364691</v>
      </c>
      <c r="AN95" s="199">
        <v>6.9829560851947958</v>
      </c>
      <c r="AO95" s="199">
        <v>9.626223597588794</v>
      </c>
      <c r="AP95" s="173"/>
      <c r="AQ95" s="199">
        <v>9.9504863797742455</v>
      </c>
      <c r="AR95" s="199">
        <v>9.9504863797742455</v>
      </c>
      <c r="AS95" s="199">
        <v>10.298637820906496</v>
      </c>
      <c r="AT95" s="199">
        <v>10.298637820906496</v>
      </c>
      <c r="AU95" s="199">
        <v>10.298637820906496</v>
      </c>
      <c r="AV95" s="199">
        <v>10.298637820906496</v>
      </c>
      <c r="AW95" s="199">
        <v>10.909265371253543</v>
      </c>
      <c r="AX95" s="199">
        <v>10.909265371253543</v>
      </c>
      <c r="AY95" s="199">
        <v>10.909265371253543</v>
      </c>
      <c r="AZ95" s="199">
        <v>10.909265371253543</v>
      </c>
      <c r="BA95" s="199">
        <v>10.979819636605354</v>
      </c>
      <c r="BB95" s="199">
        <v>10.979819636605354</v>
      </c>
      <c r="BC95" s="199" t="s">
        <v>616</v>
      </c>
      <c r="BD95" s="199" t="s">
        <v>616</v>
      </c>
      <c r="BF95" s="197" t="s">
        <v>199</v>
      </c>
      <c r="BG95" s="199">
        <v>6.6995028867368616</v>
      </c>
      <c r="BH95" s="199">
        <v>6.6995028867368616</v>
      </c>
      <c r="BI95" s="199">
        <v>7.113121830127354</v>
      </c>
      <c r="BJ95" s="199">
        <v>7.113121830127354</v>
      </c>
      <c r="BK95" s="199">
        <v>7.2804579515147188</v>
      </c>
      <c r="BL95" s="199">
        <v>7.1935840895118579</v>
      </c>
      <c r="BM95" s="199">
        <v>7.3593999937099719</v>
      </c>
      <c r="BN95" s="199">
        <v>7.0492243060839295</v>
      </c>
      <c r="BO95" s="199">
        <v>7.1089669218364691</v>
      </c>
      <c r="BP95" s="199">
        <v>6.9829560851947958</v>
      </c>
      <c r="BQ95" s="199">
        <v>12.319103597588795</v>
      </c>
      <c r="BR95" s="173"/>
      <c r="BS95" s="199">
        <v>12.643366379774246</v>
      </c>
      <c r="BT95" s="199">
        <v>12.643366379774246</v>
      </c>
      <c r="BU95" s="199">
        <v>10.743937820906497</v>
      </c>
      <c r="BV95" s="199">
        <v>10.743937820906497</v>
      </c>
      <c r="BW95" s="199">
        <v>10.743937820906497</v>
      </c>
      <c r="BX95" s="199">
        <v>10.743937820906497</v>
      </c>
      <c r="BY95" s="199">
        <v>11.292515371253547</v>
      </c>
      <c r="BZ95" s="199">
        <v>11.292515371253547</v>
      </c>
      <c r="CA95" s="199">
        <v>11.292515371253547</v>
      </c>
      <c r="CB95" s="199">
        <v>11.292515371253547</v>
      </c>
      <c r="CC95" s="199">
        <v>13.976469636605346</v>
      </c>
      <c r="CD95" s="199">
        <v>13.976469636605346</v>
      </c>
      <c r="CE95" s="199" t="s">
        <v>616</v>
      </c>
      <c r="CF95" s="199" t="s">
        <v>616</v>
      </c>
      <c r="CG95" s="144"/>
      <c r="CH95" s="197" t="s">
        <v>199</v>
      </c>
      <c r="CI95" s="199">
        <v>13.399005773473723</v>
      </c>
      <c r="CJ95" s="199">
        <v>13.399005773473723</v>
      </c>
      <c r="CK95" s="199">
        <v>14.226243660254708</v>
      </c>
      <c r="CL95" s="199">
        <v>14.226243660254708</v>
      </c>
      <c r="CM95" s="199">
        <v>14.560915903029438</v>
      </c>
      <c r="CN95" s="199">
        <v>14.387168179023716</v>
      </c>
      <c r="CO95" s="199">
        <v>14.718799987419944</v>
      </c>
      <c r="CP95" s="199">
        <v>14.098448612167859</v>
      </c>
      <c r="CQ95" s="199">
        <v>14.217933843672938</v>
      </c>
      <c r="CR95" s="199">
        <v>13.965912170389592</v>
      </c>
      <c r="CS95" s="199">
        <v>21.94532719517759</v>
      </c>
      <c r="CT95" s="173"/>
      <c r="CU95" s="199">
        <v>22.59385275954849</v>
      </c>
      <c r="CV95" s="199">
        <v>22.59385275954849</v>
      </c>
      <c r="CW95" s="199">
        <v>21.042575641812995</v>
      </c>
      <c r="CX95" s="199">
        <v>21.042575641812995</v>
      </c>
      <c r="CY95" s="200">
        <v>21.042575641812995</v>
      </c>
      <c r="CZ95" s="200">
        <v>21.042575641812995</v>
      </c>
      <c r="DA95" s="199">
        <v>22.20178074250709</v>
      </c>
      <c r="DB95" s="199">
        <v>22.20178074250709</v>
      </c>
      <c r="DC95" s="199">
        <v>22.20178074250709</v>
      </c>
      <c r="DD95" s="199">
        <v>22.20178074250709</v>
      </c>
      <c r="DE95" s="199">
        <v>24.9562892732107</v>
      </c>
      <c r="DF95" s="199">
        <v>24.9562892732107</v>
      </c>
      <c r="DG95" s="199" t="s">
        <v>616</v>
      </c>
      <c r="DH95" s="199" t="s">
        <v>616</v>
      </c>
    </row>
    <row r="96" spans="2:112" s="159" customFormat="1" ht="10.5" customHeight="1">
      <c r="B96" s="197" t="s">
        <v>200</v>
      </c>
      <c r="C96" s="199">
        <v>16.43282142857143</v>
      </c>
      <c r="D96" s="199">
        <v>16.43282142857143</v>
      </c>
      <c r="E96" s="199">
        <v>16.727428571428572</v>
      </c>
      <c r="F96" s="199">
        <v>16.727428571428572</v>
      </c>
      <c r="G96" s="199">
        <v>16.54232142857143</v>
      </c>
      <c r="H96" s="199">
        <v>16.54232142857143</v>
      </c>
      <c r="I96" s="199">
        <v>17.267107142857146</v>
      </c>
      <c r="J96" s="199">
        <v>17.267107142857146</v>
      </c>
      <c r="K96" s="199">
        <v>17.41310714285714</v>
      </c>
      <c r="L96" s="199">
        <v>17.41310714285714</v>
      </c>
      <c r="M96" s="199">
        <v>84.411464285714274</v>
      </c>
      <c r="N96" s="173"/>
      <c r="O96" s="199">
        <v>84.411464285714274</v>
      </c>
      <c r="P96" s="199">
        <v>84.411464285714274</v>
      </c>
      <c r="Q96" s="199">
        <v>103.14368142857143</v>
      </c>
      <c r="R96" s="199">
        <v>103.14368142857143</v>
      </c>
      <c r="S96" s="199">
        <v>103.14368142857143</v>
      </c>
      <c r="T96" s="199">
        <v>103.14368142857143</v>
      </c>
      <c r="U96" s="199">
        <v>120.5856757142857</v>
      </c>
      <c r="V96" s="199">
        <v>120.5856757142857</v>
      </c>
      <c r="W96" s="199">
        <v>120.5856757142857</v>
      </c>
      <c r="X96" s="199">
        <v>120.5856757142857</v>
      </c>
      <c r="Y96" s="199">
        <v>95.202480714285699</v>
      </c>
      <c r="Z96" s="199">
        <v>95.202480714285699</v>
      </c>
      <c r="AA96" s="199" t="s">
        <v>616</v>
      </c>
      <c r="AB96" s="199" t="s">
        <v>616</v>
      </c>
      <c r="AC96" s="144"/>
      <c r="AD96" s="197" t="s">
        <v>200</v>
      </c>
      <c r="AE96" s="199">
        <v>16.43282142857143</v>
      </c>
      <c r="AF96" s="199">
        <v>16.43282142857143</v>
      </c>
      <c r="AG96" s="199">
        <v>16.727428571428572</v>
      </c>
      <c r="AH96" s="199">
        <v>16.727428571428572</v>
      </c>
      <c r="AI96" s="199">
        <v>16.54232142857143</v>
      </c>
      <c r="AJ96" s="199">
        <v>16.54232142857143</v>
      </c>
      <c r="AK96" s="199">
        <v>17.267107142857146</v>
      </c>
      <c r="AL96" s="199">
        <v>17.267107142857146</v>
      </c>
      <c r="AM96" s="199">
        <v>17.41310714285714</v>
      </c>
      <c r="AN96" s="199">
        <v>17.41310714285714</v>
      </c>
      <c r="AO96" s="199">
        <v>84.411464285714274</v>
      </c>
      <c r="AP96" s="173"/>
      <c r="AQ96" s="199">
        <v>84.411464285714274</v>
      </c>
      <c r="AR96" s="199">
        <v>84.411464285714274</v>
      </c>
      <c r="AS96" s="199">
        <v>103.14368142857143</v>
      </c>
      <c r="AT96" s="199">
        <v>103.14368142857143</v>
      </c>
      <c r="AU96" s="199">
        <v>103.14368142857143</v>
      </c>
      <c r="AV96" s="199">
        <v>103.14368142857143</v>
      </c>
      <c r="AW96" s="199">
        <v>120.5856757142857</v>
      </c>
      <c r="AX96" s="199">
        <v>120.5856757142857</v>
      </c>
      <c r="AY96" s="199">
        <v>120.5856757142857</v>
      </c>
      <c r="AZ96" s="199">
        <v>120.5856757142857</v>
      </c>
      <c r="BA96" s="199">
        <v>95.202480714285699</v>
      </c>
      <c r="BB96" s="199">
        <v>95.202480714285699</v>
      </c>
      <c r="BC96" s="199" t="s">
        <v>616</v>
      </c>
      <c r="BD96" s="199" t="s">
        <v>616</v>
      </c>
      <c r="BF96" s="197" t="s">
        <v>200</v>
      </c>
      <c r="BG96" s="199"/>
      <c r="BH96" s="199"/>
      <c r="BI96" s="199"/>
      <c r="BJ96" s="199"/>
      <c r="BK96" s="199"/>
      <c r="BL96" s="199"/>
      <c r="BM96" s="199"/>
      <c r="BN96" s="199"/>
      <c r="BO96" s="199"/>
      <c r="BP96" s="199"/>
      <c r="BQ96" s="199"/>
      <c r="BR96" s="173"/>
      <c r="BS96" s="199"/>
      <c r="BT96" s="199"/>
      <c r="BU96" s="199"/>
      <c r="BV96" s="199"/>
      <c r="BW96" s="199"/>
      <c r="BX96" s="199"/>
      <c r="BY96" s="199"/>
      <c r="BZ96" s="199"/>
      <c r="CA96" s="199"/>
      <c r="CB96" s="199"/>
      <c r="CC96" s="199"/>
      <c r="CD96" s="199"/>
      <c r="CE96" s="199" t="s">
        <v>616</v>
      </c>
      <c r="CF96" s="199" t="s">
        <v>616</v>
      </c>
      <c r="CG96" s="144"/>
      <c r="CH96" s="197" t="s">
        <v>200</v>
      </c>
      <c r="CI96" s="199">
        <v>16.43282142857143</v>
      </c>
      <c r="CJ96" s="199">
        <v>16.43282142857143</v>
      </c>
      <c r="CK96" s="199">
        <v>16.727428571428572</v>
      </c>
      <c r="CL96" s="199">
        <v>16.727428571428572</v>
      </c>
      <c r="CM96" s="199">
        <v>16.54232142857143</v>
      </c>
      <c r="CN96" s="199">
        <v>16.54232142857143</v>
      </c>
      <c r="CO96" s="199">
        <v>17.267107142857146</v>
      </c>
      <c r="CP96" s="199">
        <v>17.267107142857146</v>
      </c>
      <c r="CQ96" s="199">
        <v>17.41310714285714</v>
      </c>
      <c r="CR96" s="199">
        <v>17.41310714285714</v>
      </c>
      <c r="CS96" s="199">
        <v>84.411464285714274</v>
      </c>
      <c r="CT96" s="173"/>
      <c r="CU96" s="199">
        <v>84.411464285714274</v>
      </c>
      <c r="CV96" s="199">
        <v>84.411464285714274</v>
      </c>
      <c r="CW96" s="199">
        <v>103.14368142857143</v>
      </c>
      <c r="CX96" s="199">
        <v>103.14368142857143</v>
      </c>
      <c r="CY96" s="200">
        <v>103.14368142857143</v>
      </c>
      <c r="CZ96" s="200">
        <v>103.14368142857143</v>
      </c>
      <c r="DA96" s="199">
        <v>120.5856757142857</v>
      </c>
      <c r="DB96" s="199">
        <v>120.5856757142857</v>
      </c>
      <c r="DC96" s="199">
        <v>120.5856757142857</v>
      </c>
      <c r="DD96" s="199">
        <v>120.5856757142857</v>
      </c>
      <c r="DE96" s="199">
        <v>95.202480714285699</v>
      </c>
      <c r="DF96" s="199">
        <v>95.202480714285699</v>
      </c>
      <c r="DG96" s="199" t="s">
        <v>616</v>
      </c>
      <c r="DH96" s="199" t="s">
        <v>616</v>
      </c>
    </row>
    <row r="97" spans="2:112" s="159" customFormat="1" ht="10.5" customHeight="1">
      <c r="B97" s="197" t="s">
        <v>201</v>
      </c>
      <c r="C97" s="199">
        <v>39.664800000000007</v>
      </c>
      <c r="D97" s="199">
        <v>40.169342465753417</v>
      </c>
      <c r="E97" s="199">
        <v>40.751506849315078</v>
      </c>
      <c r="F97" s="199">
        <v>41.100805479452056</v>
      </c>
      <c r="G97" s="199">
        <v>41.566536986301358</v>
      </c>
      <c r="H97" s="199">
        <v>41.87702465753425</v>
      </c>
      <c r="I97" s="199">
        <v>42.109890410958897</v>
      </c>
      <c r="J97" s="199">
        <v>42.226323287671228</v>
      </c>
      <c r="K97" s="199">
        <v>42.45918904109589</v>
      </c>
      <c r="L97" s="199">
        <v>43.235408219178098</v>
      </c>
      <c r="M97" s="199">
        <v>44.516169863013708</v>
      </c>
      <c r="N97" s="173"/>
      <c r="O97" s="199">
        <v>46.767205479452052</v>
      </c>
      <c r="P97" s="199">
        <v>46.767205479452052</v>
      </c>
      <c r="Q97" s="199">
        <v>48.630131506849317</v>
      </c>
      <c r="R97" s="199">
        <v>48.630131506849317</v>
      </c>
      <c r="S97" s="199">
        <v>50.221380821917812</v>
      </c>
      <c r="T97" s="199">
        <v>50.221380821917812</v>
      </c>
      <c r="U97" s="199">
        <v>50.648301369863013</v>
      </c>
      <c r="V97" s="199">
        <v>50.648301369863013</v>
      </c>
      <c r="W97" s="199">
        <v>51.618575342465753</v>
      </c>
      <c r="X97" s="199">
        <v>51.618575342465753</v>
      </c>
      <c r="Y97" s="199">
        <v>52.433605479452048</v>
      </c>
      <c r="Z97" s="199" t="s">
        <v>616</v>
      </c>
      <c r="AA97" s="199" t="s">
        <v>616</v>
      </c>
      <c r="AB97" s="199" t="s">
        <v>616</v>
      </c>
      <c r="AC97" s="144"/>
      <c r="AD97" s="197" t="s">
        <v>201</v>
      </c>
      <c r="AE97" s="199">
        <v>39.933199999999992</v>
      </c>
      <c r="AF97" s="199">
        <v>40.441156555772992</v>
      </c>
      <c r="AG97" s="199">
        <v>41.027260273972608</v>
      </c>
      <c r="AH97" s="199">
        <v>41.37892250489238</v>
      </c>
      <c r="AI97" s="199">
        <v>41.847805479452056</v>
      </c>
      <c r="AJ97" s="199">
        <v>42.160394129158519</v>
      </c>
      <c r="AK97" s="199">
        <v>42.39483561643835</v>
      </c>
      <c r="AL97" s="199">
        <v>42.51205636007829</v>
      </c>
      <c r="AM97" s="199">
        <v>42.746497847358121</v>
      </c>
      <c r="AN97" s="199">
        <v>43.527969471624267</v>
      </c>
      <c r="AO97" s="199">
        <v>44.817397651663399</v>
      </c>
      <c r="AP97" s="173"/>
      <c r="AQ97" s="199">
        <v>47.083665362035234</v>
      </c>
      <c r="AR97" s="199">
        <v>47.083665362035234</v>
      </c>
      <c r="AS97" s="199">
        <v>48.959197260273974</v>
      </c>
      <c r="AT97" s="199">
        <v>48.959197260273974</v>
      </c>
      <c r="AU97" s="199">
        <v>50.561214090019568</v>
      </c>
      <c r="AV97" s="199">
        <v>50.561214090019568</v>
      </c>
      <c r="AW97" s="199">
        <v>50.991023483365936</v>
      </c>
      <c r="AX97" s="199">
        <v>50.991023483365936</v>
      </c>
      <c r="AY97" s="199">
        <v>51.967863013698626</v>
      </c>
      <c r="AZ97" s="199">
        <v>51.967863013698626</v>
      </c>
      <c r="BA97" s="199">
        <v>52.788408219178102</v>
      </c>
      <c r="BB97" s="199" t="s">
        <v>616</v>
      </c>
      <c r="BC97" s="199" t="s">
        <v>616</v>
      </c>
      <c r="BD97" s="199" t="s">
        <v>616</v>
      </c>
      <c r="BF97" s="197" t="s">
        <v>201</v>
      </c>
      <c r="BG97" s="199">
        <v>64.944500000000033</v>
      </c>
      <c r="BH97" s="199">
        <v>65.770604207436435</v>
      </c>
      <c r="BI97" s="199">
        <v>66.723801369863025</v>
      </c>
      <c r="BJ97" s="199">
        <v>67.295719667318977</v>
      </c>
      <c r="BK97" s="199">
        <v>68.058277397260298</v>
      </c>
      <c r="BL97" s="199">
        <v>68.566649217221112</v>
      </c>
      <c r="BM97" s="199">
        <v>68.94792808219178</v>
      </c>
      <c r="BN97" s="199">
        <v>69.138567514677106</v>
      </c>
      <c r="BO97" s="199">
        <v>69.519846379647774</v>
      </c>
      <c r="BP97" s="199">
        <v>70.790775929549909</v>
      </c>
      <c r="BQ97" s="199">
        <v>72.887809686888446</v>
      </c>
      <c r="BR97" s="173"/>
      <c r="BS97" s="199">
        <v>76.573505381604704</v>
      </c>
      <c r="BT97" s="199">
        <v>76.573505381604704</v>
      </c>
      <c r="BU97" s="199">
        <v>79.62373630136986</v>
      </c>
      <c r="BV97" s="199">
        <v>79.62373630136986</v>
      </c>
      <c r="BW97" s="199">
        <v>82.229141878669253</v>
      </c>
      <c r="BX97" s="199">
        <v>82.229141878669253</v>
      </c>
      <c r="BY97" s="199">
        <v>82.928153131115451</v>
      </c>
      <c r="BZ97" s="199">
        <v>82.928153131115451</v>
      </c>
      <c r="CA97" s="199">
        <v>84.516815068493116</v>
      </c>
      <c r="CB97" s="199">
        <v>84.516815068493116</v>
      </c>
      <c r="CC97" s="199">
        <v>85.851291095890446</v>
      </c>
      <c r="CD97" s="199" t="s">
        <v>616</v>
      </c>
      <c r="CE97" s="199" t="s">
        <v>616</v>
      </c>
      <c r="CF97" s="199" t="s">
        <v>616</v>
      </c>
      <c r="CG97" s="144"/>
      <c r="CH97" s="197" t="s">
        <v>201</v>
      </c>
      <c r="CI97" s="199">
        <v>104.60930000000005</v>
      </c>
      <c r="CJ97" s="199">
        <v>105.93994667318985</v>
      </c>
      <c r="CK97" s="199">
        <v>107.4753082191781</v>
      </c>
      <c r="CL97" s="199">
        <v>108.39652514677104</v>
      </c>
      <c r="CM97" s="199">
        <v>109.62481438356166</v>
      </c>
      <c r="CN97" s="199">
        <v>110.44367387475536</v>
      </c>
      <c r="CO97" s="199">
        <v>111.05781849315068</v>
      </c>
      <c r="CP97" s="199">
        <v>111.36489080234833</v>
      </c>
      <c r="CQ97" s="199">
        <v>111.97903542074366</v>
      </c>
      <c r="CR97" s="199">
        <v>114.02618414872801</v>
      </c>
      <c r="CS97" s="199">
        <v>117.40397954990215</v>
      </c>
      <c r="CT97" s="173"/>
      <c r="CU97" s="199">
        <v>123.34071086105675</v>
      </c>
      <c r="CV97" s="199">
        <v>123.34071086105675</v>
      </c>
      <c r="CW97" s="199">
        <v>128.25386780821918</v>
      </c>
      <c r="CX97" s="199">
        <v>128.25386780821918</v>
      </c>
      <c r="CY97" s="200">
        <v>132.45052270058707</v>
      </c>
      <c r="CZ97" s="200">
        <v>132.45052270058707</v>
      </c>
      <c r="DA97" s="199">
        <v>133.57645450097846</v>
      </c>
      <c r="DB97" s="199">
        <v>133.57645450097846</v>
      </c>
      <c r="DC97" s="199">
        <v>136.13539041095888</v>
      </c>
      <c r="DD97" s="199">
        <v>136.13539041095888</v>
      </c>
      <c r="DE97" s="199">
        <v>138.28489657534249</v>
      </c>
      <c r="DF97" s="199" t="s">
        <v>616</v>
      </c>
      <c r="DG97" s="199" t="s">
        <v>616</v>
      </c>
      <c r="DH97" s="199" t="s">
        <v>616</v>
      </c>
    </row>
    <row r="98" spans="2:112" s="159" customFormat="1" ht="10.5" customHeight="1">
      <c r="B98" s="197" t="s">
        <v>202</v>
      </c>
      <c r="C98" s="199">
        <v>0</v>
      </c>
      <c r="D98" s="199">
        <v>-0.1310662676190151</v>
      </c>
      <c r="E98" s="199">
        <v>1.6490220555819268</v>
      </c>
      <c r="F98" s="199">
        <v>1.7011822078168848</v>
      </c>
      <c r="G98" s="199">
        <v>3.37071596157242</v>
      </c>
      <c r="H98" s="199">
        <v>3.2761312765157915</v>
      </c>
      <c r="I98" s="199">
        <v>4.8946129781636989</v>
      </c>
      <c r="J98" s="199">
        <v>4.2887571563853459</v>
      </c>
      <c r="K98" s="199">
        <v>4.0337120778428703</v>
      </c>
      <c r="L98" s="199">
        <v>4.3260832188341771</v>
      </c>
      <c r="M98" s="199">
        <v>4.2015880379606623</v>
      </c>
      <c r="N98" s="173"/>
      <c r="O98" s="199">
        <v>4.0728065027047933</v>
      </c>
      <c r="P98" s="199">
        <v>4.0728065027047933</v>
      </c>
      <c r="Q98" s="199">
        <v>4.6721736435258503</v>
      </c>
      <c r="R98" s="199">
        <v>4.6721736435258503</v>
      </c>
      <c r="S98" s="199">
        <v>4.1578876064944286</v>
      </c>
      <c r="T98" s="199">
        <v>4.1578876064944286</v>
      </c>
      <c r="U98" s="199">
        <v>4.6652850413616926</v>
      </c>
      <c r="V98" s="199">
        <v>4.6652850413616926</v>
      </c>
      <c r="W98" s="199">
        <v>3.8484746706123665</v>
      </c>
      <c r="X98" s="199">
        <v>3.8484746706123665</v>
      </c>
      <c r="Y98" s="199">
        <v>3.346709798469313</v>
      </c>
      <c r="Z98" s="199">
        <v>0.10390263632931142</v>
      </c>
      <c r="AA98" s="199" t="s">
        <v>616</v>
      </c>
      <c r="AB98" s="199" t="s">
        <v>616</v>
      </c>
      <c r="AC98" s="144"/>
      <c r="AD98" s="197" t="s">
        <v>202</v>
      </c>
      <c r="AE98" s="199">
        <v>0</v>
      </c>
      <c r="AF98" s="199">
        <v>-0.1310662676190151</v>
      </c>
      <c r="AG98" s="199">
        <v>1.6490220555819268</v>
      </c>
      <c r="AH98" s="199">
        <v>1.7011822078168848</v>
      </c>
      <c r="AI98" s="199">
        <v>3.37071596157242</v>
      </c>
      <c r="AJ98" s="199">
        <v>3.2761312765157915</v>
      </c>
      <c r="AK98" s="199">
        <v>4.8946129781636989</v>
      </c>
      <c r="AL98" s="199">
        <v>4.2887571563853459</v>
      </c>
      <c r="AM98" s="199">
        <v>4.0337120778428703</v>
      </c>
      <c r="AN98" s="199">
        <v>4.3260832188341771</v>
      </c>
      <c r="AO98" s="199">
        <v>4.2015880379606623</v>
      </c>
      <c r="AP98" s="173"/>
      <c r="AQ98" s="199">
        <v>4.0728065027047933</v>
      </c>
      <c r="AR98" s="199">
        <v>4.0728065027047933</v>
      </c>
      <c r="AS98" s="199">
        <v>4.6721736435258503</v>
      </c>
      <c r="AT98" s="199">
        <v>4.6721736435258503</v>
      </c>
      <c r="AU98" s="199">
        <v>4.1578876064944286</v>
      </c>
      <c r="AV98" s="199">
        <v>4.1578876064944286</v>
      </c>
      <c r="AW98" s="199">
        <v>4.6652850413616926</v>
      </c>
      <c r="AX98" s="199">
        <v>4.6652850413616926</v>
      </c>
      <c r="AY98" s="199">
        <v>3.8484746706123665</v>
      </c>
      <c r="AZ98" s="199">
        <v>3.8484746706123665</v>
      </c>
      <c r="BA98" s="199">
        <v>3.346709798469313</v>
      </c>
      <c r="BB98" s="199">
        <v>0.10390263632931142</v>
      </c>
      <c r="BC98" s="199" t="s">
        <v>616</v>
      </c>
      <c r="BD98" s="199" t="s">
        <v>616</v>
      </c>
      <c r="BF98" s="197" t="s">
        <v>202</v>
      </c>
      <c r="BG98" s="199">
        <v>0</v>
      </c>
      <c r="BH98" s="199">
        <v>-0.1023941345466083</v>
      </c>
      <c r="BI98" s="199">
        <v>1.3107897268148034</v>
      </c>
      <c r="BJ98" s="199">
        <v>1.3561024854837453</v>
      </c>
      <c r="BK98" s="199">
        <v>2.7190896886881832</v>
      </c>
      <c r="BL98" s="199">
        <v>2.5445731212335483</v>
      </c>
      <c r="BM98" s="199">
        <v>3.7238675166956505</v>
      </c>
      <c r="BN98" s="199">
        <v>3.2317970151566944</v>
      </c>
      <c r="BO98" s="199">
        <v>3.0490377355812108</v>
      </c>
      <c r="BP98" s="199">
        <v>-2.875592827402639</v>
      </c>
      <c r="BQ98" s="199">
        <v>-4.4212717332369866</v>
      </c>
      <c r="BR98" s="173"/>
      <c r="BS98" s="199">
        <v>-9.9169703850481579</v>
      </c>
      <c r="BT98" s="199">
        <v>-9.9169703850481579</v>
      </c>
      <c r="BU98" s="199">
        <v>-11.95393302872672</v>
      </c>
      <c r="BV98" s="199">
        <v>-11.95393302872672</v>
      </c>
      <c r="BW98" s="199">
        <v>-12.429854537719555</v>
      </c>
      <c r="BX98" s="199">
        <v>-12.429854537719555</v>
      </c>
      <c r="BY98" s="199">
        <v>-16.631778706798936</v>
      </c>
      <c r="BZ98" s="199">
        <v>-16.631778706798936</v>
      </c>
      <c r="CA98" s="199">
        <v>-30.358102306504858</v>
      </c>
      <c r="CB98" s="199">
        <v>-30.358102306504858</v>
      </c>
      <c r="CC98" s="199">
        <v>-33.604921227336042</v>
      </c>
      <c r="CD98" s="199">
        <v>-18.433633913574564</v>
      </c>
      <c r="CE98" s="199" t="s">
        <v>616</v>
      </c>
      <c r="CF98" s="199" t="s">
        <v>616</v>
      </c>
      <c r="CG98" s="144"/>
      <c r="CH98" s="197" t="s">
        <v>202</v>
      </c>
      <c r="CI98" s="199">
        <v>0</v>
      </c>
      <c r="CJ98" s="199">
        <v>-0.23346040216562342</v>
      </c>
      <c r="CK98" s="199">
        <v>2.9598117823967303</v>
      </c>
      <c r="CL98" s="199">
        <v>3.0572846933006304</v>
      </c>
      <c r="CM98" s="199">
        <v>6.0898056502606028</v>
      </c>
      <c r="CN98" s="199">
        <v>5.8207043977493402</v>
      </c>
      <c r="CO98" s="199">
        <v>8.6184804948593499</v>
      </c>
      <c r="CP98" s="199">
        <v>7.5205541715420399</v>
      </c>
      <c r="CQ98" s="199">
        <v>7.0827498134240816</v>
      </c>
      <c r="CR98" s="199">
        <v>1.4504903914315381</v>
      </c>
      <c r="CS98" s="199">
        <v>-0.21968369527632436</v>
      </c>
      <c r="CT98" s="173"/>
      <c r="CU98" s="199">
        <v>-5.8441638823433646</v>
      </c>
      <c r="CV98" s="199">
        <v>-5.8441638823433646</v>
      </c>
      <c r="CW98" s="199">
        <v>-7.2817593852008695</v>
      </c>
      <c r="CX98" s="199">
        <v>-7.2817593852008695</v>
      </c>
      <c r="CY98" s="200">
        <v>-8.2719669312251263</v>
      </c>
      <c r="CZ98" s="200">
        <v>-8.2719669312251263</v>
      </c>
      <c r="DA98" s="199">
        <v>-11.966493665437245</v>
      </c>
      <c r="DB98" s="199">
        <v>-11.966493665437245</v>
      </c>
      <c r="DC98" s="199">
        <v>-26.509627635892492</v>
      </c>
      <c r="DD98" s="199">
        <v>-26.509627635892492</v>
      </c>
      <c r="DE98" s="199">
        <v>-30.25821142886673</v>
      </c>
      <c r="DF98" s="199">
        <v>-18.329731277245251</v>
      </c>
      <c r="DG98" s="199" t="s">
        <v>616</v>
      </c>
      <c r="DH98" s="199" t="s">
        <v>616</v>
      </c>
    </row>
    <row r="99" spans="2:112" s="159" customFormat="1" ht="10.5" customHeight="1">
      <c r="B99" s="197" t="s">
        <v>203</v>
      </c>
      <c r="C99" s="199" t="s">
        <v>616</v>
      </c>
      <c r="D99" s="199" t="s">
        <v>616</v>
      </c>
      <c r="E99" s="199" t="s">
        <v>616</v>
      </c>
      <c r="F99" s="199" t="s">
        <v>616</v>
      </c>
      <c r="G99" s="199" t="s">
        <v>616</v>
      </c>
      <c r="H99" s="199" t="s">
        <v>616</v>
      </c>
      <c r="I99" s="199" t="s">
        <v>616</v>
      </c>
      <c r="J99" s="199" t="s">
        <v>616</v>
      </c>
      <c r="K99" s="199" t="s">
        <v>616</v>
      </c>
      <c r="L99" s="199" t="s">
        <v>616</v>
      </c>
      <c r="M99" s="199" t="s">
        <v>616</v>
      </c>
      <c r="N99" s="173"/>
      <c r="O99" s="199" t="s">
        <v>616</v>
      </c>
      <c r="P99" s="199" t="s">
        <v>616</v>
      </c>
      <c r="Q99" s="199" t="s">
        <v>616</v>
      </c>
      <c r="R99" s="199" t="s">
        <v>616</v>
      </c>
      <c r="S99" s="199" t="s">
        <v>616</v>
      </c>
      <c r="T99" s="199" t="s">
        <v>616</v>
      </c>
      <c r="U99" s="199" t="s">
        <v>616</v>
      </c>
      <c r="V99" s="199" t="s">
        <v>616</v>
      </c>
      <c r="W99" s="199" t="s">
        <v>616</v>
      </c>
      <c r="X99" s="199" t="s">
        <v>616</v>
      </c>
      <c r="Y99" s="199" t="s">
        <v>616</v>
      </c>
      <c r="Z99" s="199">
        <v>9.1647858161996396</v>
      </c>
      <c r="AA99" s="199" t="s">
        <v>616</v>
      </c>
      <c r="AB99" s="199" t="s">
        <v>616</v>
      </c>
      <c r="AC99" s="144"/>
      <c r="AD99" s="197" t="s">
        <v>203</v>
      </c>
      <c r="AE99" s="199" t="s">
        <v>616</v>
      </c>
      <c r="AF99" s="199" t="s">
        <v>616</v>
      </c>
      <c r="AG99" s="199" t="s">
        <v>616</v>
      </c>
      <c r="AH99" s="199" t="s">
        <v>616</v>
      </c>
      <c r="AI99" s="199" t="s">
        <v>616</v>
      </c>
      <c r="AJ99" s="199" t="s">
        <v>616</v>
      </c>
      <c r="AK99" s="199" t="s">
        <v>616</v>
      </c>
      <c r="AL99" s="199" t="s">
        <v>616</v>
      </c>
      <c r="AM99" s="199" t="s">
        <v>616</v>
      </c>
      <c r="AN99" s="199" t="s">
        <v>616</v>
      </c>
      <c r="AO99" s="199" t="s">
        <v>616</v>
      </c>
      <c r="AP99" s="173"/>
      <c r="AQ99" s="199" t="s">
        <v>616</v>
      </c>
      <c r="AR99" s="199" t="s">
        <v>616</v>
      </c>
      <c r="AS99" s="199" t="s">
        <v>616</v>
      </c>
      <c r="AT99" s="199" t="s">
        <v>616</v>
      </c>
      <c r="AU99" s="199" t="s">
        <v>616</v>
      </c>
      <c r="AV99" s="199" t="s">
        <v>616</v>
      </c>
      <c r="AW99" s="199" t="s">
        <v>616</v>
      </c>
      <c r="AX99" s="199" t="s">
        <v>616</v>
      </c>
      <c r="AY99" s="199" t="s">
        <v>616</v>
      </c>
      <c r="AZ99" s="199" t="s">
        <v>616</v>
      </c>
      <c r="BA99" s="199" t="s">
        <v>616</v>
      </c>
      <c r="BB99" s="199">
        <v>9.3503982258154075</v>
      </c>
      <c r="BC99" s="199" t="s">
        <v>616</v>
      </c>
      <c r="BD99" s="199" t="s">
        <v>616</v>
      </c>
      <c r="BF99" s="197" t="s">
        <v>203</v>
      </c>
      <c r="BG99" s="199" t="s">
        <v>616</v>
      </c>
      <c r="BH99" s="199" t="s">
        <v>616</v>
      </c>
      <c r="BI99" s="199" t="s">
        <v>616</v>
      </c>
      <c r="BJ99" s="199" t="s">
        <v>616</v>
      </c>
      <c r="BK99" s="199" t="s">
        <v>616</v>
      </c>
      <c r="BL99" s="199" t="s">
        <v>616</v>
      </c>
      <c r="BM99" s="199" t="s">
        <v>616</v>
      </c>
      <c r="BN99" s="199" t="s">
        <v>616</v>
      </c>
      <c r="BO99" s="199" t="s">
        <v>616</v>
      </c>
      <c r="BP99" s="199" t="s">
        <v>616</v>
      </c>
      <c r="BQ99" s="199" t="s">
        <v>616</v>
      </c>
      <c r="BR99" s="173"/>
      <c r="BS99" s="199" t="s">
        <v>616</v>
      </c>
      <c r="BT99" s="199" t="s">
        <v>616</v>
      </c>
      <c r="BU99" s="199" t="s">
        <v>616</v>
      </c>
      <c r="BV99" s="199" t="s">
        <v>616</v>
      </c>
      <c r="BW99" s="199" t="s">
        <v>616</v>
      </c>
      <c r="BX99" s="199" t="s">
        <v>616</v>
      </c>
      <c r="BY99" s="199" t="s">
        <v>616</v>
      </c>
      <c r="BZ99" s="199" t="s">
        <v>616</v>
      </c>
      <c r="CA99" s="199" t="s">
        <v>616</v>
      </c>
      <c r="CB99" s="199" t="s">
        <v>616</v>
      </c>
      <c r="CC99" s="199" t="s">
        <v>616</v>
      </c>
      <c r="CD99" s="199">
        <v>10.618148577775347</v>
      </c>
      <c r="CE99" s="199" t="s">
        <v>616</v>
      </c>
      <c r="CF99" s="199" t="s">
        <v>616</v>
      </c>
      <c r="CG99" s="144"/>
      <c r="CH99" s="197" t="s">
        <v>203</v>
      </c>
      <c r="CI99" s="199" t="s">
        <v>616</v>
      </c>
      <c r="CJ99" s="199" t="s">
        <v>616</v>
      </c>
      <c r="CK99" s="199" t="s">
        <v>616</v>
      </c>
      <c r="CL99" s="199" t="s">
        <v>616</v>
      </c>
      <c r="CM99" s="199" t="s">
        <v>616</v>
      </c>
      <c r="CN99" s="199" t="s">
        <v>616</v>
      </c>
      <c r="CO99" s="199" t="s">
        <v>616</v>
      </c>
      <c r="CP99" s="199" t="s">
        <v>616</v>
      </c>
      <c r="CQ99" s="199" t="s">
        <v>616</v>
      </c>
      <c r="CR99" s="199" t="s">
        <v>616</v>
      </c>
      <c r="CS99" s="199" t="s">
        <v>616</v>
      </c>
      <c r="CT99" s="173"/>
      <c r="CU99" s="199" t="s">
        <v>616</v>
      </c>
      <c r="CV99" s="199" t="s">
        <v>616</v>
      </c>
      <c r="CW99" s="199" t="s">
        <v>616</v>
      </c>
      <c r="CX99" s="199" t="s">
        <v>616</v>
      </c>
      <c r="CY99" s="199" t="s">
        <v>616</v>
      </c>
      <c r="CZ99" s="199" t="s">
        <v>616</v>
      </c>
      <c r="DA99" s="199" t="s">
        <v>616</v>
      </c>
      <c r="DB99" s="199" t="s">
        <v>616</v>
      </c>
      <c r="DC99" s="199" t="s">
        <v>616</v>
      </c>
      <c r="DD99" s="199" t="s">
        <v>616</v>
      </c>
      <c r="DE99" s="199" t="s">
        <v>616</v>
      </c>
      <c r="DF99" s="199">
        <v>19.782934393974987</v>
      </c>
      <c r="DG99" s="199" t="s">
        <v>616</v>
      </c>
      <c r="DH99" s="199" t="s">
        <v>616</v>
      </c>
    </row>
    <row r="100" spans="2:112" s="159" customFormat="1" ht="10.5" customHeight="1">
      <c r="B100" s="197" t="s">
        <v>204</v>
      </c>
      <c r="C100" s="199">
        <v>24.407199999999992</v>
      </c>
      <c r="D100" s="199">
        <v>24.717663405088064</v>
      </c>
      <c r="E100" s="199">
        <v>25.075890410958895</v>
      </c>
      <c r="F100" s="199">
        <v>25.290826614481411</v>
      </c>
      <c r="G100" s="199">
        <v>25.577408219178089</v>
      </c>
      <c r="H100" s="199">
        <v>25.76846262230919</v>
      </c>
      <c r="I100" s="199">
        <v>25.911753424657544</v>
      </c>
      <c r="J100" s="199">
        <v>25.983398825831703</v>
      </c>
      <c r="K100" s="199">
        <v>26.126689628180035</v>
      </c>
      <c r="L100" s="199">
        <v>26.60432563600784</v>
      </c>
      <c r="M100" s="199">
        <v>27.392425048923673</v>
      </c>
      <c r="N100" s="173"/>
      <c r="O100" s="199">
        <v>28.777569471624258</v>
      </c>
      <c r="P100" s="199">
        <v>28.777569471624258</v>
      </c>
      <c r="Q100" s="199">
        <v>29.923895890410957</v>
      </c>
      <c r="R100" s="199">
        <v>29.923895890410957</v>
      </c>
      <c r="S100" s="199">
        <v>30.903049706457924</v>
      </c>
      <c r="T100" s="199">
        <v>30.903049706457924</v>
      </c>
      <c r="U100" s="199">
        <v>31.165749510763195</v>
      </c>
      <c r="V100" s="199">
        <v>31.165749510763195</v>
      </c>
      <c r="W100" s="199">
        <v>31.762794520547931</v>
      </c>
      <c r="X100" s="199">
        <v>31.762794520547931</v>
      </c>
      <c r="Y100" s="199">
        <v>32.264312328767119</v>
      </c>
      <c r="Z100" s="199" t="s">
        <v>616</v>
      </c>
      <c r="AA100" s="199" t="s">
        <v>616</v>
      </c>
      <c r="AB100" s="199" t="s">
        <v>616</v>
      </c>
      <c r="AC100" s="144"/>
      <c r="AD100" s="197" t="s">
        <v>204</v>
      </c>
      <c r="AE100" s="199">
        <v>24.407199999999992</v>
      </c>
      <c r="AF100" s="199">
        <v>24.717663405088064</v>
      </c>
      <c r="AG100" s="199">
        <v>25.075890410958895</v>
      </c>
      <c r="AH100" s="199">
        <v>25.290826614481411</v>
      </c>
      <c r="AI100" s="199">
        <v>25.577408219178089</v>
      </c>
      <c r="AJ100" s="199">
        <v>25.76846262230919</v>
      </c>
      <c r="AK100" s="199">
        <v>25.911753424657544</v>
      </c>
      <c r="AL100" s="199">
        <v>25.983398825831703</v>
      </c>
      <c r="AM100" s="199">
        <v>26.126689628180035</v>
      </c>
      <c r="AN100" s="199">
        <v>26.60432563600784</v>
      </c>
      <c r="AO100" s="199">
        <v>27.392425048923673</v>
      </c>
      <c r="AP100" s="173"/>
      <c r="AQ100" s="199">
        <v>28.777569471624258</v>
      </c>
      <c r="AR100" s="199">
        <v>28.777569471624258</v>
      </c>
      <c r="AS100" s="199">
        <v>29.923895890410957</v>
      </c>
      <c r="AT100" s="199">
        <v>29.923895890410957</v>
      </c>
      <c r="AU100" s="199">
        <v>30.903049706457924</v>
      </c>
      <c r="AV100" s="199">
        <v>30.903049706457924</v>
      </c>
      <c r="AW100" s="199">
        <v>31.165749510763195</v>
      </c>
      <c r="AX100" s="199">
        <v>31.165749510763195</v>
      </c>
      <c r="AY100" s="199">
        <v>31.762794520547931</v>
      </c>
      <c r="AZ100" s="199">
        <v>31.762794520547931</v>
      </c>
      <c r="BA100" s="199">
        <v>32.264312328767119</v>
      </c>
      <c r="BB100" s="199" t="s">
        <v>616</v>
      </c>
      <c r="BC100" s="199" t="s">
        <v>616</v>
      </c>
      <c r="BD100" s="199" t="s">
        <v>616</v>
      </c>
      <c r="BF100" s="197" t="s">
        <v>204</v>
      </c>
      <c r="BG100" s="199">
        <v>39.661700000000003</v>
      </c>
      <c r="BH100" s="199">
        <v>40.166203033268111</v>
      </c>
      <c r="BI100" s="199">
        <v>40.748321917808212</v>
      </c>
      <c r="BJ100" s="199">
        <v>41.097593248532299</v>
      </c>
      <c r="BK100" s="199">
        <v>41.563288356164385</v>
      </c>
      <c r="BL100" s="199">
        <v>41.873751761252443</v>
      </c>
      <c r="BM100" s="199">
        <v>42.106599315068493</v>
      </c>
      <c r="BN100" s="199">
        <v>42.223023091976522</v>
      </c>
      <c r="BO100" s="199">
        <v>42.455870645792565</v>
      </c>
      <c r="BP100" s="199">
        <v>43.232029158512731</v>
      </c>
      <c r="BQ100" s="199">
        <v>44.512690704500983</v>
      </c>
      <c r="BR100" s="173"/>
      <c r="BS100" s="199">
        <v>46.763550391389451</v>
      </c>
      <c r="BT100" s="199">
        <v>46.763550391389451</v>
      </c>
      <c r="BU100" s="199">
        <v>48.626330821917811</v>
      </c>
      <c r="BV100" s="199">
        <v>48.626330821917811</v>
      </c>
      <c r="BW100" s="199">
        <v>50.217455772994143</v>
      </c>
      <c r="BX100" s="199">
        <v>50.217455772994143</v>
      </c>
      <c r="BY100" s="199">
        <v>50.644342954990215</v>
      </c>
      <c r="BZ100" s="199">
        <v>50.644342954990215</v>
      </c>
      <c r="CA100" s="199">
        <v>51.614541095890409</v>
      </c>
      <c r="CB100" s="199">
        <v>51.614541095890409</v>
      </c>
      <c r="CC100" s="199">
        <v>52.429507534246575</v>
      </c>
      <c r="CD100" s="199" t="s">
        <v>616</v>
      </c>
      <c r="CE100" s="199" t="s">
        <v>616</v>
      </c>
      <c r="CF100" s="199" t="s">
        <v>616</v>
      </c>
      <c r="CG100" s="144"/>
      <c r="CH100" s="197" t="s">
        <v>204</v>
      </c>
      <c r="CI100" s="199">
        <v>64.068899999999999</v>
      </c>
      <c r="CJ100" s="199">
        <v>64.883866438356179</v>
      </c>
      <c r="CK100" s="199">
        <v>65.824212328767103</v>
      </c>
      <c r="CL100" s="199">
        <v>66.388419863013709</v>
      </c>
      <c r="CM100" s="199">
        <v>67.140696575342474</v>
      </c>
      <c r="CN100" s="199">
        <v>67.642214383561637</v>
      </c>
      <c r="CO100" s="199">
        <v>68.018352739726041</v>
      </c>
      <c r="CP100" s="199">
        <v>68.206421917808228</v>
      </c>
      <c r="CQ100" s="199">
        <v>68.582560273972604</v>
      </c>
      <c r="CR100" s="199">
        <v>69.836354794520574</v>
      </c>
      <c r="CS100" s="199">
        <v>71.905115753424653</v>
      </c>
      <c r="CT100" s="173"/>
      <c r="CU100" s="199">
        <v>75.541119863013705</v>
      </c>
      <c r="CV100" s="199">
        <v>75.541119863013705</v>
      </c>
      <c r="CW100" s="199">
        <v>78.550226712328765</v>
      </c>
      <c r="CX100" s="199">
        <v>78.550226712328765</v>
      </c>
      <c r="CY100" s="200">
        <v>81.120505479452063</v>
      </c>
      <c r="CZ100" s="200">
        <v>81.120505479452063</v>
      </c>
      <c r="DA100" s="199">
        <v>81.810092465753414</v>
      </c>
      <c r="DB100" s="199">
        <v>81.810092465753414</v>
      </c>
      <c r="DC100" s="199">
        <v>83.377335616438344</v>
      </c>
      <c r="DD100" s="199">
        <v>83.377335616438344</v>
      </c>
      <c r="DE100" s="199">
        <v>84.693819863013687</v>
      </c>
      <c r="DF100" s="199" t="s">
        <v>616</v>
      </c>
      <c r="DG100" s="199" t="s">
        <v>616</v>
      </c>
      <c r="DH100" s="199" t="s">
        <v>616</v>
      </c>
    </row>
    <row r="101" spans="2:112" s="159" customFormat="1" ht="10.5" customHeight="1">
      <c r="B101" s="197" t="s">
        <v>205</v>
      </c>
      <c r="C101" s="199">
        <v>0</v>
      </c>
      <c r="D101" s="199">
        <v>0</v>
      </c>
      <c r="E101" s="199">
        <v>0</v>
      </c>
      <c r="F101" s="199">
        <v>0</v>
      </c>
      <c r="G101" s="199">
        <v>0</v>
      </c>
      <c r="H101" s="199">
        <v>0</v>
      </c>
      <c r="I101" s="199">
        <v>0</v>
      </c>
      <c r="J101" s="199">
        <v>0</v>
      </c>
      <c r="K101" s="199">
        <v>0</v>
      </c>
      <c r="L101" s="199">
        <v>0</v>
      </c>
      <c r="M101" s="199">
        <v>0</v>
      </c>
      <c r="N101" s="173"/>
      <c r="O101" s="199">
        <v>0</v>
      </c>
      <c r="P101" s="199">
        <v>0</v>
      </c>
      <c r="Q101" s="199">
        <v>0</v>
      </c>
      <c r="R101" s="199">
        <v>0</v>
      </c>
      <c r="S101" s="199">
        <v>0</v>
      </c>
      <c r="T101" s="199">
        <v>0</v>
      </c>
      <c r="U101" s="199">
        <v>0</v>
      </c>
      <c r="V101" s="199">
        <v>0</v>
      </c>
      <c r="W101" s="199">
        <v>0</v>
      </c>
      <c r="X101" s="199">
        <v>0</v>
      </c>
      <c r="Y101" s="199">
        <v>0</v>
      </c>
      <c r="Z101" s="199" t="s">
        <v>616</v>
      </c>
      <c r="AA101" s="199" t="s">
        <v>616</v>
      </c>
      <c r="AB101" s="199" t="s">
        <v>616</v>
      </c>
      <c r="AC101" s="144"/>
      <c r="AD101" s="197" t="s">
        <v>205</v>
      </c>
      <c r="AE101" s="199">
        <v>0</v>
      </c>
      <c r="AF101" s="199">
        <v>0</v>
      </c>
      <c r="AG101" s="199">
        <v>0</v>
      </c>
      <c r="AH101" s="199">
        <v>0</v>
      </c>
      <c r="AI101" s="199">
        <v>0</v>
      </c>
      <c r="AJ101" s="199">
        <v>0</v>
      </c>
      <c r="AK101" s="199">
        <v>0</v>
      </c>
      <c r="AL101" s="199">
        <v>0</v>
      </c>
      <c r="AM101" s="199">
        <v>0</v>
      </c>
      <c r="AN101" s="199">
        <v>0</v>
      </c>
      <c r="AO101" s="199">
        <v>0</v>
      </c>
      <c r="AP101" s="173"/>
      <c r="AQ101" s="199">
        <v>0</v>
      </c>
      <c r="AR101" s="199">
        <v>0</v>
      </c>
      <c r="AS101" s="199">
        <v>0</v>
      </c>
      <c r="AT101" s="199">
        <v>0</v>
      </c>
      <c r="AU101" s="199">
        <v>0</v>
      </c>
      <c r="AV101" s="199">
        <v>0</v>
      </c>
      <c r="AW101" s="199">
        <v>0</v>
      </c>
      <c r="AX101" s="199">
        <v>0</v>
      </c>
      <c r="AY101" s="199">
        <v>0</v>
      </c>
      <c r="AZ101" s="199">
        <v>0</v>
      </c>
      <c r="BA101" s="199">
        <v>0</v>
      </c>
      <c r="BB101" s="199" t="s">
        <v>616</v>
      </c>
      <c r="BC101" s="199" t="s">
        <v>616</v>
      </c>
      <c r="BD101" s="199" t="s">
        <v>616</v>
      </c>
      <c r="BF101" s="197" t="s">
        <v>205</v>
      </c>
      <c r="BG101" s="199">
        <v>0</v>
      </c>
      <c r="BH101" s="199">
        <v>0</v>
      </c>
      <c r="BI101" s="199">
        <v>0</v>
      </c>
      <c r="BJ101" s="199">
        <v>0</v>
      </c>
      <c r="BK101" s="199">
        <v>0</v>
      </c>
      <c r="BL101" s="199">
        <v>0</v>
      </c>
      <c r="BM101" s="199">
        <v>0</v>
      </c>
      <c r="BN101" s="199">
        <v>0</v>
      </c>
      <c r="BO101" s="199">
        <v>0</v>
      </c>
      <c r="BP101" s="199">
        <v>0</v>
      </c>
      <c r="BQ101" s="199">
        <v>0</v>
      </c>
      <c r="BR101" s="173"/>
      <c r="BS101" s="199">
        <v>0</v>
      </c>
      <c r="BT101" s="199">
        <v>0</v>
      </c>
      <c r="BU101" s="199">
        <v>0</v>
      </c>
      <c r="BV101" s="199">
        <v>0</v>
      </c>
      <c r="BW101" s="199">
        <v>0</v>
      </c>
      <c r="BX101" s="199">
        <v>0</v>
      </c>
      <c r="BY101" s="199">
        <v>0</v>
      </c>
      <c r="BZ101" s="199">
        <v>0</v>
      </c>
      <c r="CA101" s="199">
        <v>0</v>
      </c>
      <c r="CB101" s="199">
        <v>0</v>
      </c>
      <c r="CC101" s="199">
        <v>0</v>
      </c>
      <c r="CD101" s="199" t="s">
        <v>616</v>
      </c>
      <c r="CE101" s="199" t="s">
        <v>616</v>
      </c>
      <c r="CF101" s="199" t="s">
        <v>616</v>
      </c>
      <c r="CG101" s="144"/>
      <c r="CH101" s="197" t="s">
        <v>205</v>
      </c>
      <c r="CI101" s="199">
        <v>0</v>
      </c>
      <c r="CJ101" s="199">
        <v>0</v>
      </c>
      <c r="CK101" s="199">
        <v>0</v>
      </c>
      <c r="CL101" s="199">
        <v>0</v>
      </c>
      <c r="CM101" s="199">
        <v>0</v>
      </c>
      <c r="CN101" s="199">
        <v>0</v>
      </c>
      <c r="CO101" s="199">
        <v>0</v>
      </c>
      <c r="CP101" s="199">
        <v>0</v>
      </c>
      <c r="CQ101" s="199">
        <v>0</v>
      </c>
      <c r="CR101" s="199">
        <v>0</v>
      </c>
      <c r="CS101" s="199">
        <v>0</v>
      </c>
      <c r="CT101" s="173"/>
      <c r="CU101" s="199">
        <v>0</v>
      </c>
      <c r="CV101" s="199">
        <v>0</v>
      </c>
      <c r="CW101" s="199">
        <v>0</v>
      </c>
      <c r="CX101" s="199">
        <v>0</v>
      </c>
      <c r="CY101" s="200">
        <v>0</v>
      </c>
      <c r="CZ101" s="200">
        <v>0</v>
      </c>
      <c r="DA101" s="199">
        <v>0</v>
      </c>
      <c r="DB101" s="199">
        <v>0</v>
      </c>
      <c r="DC101" s="199">
        <v>0</v>
      </c>
      <c r="DD101" s="199">
        <v>0</v>
      </c>
      <c r="DE101" s="199">
        <v>0</v>
      </c>
      <c r="DF101" s="199" t="s">
        <v>616</v>
      </c>
      <c r="DG101" s="199" t="s">
        <v>616</v>
      </c>
      <c r="DH101" s="199" t="s">
        <v>616</v>
      </c>
    </row>
    <row r="102" spans="2:112" s="159" customFormat="1" ht="10.5" customHeight="1">
      <c r="B102" s="197" t="s">
        <v>206</v>
      </c>
      <c r="C102" s="199" t="s">
        <v>616</v>
      </c>
      <c r="D102" s="199" t="s">
        <v>616</v>
      </c>
      <c r="E102" s="199" t="s">
        <v>616</v>
      </c>
      <c r="F102" s="199" t="s">
        <v>616</v>
      </c>
      <c r="G102" s="199" t="s">
        <v>616</v>
      </c>
      <c r="H102" s="199" t="s">
        <v>616</v>
      </c>
      <c r="I102" s="199" t="s">
        <v>616</v>
      </c>
      <c r="J102" s="199" t="s">
        <v>616</v>
      </c>
      <c r="K102" s="199" t="s">
        <v>616</v>
      </c>
      <c r="L102" s="199" t="s">
        <v>616</v>
      </c>
      <c r="M102" s="199" t="s">
        <v>616</v>
      </c>
      <c r="N102" s="173"/>
      <c r="O102" s="199" t="s">
        <v>616</v>
      </c>
      <c r="P102" s="199" t="s">
        <v>616</v>
      </c>
      <c r="Q102" s="199" t="s">
        <v>616</v>
      </c>
      <c r="R102" s="199" t="s">
        <v>616</v>
      </c>
      <c r="S102" s="199" t="s">
        <v>616</v>
      </c>
      <c r="T102" s="199" t="s">
        <v>616</v>
      </c>
      <c r="U102" s="199" t="s">
        <v>616</v>
      </c>
      <c r="V102" s="199" t="s">
        <v>616</v>
      </c>
      <c r="W102" s="199" t="s">
        <v>616</v>
      </c>
      <c r="X102" s="199" t="s">
        <v>616</v>
      </c>
      <c r="Y102" s="199" t="s">
        <v>616</v>
      </c>
      <c r="Z102" s="199">
        <v>78.162243967949493</v>
      </c>
      <c r="AA102" s="199" t="s">
        <v>616</v>
      </c>
      <c r="AB102" s="199" t="s">
        <v>616</v>
      </c>
      <c r="AC102" s="144"/>
      <c r="AD102" s="197" t="s">
        <v>206</v>
      </c>
      <c r="AE102" s="199" t="s">
        <v>616</v>
      </c>
      <c r="AF102" s="199" t="s">
        <v>616</v>
      </c>
      <c r="AG102" s="199" t="s">
        <v>616</v>
      </c>
      <c r="AH102" s="199" t="s">
        <v>616</v>
      </c>
      <c r="AI102" s="199" t="s">
        <v>616</v>
      </c>
      <c r="AJ102" s="199" t="s">
        <v>616</v>
      </c>
      <c r="AK102" s="199" t="s">
        <v>616</v>
      </c>
      <c r="AL102" s="199" t="s">
        <v>616</v>
      </c>
      <c r="AM102" s="199" t="s">
        <v>616</v>
      </c>
      <c r="AN102" s="199" t="s">
        <v>616</v>
      </c>
      <c r="AO102" s="199" t="s">
        <v>616</v>
      </c>
      <c r="AP102" s="173"/>
      <c r="AQ102" s="199" t="s">
        <v>616</v>
      </c>
      <c r="AR102" s="199" t="s">
        <v>616</v>
      </c>
      <c r="AS102" s="199" t="s">
        <v>616</v>
      </c>
      <c r="AT102" s="199" t="s">
        <v>616</v>
      </c>
      <c r="AU102" s="199" t="s">
        <v>616</v>
      </c>
      <c r="AV102" s="199" t="s">
        <v>616</v>
      </c>
      <c r="AW102" s="199" t="s">
        <v>616</v>
      </c>
      <c r="AX102" s="199" t="s">
        <v>616</v>
      </c>
      <c r="AY102" s="199" t="s">
        <v>616</v>
      </c>
      <c r="AZ102" s="199" t="s">
        <v>616</v>
      </c>
      <c r="BA102" s="199" t="s">
        <v>616</v>
      </c>
      <c r="BB102" s="199">
        <v>78.162243967949493</v>
      </c>
      <c r="BC102" s="199" t="s">
        <v>616</v>
      </c>
      <c r="BD102" s="199" t="s">
        <v>616</v>
      </c>
      <c r="BF102" s="197" t="s">
        <v>206</v>
      </c>
      <c r="BG102" s="199" t="s">
        <v>616</v>
      </c>
      <c r="BH102" s="199" t="s">
        <v>616</v>
      </c>
      <c r="BI102" s="199" t="s">
        <v>616</v>
      </c>
      <c r="BJ102" s="199" t="s">
        <v>616</v>
      </c>
      <c r="BK102" s="199" t="s">
        <v>616</v>
      </c>
      <c r="BL102" s="199" t="s">
        <v>616</v>
      </c>
      <c r="BM102" s="199" t="s">
        <v>616</v>
      </c>
      <c r="BN102" s="199" t="s">
        <v>616</v>
      </c>
      <c r="BO102" s="199" t="s">
        <v>616</v>
      </c>
      <c r="BP102" s="199" t="s">
        <v>616</v>
      </c>
      <c r="BQ102" s="199" t="s">
        <v>616</v>
      </c>
      <c r="BR102" s="173"/>
      <c r="BS102" s="199" t="s">
        <v>616</v>
      </c>
      <c r="BT102" s="199" t="s">
        <v>616</v>
      </c>
      <c r="BU102" s="199" t="s">
        <v>616</v>
      </c>
      <c r="BV102" s="199" t="s">
        <v>616</v>
      </c>
      <c r="BW102" s="199" t="s">
        <v>616</v>
      </c>
      <c r="BX102" s="199" t="s">
        <v>616</v>
      </c>
      <c r="BY102" s="199" t="s">
        <v>616</v>
      </c>
      <c r="BZ102" s="199" t="s">
        <v>616</v>
      </c>
      <c r="CA102" s="199" t="s">
        <v>616</v>
      </c>
      <c r="CB102" s="199" t="s">
        <v>616</v>
      </c>
      <c r="CC102" s="199" t="s">
        <v>616</v>
      </c>
      <c r="CD102" s="199">
        <v>103.96835319130393</v>
      </c>
      <c r="CE102" s="199" t="s">
        <v>616</v>
      </c>
      <c r="CF102" s="199" t="s">
        <v>616</v>
      </c>
      <c r="CG102" s="144"/>
      <c r="CH102" s="197" t="s">
        <v>206</v>
      </c>
      <c r="CI102" s="199" t="s">
        <v>616</v>
      </c>
      <c r="CJ102" s="199" t="s">
        <v>616</v>
      </c>
      <c r="CK102" s="199" t="s">
        <v>616</v>
      </c>
      <c r="CL102" s="199" t="s">
        <v>616</v>
      </c>
      <c r="CM102" s="199" t="s">
        <v>616</v>
      </c>
      <c r="CN102" s="199" t="s">
        <v>616</v>
      </c>
      <c r="CO102" s="199" t="s">
        <v>616</v>
      </c>
      <c r="CP102" s="199" t="s">
        <v>616</v>
      </c>
      <c r="CQ102" s="199" t="s">
        <v>616</v>
      </c>
      <c r="CR102" s="199" t="s">
        <v>616</v>
      </c>
      <c r="CS102" s="199" t="s">
        <v>616</v>
      </c>
      <c r="CT102" s="173"/>
      <c r="CU102" s="199" t="s">
        <v>616</v>
      </c>
      <c r="CV102" s="199" t="s">
        <v>616</v>
      </c>
      <c r="CW102" s="199" t="s">
        <v>616</v>
      </c>
      <c r="CX102" s="199" t="s">
        <v>616</v>
      </c>
      <c r="CY102" s="199" t="s">
        <v>616</v>
      </c>
      <c r="CZ102" s="199" t="s">
        <v>616</v>
      </c>
      <c r="DA102" s="199" t="s">
        <v>616</v>
      </c>
      <c r="DB102" s="199" t="s">
        <v>616</v>
      </c>
      <c r="DC102" s="199" t="s">
        <v>616</v>
      </c>
      <c r="DD102" s="199" t="s">
        <v>616</v>
      </c>
      <c r="DE102" s="199" t="s">
        <v>616</v>
      </c>
      <c r="DF102" s="199">
        <v>182.13059715925343</v>
      </c>
      <c r="DG102" s="199" t="s">
        <v>616</v>
      </c>
      <c r="DH102" s="199" t="s">
        <v>616</v>
      </c>
    </row>
    <row r="103" spans="2:112" s="159" customFormat="1" ht="10.5" customHeight="1">
      <c r="B103" s="197" t="s">
        <v>207</v>
      </c>
      <c r="C103" s="199" t="s">
        <v>616</v>
      </c>
      <c r="D103" s="199" t="s">
        <v>616</v>
      </c>
      <c r="E103" s="199" t="s">
        <v>616</v>
      </c>
      <c r="F103" s="199" t="s">
        <v>616</v>
      </c>
      <c r="G103" s="199" t="s">
        <v>616</v>
      </c>
      <c r="H103" s="199" t="s">
        <v>616</v>
      </c>
      <c r="I103" s="199" t="s">
        <v>616</v>
      </c>
      <c r="J103" s="199" t="s">
        <v>616</v>
      </c>
      <c r="K103" s="199" t="s">
        <v>616</v>
      </c>
      <c r="L103" s="199" t="s">
        <v>616</v>
      </c>
      <c r="M103" s="199" t="s">
        <v>616</v>
      </c>
      <c r="N103" s="173"/>
      <c r="O103" s="199" t="s">
        <v>616</v>
      </c>
      <c r="P103" s="199" t="s">
        <v>616</v>
      </c>
      <c r="Q103" s="199" t="s">
        <v>616</v>
      </c>
      <c r="R103" s="199" t="s">
        <v>616</v>
      </c>
      <c r="S103" s="199" t="s">
        <v>616</v>
      </c>
      <c r="T103" s="199" t="s">
        <v>616</v>
      </c>
      <c r="U103" s="199" t="s">
        <v>616</v>
      </c>
      <c r="V103" s="199" t="s">
        <v>616</v>
      </c>
      <c r="W103" s="199" t="s">
        <v>616</v>
      </c>
      <c r="X103" s="199" t="s">
        <v>616</v>
      </c>
      <c r="Y103" s="199" t="s">
        <v>616</v>
      </c>
      <c r="Z103" s="199">
        <v>6.262204368723566</v>
      </c>
      <c r="AA103" s="199" t="s">
        <v>616</v>
      </c>
      <c r="AB103" s="199" t="s">
        <v>616</v>
      </c>
      <c r="AC103" s="144"/>
      <c r="AD103" s="197" t="s">
        <v>207</v>
      </c>
      <c r="AE103" s="199" t="s">
        <v>616</v>
      </c>
      <c r="AF103" s="199" t="s">
        <v>616</v>
      </c>
      <c r="AG103" s="199" t="s">
        <v>616</v>
      </c>
      <c r="AH103" s="199" t="s">
        <v>616</v>
      </c>
      <c r="AI103" s="199" t="s">
        <v>616</v>
      </c>
      <c r="AJ103" s="199" t="s">
        <v>616</v>
      </c>
      <c r="AK103" s="199" t="s">
        <v>616</v>
      </c>
      <c r="AL103" s="199" t="s">
        <v>616</v>
      </c>
      <c r="AM103" s="199" t="s">
        <v>616</v>
      </c>
      <c r="AN103" s="199" t="s">
        <v>616</v>
      </c>
      <c r="AO103" s="199" t="s">
        <v>616</v>
      </c>
      <c r="AP103" s="173"/>
      <c r="AQ103" s="199" t="s">
        <v>616</v>
      </c>
      <c r="AR103" s="199" t="s">
        <v>616</v>
      </c>
      <c r="AS103" s="199" t="s">
        <v>616</v>
      </c>
      <c r="AT103" s="199" t="s">
        <v>616</v>
      </c>
      <c r="AU103" s="199" t="s">
        <v>616</v>
      </c>
      <c r="AV103" s="199" t="s">
        <v>616</v>
      </c>
      <c r="AW103" s="199" t="s">
        <v>616</v>
      </c>
      <c r="AX103" s="199" t="s">
        <v>616</v>
      </c>
      <c r="AY103" s="199" t="s">
        <v>616</v>
      </c>
      <c r="AZ103" s="199" t="s">
        <v>616</v>
      </c>
      <c r="BA103" s="199" t="s">
        <v>616</v>
      </c>
      <c r="BB103" s="199">
        <v>7.0286810076720831</v>
      </c>
      <c r="BC103" s="199" t="s">
        <v>616</v>
      </c>
      <c r="BD103" s="199" t="s">
        <v>616</v>
      </c>
      <c r="BF103" s="197" t="s">
        <v>207</v>
      </c>
      <c r="BG103" s="199" t="s">
        <v>616</v>
      </c>
      <c r="BH103" s="199" t="s">
        <v>616</v>
      </c>
      <c r="BI103" s="199" t="s">
        <v>616</v>
      </c>
      <c r="BJ103" s="199" t="s">
        <v>616</v>
      </c>
      <c r="BK103" s="199" t="s">
        <v>616</v>
      </c>
      <c r="BL103" s="199" t="s">
        <v>616</v>
      </c>
      <c r="BM103" s="199" t="s">
        <v>616</v>
      </c>
      <c r="BN103" s="199" t="s">
        <v>616</v>
      </c>
      <c r="BO103" s="199" t="s">
        <v>616</v>
      </c>
      <c r="BP103" s="199" t="s">
        <v>616</v>
      </c>
      <c r="BQ103" s="199" t="s">
        <v>616</v>
      </c>
      <c r="BR103" s="173"/>
      <c r="BS103" s="199" t="s">
        <v>616</v>
      </c>
      <c r="BT103" s="199" t="s">
        <v>616</v>
      </c>
      <c r="BU103" s="199" t="s">
        <v>616</v>
      </c>
      <c r="BV103" s="199" t="s">
        <v>616</v>
      </c>
      <c r="BW103" s="199" t="s">
        <v>616</v>
      </c>
      <c r="BX103" s="199" t="s">
        <v>616</v>
      </c>
      <c r="BY103" s="199" t="s">
        <v>616</v>
      </c>
      <c r="BZ103" s="199" t="s">
        <v>616</v>
      </c>
      <c r="CA103" s="199" t="s">
        <v>616</v>
      </c>
      <c r="CB103" s="199" t="s">
        <v>616</v>
      </c>
      <c r="CC103" s="199" t="s">
        <v>616</v>
      </c>
      <c r="CD103" s="199">
        <v>6.4157817514929087</v>
      </c>
      <c r="CE103" s="199" t="s">
        <v>616</v>
      </c>
      <c r="CF103" s="199" t="s">
        <v>616</v>
      </c>
      <c r="CG103" s="144"/>
      <c r="CH103" s="197" t="s">
        <v>207</v>
      </c>
      <c r="CI103" s="199" t="s">
        <v>616</v>
      </c>
      <c r="CJ103" s="199" t="s">
        <v>616</v>
      </c>
      <c r="CK103" s="199" t="s">
        <v>616</v>
      </c>
      <c r="CL103" s="199" t="s">
        <v>616</v>
      </c>
      <c r="CM103" s="199" t="s">
        <v>616</v>
      </c>
      <c r="CN103" s="199" t="s">
        <v>616</v>
      </c>
      <c r="CO103" s="199" t="s">
        <v>616</v>
      </c>
      <c r="CP103" s="199" t="s">
        <v>616</v>
      </c>
      <c r="CQ103" s="199" t="s">
        <v>616</v>
      </c>
      <c r="CR103" s="199" t="s">
        <v>616</v>
      </c>
      <c r="CS103" s="199" t="s">
        <v>616</v>
      </c>
      <c r="CT103" s="173"/>
      <c r="CU103" s="199" t="s">
        <v>616</v>
      </c>
      <c r="CV103" s="199" t="s">
        <v>616</v>
      </c>
      <c r="CW103" s="199" t="s">
        <v>616</v>
      </c>
      <c r="CX103" s="199" t="s">
        <v>616</v>
      </c>
      <c r="CY103" s="199" t="s">
        <v>616</v>
      </c>
      <c r="CZ103" s="199" t="s">
        <v>616</v>
      </c>
      <c r="DA103" s="199" t="s">
        <v>616</v>
      </c>
      <c r="DB103" s="199" t="s">
        <v>616</v>
      </c>
      <c r="DC103" s="199" t="s">
        <v>616</v>
      </c>
      <c r="DD103" s="199" t="s">
        <v>616</v>
      </c>
      <c r="DE103" s="199" t="s">
        <v>616</v>
      </c>
      <c r="DF103" s="199">
        <v>12.677986120216474</v>
      </c>
      <c r="DG103" s="199" t="s">
        <v>616</v>
      </c>
      <c r="DH103" s="199" t="s">
        <v>616</v>
      </c>
    </row>
    <row r="104" spans="2:112" s="159" customFormat="1" ht="10.5" customHeight="1">
      <c r="B104" s="197" t="s">
        <v>208</v>
      </c>
      <c r="C104" s="199">
        <v>1.6889733533388911</v>
      </c>
      <c r="D104" s="199">
        <v>1.7022198955741037</v>
      </c>
      <c r="E104" s="199">
        <v>1.768627069486832</v>
      </c>
      <c r="F104" s="199">
        <v>1.7805654075736359</v>
      </c>
      <c r="G104" s="199">
        <v>1.8271275485169689</v>
      </c>
      <c r="H104" s="199">
        <v>1.8333269262738028</v>
      </c>
      <c r="I104" s="199">
        <v>1.8892082521903257</v>
      </c>
      <c r="J104" s="199">
        <v>1.8751092540022867</v>
      </c>
      <c r="K104" s="199">
        <v>1.8814397640751825</v>
      </c>
      <c r="L104" s="199">
        <v>1.908946497690531</v>
      </c>
      <c r="M104" s="199">
        <v>3.2954239622974391</v>
      </c>
      <c r="N104" s="173"/>
      <c r="O104" s="199">
        <v>3.3696355780860143</v>
      </c>
      <c r="P104" s="199">
        <v>3.3696355780860143</v>
      </c>
      <c r="Q104" s="199">
        <v>3.8090759009818345</v>
      </c>
      <c r="R104" s="199">
        <v>3.8090759009818345</v>
      </c>
      <c r="S104" s="199">
        <v>4.9055654174385301</v>
      </c>
      <c r="T104" s="199">
        <v>4.831609559362521</v>
      </c>
      <c r="U104" s="199">
        <v>5.5534126104747958</v>
      </c>
      <c r="V104" s="199">
        <v>5.7329444217727064</v>
      </c>
      <c r="W104" s="199">
        <v>5.9026671433112243</v>
      </c>
      <c r="X104" s="199">
        <v>5.8733845188357439</v>
      </c>
      <c r="Y104" s="199">
        <v>5.1713756610967945</v>
      </c>
      <c r="Z104" s="199">
        <v>5.2929780368001378</v>
      </c>
      <c r="AA104" s="199" t="s">
        <v>616</v>
      </c>
      <c r="AB104" s="199" t="s">
        <v>616</v>
      </c>
      <c r="AC104" s="144"/>
      <c r="AD104" s="197" t="s">
        <v>208</v>
      </c>
      <c r="AE104" s="199">
        <v>1.6941717245388905</v>
      </c>
      <c r="AF104" s="199">
        <v>1.7074843908696027</v>
      </c>
      <c r="AG104" s="199">
        <v>1.773967861815599</v>
      </c>
      <c r="AH104" s="199">
        <v>1.7859519781223645</v>
      </c>
      <c r="AI104" s="199">
        <v>1.8325751566923116</v>
      </c>
      <c r="AJ104" s="199">
        <v>1.838815226200222</v>
      </c>
      <c r="AK104" s="199">
        <v>1.8947270709300512</v>
      </c>
      <c r="AL104" s="199">
        <v>1.8806433321486664</v>
      </c>
      <c r="AM104" s="199">
        <v>1.8870043610348692</v>
      </c>
      <c r="AN104" s="199">
        <v>1.9146128240279083</v>
      </c>
      <c r="AO104" s="199">
        <v>3.3012581421080074</v>
      </c>
      <c r="AP104" s="173"/>
      <c r="AQ104" s="199">
        <v>3.3757647730918854</v>
      </c>
      <c r="AR104" s="199">
        <v>3.3757647730918854</v>
      </c>
      <c r="AS104" s="199">
        <v>3.8154492464941634</v>
      </c>
      <c r="AT104" s="199">
        <v>3.8154492464941634</v>
      </c>
      <c r="AU104" s="199">
        <v>4.5097230225618059</v>
      </c>
      <c r="AV104" s="199">
        <v>4.4405296675486552</v>
      </c>
      <c r="AW104" s="199">
        <v>5.1162335530884162</v>
      </c>
      <c r="AX104" s="199">
        <v>5.2893378244261173</v>
      </c>
      <c r="AY104" s="199">
        <v>5.4274175596417304</v>
      </c>
      <c r="AZ104" s="199">
        <v>5.3911596911718016</v>
      </c>
      <c r="BA104" s="199">
        <v>4.7435891318093288</v>
      </c>
      <c r="BB104" s="199">
        <v>4.8711620801103157</v>
      </c>
      <c r="BC104" s="199" t="s">
        <v>616</v>
      </c>
      <c r="BD104" s="199" t="s">
        <v>616</v>
      </c>
      <c r="BF104" s="197" t="s">
        <v>208</v>
      </c>
      <c r="BG104" s="199">
        <v>2.1557688535103199</v>
      </c>
      <c r="BH104" s="199">
        <v>2.1795568849503861</v>
      </c>
      <c r="BI104" s="199">
        <v>2.2446744028704724</v>
      </c>
      <c r="BJ104" s="199">
        <v>2.2633936210989636</v>
      </c>
      <c r="BK104" s="199">
        <v>2.3168217242077782</v>
      </c>
      <c r="BL104" s="199">
        <v>2.3276183150087926</v>
      </c>
      <c r="BM104" s="199">
        <v>2.3655648117716734</v>
      </c>
      <c r="BN104" s="199">
        <v>2.3559741078194563</v>
      </c>
      <c r="BO104" s="199">
        <v>2.3654859215535935</v>
      </c>
      <c r="BP104" s="199">
        <v>2.2879451005225162</v>
      </c>
      <c r="BQ104" s="199">
        <v>2.426778099129197</v>
      </c>
      <c r="BR104" s="173"/>
      <c r="BS104" s="199">
        <v>2.4415969338372041</v>
      </c>
      <c r="BT104" s="199">
        <v>2.4415969338372046</v>
      </c>
      <c r="BU104" s="199">
        <v>2.460512112858773</v>
      </c>
      <c r="BV104" s="199">
        <v>2.460512112858773</v>
      </c>
      <c r="BW104" s="199">
        <v>3.4234499134514205</v>
      </c>
      <c r="BX104" s="199">
        <v>3.3200308400490823</v>
      </c>
      <c r="BY104" s="199">
        <v>3.5509860445171846</v>
      </c>
      <c r="BZ104" s="199">
        <v>3.6995545094660249</v>
      </c>
      <c r="CA104" s="199">
        <v>3.425217952639017</v>
      </c>
      <c r="CB104" s="199">
        <v>3.4021333710360602</v>
      </c>
      <c r="CC104" s="199">
        <v>3.3259663839040381</v>
      </c>
      <c r="CD104" s="199">
        <v>3.2979640282644964</v>
      </c>
      <c r="CE104" s="199" t="s">
        <v>616</v>
      </c>
      <c r="CF104" s="199" t="s">
        <v>616</v>
      </c>
      <c r="CG104" s="144"/>
      <c r="CH104" s="197" t="s">
        <v>208</v>
      </c>
      <c r="CI104" s="199">
        <v>3.8447422068492108</v>
      </c>
      <c r="CJ104" s="199">
        <v>3.8817767805244898</v>
      </c>
      <c r="CK104" s="199">
        <v>4.0133014723573046</v>
      </c>
      <c r="CL104" s="199">
        <v>4.0439590286725995</v>
      </c>
      <c r="CM104" s="199">
        <v>4.1439492727247469</v>
      </c>
      <c r="CN104" s="199">
        <v>4.1609452412825956</v>
      </c>
      <c r="CO104" s="199">
        <v>4.2547730639619994</v>
      </c>
      <c r="CP104" s="199">
        <v>4.2310833618217432</v>
      </c>
      <c r="CQ104" s="199">
        <v>4.246925685628776</v>
      </c>
      <c r="CR104" s="199">
        <v>4.196891598213047</v>
      </c>
      <c r="CS104" s="199">
        <v>5.7222020614266356</v>
      </c>
      <c r="CT104" s="173"/>
      <c r="CU104" s="199">
        <v>5.8112325119232189</v>
      </c>
      <c r="CV104" s="199">
        <v>5.8112325119232189</v>
      </c>
      <c r="CW104" s="199">
        <v>6.2695880138406075</v>
      </c>
      <c r="CX104" s="199">
        <v>6.2695880138406075</v>
      </c>
      <c r="CY104" s="200">
        <v>8.3290153308899502</v>
      </c>
      <c r="CZ104" s="200">
        <v>8.1516403994116029</v>
      </c>
      <c r="DA104" s="199">
        <v>9.1043986549919804</v>
      </c>
      <c r="DB104" s="199">
        <v>9.4324989312387313</v>
      </c>
      <c r="DC104" s="199">
        <v>9.3278850959502417</v>
      </c>
      <c r="DD104" s="199">
        <v>9.2755178898718036</v>
      </c>
      <c r="DE104" s="199">
        <v>8.497342045000833</v>
      </c>
      <c r="DF104" s="199">
        <v>8.5909420650646346</v>
      </c>
      <c r="DG104" s="199" t="s">
        <v>616</v>
      </c>
      <c r="DH104" s="199" t="s">
        <v>616</v>
      </c>
    </row>
    <row r="105" spans="2:112" s="159" customFormat="1" ht="10.5" customHeight="1">
      <c r="B105" s="198" t="s">
        <v>209</v>
      </c>
      <c r="C105" s="199">
        <v>1.0608938326309489</v>
      </c>
      <c r="D105" s="199">
        <v>1.071101334986595</v>
      </c>
      <c r="E105" s="199">
        <v>1.1179599408426975</v>
      </c>
      <c r="F105" s="199">
        <v>1.1271593690391071</v>
      </c>
      <c r="G105" s="199">
        <v>1.1657493134527706</v>
      </c>
      <c r="H105" s="199">
        <v>1.1705264214657733</v>
      </c>
      <c r="I105" s="199">
        <v>1.2029757893387811</v>
      </c>
      <c r="J105" s="199">
        <v>1.1921114026436563</v>
      </c>
      <c r="K105" s="199">
        <v>1.1948519724169988</v>
      </c>
      <c r="L105" s="199">
        <v>1.216048073496752</v>
      </c>
      <c r="M105" s="199">
        <v>1.3035150304937519</v>
      </c>
      <c r="N105" s="173"/>
      <c r="O105" s="199">
        <v>1.3607009156498413</v>
      </c>
      <c r="P105" s="199">
        <v>1.3607009156498413</v>
      </c>
      <c r="Q105" s="199">
        <v>1.4250658460403167</v>
      </c>
      <c r="R105" s="199">
        <v>1.4250658460403167</v>
      </c>
      <c r="S105" s="199">
        <v>1.5353912804688963</v>
      </c>
      <c r="T105" s="199">
        <v>1.5343084927508055</v>
      </c>
      <c r="U105" s="199">
        <v>1.5713421466079627</v>
      </c>
      <c r="V105" s="199">
        <v>1.5739706718571751</v>
      </c>
      <c r="W105" s="199">
        <v>1.5874437788062143</v>
      </c>
      <c r="X105" s="199">
        <v>1.5870150519012689</v>
      </c>
      <c r="Y105" s="199">
        <v>1.5896991641868361</v>
      </c>
      <c r="Z105" s="199">
        <v>1.610011246467036</v>
      </c>
      <c r="AA105" s="199" t="s">
        <v>616</v>
      </c>
      <c r="AB105" s="199" t="s">
        <v>616</v>
      </c>
      <c r="AC105" s="144"/>
      <c r="AD105" s="198" t="s">
        <v>209</v>
      </c>
      <c r="AE105" s="199">
        <v>1.0648995863836881</v>
      </c>
      <c r="AF105" s="199">
        <v>1.0751580425541933</v>
      </c>
      <c r="AG105" s="199">
        <v>1.122075441273594</v>
      </c>
      <c r="AH105" s="199">
        <v>1.1313101451879828</v>
      </c>
      <c r="AI105" s="199">
        <v>1.1699471238922847</v>
      </c>
      <c r="AJ105" s="199">
        <v>1.1747555880990472</v>
      </c>
      <c r="AK105" s="199">
        <v>1.2072284731173739</v>
      </c>
      <c r="AL105" s="199">
        <v>1.1963758449949091</v>
      </c>
      <c r="AM105" s="199">
        <v>1.1991399319135709</v>
      </c>
      <c r="AN105" s="199">
        <v>1.2204144234777223</v>
      </c>
      <c r="AO105" s="199">
        <v>1.3080107247739787</v>
      </c>
      <c r="AP105" s="173"/>
      <c r="AQ105" s="199">
        <v>1.3654239423348222</v>
      </c>
      <c r="AR105" s="199">
        <v>1.3654239423348222</v>
      </c>
      <c r="AS105" s="199">
        <v>1.4299770098878533</v>
      </c>
      <c r="AT105" s="199">
        <v>1.4299770098878533</v>
      </c>
      <c r="AU105" s="199">
        <v>1.5345712508437841</v>
      </c>
      <c r="AV105" s="199">
        <v>1.5335581909330362</v>
      </c>
      <c r="AW105" s="199">
        <v>1.5699592024925644</v>
      </c>
      <c r="AX105" s="199">
        <v>1.5724936221292203</v>
      </c>
      <c r="AY105" s="199">
        <v>1.5855995704462298</v>
      </c>
      <c r="AZ105" s="199">
        <v>1.5850687189939616</v>
      </c>
      <c r="BA105" s="199">
        <v>1.5886306085238668</v>
      </c>
      <c r="BB105" s="199">
        <v>1.6177749748051702</v>
      </c>
      <c r="BC105" s="199" t="s">
        <v>616</v>
      </c>
      <c r="BD105" s="199" t="s">
        <v>616</v>
      </c>
      <c r="BF105" s="198" t="s">
        <v>209</v>
      </c>
      <c r="BG105" s="199">
        <v>1.6611894077489591</v>
      </c>
      <c r="BH105" s="199">
        <v>1.6795199564045309</v>
      </c>
      <c r="BI105" s="199">
        <v>1.7296981240924116</v>
      </c>
      <c r="BJ105" s="199">
        <v>1.7441227536123509</v>
      </c>
      <c r="BK105" s="199">
        <v>1.785293308060228</v>
      </c>
      <c r="BL105" s="199">
        <v>1.7936129301983994</v>
      </c>
      <c r="BM105" s="199">
        <v>1.8228536896522851</v>
      </c>
      <c r="BN105" s="199">
        <v>1.8154632981488845</v>
      </c>
      <c r="BO105" s="199">
        <v>1.8227928985361899</v>
      </c>
      <c r="BP105" s="199">
        <v>1.7630415989684103</v>
      </c>
      <c r="BQ105" s="199">
        <v>1.8700233407056575</v>
      </c>
      <c r="BR105" s="173"/>
      <c r="BS105" s="199">
        <v>1.8814424180395017</v>
      </c>
      <c r="BT105" s="199">
        <v>1.8814424180395017</v>
      </c>
      <c r="BU105" s="199">
        <v>1.8960180507587234</v>
      </c>
      <c r="BV105" s="199">
        <v>1.8960180507587234</v>
      </c>
      <c r="BW105" s="199">
        <v>2.0287579807936398</v>
      </c>
      <c r="BX105" s="199">
        <v>2.0272438221399556</v>
      </c>
      <c r="BY105" s="199">
        <v>1.9936208684223822</v>
      </c>
      <c r="BZ105" s="199">
        <v>1.9957960593176978</v>
      </c>
      <c r="CA105" s="199">
        <v>1.8282766643719661</v>
      </c>
      <c r="CB105" s="199">
        <v>1.8279386830127173</v>
      </c>
      <c r="CC105" s="199">
        <v>1.8500526078743396</v>
      </c>
      <c r="CD105" s="199">
        <v>1.7546225821834114</v>
      </c>
      <c r="CE105" s="199" t="s">
        <v>616</v>
      </c>
      <c r="CF105" s="199" t="s">
        <v>616</v>
      </c>
      <c r="CG105" s="144"/>
      <c r="CH105" s="198" t="s">
        <v>209</v>
      </c>
      <c r="CI105" s="199">
        <v>2.722083240379908</v>
      </c>
      <c r="CJ105" s="199">
        <v>2.7506212913911261</v>
      </c>
      <c r="CK105" s="199">
        <v>2.8476580649351089</v>
      </c>
      <c r="CL105" s="199">
        <v>2.8712821226514578</v>
      </c>
      <c r="CM105" s="199">
        <v>2.9510426215129986</v>
      </c>
      <c r="CN105" s="199">
        <v>2.9641393516641728</v>
      </c>
      <c r="CO105" s="199">
        <v>3.0258294789910662</v>
      </c>
      <c r="CP105" s="199">
        <v>3.0075747007925409</v>
      </c>
      <c r="CQ105" s="199">
        <v>3.0176448709531885</v>
      </c>
      <c r="CR105" s="199">
        <v>2.9790896724651623</v>
      </c>
      <c r="CS105" s="199">
        <v>3.1735383711994096</v>
      </c>
      <c r="CT105" s="173"/>
      <c r="CU105" s="199">
        <v>3.2421433336893433</v>
      </c>
      <c r="CV105" s="199">
        <v>3.2421433336893433</v>
      </c>
      <c r="CW105" s="199">
        <v>3.3210838967990401</v>
      </c>
      <c r="CX105" s="199">
        <v>3.3210838967990401</v>
      </c>
      <c r="CY105" s="199">
        <v>3.5641492612625361</v>
      </c>
      <c r="CZ105" s="199">
        <v>3.5615523148907613</v>
      </c>
      <c r="DA105" s="199">
        <v>3.5649630150303446</v>
      </c>
      <c r="DB105" s="199">
        <v>3.5697667311748731</v>
      </c>
      <c r="DC105" s="199">
        <v>3.4157204431781807</v>
      </c>
      <c r="DD105" s="199">
        <v>3.4149537349139862</v>
      </c>
      <c r="DE105" s="199">
        <v>3.4397517720611757</v>
      </c>
      <c r="DF105" s="199">
        <v>3.3646338286504474</v>
      </c>
      <c r="DG105" s="199" t="s">
        <v>616</v>
      </c>
      <c r="DH105" s="199" t="s">
        <v>616</v>
      </c>
    </row>
    <row r="106" spans="2:112" s="159" customFormat="1" ht="10.5" customHeight="1">
      <c r="B106" s="197" t="s">
        <v>211</v>
      </c>
      <c r="C106" s="199">
        <v>89.954191501278132</v>
      </c>
      <c r="D106" s="199">
        <v>90.661585149091465</v>
      </c>
      <c r="E106" s="199">
        <v>94.203556727741358</v>
      </c>
      <c r="F106" s="199">
        <v>94.841089479919006</v>
      </c>
      <c r="G106" s="199">
        <v>97.330317409107764</v>
      </c>
      <c r="H106" s="199">
        <v>97.661377422182099</v>
      </c>
      <c r="I106" s="199">
        <v>100.63494799187637</v>
      </c>
      <c r="J106" s="199">
        <v>99.882031375475293</v>
      </c>
      <c r="K106" s="199">
        <v>100.21795654830457</v>
      </c>
      <c r="L106" s="199">
        <v>101.68687487325928</v>
      </c>
      <c r="M106" s="199">
        <v>174.74680982599233</v>
      </c>
      <c r="N106" s="173"/>
      <c r="O106" s="199">
        <v>178.70986861300551</v>
      </c>
      <c r="P106" s="199">
        <v>178.70986861300551</v>
      </c>
      <c r="Q106" s="199">
        <v>201.90266203728615</v>
      </c>
      <c r="R106" s="199">
        <v>201.90266203728615</v>
      </c>
      <c r="S106" s="199">
        <v>209.54836309008647</v>
      </c>
      <c r="T106" s="199">
        <v>209.47332444429236</v>
      </c>
      <c r="U106" s="199">
        <v>229.48180077244083</v>
      </c>
      <c r="V106" s="199">
        <v>229.66396110898793</v>
      </c>
      <c r="W106" s="199">
        <v>230.59766554911371</v>
      </c>
      <c r="X106" s="199">
        <v>230.5679541977332</v>
      </c>
      <c r="Y106" s="199">
        <v>205.37077179069411</v>
      </c>
      <c r="Z106" s="199">
        <v>206.77842642336026</v>
      </c>
      <c r="AA106" s="199" t="s">
        <v>616</v>
      </c>
      <c r="AB106" s="199" t="s">
        <v>616</v>
      </c>
      <c r="AC106" s="144"/>
      <c r="AD106" s="197" t="s">
        <v>211</v>
      </c>
      <c r="AE106" s="199">
        <v>90.231795626230877</v>
      </c>
      <c r="AF106" s="199">
        <v>90.942720441974146</v>
      </c>
      <c r="AG106" s="199">
        <v>94.488766445158518</v>
      </c>
      <c r="AH106" s="199">
        <v>95.128743852056928</v>
      </c>
      <c r="AI106" s="199">
        <v>97.621231320873292</v>
      </c>
      <c r="AJ106" s="199">
        <v>97.95446436036606</v>
      </c>
      <c r="AK106" s="199">
        <v>100.92966469987412</v>
      </c>
      <c r="AL106" s="199">
        <v>100.17756296837999</v>
      </c>
      <c r="AM106" s="199">
        <v>100.51511791102307</v>
      </c>
      <c r="AN106" s="199">
        <v>101.98946880202382</v>
      </c>
      <c r="AO106" s="199">
        <v>175.05836748873284</v>
      </c>
      <c r="AP106" s="173"/>
      <c r="AQ106" s="199">
        <v>179.03718071727954</v>
      </c>
      <c r="AR106" s="199">
        <v>179.03718071727954</v>
      </c>
      <c r="AS106" s="199">
        <v>202.24301230007077</v>
      </c>
      <c r="AT106" s="199">
        <v>202.24301230007077</v>
      </c>
      <c r="AU106" s="199">
        <v>209.49153393368638</v>
      </c>
      <c r="AV106" s="199">
        <v>209.42132751876247</v>
      </c>
      <c r="AW106" s="199">
        <v>229.38596088444203</v>
      </c>
      <c r="AX106" s="199">
        <v>229.56159957541641</v>
      </c>
      <c r="AY106" s="199">
        <v>230.46985942831705</v>
      </c>
      <c r="AZ106" s="199">
        <v>230.43307070839487</v>
      </c>
      <c r="BA106" s="199">
        <v>205.29671944546973</v>
      </c>
      <c r="BB106" s="199">
        <v>207.3164632435728</v>
      </c>
      <c r="BC106" s="199" t="s">
        <v>616</v>
      </c>
      <c r="BD106" s="199" t="s">
        <v>616</v>
      </c>
      <c r="BF106" s="197" t="s">
        <v>211</v>
      </c>
      <c r="BG106" s="199">
        <v>115.12266114799611</v>
      </c>
      <c r="BH106" s="199">
        <v>116.39299283424974</v>
      </c>
      <c r="BI106" s="199">
        <v>119.87040737157623</v>
      </c>
      <c r="BJ106" s="199">
        <v>120.87005360617376</v>
      </c>
      <c r="BK106" s="199">
        <v>123.72322842589558</v>
      </c>
      <c r="BL106" s="199">
        <v>124.29978943442619</v>
      </c>
      <c r="BM106" s="199">
        <v>126.32621340908987</v>
      </c>
      <c r="BN106" s="199">
        <v>125.8140493338626</v>
      </c>
      <c r="BO106" s="199">
        <v>126.32200050294777</v>
      </c>
      <c r="BP106" s="199">
        <v>122.18115504534576</v>
      </c>
      <c r="BQ106" s="199">
        <v>129.5951336955761</v>
      </c>
      <c r="BR106" s="173"/>
      <c r="BS106" s="199">
        <v>130.38649111959694</v>
      </c>
      <c r="BT106" s="199">
        <v>130.38649111959694</v>
      </c>
      <c r="BU106" s="199">
        <v>131.39660207908494</v>
      </c>
      <c r="BV106" s="199">
        <v>131.39660207908494</v>
      </c>
      <c r="BW106" s="199">
        <v>140.59565783692634</v>
      </c>
      <c r="BX106" s="199">
        <v>140.49072460487031</v>
      </c>
      <c r="BY106" s="199">
        <v>138.16060867133078</v>
      </c>
      <c r="BZ106" s="199">
        <v>138.31135232717497</v>
      </c>
      <c r="CA106" s="199">
        <v>126.70203285397419</v>
      </c>
      <c r="CB106" s="199">
        <v>126.67861029101198</v>
      </c>
      <c r="CC106" s="199">
        <v>128.2111350390156</v>
      </c>
      <c r="CD106" s="199">
        <v>121.59770585405087</v>
      </c>
      <c r="CE106" s="199" t="s">
        <v>616</v>
      </c>
      <c r="CF106" s="199" t="s">
        <v>616</v>
      </c>
      <c r="CG106" s="144"/>
      <c r="CH106" s="197" t="s">
        <v>211</v>
      </c>
      <c r="CI106" s="199">
        <v>205.07685264927426</v>
      </c>
      <c r="CJ106" s="199">
        <v>207.0545779833412</v>
      </c>
      <c r="CK106" s="199">
        <v>214.07396409931761</v>
      </c>
      <c r="CL106" s="199">
        <v>215.71114308609276</v>
      </c>
      <c r="CM106" s="199">
        <v>221.05354583500335</v>
      </c>
      <c r="CN106" s="199">
        <v>221.96116685660829</v>
      </c>
      <c r="CO106" s="199">
        <v>226.96116140096626</v>
      </c>
      <c r="CP106" s="199">
        <v>225.69608070933788</v>
      </c>
      <c r="CQ106" s="199">
        <v>226.53995705125234</v>
      </c>
      <c r="CR106" s="199">
        <v>223.86802991860503</v>
      </c>
      <c r="CS106" s="199">
        <v>304.3419435215684</v>
      </c>
      <c r="CT106" s="173"/>
      <c r="CU106" s="199">
        <v>309.09635973260242</v>
      </c>
      <c r="CV106" s="199">
        <v>309.09635973260242</v>
      </c>
      <c r="CW106" s="199">
        <v>333.29926411637109</v>
      </c>
      <c r="CX106" s="199">
        <v>333.29926411637109</v>
      </c>
      <c r="CY106" s="199">
        <v>350.14402092701278</v>
      </c>
      <c r="CZ106" s="199">
        <v>349.96404904916267</v>
      </c>
      <c r="DA106" s="199">
        <v>367.64240944377161</v>
      </c>
      <c r="DB106" s="199">
        <v>367.97531343616288</v>
      </c>
      <c r="DC106" s="199">
        <v>357.29969840308792</v>
      </c>
      <c r="DD106" s="199">
        <v>357.24656448874521</v>
      </c>
      <c r="DE106" s="199">
        <v>333.58190682970974</v>
      </c>
      <c r="DF106" s="199">
        <v>328.3761322774111</v>
      </c>
      <c r="DG106" s="199" t="s">
        <v>616</v>
      </c>
      <c r="DH106" s="199" t="s">
        <v>616</v>
      </c>
    </row>
    <row r="107" spans="2:112" s="159" customFormat="1" ht="10.5" customHeight="1">
      <c r="B107"/>
      <c r="C107"/>
      <c r="D107"/>
      <c r="E107"/>
      <c r="F107"/>
      <c r="G107"/>
      <c r="H107"/>
      <c r="I107"/>
      <c r="J107"/>
      <c r="K107"/>
      <c r="L107"/>
      <c r="M107"/>
      <c r="N107"/>
      <c r="O107"/>
      <c r="P107"/>
      <c r="Q107"/>
      <c r="R107"/>
      <c r="S107"/>
      <c r="T107"/>
      <c r="U107"/>
      <c r="V107"/>
      <c r="W107"/>
      <c r="X107"/>
      <c r="Y107"/>
      <c r="Z107"/>
      <c r="AA107"/>
      <c r="AB107"/>
      <c r="AC107" s="144"/>
      <c r="AD107"/>
      <c r="AE107"/>
      <c r="AF107"/>
      <c r="AG107"/>
      <c r="AH107"/>
      <c r="AI107"/>
      <c r="AJ107"/>
      <c r="AK107"/>
      <c r="AL107"/>
      <c r="AM107"/>
      <c r="AN107"/>
      <c r="AO107"/>
      <c r="AP107"/>
      <c r="AW107"/>
      <c r="AX107"/>
      <c r="AY107"/>
      <c r="AZ107"/>
      <c r="BA107"/>
      <c r="BB107"/>
      <c r="BC107"/>
      <c r="BD107"/>
      <c r="BF107"/>
      <c r="BG107"/>
      <c r="BH107"/>
      <c r="BI107"/>
      <c r="BJ107"/>
      <c r="BK107"/>
      <c r="BL107"/>
      <c r="BM107"/>
      <c r="BN107"/>
      <c r="BO107"/>
      <c r="BP107"/>
      <c r="BQ107"/>
      <c r="BR107"/>
      <c r="BS107"/>
      <c r="BT107"/>
      <c r="BU107"/>
      <c r="BV107"/>
      <c r="BW107"/>
      <c r="BX107"/>
      <c r="BY107"/>
      <c r="BZ107"/>
      <c r="CA107"/>
      <c r="CB107"/>
      <c r="CC107"/>
      <c r="CD107"/>
      <c r="CE107"/>
      <c r="CF107"/>
      <c r="CG107" s="144"/>
      <c r="CH107" s="197" t="s">
        <v>212</v>
      </c>
      <c r="CI107" s="199">
        <v>215.33069528173797</v>
      </c>
      <c r="CJ107" s="199">
        <v>217.40730688250827</v>
      </c>
      <c r="CK107" s="199">
        <v>224.7776623042835</v>
      </c>
      <c r="CL107" s="199">
        <v>226.49670024039742</v>
      </c>
      <c r="CM107" s="199">
        <v>232.10622312675352</v>
      </c>
      <c r="CN107" s="199">
        <v>233.05922519943871</v>
      </c>
      <c r="CO107" s="199">
        <v>238.30921947101459</v>
      </c>
      <c r="CP107" s="199">
        <v>236.98088474480477</v>
      </c>
      <c r="CQ107" s="199">
        <v>237.86695490381499</v>
      </c>
      <c r="CR107" s="199">
        <v>235.06143141453529</v>
      </c>
      <c r="CS107" s="199">
        <v>319.55904069764682</v>
      </c>
      <c r="CT107" s="173"/>
      <c r="CU107" s="199">
        <v>324.55117771923256</v>
      </c>
      <c r="CV107" s="199">
        <v>324.55117771923256</v>
      </c>
      <c r="CW107" s="199">
        <v>349.96422732218969</v>
      </c>
      <c r="CX107" s="199">
        <v>349.96422732218969</v>
      </c>
      <c r="CY107" s="199">
        <v>367.65122197336342</v>
      </c>
      <c r="CZ107" s="199">
        <v>367.46225150162081</v>
      </c>
      <c r="DA107" s="199">
        <v>386.02452991596022</v>
      </c>
      <c r="DB107" s="199">
        <v>386.37407910797106</v>
      </c>
      <c r="DC107" s="199">
        <v>375.16468332324234</v>
      </c>
      <c r="DD107" s="199">
        <v>375.10889271318246</v>
      </c>
      <c r="DE107" s="199">
        <v>350.26100217119523</v>
      </c>
      <c r="DF107" s="199">
        <v>344.79493889128167</v>
      </c>
      <c r="DG107" s="199" t="s">
        <v>616</v>
      </c>
      <c r="DH107" s="199" t="s">
        <v>616</v>
      </c>
    </row>
    <row r="108" spans="2:112" s="161" customFormat="1" ht="10.5" customHeight="1">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row>
    <row r="109" spans="2:112" s="159" customFormat="1" ht="38.25" customHeight="1">
      <c r="B109" s="171" t="s">
        <v>213</v>
      </c>
      <c r="C109" s="172" t="s">
        <v>173</v>
      </c>
      <c r="D109" s="172" t="s">
        <v>174</v>
      </c>
      <c r="E109" s="172" t="s">
        <v>175</v>
      </c>
      <c r="F109" s="172" t="s">
        <v>176</v>
      </c>
      <c r="G109" s="172" t="s">
        <v>177</v>
      </c>
      <c r="H109" s="172" t="s">
        <v>178</v>
      </c>
      <c r="I109" s="172" t="s">
        <v>179</v>
      </c>
      <c r="J109" s="172" t="s">
        <v>180</v>
      </c>
      <c r="K109" s="172" t="s">
        <v>181</v>
      </c>
      <c r="L109" s="172" t="s">
        <v>182</v>
      </c>
      <c r="M109" s="172" t="s">
        <v>183</v>
      </c>
      <c r="N109" s="173"/>
      <c r="O109" s="172" t="s">
        <v>184</v>
      </c>
      <c r="P109" s="172" t="s">
        <v>185</v>
      </c>
      <c r="Q109" s="172" t="s">
        <v>186</v>
      </c>
      <c r="R109" s="174" t="s">
        <v>187</v>
      </c>
      <c r="S109" s="174" t="s">
        <v>188</v>
      </c>
      <c r="T109" s="174" t="s">
        <v>189</v>
      </c>
      <c r="U109" s="174" t="s">
        <v>614</v>
      </c>
      <c r="V109" s="174" t="s">
        <v>615</v>
      </c>
      <c r="W109" s="174" t="s">
        <v>190</v>
      </c>
      <c r="X109" s="174" t="s">
        <v>191</v>
      </c>
      <c r="Y109" s="174" t="s">
        <v>192</v>
      </c>
      <c r="Z109" s="174" t="s">
        <v>193</v>
      </c>
      <c r="AA109" s="174" t="s">
        <v>194</v>
      </c>
      <c r="AB109" s="174" t="s">
        <v>195</v>
      </c>
      <c r="AC109" s="144"/>
      <c r="AD109" s="171" t="s">
        <v>213</v>
      </c>
      <c r="AE109" s="172" t="s">
        <v>173</v>
      </c>
      <c r="AF109" s="172" t="s">
        <v>174</v>
      </c>
      <c r="AG109" s="172" t="s">
        <v>175</v>
      </c>
      <c r="AH109" s="172" t="s">
        <v>176</v>
      </c>
      <c r="AI109" s="172" t="s">
        <v>177</v>
      </c>
      <c r="AJ109" s="172" t="s">
        <v>178</v>
      </c>
      <c r="AK109" s="172" t="s">
        <v>179</v>
      </c>
      <c r="AL109" s="172" t="s">
        <v>180</v>
      </c>
      <c r="AM109" s="172" t="s">
        <v>181</v>
      </c>
      <c r="AN109" s="172" t="s">
        <v>182</v>
      </c>
      <c r="AO109" s="172" t="s">
        <v>183</v>
      </c>
      <c r="AP109" s="173"/>
      <c r="AQ109" s="172" t="s">
        <v>184</v>
      </c>
      <c r="AR109" s="172" t="s">
        <v>185</v>
      </c>
      <c r="AS109" s="172" t="s">
        <v>186</v>
      </c>
      <c r="AT109" s="174" t="s">
        <v>187</v>
      </c>
      <c r="AU109" s="174" t="s">
        <v>188</v>
      </c>
      <c r="AV109" s="174" t="s">
        <v>189</v>
      </c>
      <c r="AW109" s="174" t="s">
        <v>614</v>
      </c>
      <c r="AX109" s="174" t="s">
        <v>615</v>
      </c>
      <c r="AY109" s="174" t="s">
        <v>190</v>
      </c>
      <c r="AZ109" s="174" t="s">
        <v>191</v>
      </c>
      <c r="BA109" s="174" t="s">
        <v>192</v>
      </c>
      <c r="BB109" s="174" t="s">
        <v>193</v>
      </c>
      <c r="BC109" s="174" t="s">
        <v>194</v>
      </c>
      <c r="BD109" s="174" t="s">
        <v>195</v>
      </c>
      <c r="BF109" s="171" t="s">
        <v>213</v>
      </c>
      <c r="BG109" s="172" t="s">
        <v>173</v>
      </c>
      <c r="BH109" s="172" t="s">
        <v>174</v>
      </c>
      <c r="BI109" s="172" t="s">
        <v>175</v>
      </c>
      <c r="BJ109" s="172" t="s">
        <v>176</v>
      </c>
      <c r="BK109" s="172" t="s">
        <v>177</v>
      </c>
      <c r="BL109" s="172" t="s">
        <v>178</v>
      </c>
      <c r="BM109" s="172" t="s">
        <v>179</v>
      </c>
      <c r="BN109" s="172" t="s">
        <v>180</v>
      </c>
      <c r="BO109" s="172" t="s">
        <v>181</v>
      </c>
      <c r="BP109" s="172" t="s">
        <v>182</v>
      </c>
      <c r="BQ109" s="172" t="s">
        <v>183</v>
      </c>
      <c r="BR109" s="173"/>
      <c r="BS109" s="172" t="s">
        <v>184</v>
      </c>
      <c r="BT109" s="172" t="s">
        <v>185</v>
      </c>
      <c r="BU109" s="172" t="s">
        <v>186</v>
      </c>
      <c r="BV109" s="174" t="s">
        <v>187</v>
      </c>
      <c r="BW109" s="174" t="s">
        <v>188</v>
      </c>
      <c r="BX109" s="174" t="s">
        <v>189</v>
      </c>
      <c r="BY109" s="174" t="s">
        <v>614</v>
      </c>
      <c r="BZ109" s="174" t="s">
        <v>615</v>
      </c>
      <c r="CA109" s="174" t="s">
        <v>190</v>
      </c>
      <c r="CB109" s="174" t="s">
        <v>191</v>
      </c>
      <c r="CC109" s="174" t="s">
        <v>192</v>
      </c>
      <c r="CD109" s="174" t="s">
        <v>193</v>
      </c>
      <c r="CE109" s="174" t="s">
        <v>194</v>
      </c>
      <c r="CF109" s="174" t="s">
        <v>195</v>
      </c>
      <c r="CG109" s="144"/>
      <c r="CH109" s="171" t="s">
        <v>213</v>
      </c>
      <c r="CI109" s="172" t="s">
        <v>173</v>
      </c>
      <c r="CJ109" s="172" t="s">
        <v>174</v>
      </c>
      <c r="CK109" s="172" t="s">
        <v>175</v>
      </c>
      <c r="CL109" s="172" t="s">
        <v>176</v>
      </c>
      <c r="CM109" s="172" t="s">
        <v>177</v>
      </c>
      <c r="CN109" s="172" t="s">
        <v>178</v>
      </c>
      <c r="CO109" s="172" t="s">
        <v>179</v>
      </c>
      <c r="CP109" s="172" t="s">
        <v>180</v>
      </c>
      <c r="CQ109" s="172" t="s">
        <v>181</v>
      </c>
      <c r="CR109" s="172" t="s">
        <v>182</v>
      </c>
      <c r="CS109" s="172" t="s">
        <v>183</v>
      </c>
      <c r="CT109" s="173"/>
      <c r="CU109" s="172" t="s">
        <v>184</v>
      </c>
      <c r="CV109" s="172" t="s">
        <v>185</v>
      </c>
      <c r="CW109" s="172" t="s">
        <v>186</v>
      </c>
      <c r="CX109" s="174" t="s">
        <v>187</v>
      </c>
      <c r="CY109" s="174" t="s">
        <v>188</v>
      </c>
      <c r="CZ109" s="174" t="s">
        <v>189</v>
      </c>
      <c r="DA109" s="174" t="s">
        <v>614</v>
      </c>
      <c r="DB109" s="174" t="s">
        <v>615</v>
      </c>
      <c r="DC109" s="174" t="s">
        <v>190</v>
      </c>
      <c r="DD109" s="174" t="s">
        <v>191</v>
      </c>
      <c r="DE109" s="174" t="s">
        <v>192</v>
      </c>
      <c r="DF109" s="174" t="s">
        <v>193</v>
      </c>
      <c r="DG109" s="174" t="s">
        <v>194</v>
      </c>
      <c r="DH109" s="174" t="s">
        <v>195</v>
      </c>
    </row>
    <row r="110" spans="2:112" s="159" customFormat="1" ht="10.5" customHeight="1">
      <c r="B110" s="197" t="s">
        <v>196</v>
      </c>
      <c r="C110" s="199">
        <v>179.00136797424895</v>
      </c>
      <c r="D110" s="199">
        <v>171.2844775148248</v>
      </c>
      <c r="E110" s="199">
        <v>188.2966425157575</v>
      </c>
      <c r="F110" s="199">
        <v>205.64726567876167</v>
      </c>
      <c r="G110" s="199">
        <v>244.35175317326426</v>
      </c>
      <c r="H110" s="199">
        <v>220.83214040458211</v>
      </c>
      <c r="I110" s="199">
        <v>213.18332557673111</v>
      </c>
      <c r="J110" s="199">
        <v>186.28634708232781</v>
      </c>
      <c r="K110" s="199">
        <v>221.40767996833435</v>
      </c>
      <c r="L110" s="199">
        <v>277.90448646108462</v>
      </c>
      <c r="M110" s="199">
        <v>515.28606921595917</v>
      </c>
      <c r="N110" s="173"/>
      <c r="O110" s="199">
        <v>1154.4785866007871</v>
      </c>
      <c r="P110" s="199">
        <v>1597.1745371627455</v>
      </c>
      <c r="Q110" s="199">
        <v>1089.9605425061691</v>
      </c>
      <c r="R110" s="199">
        <v>493.32342630895181</v>
      </c>
      <c r="S110" s="199">
        <v>437.44397863035232</v>
      </c>
      <c r="T110" s="199">
        <v>473.48294979096471</v>
      </c>
      <c r="U110" s="199">
        <v>352.81674784941504</v>
      </c>
      <c r="V110" s="199">
        <v>299.97045974315182</v>
      </c>
      <c r="W110" s="199">
        <v>345.83733293810661</v>
      </c>
      <c r="X110" s="199">
        <v>355.90694681107556</v>
      </c>
      <c r="Y110" s="199">
        <v>387.26692007059006</v>
      </c>
      <c r="Z110" s="199">
        <v>347.02859235326872</v>
      </c>
      <c r="AA110" s="199" t="s">
        <v>616</v>
      </c>
      <c r="AB110" s="199" t="s">
        <v>616</v>
      </c>
      <c r="AC110" s="144"/>
      <c r="AD110" s="197" t="s">
        <v>196</v>
      </c>
      <c r="AE110" s="199">
        <v>243.5641006936373</v>
      </c>
      <c r="AF110" s="199">
        <v>233.38718526559481</v>
      </c>
      <c r="AG110" s="199">
        <v>255.96477111507141</v>
      </c>
      <c r="AH110" s="199">
        <v>280.35133215513343</v>
      </c>
      <c r="AI110" s="199">
        <v>331.88177601701312</v>
      </c>
      <c r="AJ110" s="199">
        <v>300.85275986127681</v>
      </c>
      <c r="AK110" s="199">
        <v>290.33538273875416</v>
      </c>
      <c r="AL110" s="199">
        <v>253.3454702673852</v>
      </c>
      <c r="AM110" s="199">
        <v>301.17601117012339</v>
      </c>
      <c r="AN110" s="199">
        <v>380.12916390301859</v>
      </c>
      <c r="AO110" s="199">
        <v>686.93566973033592</v>
      </c>
      <c r="AP110" s="173"/>
      <c r="AQ110" s="199">
        <v>1512.8094841491961</v>
      </c>
      <c r="AR110" s="199">
        <v>2208.3388120062273</v>
      </c>
      <c r="AS110" s="199">
        <v>1494.1918100465305</v>
      </c>
      <c r="AT110" s="199">
        <v>666.64106676100289</v>
      </c>
      <c r="AU110" s="199">
        <v>594.283958811405</v>
      </c>
      <c r="AV110" s="199">
        <v>646.55912706764207</v>
      </c>
      <c r="AW110" s="199">
        <v>477.16805647172947</v>
      </c>
      <c r="AX110" s="199">
        <v>400.7554662471087</v>
      </c>
      <c r="AY110" s="199">
        <v>467.73429822907428</v>
      </c>
      <c r="AZ110" s="199">
        <v>486.49058675635519</v>
      </c>
      <c r="BA110" s="199">
        <v>527.73361474943317</v>
      </c>
      <c r="BB110" s="199">
        <v>471.15421636604253</v>
      </c>
      <c r="BC110" s="199" t="s">
        <v>616</v>
      </c>
      <c r="BD110" s="199" t="s">
        <v>616</v>
      </c>
      <c r="BF110" s="197" t="s">
        <v>196</v>
      </c>
      <c r="BG110" s="199">
        <v>200.75</v>
      </c>
      <c r="BH110" s="199">
        <v>199.05999999999997</v>
      </c>
      <c r="BI110" s="199">
        <v>215.77</v>
      </c>
      <c r="BJ110" s="199">
        <v>243.3600000000001</v>
      </c>
      <c r="BK110" s="199">
        <v>281.17999999999995</v>
      </c>
      <c r="BL110" s="199">
        <v>230.78000000000006</v>
      </c>
      <c r="BM110" s="199">
        <v>206.32000000000002</v>
      </c>
      <c r="BN110" s="199">
        <v>145.13000000000005</v>
      </c>
      <c r="BO110" s="199">
        <v>187.07</v>
      </c>
      <c r="BP110" s="199">
        <v>276.5100000000001</v>
      </c>
      <c r="BQ110" s="199">
        <v>605.44000000000028</v>
      </c>
      <c r="BR110" s="173"/>
      <c r="BS110" s="199">
        <v>1455.9576357366336</v>
      </c>
      <c r="BT110" s="199">
        <v>1732.575249178142</v>
      </c>
      <c r="BU110" s="199">
        <v>1205.1280820470279</v>
      </c>
      <c r="BV110" s="199">
        <v>600.97417841146103</v>
      </c>
      <c r="BW110" s="199">
        <v>518.92296556070301</v>
      </c>
      <c r="BX110" s="199">
        <v>581.76539592157781</v>
      </c>
      <c r="BY110" s="199">
        <v>408.88813666757176</v>
      </c>
      <c r="BZ110" s="199">
        <v>347.13505914491731</v>
      </c>
      <c r="CA110" s="199">
        <v>434.08711527057773</v>
      </c>
      <c r="CB110" s="199">
        <v>445.17546796775179</v>
      </c>
      <c r="CC110" s="199">
        <v>499.81940903175354</v>
      </c>
      <c r="CD110" s="199">
        <v>425.31510709457143</v>
      </c>
      <c r="CE110" s="199" t="s">
        <v>616</v>
      </c>
      <c r="CF110" s="199" t="s">
        <v>616</v>
      </c>
      <c r="CG110" s="144"/>
      <c r="CH110" s="197" t="s">
        <v>196</v>
      </c>
      <c r="CI110" s="199">
        <v>379.75136797424898</v>
      </c>
      <c r="CJ110" s="199">
        <v>370.3444775148248</v>
      </c>
      <c r="CK110" s="199">
        <v>404.06664251575751</v>
      </c>
      <c r="CL110" s="199">
        <v>449.00726567876177</v>
      </c>
      <c r="CM110" s="199">
        <v>525.53175317326418</v>
      </c>
      <c r="CN110" s="199">
        <v>451.61214040458219</v>
      </c>
      <c r="CO110" s="199">
        <v>419.50332557673113</v>
      </c>
      <c r="CP110" s="199">
        <v>331.41634708232789</v>
      </c>
      <c r="CQ110" s="199">
        <v>408.47767996833431</v>
      </c>
      <c r="CR110" s="199">
        <v>554.41448646108472</v>
      </c>
      <c r="CS110" s="199">
        <v>1120.7260692159593</v>
      </c>
      <c r="CT110" s="173"/>
      <c r="CU110" s="199">
        <v>2610.436222337421</v>
      </c>
      <c r="CV110" s="199">
        <v>3329.7497863408876</v>
      </c>
      <c r="CW110" s="199">
        <v>2295.088624553197</v>
      </c>
      <c r="CX110" s="199">
        <v>1094.2976047204129</v>
      </c>
      <c r="CY110" s="199">
        <v>956.36694419105538</v>
      </c>
      <c r="CZ110" s="199">
        <v>1055.2483457125425</v>
      </c>
      <c r="DA110" s="199">
        <v>761.70488451698679</v>
      </c>
      <c r="DB110" s="199">
        <v>647.10551888806913</v>
      </c>
      <c r="DC110" s="199">
        <v>779.92444820868434</v>
      </c>
      <c r="DD110" s="199">
        <v>801.08241477882734</v>
      </c>
      <c r="DE110" s="199">
        <v>887.0863291023436</v>
      </c>
      <c r="DF110" s="199">
        <v>772.34369944784021</v>
      </c>
      <c r="DG110" s="199" t="s">
        <v>616</v>
      </c>
      <c r="DH110" s="199" t="s">
        <v>616</v>
      </c>
    </row>
    <row r="111" spans="2:112" s="159" customFormat="1" ht="10.5" customHeight="1">
      <c r="B111" s="197" t="s">
        <v>197</v>
      </c>
      <c r="C111" s="199">
        <v>3.4648843503671367</v>
      </c>
      <c r="D111" s="199">
        <v>3.3612879396840958</v>
      </c>
      <c r="E111" s="199">
        <v>11.652403061262774</v>
      </c>
      <c r="F111" s="199">
        <v>11.077105801368656</v>
      </c>
      <c r="G111" s="199">
        <v>14.883230646022749</v>
      </c>
      <c r="H111" s="199">
        <v>14.819176551301227</v>
      </c>
      <c r="I111" s="199">
        <v>17.646102036866232</v>
      </c>
      <c r="J111" s="199">
        <v>18.715424771732444</v>
      </c>
      <c r="K111" s="199">
        <v>14.308593954183147</v>
      </c>
      <c r="L111" s="199">
        <v>14.67492004669276</v>
      </c>
      <c r="M111" s="199">
        <v>9.2172823280201097</v>
      </c>
      <c r="N111" s="173"/>
      <c r="O111" s="199">
        <v>11.671120371343685</v>
      </c>
      <c r="P111" s="199">
        <v>11.671120371343685</v>
      </c>
      <c r="Q111" s="199">
        <v>18.00005259322603</v>
      </c>
      <c r="R111" s="199">
        <v>18.00005259322603</v>
      </c>
      <c r="S111" s="199">
        <v>17.216596257944094</v>
      </c>
      <c r="T111" s="199">
        <v>17.216596257944094</v>
      </c>
      <c r="U111" s="199">
        <v>23.47032631810719</v>
      </c>
      <c r="V111" s="199">
        <v>21.613731818623155</v>
      </c>
      <c r="W111" s="199">
        <v>20.798362237288099</v>
      </c>
      <c r="X111" s="199">
        <v>20.798362237288099</v>
      </c>
      <c r="Y111" s="199">
        <v>28.350186530706992</v>
      </c>
      <c r="Z111" s="199">
        <v>27.626561416850421</v>
      </c>
      <c r="AA111" s="199" t="s">
        <v>616</v>
      </c>
      <c r="AB111" s="199" t="s">
        <v>616</v>
      </c>
      <c r="AC111" s="144"/>
      <c r="AD111" s="197" t="s">
        <v>197</v>
      </c>
      <c r="AE111" s="199">
        <v>3.695838468799503</v>
      </c>
      <c r="AF111" s="199">
        <v>3.5853367720281919</v>
      </c>
      <c r="AG111" s="199">
        <v>12.42910064094038</v>
      </c>
      <c r="AH111" s="199">
        <v>11.815456613688003</v>
      </c>
      <c r="AI111" s="199">
        <v>15.875278204103214</v>
      </c>
      <c r="AJ111" s="199">
        <v>15.252517859400495</v>
      </c>
      <c r="AK111" s="199">
        <v>18.162094323274683</v>
      </c>
      <c r="AL111" s="199">
        <v>18.515809469683656</v>
      </c>
      <c r="AM111" s="199">
        <v>14.155980140040841</v>
      </c>
      <c r="AN111" s="199">
        <v>14.309299644028929</v>
      </c>
      <c r="AO111" s="199">
        <v>8.9876347080460999</v>
      </c>
      <c r="AP111" s="173"/>
      <c r="AQ111" s="199">
        <v>12.009130989979031</v>
      </c>
      <c r="AR111" s="199">
        <v>12.009130989979031</v>
      </c>
      <c r="AS111" s="199">
        <v>18.521453844979444</v>
      </c>
      <c r="AT111" s="199">
        <v>18.521453844979444</v>
      </c>
      <c r="AU111" s="199">
        <v>18.417607023985347</v>
      </c>
      <c r="AV111" s="199">
        <v>18.417607023985347</v>
      </c>
      <c r="AW111" s="199">
        <v>25.107186244146799</v>
      </c>
      <c r="AX111" s="199">
        <v>23.121109730057501</v>
      </c>
      <c r="AY111" s="199">
        <v>23.799722335326042</v>
      </c>
      <c r="AZ111" s="199">
        <v>23.799722335326042</v>
      </c>
      <c r="BA111" s="199">
        <v>32.441547103051477</v>
      </c>
      <c r="BB111" s="199">
        <v>31.613491944024503</v>
      </c>
      <c r="BC111" s="199" t="s">
        <v>616</v>
      </c>
      <c r="BD111" s="199" t="s">
        <v>616</v>
      </c>
      <c r="BF111" s="197" t="s">
        <v>197</v>
      </c>
      <c r="BG111" s="199"/>
      <c r="BH111" s="199"/>
      <c r="BI111" s="199"/>
      <c r="BJ111" s="199"/>
      <c r="BK111" s="199"/>
      <c r="BL111" s="199"/>
      <c r="BM111" s="199"/>
      <c r="BN111" s="199"/>
      <c r="BO111" s="199"/>
      <c r="BP111" s="199"/>
      <c r="BQ111" s="199"/>
      <c r="BR111" s="173"/>
      <c r="BS111" s="199"/>
      <c r="BT111" s="199"/>
      <c r="BU111" s="199"/>
      <c r="BV111" s="199"/>
      <c r="BW111" s="199"/>
      <c r="BX111" s="199"/>
      <c r="BY111" s="199"/>
      <c r="BZ111" s="199"/>
      <c r="CA111" s="199"/>
      <c r="CB111" s="199"/>
      <c r="CC111" s="199"/>
      <c r="CD111" s="199"/>
      <c r="CE111" s="199" t="s">
        <v>616</v>
      </c>
      <c r="CF111" s="199" t="s">
        <v>616</v>
      </c>
      <c r="CG111" s="144"/>
      <c r="CH111" s="197" t="s">
        <v>197</v>
      </c>
      <c r="CI111" s="199">
        <v>3.4648843503671367</v>
      </c>
      <c r="CJ111" s="199">
        <v>3.3612879396840958</v>
      </c>
      <c r="CK111" s="199">
        <v>11.652403061262774</v>
      </c>
      <c r="CL111" s="199">
        <v>11.077105801368656</v>
      </c>
      <c r="CM111" s="199">
        <v>14.883230646022749</v>
      </c>
      <c r="CN111" s="199">
        <v>14.819176551301227</v>
      </c>
      <c r="CO111" s="199">
        <v>17.646102036866232</v>
      </c>
      <c r="CP111" s="199">
        <v>18.715424771732444</v>
      </c>
      <c r="CQ111" s="199">
        <v>14.308593954183147</v>
      </c>
      <c r="CR111" s="199">
        <v>14.67492004669276</v>
      </c>
      <c r="CS111" s="199">
        <v>9.2172823280201097</v>
      </c>
      <c r="CT111" s="173"/>
      <c r="CU111" s="199">
        <v>11.671120371343685</v>
      </c>
      <c r="CV111" s="199">
        <v>11.671120371343685</v>
      </c>
      <c r="CW111" s="199">
        <v>18.00005259322603</v>
      </c>
      <c r="CX111" s="199">
        <v>18.00005259322603</v>
      </c>
      <c r="CY111" s="199">
        <v>17.216596257944094</v>
      </c>
      <c r="CZ111" s="199">
        <v>17.216596257944094</v>
      </c>
      <c r="DA111" s="199">
        <v>23.47032631810719</v>
      </c>
      <c r="DB111" s="199">
        <v>21.613731818623155</v>
      </c>
      <c r="DC111" s="199">
        <v>20.798362237288099</v>
      </c>
      <c r="DD111" s="199">
        <v>20.798362237288099</v>
      </c>
      <c r="DE111" s="199">
        <v>28.350186530706992</v>
      </c>
      <c r="DF111" s="199">
        <v>27.626561416850421</v>
      </c>
      <c r="DG111" s="199" t="s">
        <v>616</v>
      </c>
      <c r="DH111" s="199" t="s">
        <v>616</v>
      </c>
    </row>
    <row r="112" spans="2:112" s="159" customFormat="1" ht="10.5" customHeight="1">
      <c r="B112" s="197" t="s">
        <v>198</v>
      </c>
      <c r="C112" s="199" t="s">
        <v>616</v>
      </c>
      <c r="D112" s="199" t="s">
        <v>616</v>
      </c>
      <c r="E112" s="199" t="s">
        <v>616</v>
      </c>
      <c r="F112" s="199" t="s">
        <v>616</v>
      </c>
      <c r="G112" s="199" t="s">
        <v>616</v>
      </c>
      <c r="H112" s="199" t="s">
        <v>616</v>
      </c>
      <c r="I112" s="199" t="s">
        <v>616</v>
      </c>
      <c r="J112" s="199">
        <v>0</v>
      </c>
      <c r="K112" s="199">
        <v>0</v>
      </c>
      <c r="L112" s="199">
        <v>0</v>
      </c>
      <c r="M112" s="199" t="s">
        <v>616</v>
      </c>
      <c r="N112" s="173"/>
      <c r="O112" s="199">
        <v>3.6281576038415646</v>
      </c>
      <c r="P112" s="199">
        <v>3.6281576038415646</v>
      </c>
      <c r="Q112" s="199">
        <v>3.6281576038415646</v>
      </c>
      <c r="R112" s="199">
        <v>12.044611622409928</v>
      </c>
      <c r="S112" s="199">
        <v>4.3827690078309374</v>
      </c>
      <c r="T112" s="199">
        <v>4.3827690078309374</v>
      </c>
      <c r="U112" s="199">
        <v>4.3827690078309374</v>
      </c>
      <c r="V112" s="199">
        <v>4.3827690078309374</v>
      </c>
      <c r="W112" s="199">
        <v>4.3827690078309374</v>
      </c>
      <c r="X112" s="199">
        <v>4.3827690078309374</v>
      </c>
      <c r="Y112" s="199">
        <v>4.3827690078309374</v>
      </c>
      <c r="Z112" s="199">
        <v>0</v>
      </c>
      <c r="AA112" s="199" t="s">
        <v>616</v>
      </c>
      <c r="AB112" s="199" t="s">
        <v>616</v>
      </c>
      <c r="AC112" s="144"/>
      <c r="AD112" s="197" t="s">
        <v>198</v>
      </c>
      <c r="AE112" s="199" t="s">
        <v>616</v>
      </c>
      <c r="AF112" s="199" t="s">
        <v>616</v>
      </c>
      <c r="AG112" s="199" t="s">
        <v>616</v>
      </c>
      <c r="AH112" s="199" t="s">
        <v>616</v>
      </c>
      <c r="AI112" s="199" t="s">
        <v>616</v>
      </c>
      <c r="AJ112" s="199" t="s">
        <v>616</v>
      </c>
      <c r="AK112" s="199" t="s">
        <v>616</v>
      </c>
      <c r="AL112" s="199">
        <v>0</v>
      </c>
      <c r="AM112" s="199">
        <v>0</v>
      </c>
      <c r="AN112" s="199">
        <v>0</v>
      </c>
      <c r="AO112" s="199" t="s">
        <v>616</v>
      </c>
      <c r="AP112" s="173"/>
      <c r="AQ112" s="199">
        <v>3.6221255812319768</v>
      </c>
      <c r="AR112" s="199">
        <v>3.6221255812319768</v>
      </c>
      <c r="AS112" s="199">
        <v>3.6221255812319768</v>
      </c>
      <c r="AT112" s="199">
        <v>15.025063283808475</v>
      </c>
      <c r="AU112" s="199">
        <v>4.3827690078309374</v>
      </c>
      <c r="AV112" s="199">
        <v>4.3827690078309374</v>
      </c>
      <c r="AW112" s="199">
        <v>4.3827690078309374</v>
      </c>
      <c r="AX112" s="199">
        <v>4.3827690078309374</v>
      </c>
      <c r="AY112" s="199">
        <v>4.3827690078309374</v>
      </c>
      <c r="AZ112" s="199">
        <v>4.3827690078309374</v>
      </c>
      <c r="BA112" s="199">
        <v>4.3827690078309374</v>
      </c>
      <c r="BB112" s="199">
        <v>0</v>
      </c>
      <c r="BC112" s="199" t="s">
        <v>616</v>
      </c>
      <c r="BD112" s="199" t="s">
        <v>616</v>
      </c>
      <c r="BF112" s="197" t="s">
        <v>198</v>
      </c>
      <c r="BG112" s="199" t="s">
        <v>616</v>
      </c>
      <c r="BH112" s="199" t="s">
        <v>616</v>
      </c>
      <c r="BI112" s="199" t="s">
        <v>616</v>
      </c>
      <c r="BJ112" s="199" t="s">
        <v>616</v>
      </c>
      <c r="BK112" s="199" t="s">
        <v>616</v>
      </c>
      <c r="BL112" s="199" t="s">
        <v>616</v>
      </c>
      <c r="BM112" s="199" t="s">
        <v>616</v>
      </c>
      <c r="BN112" s="199">
        <v>0</v>
      </c>
      <c r="BO112" s="199">
        <v>0</v>
      </c>
      <c r="BP112" s="199">
        <v>0</v>
      </c>
      <c r="BQ112" s="199" t="s">
        <v>616</v>
      </c>
      <c r="BR112" s="173"/>
      <c r="BS112" s="199">
        <v>2.9742599903583691</v>
      </c>
      <c r="BT112" s="199">
        <v>2.9742599903583691</v>
      </c>
      <c r="BU112" s="199">
        <v>2.9742599903583691</v>
      </c>
      <c r="BV112" s="199">
        <v>2.9742599903583691</v>
      </c>
      <c r="BW112" s="199">
        <v>4.3827690078309374</v>
      </c>
      <c r="BX112" s="199">
        <v>4.3827690078309374</v>
      </c>
      <c r="BY112" s="199">
        <v>4.3827690078309374</v>
      </c>
      <c r="BZ112" s="199">
        <v>4.3827690078309374</v>
      </c>
      <c r="CA112" s="199">
        <v>4.3827690078309374</v>
      </c>
      <c r="CB112" s="199">
        <v>4.3827690078309374</v>
      </c>
      <c r="CC112" s="199">
        <v>4.3827690078309374</v>
      </c>
      <c r="CD112" s="199">
        <v>0</v>
      </c>
      <c r="CE112" s="199" t="s">
        <v>616</v>
      </c>
      <c r="CF112" s="199" t="s">
        <v>616</v>
      </c>
      <c r="CG112" s="144"/>
      <c r="CH112" s="197" t="s">
        <v>198</v>
      </c>
      <c r="CI112" s="199" t="s">
        <v>616</v>
      </c>
      <c r="CJ112" s="199" t="s">
        <v>616</v>
      </c>
      <c r="CK112" s="199" t="s">
        <v>616</v>
      </c>
      <c r="CL112" s="199" t="s">
        <v>616</v>
      </c>
      <c r="CM112" s="199" t="s">
        <v>616</v>
      </c>
      <c r="CN112" s="199" t="s">
        <v>616</v>
      </c>
      <c r="CO112" s="199" t="s">
        <v>616</v>
      </c>
      <c r="CP112" s="199">
        <v>0</v>
      </c>
      <c r="CQ112" s="199">
        <v>0</v>
      </c>
      <c r="CR112" s="199">
        <v>0</v>
      </c>
      <c r="CS112" s="199" t="s">
        <v>616</v>
      </c>
      <c r="CT112" s="173"/>
      <c r="CU112" s="199">
        <v>6.6024175941999337</v>
      </c>
      <c r="CV112" s="199">
        <v>6.6024175941999337</v>
      </c>
      <c r="CW112" s="199">
        <v>6.6024175941999337</v>
      </c>
      <c r="CX112" s="199">
        <v>15.018871612768297</v>
      </c>
      <c r="CY112" s="199">
        <v>8.7655380156618747</v>
      </c>
      <c r="CZ112" s="199">
        <v>8.7655380156618747</v>
      </c>
      <c r="DA112" s="199">
        <v>8.7655380156618747</v>
      </c>
      <c r="DB112" s="199">
        <v>8.7655380156618747</v>
      </c>
      <c r="DC112" s="199">
        <v>8.7655380156618747</v>
      </c>
      <c r="DD112" s="199">
        <v>8.7655380156618747</v>
      </c>
      <c r="DE112" s="199">
        <v>8.7655380156618747</v>
      </c>
      <c r="DF112" s="199">
        <v>0</v>
      </c>
      <c r="DG112" s="199" t="s">
        <v>616</v>
      </c>
      <c r="DH112" s="199" t="s">
        <v>616</v>
      </c>
    </row>
    <row r="113" spans="2:112" s="159" customFormat="1" ht="10.5" customHeight="1">
      <c r="B113" s="197" t="s">
        <v>199</v>
      </c>
      <c r="C113" s="199">
        <v>88.907900801057167</v>
      </c>
      <c r="D113" s="199">
        <v>89.2228354434869</v>
      </c>
      <c r="E113" s="199">
        <v>103.18869384400993</v>
      </c>
      <c r="F113" s="199">
        <v>103.25784488604373</v>
      </c>
      <c r="G113" s="199">
        <v>110.38956078047262</v>
      </c>
      <c r="H113" s="199">
        <v>111.70052282209861</v>
      </c>
      <c r="I113" s="199">
        <v>114.89567331049632</v>
      </c>
      <c r="J113" s="199">
        <v>114.41325620654189</v>
      </c>
      <c r="K113" s="199">
        <v>121.04715621876539</v>
      </c>
      <c r="L113" s="199">
        <v>120.45617283230332</v>
      </c>
      <c r="M113" s="199">
        <v>126.56935319315116</v>
      </c>
      <c r="N113" s="173"/>
      <c r="O113" s="199">
        <v>125.49442106415583</v>
      </c>
      <c r="P113" s="199">
        <v>125.49442106415583</v>
      </c>
      <c r="Q113" s="199">
        <v>139.71758497034597</v>
      </c>
      <c r="R113" s="199">
        <v>139.71758497034597</v>
      </c>
      <c r="S113" s="199">
        <v>141.39334325971123</v>
      </c>
      <c r="T113" s="199">
        <v>141.39334325971123</v>
      </c>
      <c r="U113" s="199">
        <v>161.61679535715993</v>
      </c>
      <c r="V113" s="199">
        <v>161.61679535715993</v>
      </c>
      <c r="W113" s="199">
        <v>160.46648304372471</v>
      </c>
      <c r="X113" s="199">
        <v>160.46648304372471</v>
      </c>
      <c r="Y113" s="199">
        <v>168.58419578891841</v>
      </c>
      <c r="Z113" s="199">
        <v>168.58419578891841</v>
      </c>
      <c r="AA113" s="199" t="s">
        <v>616</v>
      </c>
      <c r="AB113" s="199" t="s">
        <v>616</v>
      </c>
      <c r="AC113" s="144"/>
      <c r="AD113" s="197" t="s">
        <v>199</v>
      </c>
      <c r="AE113" s="199">
        <v>118.07705875336698</v>
      </c>
      <c r="AF113" s="199">
        <v>118.50377291366176</v>
      </c>
      <c r="AG113" s="199">
        <v>137.2785412534873</v>
      </c>
      <c r="AH113" s="199">
        <v>137.37219711784317</v>
      </c>
      <c r="AI113" s="199">
        <v>146.97498129828324</v>
      </c>
      <c r="AJ113" s="199">
        <v>148.78179429410963</v>
      </c>
      <c r="AK113" s="199">
        <v>153.05177827785991</v>
      </c>
      <c r="AL113" s="199">
        <v>152.50792343202036</v>
      </c>
      <c r="AM113" s="199">
        <v>161.47386372529701</v>
      </c>
      <c r="AN113" s="199">
        <v>160.71814985263919</v>
      </c>
      <c r="AO113" s="199">
        <v>168.06212548551051</v>
      </c>
      <c r="AP113" s="173"/>
      <c r="AQ113" s="199">
        <v>166.49125558391935</v>
      </c>
      <c r="AR113" s="199">
        <v>166.49125558391935</v>
      </c>
      <c r="AS113" s="199">
        <v>185.6375469898137</v>
      </c>
      <c r="AT113" s="199">
        <v>185.6375469898137</v>
      </c>
      <c r="AU113" s="199">
        <v>187.90853505419244</v>
      </c>
      <c r="AV113" s="199">
        <v>187.90853505419244</v>
      </c>
      <c r="AW113" s="199">
        <v>215.09117813160694</v>
      </c>
      <c r="AX113" s="199">
        <v>215.09117813160694</v>
      </c>
      <c r="AY113" s="199">
        <v>213.53265009099579</v>
      </c>
      <c r="AZ113" s="199">
        <v>213.53265009099579</v>
      </c>
      <c r="BA113" s="199">
        <v>224.49869490443493</v>
      </c>
      <c r="BB113" s="199">
        <v>224.49869490443493</v>
      </c>
      <c r="BC113" s="199" t="s">
        <v>616</v>
      </c>
      <c r="BD113" s="199" t="s">
        <v>616</v>
      </c>
      <c r="BF113" s="197" t="s">
        <v>199</v>
      </c>
      <c r="BG113" s="199">
        <v>19.106297226763822</v>
      </c>
      <c r="BH113" s="199">
        <v>19.106297226763822</v>
      </c>
      <c r="BI113" s="199">
        <v>20.852393125569616</v>
      </c>
      <c r="BJ113" s="199">
        <v>20.849370287873601</v>
      </c>
      <c r="BK113" s="199">
        <v>21.50319340120604</v>
      </c>
      <c r="BL113" s="199">
        <v>21.819481548965165</v>
      </c>
      <c r="BM113" s="199">
        <v>25.256715910577434</v>
      </c>
      <c r="BN113" s="199">
        <v>24.167303215101221</v>
      </c>
      <c r="BO113" s="199">
        <v>23.962512789411697</v>
      </c>
      <c r="BP113" s="199">
        <v>23.858648398084732</v>
      </c>
      <c r="BQ113" s="199">
        <v>33.366817904048837</v>
      </c>
      <c r="BR113" s="173"/>
      <c r="BS113" s="199">
        <v>33.475871166766694</v>
      </c>
      <c r="BT113" s="199">
        <v>33.475871166766694</v>
      </c>
      <c r="BU113" s="199">
        <v>33.951682778351355</v>
      </c>
      <c r="BV113" s="199">
        <v>33.951682778351355</v>
      </c>
      <c r="BW113" s="199">
        <v>33.94954851889451</v>
      </c>
      <c r="BX113" s="199">
        <v>33.94954851889451</v>
      </c>
      <c r="BY113" s="199">
        <v>47.221804792101878</v>
      </c>
      <c r="BZ113" s="199">
        <v>47.221804792101878</v>
      </c>
      <c r="CA113" s="199">
        <v>47.168940722773513</v>
      </c>
      <c r="CB113" s="199">
        <v>47.168940722773513</v>
      </c>
      <c r="CC113" s="199">
        <v>51.038387658929757</v>
      </c>
      <c r="CD113" s="199">
        <v>51.038387658929757</v>
      </c>
      <c r="CE113" s="199" t="s">
        <v>616</v>
      </c>
      <c r="CF113" s="199" t="s">
        <v>616</v>
      </c>
      <c r="CG113" s="144"/>
      <c r="CH113" s="197" t="s">
        <v>199</v>
      </c>
      <c r="CI113" s="199">
        <v>108.01419802782098</v>
      </c>
      <c r="CJ113" s="199">
        <v>108.32913267025071</v>
      </c>
      <c r="CK113" s="199">
        <v>124.04108696957955</v>
      </c>
      <c r="CL113" s="199">
        <v>124.10721517391733</v>
      </c>
      <c r="CM113" s="199">
        <v>131.89275418167867</v>
      </c>
      <c r="CN113" s="199">
        <v>133.52000437106378</v>
      </c>
      <c r="CO113" s="199">
        <v>140.15238922107375</v>
      </c>
      <c r="CP113" s="199">
        <v>138.5805594216431</v>
      </c>
      <c r="CQ113" s="199">
        <v>145.0096690081771</v>
      </c>
      <c r="CR113" s="199">
        <v>144.31482123038805</v>
      </c>
      <c r="CS113" s="199">
        <v>159.9361710972</v>
      </c>
      <c r="CT113" s="173"/>
      <c r="CU113" s="199">
        <v>158.97029223092252</v>
      </c>
      <c r="CV113" s="199">
        <v>158.97029223092252</v>
      </c>
      <c r="CW113" s="199">
        <v>173.66926774869734</v>
      </c>
      <c r="CX113" s="199">
        <v>173.66926774869734</v>
      </c>
      <c r="CY113" s="199">
        <v>175.34289177860575</v>
      </c>
      <c r="CZ113" s="199">
        <v>175.34289177860575</v>
      </c>
      <c r="DA113" s="199">
        <v>208.83860014926182</v>
      </c>
      <c r="DB113" s="199">
        <v>208.83860014926182</v>
      </c>
      <c r="DC113" s="199">
        <v>207.63542376649821</v>
      </c>
      <c r="DD113" s="199">
        <v>207.63542376649821</v>
      </c>
      <c r="DE113" s="199">
        <v>219.62258344784817</v>
      </c>
      <c r="DF113" s="199">
        <v>219.62258344784817</v>
      </c>
      <c r="DG113" s="199" t="s">
        <v>616</v>
      </c>
      <c r="DH113" s="199" t="s">
        <v>616</v>
      </c>
    </row>
    <row r="114" spans="2:112" s="159" customFormat="1" ht="10.5" customHeight="1">
      <c r="B114" s="197" t="s">
        <v>200</v>
      </c>
      <c r="C114" s="199">
        <v>134.94626558994401</v>
      </c>
      <c r="D114" s="199">
        <v>135.83719089936108</v>
      </c>
      <c r="E114" s="199">
        <v>131.67837067324322</v>
      </c>
      <c r="F114" s="199">
        <v>131.2842545781717</v>
      </c>
      <c r="G114" s="199">
        <v>138.51639149164146</v>
      </c>
      <c r="H114" s="199">
        <v>140.23783389769395</v>
      </c>
      <c r="I114" s="199">
        <v>140.5199304149771</v>
      </c>
      <c r="J114" s="199">
        <v>144.00471246533911</v>
      </c>
      <c r="K114" s="199">
        <v>153.15544286240794</v>
      </c>
      <c r="L114" s="199">
        <v>153.27044256757927</v>
      </c>
      <c r="M114" s="199">
        <v>201.74330332289634</v>
      </c>
      <c r="N114" s="173"/>
      <c r="O114" s="199">
        <v>207.14962998740157</v>
      </c>
      <c r="P114" s="199">
        <v>207.14962998740157</v>
      </c>
      <c r="Q114" s="199">
        <v>225.97684176362142</v>
      </c>
      <c r="R114" s="199">
        <v>232.19848662979393</v>
      </c>
      <c r="S114" s="199">
        <v>233.19085855084813</v>
      </c>
      <c r="T114" s="199">
        <v>233.19085855084813</v>
      </c>
      <c r="U114" s="199">
        <v>216.88781027942559</v>
      </c>
      <c r="V114" s="199">
        <v>210.63280209342579</v>
      </c>
      <c r="W114" s="199">
        <v>224.9909074076389</v>
      </c>
      <c r="X114" s="199">
        <v>224.9909074076389</v>
      </c>
      <c r="Y114" s="199">
        <v>213.41163941704266</v>
      </c>
      <c r="Z114" s="199">
        <v>213.41163941704266</v>
      </c>
      <c r="AA114" s="199" t="s">
        <v>616</v>
      </c>
      <c r="AB114" s="199" t="s">
        <v>616</v>
      </c>
      <c r="AC114" s="144"/>
      <c r="AD114" s="197" t="s">
        <v>200</v>
      </c>
      <c r="AE114" s="199">
        <v>140.67827761874798</v>
      </c>
      <c r="AF114" s="199">
        <v>141.88362767308908</v>
      </c>
      <c r="AG114" s="199">
        <v>146.74643050364855</v>
      </c>
      <c r="AH114" s="199">
        <v>146.21321809921974</v>
      </c>
      <c r="AI114" s="199">
        <v>154.98695474225545</v>
      </c>
      <c r="AJ114" s="199">
        <v>155.91941768584419</v>
      </c>
      <c r="AK114" s="199">
        <v>156.82128408270361</v>
      </c>
      <c r="AL114" s="199">
        <v>160.05334295858538</v>
      </c>
      <c r="AM114" s="199">
        <v>171.05986563571534</v>
      </c>
      <c r="AN114" s="199">
        <v>170.07802785187067</v>
      </c>
      <c r="AO114" s="199">
        <v>211.18364579762692</v>
      </c>
      <c r="AP114" s="173"/>
      <c r="AQ114" s="199">
        <v>221.9286821365277</v>
      </c>
      <c r="AR114" s="199">
        <v>221.9286821365277</v>
      </c>
      <c r="AS114" s="199">
        <v>252.2686339812083</v>
      </c>
      <c r="AT114" s="199">
        <v>260.18181224363241</v>
      </c>
      <c r="AU114" s="199">
        <v>264.07391017309408</v>
      </c>
      <c r="AV114" s="199">
        <v>264.07391017309408</v>
      </c>
      <c r="AW114" s="199">
        <v>235.36368567467744</v>
      </c>
      <c r="AX114" s="199">
        <v>227.40600489841836</v>
      </c>
      <c r="AY114" s="199">
        <v>248.31934622974373</v>
      </c>
      <c r="AZ114" s="199">
        <v>248.31934622974373</v>
      </c>
      <c r="BA114" s="199">
        <v>237.80738359084313</v>
      </c>
      <c r="BB114" s="199">
        <v>237.80738359084313</v>
      </c>
      <c r="BC114" s="199" t="s">
        <v>616</v>
      </c>
      <c r="BD114" s="199" t="s">
        <v>616</v>
      </c>
      <c r="BF114" s="197" t="s">
        <v>200</v>
      </c>
      <c r="BG114" s="199">
        <v>122.43954491549439</v>
      </c>
      <c r="BH114" s="199">
        <v>122.46354491524748</v>
      </c>
      <c r="BI114" s="199">
        <v>126.26991866834115</v>
      </c>
      <c r="BJ114" s="199">
        <v>126.34191866760045</v>
      </c>
      <c r="BK114" s="199">
        <v>131.74472031618731</v>
      </c>
      <c r="BL114" s="199">
        <v>131.30072032075481</v>
      </c>
      <c r="BM114" s="199">
        <v>132.24553140529321</v>
      </c>
      <c r="BN114" s="199">
        <v>129.58153143269809</v>
      </c>
      <c r="BO114" s="199">
        <v>123.6783856835283</v>
      </c>
      <c r="BP114" s="199">
        <v>123.24638568797238</v>
      </c>
      <c r="BQ114" s="199">
        <v>160.08341657435014</v>
      </c>
      <c r="BR114" s="173"/>
      <c r="BS114" s="199">
        <v>156.36523204518753</v>
      </c>
      <c r="BT114" s="199">
        <v>156.36523204518753</v>
      </c>
      <c r="BU114" s="199">
        <v>158.4287908224137</v>
      </c>
      <c r="BV114" s="199">
        <v>158.4287908224137</v>
      </c>
      <c r="BW114" s="199">
        <v>160.70879079895903</v>
      </c>
      <c r="BX114" s="199">
        <v>160.70879079895903</v>
      </c>
      <c r="BY114" s="199">
        <v>163.12102913107302</v>
      </c>
      <c r="BZ114" s="199">
        <v>163.12102913107302</v>
      </c>
      <c r="CA114" s="199">
        <v>157.62502918761103</v>
      </c>
      <c r="CB114" s="199">
        <v>157.62502918761103</v>
      </c>
      <c r="CC114" s="199">
        <v>175.6493491085235</v>
      </c>
      <c r="CD114" s="199">
        <v>175.6493491085235</v>
      </c>
      <c r="CE114" s="199" t="s">
        <v>616</v>
      </c>
      <c r="CF114" s="199" t="s">
        <v>616</v>
      </c>
      <c r="CG114" s="144"/>
      <c r="CH114" s="197" t="s">
        <v>200</v>
      </c>
      <c r="CI114" s="199">
        <v>257.38581050543837</v>
      </c>
      <c r="CJ114" s="199">
        <v>258.30073581460857</v>
      </c>
      <c r="CK114" s="199">
        <v>257.94828934158437</v>
      </c>
      <c r="CL114" s="199">
        <v>257.62617324577218</v>
      </c>
      <c r="CM114" s="199">
        <v>270.2611118078288</v>
      </c>
      <c r="CN114" s="199">
        <v>271.53855421844878</v>
      </c>
      <c r="CO114" s="199">
        <v>272.76546182027027</v>
      </c>
      <c r="CP114" s="199">
        <v>273.5862438980372</v>
      </c>
      <c r="CQ114" s="199">
        <v>276.83382854593623</v>
      </c>
      <c r="CR114" s="199">
        <v>276.51682825555167</v>
      </c>
      <c r="CS114" s="199">
        <v>361.82671989724645</v>
      </c>
      <c r="CT114" s="173"/>
      <c r="CU114" s="199">
        <v>363.51486203258912</v>
      </c>
      <c r="CV114" s="199">
        <v>363.51486203258912</v>
      </c>
      <c r="CW114" s="199">
        <v>384.40563258603515</v>
      </c>
      <c r="CX114" s="199">
        <v>390.62727745220764</v>
      </c>
      <c r="CY114" s="199">
        <v>393.89964934980719</v>
      </c>
      <c r="CZ114" s="199">
        <v>393.89964934980719</v>
      </c>
      <c r="DA114" s="199">
        <v>380.00883941049858</v>
      </c>
      <c r="DB114" s="199">
        <v>373.75383122449881</v>
      </c>
      <c r="DC114" s="199">
        <v>382.61593659524993</v>
      </c>
      <c r="DD114" s="199">
        <v>382.61593659524993</v>
      </c>
      <c r="DE114" s="199">
        <v>389.06098852556613</v>
      </c>
      <c r="DF114" s="199">
        <v>389.06098852556613</v>
      </c>
      <c r="DG114" s="199" t="s">
        <v>616</v>
      </c>
      <c r="DH114" s="199" t="s">
        <v>616</v>
      </c>
    </row>
    <row r="115" spans="2:112" s="159" customFormat="1" ht="10.5" customHeight="1">
      <c r="B115" s="197" t="s">
        <v>201</v>
      </c>
      <c r="C115" s="199">
        <v>78.263999999999996</v>
      </c>
      <c r="D115" s="199">
        <v>79.259530332681024</v>
      </c>
      <c r="E115" s="199">
        <v>80.408219178082177</v>
      </c>
      <c r="F115" s="199">
        <v>81.097432485322898</v>
      </c>
      <c r="G115" s="199">
        <v>82.016383561643821</v>
      </c>
      <c r="H115" s="199">
        <v>82.629017612524436</v>
      </c>
      <c r="I115" s="199">
        <v>83.088493150684926</v>
      </c>
      <c r="J115" s="199">
        <v>83.318230919765156</v>
      </c>
      <c r="K115" s="199">
        <v>83.777706457925646</v>
      </c>
      <c r="L115" s="199">
        <v>85.309291585127184</v>
      </c>
      <c r="M115" s="199">
        <v>87.836407045009778</v>
      </c>
      <c r="N115" s="173"/>
      <c r="O115" s="199">
        <v>92.278003913894295</v>
      </c>
      <c r="P115" s="199">
        <v>92.278003913894295</v>
      </c>
      <c r="Q115" s="199">
        <v>95.953808219178057</v>
      </c>
      <c r="R115" s="199">
        <v>95.953808219178057</v>
      </c>
      <c r="S115" s="199">
        <v>99.093557729941281</v>
      </c>
      <c r="T115" s="199">
        <v>99.093557729941281</v>
      </c>
      <c r="U115" s="199">
        <v>99.935929549902113</v>
      </c>
      <c r="V115" s="199">
        <v>99.935929549902113</v>
      </c>
      <c r="W115" s="199">
        <v>101.85041095890412</v>
      </c>
      <c r="X115" s="199">
        <v>101.85041095890412</v>
      </c>
      <c r="Y115" s="199">
        <v>103.45857534246578</v>
      </c>
      <c r="Z115" s="199" t="s">
        <v>616</v>
      </c>
      <c r="AA115" s="199" t="s">
        <v>616</v>
      </c>
      <c r="AB115" s="199" t="s">
        <v>616</v>
      </c>
      <c r="AC115" s="144"/>
      <c r="AD115" s="197" t="s">
        <v>201</v>
      </c>
      <c r="AE115" s="199">
        <v>78.263999999999996</v>
      </c>
      <c r="AF115" s="199">
        <v>79.259530332681024</v>
      </c>
      <c r="AG115" s="199">
        <v>80.408219178082177</v>
      </c>
      <c r="AH115" s="199">
        <v>81.097432485322898</v>
      </c>
      <c r="AI115" s="199">
        <v>82.016383561643821</v>
      </c>
      <c r="AJ115" s="199">
        <v>82.629017612524436</v>
      </c>
      <c r="AK115" s="199">
        <v>83.088493150684926</v>
      </c>
      <c r="AL115" s="199">
        <v>83.318230919765156</v>
      </c>
      <c r="AM115" s="199">
        <v>83.777706457925646</v>
      </c>
      <c r="AN115" s="199">
        <v>85.309291585127184</v>
      </c>
      <c r="AO115" s="199">
        <v>87.836407045009778</v>
      </c>
      <c r="AP115" s="173"/>
      <c r="AQ115" s="199">
        <v>92.278003913894295</v>
      </c>
      <c r="AR115" s="199">
        <v>92.278003913894295</v>
      </c>
      <c r="AS115" s="199">
        <v>95.953808219178057</v>
      </c>
      <c r="AT115" s="199">
        <v>95.953808219178057</v>
      </c>
      <c r="AU115" s="199">
        <v>99.093557729941281</v>
      </c>
      <c r="AV115" s="199">
        <v>99.093557729941281</v>
      </c>
      <c r="AW115" s="199">
        <v>99.935929549902113</v>
      </c>
      <c r="AX115" s="199">
        <v>99.935929549902113</v>
      </c>
      <c r="AY115" s="199">
        <v>101.85041095890412</v>
      </c>
      <c r="AZ115" s="199">
        <v>101.85041095890412</v>
      </c>
      <c r="BA115" s="199">
        <v>103.45857534246578</v>
      </c>
      <c r="BB115" s="199" t="s">
        <v>616</v>
      </c>
      <c r="BC115" s="199" t="s">
        <v>616</v>
      </c>
      <c r="BD115" s="199" t="s">
        <v>616</v>
      </c>
      <c r="BF115" s="197" t="s">
        <v>201</v>
      </c>
      <c r="BG115" s="199">
        <v>89.202099999999987</v>
      </c>
      <c r="BH115" s="199">
        <v>90.336764677103716</v>
      </c>
      <c r="BI115" s="199">
        <v>91.64599315068493</v>
      </c>
      <c r="BJ115" s="199">
        <v>92.431530234833659</v>
      </c>
      <c r="BK115" s="199">
        <v>93.478913013698644</v>
      </c>
      <c r="BL115" s="199">
        <v>94.177168199608587</v>
      </c>
      <c r="BM115" s="199">
        <v>94.700859589041102</v>
      </c>
      <c r="BN115" s="199">
        <v>94.96270528375733</v>
      </c>
      <c r="BO115" s="199">
        <v>95.486396673189816</v>
      </c>
      <c r="BP115" s="199">
        <v>97.232034637964787</v>
      </c>
      <c r="BQ115" s="199">
        <v>100.11233727984344</v>
      </c>
      <c r="BR115" s="173"/>
      <c r="BS115" s="199">
        <v>105.1746873776908</v>
      </c>
      <c r="BT115" s="199">
        <v>105.1746873776908</v>
      </c>
      <c r="BU115" s="199">
        <v>109.36421849315069</v>
      </c>
      <c r="BV115" s="199">
        <v>109.36421849315069</v>
      </c>
      <c r="BW115" s="199">
        <v>112.94277632093933</v>
      </c>
      <c r="BX115" s="199">
        <v>112.94277632093933</v>
      </c>
      <c r="BY115" s="199">
        <v>113.90287720156557</v>
      </c>
      <c r="BZ115" s="199">
        <v>113.90287720156557</v>
      </c>
      <c r="CA115" s="199">
        <v>116.08492465753422</v>
      </c>
      <c r="CB115" s="199">
        <v>116.08492465753422</v>
      </c>
      <c r="CC115" s="199">
        <v>117.91784452054797</v>
      </c>
      <c r="CD115" s="199" t="s">
        <v>616</v>
      </c>
      <c r="CE115" s="199" t="s">
        <v>616</v>
      </c>
      <c r="CF115" s="199" t="s">
        <v>616</v>
      </c>
      <c r="CG115" s="144"/>
      <c r="CH115" s="197" t="s">
        <v>201</v>
      </c>
      <c r="CI115" s="199">
        <v>167.46609999999998</v>
      </c>
      <c r="CJ115" s="199">
        <v>169.59629500978474</v>
      </c>
      <c r="CK115" s="199">
        <v>172.05421232876711</v>
      </c>
      <c r="CL115" s="199">
        <v>173.52896272015656</v>
      </c>
      <c r="CM115" s="199">
        <v>175.49529657534248</v>
      </c>
      <c r="CN115" s="199">
        <v>176.80618581213304</v>
      </c>
      <c r="CO115" s="199">
        <v>177.78935273972604</v>
      </c>
      <c r="CP115" s="199">
        <v>178.28093620352249</v>
      </c>
      <c r="CQ115" s="199">
        <v>179.26410313111546</v>
      </c>
      <c r="CR115" s="199">
        <v>182.54132622309197</v>
      </c>
      <c r="CS115" s="199">
        <v>187.94874432485324</v>
      </c>
      <c r="CT115" s="173"/>
      <c r="CU115" s="199">
        <v>197.4526912915851</v>
      </c>
      <c r="CV115" s="199">
        <v>197.4526912915851</v>
      </c>
      <c r="CW115" s="199">
        <v>205.31802671232873</v>
      </c>
      <c r="CX115" s="199">
        <v>205.31802671232873</v>
      </c>
      <c r="CY115" s="199">
        <v>212.03633405088061</v>
      </c>
      <c r="CZ115" s="199">
        <v>212.03633405088061</v>
      </c>
      <c r="DA115" s="199">
        <v>213.8388067514677</v>
      </c>
      <c r="DB115" s="199">
        <v>213.8388067514677</v>
      </c>
      <c r="DC115" s="199">
        <v>217.93533561643835</v>
      </c>
      <c r="DD115" s="199">
        <v>217.93533561643835</v>
      </c>
      <c r="DE115" s="199">
        <v>221.37641986301375</v>
      </c>
      <c r="DF115" s="199" t="s">
        <v>616</v>
      </c>
      <c r="DG115" s="199" t="s">
        <v>616</v>
      </c>
      <c r="DH115" s="199" t="s">
        <v>616</v>
      </c>
    </row>
    <row r="116" spans="2:112" s="159" customFormat="1" ht="10.5" customHeight="1">
      <c r="B116" s="197" t="s">
        <v>202</v>
      </c>
      <c r="C116" s="199">
        <v>0</v>
      </c>
      <c r="D116" s="199">
        <v>-0.18995111249132623</v>
      </c>
      <c r="E116" s="199">
        <v>2.3898870370752552</v>
      </c>
      <c r="F116" s="199">
        <v>2.4654814606041811</v>
      </c>
      <c r="G116" s="199">
        <v>4.8850955964817686</v>
      </c>
      <c r="H116" s="199">
        <v>4.7480163427765101</v>
      </c>
      <c r="I116" s="199">
        <v>7.0936419973386942</v>
      </c>
      <c r="J116" s="199">
        <v>6.2155900817178926</v>
      </c>
      <c r="K116" s="199">
        <v>5.8459595331056082</v>
      </c>
      <c r="L116" s="199">
        <v>6.2696858243973574</v>
      </c>
      <c r="M116" s="199">
        <v>6.0892580260299445</v>
      </c>
      <c r="N116" s="173"/>
      <c r="O116" s="199">
        <v>5.9026181198620185</v>
      </c>
      <c r="P116" s="199">
        <v>5.9026181198620185</v>
      </c>
      <c r="Q116" s="199">
        <v>6.7712661500374631</v>
      </c>
      <c r="R116" s="199">
        <v>6.7712661500374631</v>
      </c>
      <c r="S116" s="199">
        <v>6.0259240673832313</v>
      </c>
      <c r="T116" s="199">
        <v>6.0259240673832313</v>
      </c>
      <c r="U116" s="199">
        <v>6.7612826686401357</v>
      </c>
      <c r="V116" s="199">
        <v>6.7612826686401357</v>
      </c>
      <c r="W116" s="199">
        <v>5.7994907872682688</v>
      </c>
      <c r="X116" s="199">
        <v>5.7994907872682688</v>
      </c>
      <c r="Y116" s="199">
        <v>5.4481787827726809</v>
      </c>
      <c r="Z116" s="199">
        <v>0.10390263632931142</v>
      </c>
      <c r="AA116" s="199" t="s">
        <v>616</v>
      </c>
      <c r="AB116" s="199" t="s">
        <v>616</v>
      </c>
      <c r="AC116" s="144"/>
      <c r="AD116" s="197" t="s">
        <v>202</v>
      </c>
      <c r="AE116" s="199">
        <v>0</v>
      </c>
      <c r="AF116" s="199">
        <v>-0.18995111249132623</v>
      </c>
      <c r="AG116" s="199">
        <v>2.3898870370752552</v>
      </c>
      <c r="AH116" s="199">
        <v>2.4654814606041811</v>
      </c>
      <c r="AI116" s="199">
        <v>4.8850955964817686</v>
      </c>
      <c r="AJ116" s="199">
        <v>4.7480163427765101</v>
      </c>
      <c r="AK116" s="199">
        <v>7.0936419973386942</v>
      </c>
      <c r="AL116" s="199">
        <v>6.2155900817178926</v>
      </c>
      <c r="AM116" s="199">
        <v>5.8459595331056082</v>
      </c>
      <c r="AN116" s="199">
        <v>6.2696858243973574</v>
      </c>
      <c r="AO116" s="199">
        <v>6.0892580260299445</v>
      </c>
      <c r="AP116" s="173"/>
      <c r="AQ116" s="199">
        <v>5.9026181198620185</v>
      </c>
      <c r="AR116" s="199">
        <v>5.9026181198620185</v>
      </c>
      <c r="AS116" s="199">
        <v>6.7712661500374631</v>
      </c>
      <c r="AT116" s="199">
        <v>6.7712661500374631</v>
      </c>
      <c r="AU116" s="199">
        <v>6.0259240673832313</v>
      </c>
      <c r="AV116" s="199">
        <v>6.0259240673832313</v>
      </c>
      <c r="AW116" s="199">
        <v>6.7612826686401357</v>
      </c>
      <c r="AX116" s="199">
        <v>6.7612826686401357</v>
      </c>
      <c r="AY116" s="199">
        <v>5.7994907872682688</v>
      </c>
      <c r="AZ116" s="199">
        <v>5.7994907872682688</v>
      </c>
      <c r="BA116" s="199">
        <v>5.4481787827726809</v>
      </c>
      <c r="BB116" s="199">
        <v>0.10390263632931142</v>
      </c>
      <c r="BC116" s="199" t="s">
        <v>616</v>
      </c>
      <c r="BD116" s="199" t="s">
        <v>616</v>
      </c>
      <c r="BF116" s="197" t="s">
        <v>202</v>
      </c>
      <c r="BG116" s="199">
        <v>0</v>
      </c>
      <c r="BH116" s="199">
        <v>-0.14839729644435984</v>
      </c>
      <c r="BI116" s="199">
        <v>1.899695256253338</v>
      </c>
      <c r="BJ116" s="199">
        <v>1.9653659209909347</v>
      </c>
      <c r="BK116" s="199">
        <v>3.9407096937509896</v>
      </c>
      <c r="BL116" s="199">
        <v>3.6877871322225366</v>
      </c>
      <c r="BM116" s="199">
        <v>5.3969094444864529</v>
      </c>
      <c r="BN116" s="199">
        <v>4.6837637900821667</v>
      </c>
      <c r="BO116" s="199">
        <v>4.4188952689582788</v>
      </c>
      <c r="BP116" s="199">
        <v>-1.4350963821646192</v>
      </c>
      <c r="BQ116" s="199">
        <v>-3.050256404560824</v>
      </c>
      <c r="BR116" s="173"/>
      <c r="BS116" s="199">
        <v>-8.5975135901744455</v>
      </c>
      <c r="BT116" s="199">
        <v>-8.5975135901744455</v>
      </c>
      <c r="BU116" s="199">
        <v>-10.436010742446907</v>
      </c>
      <c r="BV116" s="199">
        <v>-10.436010742446907</v>
      </c>
      <c r="BW116" s="199">
        <v>-11.080758582985029</v>
      </c>
      <c r="BX116" s="199">
        <v>-11.080758582985029</v>
      </c>
      <c r="BY116" s="199">
        <v>-15.133734561882791</v>
      </c>
      <c r="BZ116" s="199">
        <v>-15.133734561882791</v>
      </c>
      <c r="CA116" s="199">
        <v>-28.970465919691367</v>
      </c>
      <c r="CB116" s="199">
        <v>-28.970465919691367</v>
      </c>
      <c r="CC116" s="199">
        <v>-32.136924748769736</v>
      </c>
      <c r="CD116" s="199">
        <v>-18.433633913574564</v>
      </c>
      <c r="CE116" s="199" t="s">
        <v>616</v>
      </c>
      <c r="CF116" s="199" t="s">
        <v>616</v>
      </c>
      <c r="CG116" s="144"/>
      <c r="CH116" s="197" t="s">
        <v>202</v>
      </c>
      <c r="CI116" s="199">
        <v>0</v>
      </c>
      <c r="CJ116" s="199">
        <v>-0.33834840893568607</v>
      </c>
      <c r="CK116" s="199">
        <v>4.2895822933285928</v>
      </c>
      <c r="CL116" s="199">
        <v>4.4308473815951155</v>
      </c>
      <c r="CM116" s="199">
        <v>8.8258052902327577</v>
      </c>
      <c r="CN116" s="199">
        <v>8.4358034749990463</v>
      </c>
      <c r="CO116" s="199">
        <v>12.490551441825147</v>
      </c>
      <c r="CP116" s="199">
        <v>10.899353871800059</v>
      </c>
      <c r="CQ116" s="199">
        <v>10.264854802063887</v>
      </c>
      <c r="CR116" s="199">
        <v>4.8345894422327387</v>
      </c>
      <c r="CS116" s="199">
        <v>3.0390016214691205</v>
      </c>
      <c r="CT116" s="173"/>
      <c r="CU116" s="199">
        <v>-2.694895470312427</v>
      </c>
      <c r="CV116" s="199">
        <v>-2.694895470312427</v>
      </c>
      <c r="CW116" s="199">
        <v>-3.6647445924094439</v>
      </c>
      <c r="CX116" s="199">
        <v>-3.6647445924094439</v>
      </c>
      <c r="CY116" s="199">
        <v>-5.0548345156017973</v>
      </c>
      <c r="CZ116" s="199">
        <v>-5.0548345156017973</v>
      </c>
      <c r="DA116" s="199">
        <v>-8.3724518932426548</v>
      </c>
      <c r="DB116" s="199">
        <v>-8.3724518932426548</v>
      </c>
      <c r="DC116" s="199">
        <v>-23.170975132423099</v>
      </c>
      <c r="DD116" s="199">
        <v>-23.170975132423099</v>
      </c>
      <c r="DE116" s="199">
        <v>-26.688745965997057</v>
      </c>
      <c r="DF116" s="199">
        <v>-18.329731277245251</v>
      </c>
      <c r="DG116" s="199" t="s">
        <v>616</v>
      </c>
      <c r="DH116" s="199" t="s">
        <v>616</v>
      </c>
    </row>
    <row r="117" spans="2:112" s="159" customFormat="1" ht="10.5" customHeight="1">
      <c r="B117" s="197" t="s">
        <v>203</v>
      </c>
      <c r="C117" s="199" t="s">
        <v>616</v>
      </c>
      <c r="D117" s="199" t="s">
        <v>616</v>
      </c>
      <c r="E117" s="199" t="s">
        <v>616</v>
      </c>
      <c r="F117" s="199" t="s">
        <v>616</v>
      </c>
      <c r="G117" s="199" t="s">
        <v>616</v>
      </c>
      <c r="H117" s="199" t="s">
        <v>616</v>
      </c>
      <c r="I117" s="199" t="s">
        <v>616</v>
      </c>
      <c r="J117" s="199" t="s">
        <v>616</v>
      </c>
      <c r="K117" s="199" t="s">
        <v>616</v>
      </c>
      <c r="L117" s="199" t="s">
        <v>616</v>
      </c>
      <c r="M117" s="199" t="s">
        <v>616</v>
      </c>
      <c r="N117" s="173"/>
      <c r="O117" s="199" t="s">
        <v>616</v>
      </c>
      <c r="P117" s="199" t="s">
        <v>616</v>
      </c>
      <c r="Q117" s="199" t="s">
        <v>616</v>
      </c>
      <c r="R117" s="199" t="s">
        <v>616</v>
      </c>
      <c r="S117" s="199" t="s">
        <v>616</v>
      </c>
      <c r="T117" s="199" t="s">
        <v>616</v>
      </c>
      <c r="U117" s="199" t="s">
        <v>616</v>
      </c>
      <c r="V117" s="199" t="s">
        <v>616</v>
      </c>
      <c r="W117" s="199" t="s">
        <v>616</v>
      </c>
      <c r="X117" s="199" t="s">
        <v>616</v>
      </c>
      <c r="Y117" s="199" t="s">
        <v>616</v>
      </c>
      <c r="Z117" s="199">
        <v>18.083358471971334</v>
      </c>
      <c r="AA117" s="199" t="s">
        <v>616</v>
      </c>
      <c r="AB117" s="199" t="s">
        <v>616</v>
      </c>
      <c r="AC117" s="144"/>
      <c r="AD117" s="197" t="s">
        <v>203</v>
      </c>
      <c r="AE117" s="199" t="s">
        <v>616</v>
      </c>
      <c r="AF117" s="199" t="s">
        <v>616</v>
      </c>
      <c r="AG117" s="199" t="s">
        <v>616</v>
      </c>
      <c r="AH117" s="199" t="s">
        <v>616</v>
      </c>
      <c r="AI117" s="199" t="s">
        <v>616</v>
      </c>
      <c r="AJ117" s="199" t="s">
        <v>616</v>
      </c>
      <c r="AK117" s="199" t="s">
        <v>616</v>
      </c>
      <c r="AL117" s="199" t="s">
        <v>616</v>
      </c>
      <c r="AM117" s="199" t="s">
        <v>616</v>
      </c>
      <c r="AN117" s="199" t="s">
        <v>616</v>
      </c>
      <c r="AO117" s="199" t="s">
        <v>616</v>
      </c>
      <c r="AP117" s="173"/>
      <c r="AQ117" s="199" t="s">
        <v>616</v>
      </c>
      <c r="AR117" s="199" t="s">
        <v>616</v>
      </c>
      <c r="AS117" s="199" t="s">
        <v>616</v>
      </c>
      <c r="AT117" s="199" t="s">
        <v>616</v>
      </c>
      <c r="AU117" s="199" t="s">
        <v>616</v>
      </c>
      <c r="AV117" s="199" t="s">
        <v>616</v>
      </c>
      <c r="AW117" s="199" t="s">
        <v>616</v>
      </c>
      <c r="AX117" s="199" t="s">
        <v>616</v>
      </c>
      <c r="AY117" s="199" t="s">
        <v>616</v>
      </c>
      <c r="AZ117" s="199" t="s">
        <v>616</v>
      </c>
      <c r="BA117" s="199" t="s">
        <v>616</v>
      </c>
      <c r="BB117" s="199">
        <v>18.449596789728339</v>
      </c>
      <c r="BC117" s="199" t="s">
        <v>616</v>
      </c>
      <c r="BD117" s="199" t="s">
        <v>616</v>
      </c>
      <c r="BF117" s="197" t="s">
        <v>203</v>
      </c>
      <c r="BG117" s="199" t="s">
        <v>616</v>
      </c>
      <c r="BH117" s="199" t="s">
        <v>616</v>
      </c>
      <c r="BI117" s="199" t="s">
        <v>616</v>
      </c>
      <c r="BJ117" s="199" t="s">
        <v>616</v>
      </c>
      <c r="BK117" s="199" t="s">
        <v>616</v>
      </c>
      <c r="BL117" s="199" t="s">
        <v>616</v>
      </c>
      <c r="BM117" s="199" t="s">
        <v>616</v>
      </c>
      <c r="BN117" s="199" t="s">
        <v>616</v>
      </c>
      <c r="BO117" s="199" t="s">
        <v>616</v>
      </c>
      <c r="BP117" s="199" t="s">
        <v>616</v>
      </c>
      <c r="BQ117" s="199" t="s">
        <v>616</v>
      </c>
      <c r="BR117" s="173"/>
      <c r="BS117" s="199" t="s">
        <v>616</v>
      </c>
      <c r="BT117" s="199" t="s">
        <v>616</v>
      </c>
      <c r="BU117" s="199" t="s">
        <v>616</v>
      </c>
      <c r="BV117" s="199" t="s">
        <v>616</v>
      </c>
      <c r="BW117" s="199" t="s">
        <v>616</v>
      </c>
      <c r="BX117" s="199" t="s">
        <v>616</v>
      </c>
      <c r="BY117" s="199" t="s">
        <v>616</v>
      </c>
      <c r="BZ117" s="199" t="s">
        <v>616</v>
      </c>
      <c r="CA117" s="199" t="s">
        <v>616</v>
      </c>
      <c r="CB117" s="199" t="s">
        <v>616</v>
      </c>
      <c r="CC117" s="199" t="s">
        <v>616</v>
      </c>
      <c r="CD117" s="199">
        <v>14.584162650410347</v>
      </c>
      <c r="CE117" s="199" t="s">
        <v>616</v>
      </c>
      <c r="CF117" s="199" t="s">
        <v>616</v>
      </c>
      <c r="CG117" s="144"/>
      <c r="CH117" s="197" t="s">
        <v>203</v>
      </c>
      <c r="CI117" s="199" t="s">
        <v>616</v>
      </c>
      <c r="CJ117" s="199" t="s">
        <v>616</v>
      </c>
      <c r="CK117" s="199" t="s">
        <v>616</v>
      </c>
      <c r="CL117" s="199" t="s">
        <v>616</v>
      </c>
      <c r="CM117" s="199" t="s">
        <v>616</v>
      </c>
      <c r="CN117" s="199" t="s">
        <v>616</v>
      </c>
      <c r="CO117" s="199" t="s">
        <v>616</v>
      </c>
      <c r="CP117" s="199" t="s">
        <v>616</v>
      </c>
      <c r="CQ117" s="199" t="s">
        <v>616</v>
      </c>
      <c r="CR117" s="199" t="s">
        <v>616</v>
      </c>
      <c r="CS117" s="199" t="s">
        <v>616</v>
      </c>
      <c r="CT117" s="173"/>
      <c r="CU117" s="199" t="s">
        <v>616</v>
      </c>
      <c r="CV117" s="199" t="s">
        <v>616</v>
      </c>
      <c r="CW117" s="199" t="s">
        <v>616</v>
      </c>
      <c r="CX117" s="199" t="s">
        <v>616</v>
      </c>
      <c r="CY117" s="199" t="s">
        <v>616</v>
      </c>
      <c r="CZ117" s="199" t="s">
        <v>616</v>
      </c>
      <c r="DA117" s="199" t="s">
        <v>616</v>
      </c>
      <c r="DB117" s="199" t="s">
        <v>616</v>
      </c>
      <c r="DC117" s="199" t="s">
        <v>616</v>
      </c>
      <c r="DD117" s="199" t="s">
        <v>616</v>
      </c>
      <c r="DE117" s="199" t="s">
        <v>616</v>
      </c>
      <c r="DF117" s="199">
        <v>32.667521122381679</v>
      </c>
      <c r="DG117" s="199" t="s">
        <v>616</v>
      </c>
      <c r="DH117" s="199" t="s">
        <v>616</v>
      </c>
    </row>
    <row r="118" spans="2:112" s="159" customFormat="1" ht="10.5" customHeight="1">
      <c r="B118" s="197" t="s">
        <v>204</v>
      </c>
      <c r="C118" s="199">
        <v>24.407199999999992</v>
      </c>
      <c r="D118" s="199">
        <v>24.717663405088064</v>
      </c>
      <c r="E118" s="199">
        <v>25.075890410958895</v>
      </c>
      <c r="F118" s="199">
        <v>25.290826614481411</v>
      </c>
      <c r="G118" s="199">
        <v>25.577408219178089</v>
      </c>
      <c r="H118" s="199">
        <v>25.76846262230919</v>
      </c>
      <c r="I118" s="199">
        <v>25.911753424657544</v>
      </c>
      <c r="J118" s="199">
        <v>25.983398825831703</v>
      </c>
      <c r="K118" s="199">
        <v>26.126689628180035</v>
      </c>
      <c r="L118" s="199">
        <v>26.60432563600784</v>
      </c>
      <c r="M118" s="199">
        <v>27.392425048923673</v>
      </c>
      <c r="N118" s="173"/>
      <c r="O118" s="199">
        <v>28.777569471624258</v>
      </c>
      <c r="P118" s="199">
        <v>28.777569471624258</v>
      </c>
      <c r="Q118" s="199">
        <v>29.923895890410957</v>
      </c>
      <c r="R118" s="199">
        <v>29.923895890410957</v>
      </c>
      <c r="S118" s="199">
        <v>30.903049706457924</v>
      </c>
      <c r="T118" s="199">
        <v>30.903049706457924</v>
      </c>
      <c r="U118" s="199">
        <v>31.165749510763195</v>
      </c>
      <c r="V118" s="199">
        <v>31.165749510763195</v>
      </c>
      <c r="W118" s="199">
        <v>31.762794520547931</v>
      </c>
      <c r="X118" s="199">
        <v>31.762794520547931</v>
      </c>
      <c r="Y118" s="199">
        <v>32.264312328767119</v>
      </c>
      <c r="Z118" s="199" t="s">
        <v>616</v>
      </c>
      <c r="AA118" s="199" t="s">
        <v>616</v>
      </c>
      <c r="AB118" s="199" t="s">
        <v>616</v>
      </c>
      <c r="AC118" s="144"/>
      <c r="AD118" s="197" t="s">
        <v>204</v>
      </c>
      <c r="AE118" s="199">
        <v>24.407199999999992</v>
      </c>
      <c r="AF118" s="199">
        <v>24.717663405088064</v>
      </c>
      <c r="AG118" s="199">
        <v>25.075890410958895</v>
      </c>
      <c r="AH118" s="199">
        <v>25.290826614481411</v>
      </c>
      <c r="AI118" s="199">
        <v>25.577408219178089</v>
      </c>
      <c r="AJ118" s="199">
        <v>25.76846262230919</v>
      </c>
      <c r="AK118" s="199">
        <v>25.911753424657544</v>
      </c>
      <c r="AL118" s="199">
        <v>25.983398825831703</v>
      </c>
      <c r="AM118" s="199">
        <v>26.126689628180035</v>
      </c>
      <c r="AN118" s="199">
        <v>26.60432563600784</v>
      </c>
      <c r="AO118" s="199">
        <v>27.392425048923673</v>
      </c>
      <c r="AP118" s="173"/>
      <c r="AQ118" s="199">
        <v>28.777569471624258</v>
      </c>
      <c r="AR118" s="199">
        <v>28.777569471624258</v>
      </c>
      <c r="AS118" s="199">
        <v>29.923895890410957</v>
      </c>
      <c r="AT118" s="199">
        <v>29.923895890410957</v>
      </c>
      <c r="AU118" s="199">
        <v>30.903049706457924</v>
      </c>
      <c r="AV118" s="199">
        <v>30.903049706457924</v>
      </c>
      <c r="AW118" s="199">
        <v>31.165749510763195</v>
      </c>
      <c r="AX118" s="199">
        <v>31.165749510763195</v>
      </c>
      <c r="AY118" s="199">
        <v>31.762794520547931</v>
      </c>
      <c r="AZ118" s="199">
        <v>31.762794520547931</v>
      </c>
      <c r="BA118" s="199">
        <v>32.264312328767119</v>
      </c>
      <c r="BB118" s="199" t="s">
        <v>616</v>
      </c>
      <c r="BC118" s="199" t="s">
        <v>616</v>
      </c>
      <c r="BD118" s="199" t="s">
        <v>616</v>
      </c>
      <c r="BF118" s="197" t="s">
        <v>204</v>
      </c>
      <c r="BG118" s="199">
        <v>39.661700000000003</v>
      </c>
      <c r="BH118" s="199">
        <v>40.166203033268111</v>
      </c>
      <c r="BI118" s="199">
        <v>40.748321917808212</v>
      </c>
      <c r="BJ118" s="199">
        <v>41.097593248532299</v>
      </c>
      <c r="BK118" s="199">
        <v>41.563288356164385</v>
      </c>
      <c r="BL118" s="199">
        <v>41.873751761252443</v>
      </c>
      <c r="BM118" s="199">
        <v>42.106599315068493</v>
      </c>
      <c r="BN118" s="199">
        <v>42.223023091976522</v>
      </c>
      <c r="BO118" s="199">
        <v>42.455870645792565</v>
      </c>
      <c r="BP118" s="199">
        <v>43.232029158512731</v>
      </c>
      <c r="BQ118" s="199">
        <v>44.512690704500983</v>
      </c>
      <c r="BR118" s="173"/>
      <c r="BS118" s="199">
        <v>46.763550391389451</v>
      </c>
      <c r="BT118" s="199">
        <v>46.763550391389451</v>
      </c>
      <c r="BU118" s="199">
        <v>48.626330821917811</v>
      </c>
      <c r="BV118" s="199">
        <v>48.626330821917811</v>
      </c>
      <c r="BW118" s="199">
        <v>50.217455772994143</v>
      </c>
      <c r="BX118" s="199">
        <v>50.217455772994143</v>
      </c>
      <c r="BY118" s="199">
        <v>50.644342954990215</v>
      </c>
      <c r="BZ118" s="199">
        <v>50.644342954990215</v>
      </c>
      <c r="CA118" s="199">
        <v>51.614541095890409</v>
      </c>
      <c r="CB118" s="199">
        <v>51.614541095890409</v>
      </c>
      <c r="CC118" s="199">
        <v>52.429507534246575</v>
      </c>
      <c r="CD118" s="199" t="s">
        <v>616</v>
      </c>
      <c r="CE118" s="199" t="s">
        <v>616</v>
      </c>
      <c r="CF118" s="199" t="s">
        <v>616</v>
      </c>
      <c r="CG118" s="144"/>
      <c r="CH118" s="197" t="s">
        <v>204</v>
      </c>
      <c r="CI118" s="199">
        <v>64.068899999999999</v>
      </c>
      <c r="CJ118" s="199">
        <v>64.883866438356179</v>
      </c>
      <c r="CK118" s="199">
        <v>65.824212328767103</v>
      </c>
      <c r="CL118" s="199">
        <v>66.388419863013709</v>
      </c>
      <c r="CM118" s="199">
        <v>67.140696575342474</v>
      </c>
      <c r="CN118" s="199">
        <v>67.642214383561637</v>
      </c>
      <c r="CO118" s="199">
        <v>68.018352739726041</v>
      </c>
      <c r="CP118" s="199">
        <v>68.206421917808228</v>
      </c>
      <c r="CQ118" s="199">
        <v>68.582560273972604</v>
      </c>
      <c r="CR118" s="199">
        <v>69.836354794520574</v>
      </c>
      <c r="CS118" s="199">
        <v>71.905115753424653</v>
      </c>
      <c r="CT118" s="173"/>
      <c r="CU118" s="199">
        <v>75.541119863013705</v>
      </c>
      <c r="CV118" s="199">
        <v>75.541119863013705</v>
      </c>
      <c r="CW118" s="199">
        <v>78.550226712328765</v>
      </c>
      <c r="CX118" s="199">
        <v>78.550226712328765</v>
      </c>
      <c r="CY118" s="199">
        <v>81.120505479452063</v>
      </c>
      <c r="CZ118" s="199">
        <v>81.120505479452063</v>
      </c>
      <c r="DA118" s="199">
        <v>81.810092465753414</v>
      </c>
      <c r="DB118" s="199">
        <v>81.810092465753414</v>
      </c>
      <c r="DC118" s="199">
        <v>83.377335616438344</v>
      </c>
      <c r="DD118" s="199">
        <v>83.377335616438344</v>
      </c>
      <c r="DE118" s="199">
        <v>84.693819863013687</v>
      </c>
      <c r="DF118" s="199" t="s">
        <v>616</v>
      </c>
      <c r="DG118" s="199" t="s">
        <v>616</v>
      </c>
      <c r="DH118" s="199" t="s">
        <v>616</v>
      </c>
    </row>
    <row r="119" spans="2:112" s="159" customFormat="1" ht="10.5" customHeight="1">
      <c r="B119" s="197" t="s">
        <v>205</v>
      </c>
      <c r="C119" s="199">
        <v>0</v>
      </c>
      <c r="D119" s="199">
        <v>0</v>
      </c>
      <c r="E119" s="199">
        <v>0</v>
      </c>
      <c r="F119" s="199">
        <v>0</v>
      </c>
      <c r="G119" s="199">
        <v>0</v>
      </c>
      <c r="H119" s="199">
        <v>0</v>
      </c>
      <c r="I119" s="199">
        <v>0</v>
      </c>
      <c r="J119" s="199">
        <v>0</v>
      </c>
      <c r="K119" s="199">
        <v>0</v>
      </c>
      <c r="L119" s="199">
        <v>0</v>
      </c>
      <c r="M119" s="199">
        <v>0</v>
      </c>
      <c r="N119" s="173"/>
      <c r="O119" s="199">
        <v>0</v>
      </c>
      <c r="P119" s="199">
        <v>0</v>
      </c>
      <c r="Q119" s="199">
        <v>0</v>
      </c>
      <c r="R119" s="199">
        <v>0</v>
      </c>
      <c r="S119" s="199">
        <v>0</v>
      </c>
      <c r="T119" s="199">
        <v>0</v>
      </c>
      <c r="U119" s="199">
        <v>0</v>
      </c>
      <c r="V119" s="199">
        <v>0</v>
      </c>
      <c r="W119" s="199">
        <v>0</v>
      </c>
      <c r="X119" s="199">
        <v>0</v>
      </c>
      <c r="Y119" s="199">
        <v>0</v>
      </c>
      <c r="Z119" s="199" t="s">
        <v>616</v>
      </c>
      <c r="AA119" s="199" t="s">
        <v>616</v>
      </c>
      <c r="AB119" s="199" t="s">
        <v>616</v>
      </c>
      <c r="AC119" s="144"/>
      <c r="AD119" s="197" t="s">
        <v>205</v>
      </c>
      <c r="AE119" s="199">
        <v>0</v>
      </c>
      <c r="AF119" s="199">
        <v>0</v>
      </c>
      <c r="AG119" s="199">
        <v>0</v>
      </c>
      <c r="AH119" s="199">
        <v>0</v>
      </c>
      <c r="AI119" s="199">
        <v>0</v>
      </c>
      <c r="AJ119" s="199">
        <v>0</v>
      </c>
      <c r="AK119" s="199">
        <v>0</v>
      </c>
      <c r="AL119" s="199">
        <v>0</v>
      </c>
      <c r="AM119" s="199">
        <v>0</v>
      </c>
      <c r="AN119" s="199">
        <v>0</v>
      </c>
      <c r="AO119" s="199">
        <v>0</v>
      </c>
      <c r="AP119" s="173"/>
      <c r="AQ119" s="199">
        <v>0</v>
      </c>
      <c r="AR119" s="199">
        <v>0</v>
      </c>
      <c r="AS119" s="199">
        <v>0</v>
      </c>
      <c r="AT119" s="199">
        <v>0</v>
      </c>
      <c r="AU119" s="199">
        <v>0</v>
      </c>
      <c r="AV119" s="199">
        <v>0</v>
      </c>
      <c r="AW119" s="199">
        <v>0</v>
      </c>
      <c r="AX119" s="199">
        <v>0</v>
      </c>
      <c r="AY119" s="199">
        <v>0</v>
      </c>
      <c r="AZ119" s="199">
        <v>0</v>
      </c>
      <c r="BA119" s="199">
        <v>0</v>
      </c>
      <c r="BB119" s="199" t="s">
        <v>616</v>
      </c>
      <c r="BC119" s="199" t="s">
        <v>616</v>
      </c>
      <c r="BD119" s="199" t="s">
        <v>616</v>
      </c>
      <c r="BF119" s="197" t="s">
        <v>205</v>
      </c>
      <c r="BG119" s="199">
        <v>0</v>
      </c>
      <c r="BH119" s="199">
        <v>0</v>
      </c>
      <c r="BI119" s="199">
        <v>0</v>
      </c>
      <c r="BJ119" s="199">
        <v>0</v>
      </c>
      <c r="BK119" s="199">
        <v>0</v>
      </c>
      <c r="BL119" s="199">
        <v>0</v>
      </c>
      <c r="BM119" s="199">
        <v>0</v>
      </c>
      <c r="BN119" s="199">
        <v>0</v>
      </c>
      <c r="BO119" s="199">
        <v>0</v>
      </c>
      <c r="BP119" s="199">
        <v>0</v>
      </c>
      <c r="BQ119" s="199">
        <v>0</v>
      </c>
      <c r="BR119" s="173"/>
      <c r="BS119" s="199">
        <v>0</v>
      </c>
      <c r="BT119" s="199">
        <v>0</v>
      </c>
      <c r="BU119" s="199">
        <v>0</v>
      </c>
      <c r="BV119" s="199">
        <v>0</v>
      </c>
      <c r="BW119" s="199">
        <v>0</v>
      </c>
      <c r="BX119" s="199">
        <v>0</v>
      </c>
      <c r="BY119" s="199">
        <v>0</v>
      </c>
      <c r="BZ119" s="199">
        <v>0</v>
      </c>
      <c r="CA119" s="199">
        <v>0</v>
      </c>
      <c r="CB119" s="199">
        <v>0</v>
      </c>
      <c r="CC119" s="199">
        <v>0</v>
      </c>
      <c r="CD119" s="199" t="s">
        <v>616</v>
      </c>
      <c r="CE119" s="199" t="s">
        <v>616</v>
      </c>
      <c r="CF119" s="199" t="s">
        <v>616</v>
      </c>
      <c r="CG119" s="144"/>
      <c r="CH119" s="197" t="s">
        <v>205</v>
      </c>
      <c r="CI119" s="199">
        <v>0</v>
      </c>
      <c r="CJ119" s="199">
        <v>0</v>
      </c>
      <c r="CK119" s="199">
        <v>0</v>
      </c>
      <c r="CL119" s="199">
        <v>0</v>
      </c>
      <c r="CM119" s="199">
        <v>0</v>
      </c>
      <c r="CN119" s="199">
        <v>0</v>
      </c>
      <c r="CO119" s="199">
        <v>0</v>
      </c>
      <c r="CP119" s="199">
        <v>0</v>
      </c>
      <c r="CQ119" s="199">
        <v>0</v>
      </c>
      <c r="CR119" s="199">
        <v>0</v>
      </c>
      <c r="CS119" s="199">
        <v>0</v>
      </c>
      <c r="CT119" s="173"/>
      <c r="CU119" s="199">
        <v>0</v>
      </c>
      <c r="CV119" s="199">
        <v>0</v>
      </c>
      <c r="CW119" s="199">
        <v>0</v>
      </c>
      <c r="CX119" s="199">
        <v>0</v>
      </c>
      <c r="CY119" s="199">
        <v>0</v>
      </c>
      <c r="CZ119" s="199">
        <v>0</v>
      </c>
      <c r="DA119" s="199">
        <v>0</v>
      </c>
      <c r="DB119" s="199">
        <v>0</v>
      </c>
      <c r="DC119" s="199">
        <v>0</v>
      </c>
      <c r="DD119" s="199">
        <v>0</v>
      </c>
      <c r="DE119" s="199">
        <v>0</v>
      </c>
      <c r="DF119" s="199" t="s">
        <v>616</v>
      </c>
      <c r="DG119" s="199" t="s">
        <v>616</v>
      </c>
      <c r="DH119" s="199" t="s">
        <v>616</v>
      </c>
    </row>
    <row r="120" spans="2:112" s="159" customFormat="1" ht="10.5" customHeight="1">
      <c r="B120" s="197" t="s">
        <v>206</v>
      </c>
      <c r="C120" s="199" t="s">
        <v>616</v>
      </c>
      <c r="D120" s="199" t="s">
        <v>616</v>
      </c>
      <c r="E120" s="199" t="s">
        <v>616</v>
      </c>
      <c r="F120" s="199" t="s">
        <v>616</v>
      </c>
      <c r="G120" s="199" t="s">
        <v>616</v>
      </c>
      <c r="H120" s="199" t="s">
        <v>616</v>
      </c>
      <c r="I120" s="199" t="s">
        <v>616</v>
      </c>
      <c r="J120" s="199" t="s">
        <v>616</v>
      </c>
      <c r="K120" s="199" t="s">
        <v>616</v>
      </c>
      <c r="L120" s="199" t="s">
        <v>616</v>
      </c>
      <c r="M120" s="199" t="s">
        <v>616</v>
      </c>
      <c r="N120" s="173"/>
      <c r="O120" s="199" t="s">
        <v>616</v>
      </c>
      <c r="P120" s="199" t="s">
        <v>616</v>
      </c>
      <c r="Q120" s="199" t="s">
        <v>616</v>
      </c>
      <c r="R120" s="199" t="s">
        <v>616</v>
      </c>
      <c r="S120" s="199" t="s">
        <v>616</v>
      </c>
      <c r="T120" s="199" t="s">
        <v>616</v>
      </c>
      <c r="U120" s="199" t="s">
        <v>616</v>
      </c>
      <c r="V120" s="199" t="s">
        <v>616</v>
      </c>
      <c r="W120" s="199" t="s">
        <v>616</v>
      </c>
      <c r="X120" s="199" t="s">
        <v>616</v>
      </c>
      <c r="Y120" s="199" t="s">
        <v>616</v>
      </c>
      <c r="Z120" s="199">
        <v>122.8315633908167</v>
      </c>
      <c r="AA120" s="199" t="s">
        <v>616</v>
      </c>
      <c r="AB120" s="199" t="s">
        <v>616</v>
      </c>
      <c r="AC120" s="144"/>
      <c r="AD120" s="197" t="s">
        <v>206</v>
      </c>
      <c r="AE120" s="199" t="s">
        <v>616</v>
      </c>
      <c r="AF120" s="199" t="s">
        <v>616</v>
      </c>
      <c r="AG120" s="199" t="s">
        <v>616</v>
      </c>
      <c r="AH120" s="199" t="s">
        <v>616</v>
      </c>
      <c r="AI120" s="199" t="s">
        <v>616</v>
      </c>
      <c r="AJ120" s="199" t="s">
        <v>616</v>
      </c>
      <c r="AK120" s="199" t="s">
        <v>616</v>
      </c>
      <c r="AL120" s="199" t="s">
        <v>616</v>
      </c>
      <c r="AM120" s="199" t="s">
        <v>616</v>
      </c>
      <c r="AN120" s="199" t="s">
        <v>616</v>
      </c>
      <c r="AO120" s="199" t="s">
        <v>616</v>
      </c>
      <c r="AP120" s="173"/>
      <c r="AQ120" s="199" t="s">
        <v>616</v>
      </c>
      <c r="AR120" s="199" t="s">
        <v>616</v>
      </c>
      <c r="AS120" s="199" t="s">
        <v>616</v>
      </c>
      <c r="AT120" s="199" t="s">
        <v>616</v>
      </c>
      <c r="AU120" s="199" t="s">
        <v>616</v>
      </c>
      <c r="AV120" s="199" t="s">
        <v>616</v>
      </c>
      <c r="AW120" s="199" t="s">
        <v>616</v>
      </c>
      <c r="AX120" s="199" t="s">
        <v>616</v>
      </c>
      <c r="AY120" s="199" t="s">
        <v>616</v>
      </c>
      <c r="AZ120" s="199" t="s">
        <v>616</v>
      </c>
      <c r="BA120" s="199" t="s">
        <v>616</v>
      </c>
      <c r="BB120" s="199">
        <v>122.8315633908167</v>
      </c>
      <c r="BC120" s="199" t="s">
        <v>616</v>
      </c>
      <c r="BD120" s="199" t="s">
        <v>616</v>
      </c>
      <c r="BF120" s="197" t="s">
        <v>206</v>
      </c>
      <c r="BG120" s="199" t="s">
        <v>616</v>
      </c>
      <c r="BH120" s="199" t="s">
        <v>616</v>
      </c>
      <c r="BI120" s="199" t="s">
        <v>616</v>
      </c>
      <c r="BJ120" s="199" t="s">
        <v>616</v>
      </c>
      <c r="BK120" s="199" t="s">
        <v>616</v>
      </c>
      <c r="BL120" s="199" t="s">
        <v>616</v>
      </c>
      <c r="BM120" s="199" t="s">
        <v>616</v>
      </c>
      <c r="BN120" s="199" t="s">
        <v>616</v>
      </c>
      <c r="BO120" s="199" t="s">
        <v>616</v>
      </c>
      <c r="BP120" s="199" t="s">
        <v>616</v>
      </c>
      <c r="BQ120" s="199" t="s">
        <v>616</v>
      </c>
      <c r="BR120" s="173"/>
      <c r="BS120" s="199" t="s">
        <v>616</v>
      </c>
      <c r="BT120" s="199" t="s">
        <v>616</v>
      </c>
      <c r="BU120" s="199" t="s">
        <v>616</v>
      </c>
      <c r="BV120" s="199" t="s">
        <v>616</v>
      </c>
      <c r="BW120" s="199" t="s">
        <v>616</v>
      </c>
      <c r="BX120" s="199" t="s">
        <v>616</v>
      </c>
      <c r="BY120" s="199" t="s">
        <v>616</v>
      </c>
      <c r="BZ120" s="199" t="s">
        <v>616</v>
      </c>
      <c r="CA120" s="199" t="s">
        <v>616</v>
      </c>
      <c r="CB120" s="199" t="s">
        <v>616</v>
      </c>
      <c r="CC120" s="199" t="s">
        <v>616</v>
      </c>
      <c r="CD120" s="199">
        <v>131.66573994102717</v>
      </c>
      <c r="CE120" s="199" t="s">
        <v>616</v>
      </c>
      <c r="CF120" s="199" t="s">
        <v>616</v>
      </c>
      <c r="CG120" s="144"/>
      <c r="CH120" s="197" t="s">
        <v>206</v>
      </c>
      <c r="CI120" s="199" t="s">
        <v>616</v>
      </c>
      <c r="CJ120" s="199" t="s">
        <v>616</v>
      </c>
      <c r="CK120" s="199" t="s">
        <v>616</v>
      </c>
      <c r="CL120" s="199" t="s">
        <v>616</v>
      </c>
      <c r="CM120" s="199" t="s">
        <v>616</v>
      </c>
      <c r="CN120" s="199" t="s">
        <v>616</v>
      </c>
      <c r="CO120" s="199" t="s">
        <v>616</v>
      </c>
      <c r="CP120" s="199" t="s">
        <v>616</v>
      </c>
      <c r="CQ120" s="199" t="s">
        <v>616</v>
      </c>
      <c r="CR120" s="199" t="s">
        <v>616</v>
      </c>
      <c r="CS120" s="199" t="s">
        <v>616</v>
      </c>
      <c r="CT120" s="173"/>
      <c r="CU120" s="199" t="s">
        <v>616</v>
      </c>
      <c r="CV120" s="199" t="s">
        <v>616</v>
      </c>
      <c r="CW120" s="199" t="s">
        <v>616</v>
      </c>
      <c r="CX120" s="199" t="s">
        <v>616</v>
      </c>
      <c r="CY120" s="199" t="s">
        <v>616</v>
      </c>
      <c r="CZ120" s="199" t="s">
        <v>616</v>
      </c>
      <c r="DA120" s="199" t="s">
        <v>616</v>
      </c>
      <c r="DB120" s="199" t="s">
        <v>616</v>
      </c>
      <c r="DC120" s="199" t="s">
        <v>616</v>
      </c>
      <c r="DD120" s="199" t="s">
        <v>616</v>
      </c>
      <c r="DE120" s="199" t="s">
        <v>616</v>
      </c>
      <c r="DF120" s="199">
        <v>254.49730333184385</v>
      </c>
      <c r="DG120" s="199" t="s">
        <v>616</v>
      </c>
      <c r="DH120" s="199" t="s">
        <v>616</v>
      </c>
    </row>
    <row r="121" spans="2:112" s="159" customFormat="1" ht="10.5" customHeight="1">
      <c r="B121" s="197" t="s">
        <v>207</v>
      </c>
      <c r="C121" s="199" t="s">
        <v>616</v>
      </c>
      <c r="D121" s="199" t="s">
        <v>616</v>
      </c>
      <c r="E121" s="199" t="s">
        <v>616</v>
      </c>
      <c r="F121" s="199" t="s">
        <v>616</v>
      </c>
      <c r="G121" s="199" t="s">
        <v>616</v>
      </c>
      <c r="H121" s="199" t="s">
        <v>616</v>
      </c>
      <c r="I121" s="199" t="s">
        <v>616</v>
      </c>
      <c r="J121" s="199" t="s">
        <v>616</v>
      </c>
      <c r="K121" s="199" t="s">
        <v>616</v>
      </c>
      <c r="L121" s="199" t="s">
        <v>616</v>
      </c>
      <c r="M121" s="199" t="s">
        <v>616</v>
      </c>
      <c r="N121" s="173"/>
      <c r="O121" s="199" t="s">
        <v>616</v>
      </c>
      <c r="P121" s="199" t="s">
        <v>616</v>
      </c>
      <c r="Q121" s="199" t="s">
        <v>616</v>
      </c>
      <c r="R121" s="199" t="s">
        <v>616</v>
      </c>
      <c r="S121" s="199" t="s">
        <v>616</v>
      </c>
      <c r="T121" s="199" t="s">
        <v>616</v>
      </c>
      <c r="U121" s="199" t="s">
        <v>616</v>
      </c>
      <c r="V121" s="199" t="s">
        <v>616</v>
      </c>
      <c r="W121" s="199" t="s">
        <v>616</v>
      </c>
      <c r="X121" s="199" t="s">
        <v>616</v>
      </c>
      <c r="Y121" s="199" t="s">
        <v>616</v>
      </c>
      <c r="Z121" s="199">
        <v>10.190800989105153</v>
      </c>
      <c r="AA121" s="199" t="s">
        <v>616</v>
      </c>
      <c r="AB121" s="199" t="s">
        <v>616</v>
      </c>
      <c r="AC121" s="144"/>
      <c r="AD121" s="197" t="s">
        <v>207</v>
      </c>
      <c r="AE121" s="199" t="s">
        <v>616</v>
      </c>
      <c r="AF121" s="199" t="s">
        <v>616</v>
      </c>
      <c r="AG121" s="199" t="s">
        <v>616</v>
      </c>
      <c r="AH121" s="199" t="s">
        <v>616</v>
      </c>
      <c r="AI121" s="199" t="s">
        <v>616</v>
      </c>
      <c r="AJ121" s="199" t="s">
        <v>616</v>
      </c>
      <c r="AK121" s="199" t="s">
        <v>616</v>
      </c>
      <c r="AL121" s="199" t="s">
        <v>616</v>
      </c>
      <c r="AM121" s="199" t="s">
        <v>616</v>
      </c>
      <c r="AN121" s="199" t="s">
        <v>616</v>
      </c>
      <c r="AO121" s="199" t="s">
        <v>616</v>
      </c>
      <c r="AP121" s="173"/>
      <c r="AQ121" s="199" t="s">
        <v>616</v>
      </c>
      <c r="AR121" s="199" t="s">
        <v>616</v>
      </c>
      <c r="AS121" s="199" t="s">
        <v>616</v>
      </c>
      <c r="AT121" s="199" t="s">
        <v>616</v>
      </c>
      <c r="AU121" s="199" t="s">
        <v>616</v>
      </c>
      <c r="AV121" s="199" t="s">
        <v>616</v>
      </c>
      <c r="AW121" s="199" t="s">
        <v>616</v>
      </c>
      <c r="AX121" s="199" t="s">
        <v>616</v>
      </c>
      <c r="AY121" s="199" t="s">
        <v>616</v>
      </c>
      <c r="AZ121" s="199" t="s">
        <v>616</v>
      </c>
      <c r="BA121" s="199" t="s">
        <v>616</v>
      </c>
      <c r="BB121" s="199">
        <v>11.329115108296884</v>
      </c>
      <c r="BC121" s="199" t="s">
        <v>616</v>
      </c>
      <c r="BD121" s="199" t="s">
        <v>616</v>
      </c>
      <c r="BF121" s="197" t="s">
        <v>207</v>
      </c>
      <c r="BG121" s="199" t="s">
        <v>616</v>
      </c>
      <c r="BH121" s="199" t="s">
        <v>616</v>
      </c>
      <c r="BI121" s="199" t="s">
        <v>616</v>
      </c>
      <c r="BJ121" s="199" t="s">
        <v>616</v>
      </c>
      <c r="BK121" s="199" t="s">
        <v>616</v>
      </c>
      <c r="BL121" s="199" t="s">
        <v>616</v>
      </c>
      <c r="BM121" s="199" t="s">
        <v>616</v>
      </c>
      <c r="BN121" s="199" t="s">
        <v>616</v>
      </c>
      <c r="BO121" s="199" t="s">
        <v>616</v>
      </c>
      <c r="BP121" s="199" t="s">
        <v>616</v>
      </c>
      <c r="BQ121" s="199" t="s">
        <v>616</v>
      </c>
      <c r="BR121" s="173"/>
      <c r="BS121" s="199" t="s">
        <v>616</v>
      </c>
      <c r="BT121" s="199" t="s">
        <v>616</v>
      </c>
      <c r="BU121" s="199" t="s">
        <v>616</v>
      </c>
      <c r="BV121" s="199" t="s">
        <v>616</v>
      </c>
      <c r="BW121" s="199" t="s">
        <v>616</v>
      </c>
      <c r="BX121" s="199" t="s">
        <v>616</v>
      </c>
      <c r="BY121" s="199" t="s">
        <v>616</v>
      </c>
      <c r="BZ121" s="199" t="s">
        <v>616</v>
      </c>
      <c r="CA121" s="199" t="s">
        <v>616</v>
      </c>
      <c r="CB121" s="199" t="s">
        <v>616</v>
      </c>
      <c r="CC121" s="199" t="s">
        <v>616</v>
      </c>
      <c r="CD121" s="199">
        <v>8.9453032380631452</v>
      </c>
      <c r="CE121" s="199" t="s">
        <v>616</v>
      </c>
      <c r="CF121" s="199" t="s">
        <v>616</v>
      </c>
      <c r="CG121" s="144"/>
      <c r="CH121" s="197" t="s">
        <v>207</v>
      </c>
      <c r="CI121" s="199" t="s">
        <v>616</v>
      </c>
      <c r="CJ121" s="199" t="s">
        <v>616</v>
      </c>
      <c r="CK121" s="199" t="s">
        <v>616</v>
      </c>
      <c r="CL121" s="199" t="s">
        <v>616</v>
      </c>
      <c r="CM121" s="199" t="s">
        <v>616</v>
      </c>
      <c r="CN121" s="199" t="s">
        <v>616</v>
      </c>
      <c r="CO121" s="199" t="s">
        <v>616</v>
      </c>
      <c r="CP121" s="199" t="s">
        <v>616</v>
      </c>
      <c r="CQ121" s="199" t="s">
        <v>616</v>
      </c>
      <c r="CR121" s="199" t="s">
        <v>616</v>
      </c>
      <c r="CS121" s="199" t="s">
        <v>616</v>
      </c>
      <c r="CT121" s="173"/>
      <c r="CU121" s="199" t="s">
        <v>616</v>
      </c>
      <c r="CV121" s="199" t="s">
        <v>616</v>
      </c>
      <c r="CW121" s="199" t="s">
        <v>616</v>
      </c>
      <c r="CX121" s="199" t="s">
        <v>616</v>
      </c>
      <c r="CY121" s="199" t="s">
        <v>616</v>
      </c>
      <c r="CZ121" s="199" t="s">
        <v>616</v>
      </c>
      <c r="DA121" s="199" t="s">
        <v>616</v>
      </c>
      <c r="DB121" s="199" t="s">
        <v>616</v>
      </c>
      <c r="DC121" s="199" t="s">
        <v>616</v>
      </c>
      <c r="DD121" s="199" t="s">
        <v>616</v>
      </c>
      <c r="DE121" s="199" t="s">
        <v>616</v>
      </c>
      <c r="DF121" s="199">
        <v>19.136104227168296</v>
      </c>
      <c r="DG121" s="199" t="s">
        <v>616</v>
      </c>
      <c r="DH121" s="199" t="s">
        <v>616</v>
      </c>
    </row>
    <row r="122" spans="2:112" s="159" customFormat="1" ht="10.5" customHeight="1">
      <c r="B122" s="197" t="s">
        <v>208</v>
      </c>
      <c r="C122" s="199">
        <v>9.8581496712840728</v>
      </c>
      <c r="D122" s="199">
        <v>9.7516530906975891</v>
      </c>
      <c r="E122" s="199">
        <v>10.51082198696051</v>
      </c>
      <c r="F122" s="199">
        <v>10.848408256424081</v>
      </c>
      <c r="G122" s="199">
        <v>12.020164740941874</v>
      </c>
      <c r="H122" s="199">
        <v>11.635038777465644</v>
      </c>
      <c r="I122" s="199">
        <v>11.666100200850812</v>
      </c>
      <c r="J122" s="199">
        <v>11.212851048121861</v>
      </c>
      <c r="K122" s="199">
        <v>12.117961619968371</v>
      </c>
      <c r="L122" s="199">
        <v>13.257189245693427</v>
      </c>
      <c r="M122" s="199">
        <v>18.867029213550047</v>
      </c>
      <c r="N122" s="173"/>
      <c r="O122" s="199">
        <v>31.557833914950201</v>
      </c>
      <c r="P122" s="199">
        <v>40.131969085434221</v>
      </c>
      <c r="Q122" s="199">
        <v>31.181165875328212</v>
      </c>
      <c r="R122" s="199">
        <v>19.909008908020173</v>
      </c>
      <c r="S122" s="199">
        <v>23.430409829016305</v>
      </c>
      <c r="T122" s="199">
        <v>23.934054450985862</v>
      </c>
      <c r="U122" s="199">
        <v>22.417070370544089</v>
      </c>
      <c r="V122" s="199">
        <v>21.570791972682265</v>
      </c>
      <c r="W122" s="199">
        <v>23.715752948524436</v>
      </c>
      <c r="X122" s="199">
        <v>23.862940494505629</v>
      </c>
      <c r="Y122" s="199">
        <v>24.574518783342359</v>
      </c>
      <c r="Z122" s="199">
        <v>24.058448601624711</v>
      </c>
      <c r="AA122" s="199" t="s">
        <v>616</v>
      </c>
      <c r="AB122" s="199" t="s">
        <v>616</v>
      </c>
      <c r="AC122" s="144"/>
      <c r="AD122" s="197" t="s">
        <v>208</v>
      </c>
      <c r="AE122" s="199">
        <v>11.789039658153198</v>
      </c>
      <c r="AF122" s="199">
        <v>11.643018296555249</v>
      </c>
      <c r="AG122" s="199">
        <v>12.788551727817262</v>
      </c>
      <c r="AH122" s="199">
        <v>13.259447933972599</v>
      </c>
      <c r="AI122" s="199">
        <v>14.762248494111351</v>
      </c>
      <c r="AJ122" s="199">
        <v>14.215182070236976</v>
      </c>
      <c r="AK122" s="199">
        <v>14.225107041412457</v>
      </c>
      <c r="AL122" s="199">
        <v>13.556433387016236</v>
      </c>
      <c r="AM122" s="199">
        <v>14.789716165592237</v>
      </c>
      <c r="AN122" s="199">
        <v>16.335318745146033</v>
      </c>
      <c r="AO122" s="199">
        <v>23.173563428017843</v>
      </c>
      <c r="AP122" s="173"/>
      <c r="AQ122" s="199">
        <v>39.584683873118671</v>
      </c>
      <c r="AR122" s="199">
        <v>53.055695895053653</v>
      </c>
      <c r="AS122" s="199">
        <v>40.418895992343273</v>
      </c>
      <c r="AT122" s="199">
        <v>24.765007730399301</v>
      </c>
      <c r="AU122" s="199">
        <v>26.720673129250706</v>
      </c>
      <c r="AV122" s="199">
        <v>27.451218605631617</v>
      </c>
      <c r="AW122" s="199">
        <v>25.165049548670822</v>
      </c>
      <c r="AX122" s="199">
        <v>23.966164376120503</v>
      </c>
      <c r="AY122" s="199">
        <v>26.658051724728207</v>
      </c>
      <c r="AZ122" s="199">
        <v>26.932212394131462</v>
      </c>
      <c r="BA122" s="199">
        <v>27.861418703108907</v>
      </c>
      <c r="BB122" s="199">
        <v>27.126956680465952</v>
      </c>
      <c r="BC122" s="199" t="s">
        <v>616</v>
      </c>
      <c r="BD122" s="199" t="s">
        <v>616</v>
      </c>
      <c r="BF122" s="197" t="s">
        <v>208</v>
      </c>
      <c r="BG122" s="199">
        <v>9.1254199490112562</v>
      </c>
      <c r="BH122" s="199">
        <v>9.1220261023834226</v>
      </c>
      <c r="BI122" s="199">
        <v>9.6295046867941512</v>
      </c>
      <c r="BJ122" s="199">
        <v>10.188454635273208</v>
      </c>
      <c r="BK122" s="199">
        <v>11.105820854358553</v>
      </c>
      <c r="BL122" s="199">
        <v>10.14183838879158</v>
      </c>
      <c r="BM122" s="199">
        <v>9.8007234921893893</v>
      </c>
      <c r="BN122" s="199">
        <v>8.5364135937261043</v>
      </c>
      <c r="BO122" s="199">
        <v>9.2399316786271388</v>
      </c>
      <c r="BP122" s="199">
        <v>10.897289021059168</v>
      </c>
      <c r="BQ122" s="199">
        <v>18.214926237334886</v>
      </c>
      <c r="BR122" s="173"/>
      <c r="BS122" s="199">
        <v>34.709658589346553</v>
      </c>
      <c r="BT122" s="199">
        <v>40.067188526481672</v>
      </c>
      <c r="BU122" s="199">
        <v>29.982387476354262</v>
      </c>
      <c r="BV122" s="199">
        <v>18.281134670740588</v>
      </c>
      <c r="BW122" s="199">
        <v>22.038408574877767</v>
      </c>
      <c r="BX122" s="199">
        <v>22.916631539170996</v>
      </c>
      <c r="BY122" s="199">
        <v>20.695436967357892</v>
      </c>
      <c r="BZ122" s="199">
        <v>19.838118992110889</v>
      </c>
      <c r="CA122" s="199">
        <v>22.050939547247271</v>
      </c>
      <c r="CB122" s="199">
        <v>22.213017998621861</v>
      </c>
      <c r="CC122" s="199">
        <v>23.491889700666633</v>
      </c>
      <c r="CD122" s="199">
        <v>22.317619465426304</v>
      </c>
      <c r="CE122" s="199" t="s">
        <v>616</v>
      </c>
      <c r="CF122" s="199" t="s">
        <v>616</v>
      </c>
      <c r="CG122" s="144"/>
      <c r="CH122" s="197" t="s">
        <v>208</v>
      </c>
      <c r="CI122" s="199">
        <v>18.983569620295327</v>
      </c>
      <c r="CJ122" s="199">
        <v>18.87367919308101</v>
      </c>
      <c r="CK122" s="199">
        <v>20.140326673754661</v>
      </c>
      <c r="CL122" s="199">
        <v>21.03686289169729</v>
      </c>
      <c r="CM122" s="199">
        <v>23.125985595300428</v>
      </c>
      <c r="CN122" s="199">
        <v>21.776877166257222</v>
      </c>
      <c r="CO122" s="199">
        <v>21.466823693040201</v>
      </c>
      <c r="CP122" s="199">
        <v>19.749264641847965</v>
      </c>
      <c r="CQ122" s="199">
        <v>21.35789329859551</v>
      </c>
      <c r="CR122" s="199">
        <v>24.154478266752594</v>
      </c>
      <c r="CS122" s="199">
        <v>37.081955450884934</v>
      </c>
      <c r="CT122" s="173"/>
      <c r="CU122" s="199">
        <v>66.267492504296754</v>
      </c>
      <c r="CV122" s="199">
        <v>80.199157611915894</v>
      </c>
      <c r="CW122" s="199">
        <v>61.163553351682474</v>
      </c>
      <c r="CX122" s="199">
        <v>38.190143578760761</v>
      </c>
      <c r="CY122" s="199">
        <v>45.468818403894076</v>
      </c>
      <c r="CZ122" s="199">
        <v>46.850685990156862</v>
      </c>
      <c r="DA122" s="199">
        <v>43.112507337901981</v>
      </c>
      <c r="DB122" s="199">
        <v>41.408910964793151</v>
      </c>
      <c r="DC122" s="199">
        <v>45.766692495771707</v>
      </c>
      <c r="DD122" s="199">
        <v>46.075958493127487</v>
      </c>
      <c r="DE122" s="199">
        <v>48.066408484008988</v>
      </c>
      <c r="DF122" s="199">
        <v>46.376068067051015</v>
      </c>
      <c r="DG122" s="199" t="s">
        <v>616</v>
      </c>
      <c r="DH122" s="199" t="s">
        <v>616</v>
      </c>
    </row>
    <row r="123" spans="2:112" s="159" customFormat="1" ht="10.5" customHeight="1">
      <c r="B123" s="198" t="s">
        <v>209</v>
      </c>
      <c r="C123" s="199">
        <v>5.6207311844502517</v>
      </c>
      <c r="D123" s="199">
        <v>5.5256231579251516</v>
      </c>
      <c r="E123" s="199">
        <v>6.1715117721773609</v>
      </c>
      <c r="F123" s="199">
        <v>6.4374187906443998</v>
      </c>
      <c r="G123" s="199">
        <v>7.2344635795483132</v>
      </c>
      <c r="H123" s="199">
        <v>6.9124901043230969</v>
      </c>
      <c r="I123" s="199">
        <v>6.9322951982629366</v>
      </c>
      <c r="J123" s="199">
        <v>6.5320103935225422</v>
      </c>
      <c r="K123" s="199">
        <v>7.0954934133973504</v>
      </c>
      <c r="L123" s="199">
        <v>7.9716741647539582</v>
      </c>
      <c r="M123" s="199">
        <v>11.584805802218298</v>
      </c>
      <c r="N123" s="173"/>
      <c r="O123" s="199">
        <v>21.284914662236169</v>
      </c>
      <c r="P123" s="199">
        <v>27.891959987444871</v>
      </c>
      <c r="Q123" s="199">
        <v>20.719013113030794</v>
      </c>
      <c r="R123" s="199">
        <v>11.94183874791484</v>
      </c>
      <c r="S123" s="199">
        <v>11.125544050702137</v>
      </c>
      <c r="T123" s="199">
        <v>11.660564488374922</v>
      </c>
      <c r="U123" s="199">
        <v>10.286278624728419</v>
      </c>
      <c r="V123" s="199">
        <v>9.4729833584745808</v>
      </c>
      <c r="W123" s="199">
        <v>10.169834737310177</v>
      </c>
      <c r="X123" s="199">
        <v>10.319418926885024</v>
      </c>
      <c r="Y123" s="199">
        <v>11.044140502798809</v>
      </c>
      <c r="Z123" s="199">
        <v>10.519667189643323</v>
      </c>
      <c r="AA123" s="199" t="s">
        <v>616</v>
      </c>
      <c r="AB123" s="199" t="s">
        <v>616</v>
      </c>
      <c r="AC123" s="144"/>
      <c r="AD123" s="198" t="s">
        <v>209</v>
      </c>
      <c r="AE123" s="199">
        <v>7.0247113553203056</v>
      </c>
      <c r="AF123" s="199">
        <v>6.8945428845383168</v>
      </c>
      <c r="AG123" s="199">
        <v>7.7060701693220173</v>
      </c>
      <c r="AH123" s="199">
        <v>8.0767394851128902</v>
      </c>
      <c r="AI123" s="199">
        <v>9.1063092023329144</v>
      </c>
      <c r="AJ123" s="199">
        <v>8.671099317451624</v>
      </c>
      <c r="AK123" s="199">
        <v>8.6655430622172549</v>
      </c>
      <c r="AL123" s="199">
        <v>8.1029568603096553</v>
      </c>
      <c r="AM123" s="199">
        <v>8.8921517145754976</v>
      </c>
      <c r="AN123" s="199">
        <v>10.097535118422135</v>
      </c>
      <c r="AO123" s="199">
        <v>14.765112979111706</v>
      </c>
      <c r="AP123" s="173"/>
      <c r="AQ123" s="199">
        <v>27.253853596308243</v>
      </c>
      <c r="AR123" s="199">
        <v>37.634327572476195</v>
      </c>
      <c r="AS123" s="199">
        <v>27.452472392543367</v>
      </c>
      <c r="AT123" s="199">
        <v>15.274063792960259</v>
      </c>
      <c r="AU123" s="199">
        <v>14.168623867200273</v>
      </c>
      <c r="AV123" s="199">
        <v>14.94468052195953</v>
      </c>
      <c r="AW123" s="199">
        <v>12.954023001792505</v>
      </c>
      <c r="AX123" s="199">
        <v>11.788635244259741</v>
      </c>
      <c r="AY123" s="199">
        <v>12.818491067452104</v>
      </c>
      <c r="AZ123" s="199">
        <v>13.097115874140755</v>
      </c>
      <c r="BA123" s="199">
        <v>14.027382673007022</v>
      </c>
      <c r="BB123" s="199">
        <v>13.280961461224658</v>
      </c>
      <c r="BC123" s="199" t="s">
        <v>616</v>
      </c>
      <c r="BD123" s="199" t="s">
        <v>616</v>
      </c>
      <c r="BF123" s="198" t="s">
        <v>209</v>
      </c>
      <c r="BG123" s="199">
        <v>5.2392162169705232</v>
      </c>
      <c r="BH123" s="199">
        <v>5.2362496072923559</v>
      </c>
      <c r="BI123" s="199">
        <v>5.5715726410354307</v>
      </c>
      <c r="BJ123" s="199">
        <v>6.0012333740689829</v>
      </c>
      <c r="BK123" s="199">
        <v>6.6290337585980934</v>
      </c>
      <c r="BL123" s="199">
        <v>5.8927100757585338</v>
      </c>
      <c r="BM123" s="199">
        <v>5.6160212472877031</v>
      </c>
      <c r="BN123" s="199">
        <v>4.680774682597753</v>
      </c>
      <c r="BO123" s="199">
        <v>5.3093186409065956</v>
      </c>
      <c r="BP123" s="199">
        <v>6.5927677016666388</v>
      </c>
      <c r="BQ123" s="199">
        <v>11.692251586673612</v>
      </c>
      <c r="BR123" s="173"/>
      <c r="BS123" s="199">
        <v>24.457177769201497</v>
      </c>
      <c r="BT123" s="199">
        <v>28.585575843408211</v>
      </c>
      <c r="BU123" s="199">
        <v>20.784231111610278</v>
      </c>
      <c r="BV123" s="199">
        <v>11.767495766154942</v>
      </c>
      <c r="BW123" s="199">
        <v>10.708034511301618</v>
      </c>
      <c r="BX123" s="199">
        <v>11.640968596635403</v>
      </c>
      <c r="BY123" s="199">
        <v>9.2326385091854259</v>
      </c>
      <c r="BZ123" s="199">
        <v>8.3159597087006532</v>
      </c>
      <c r="CA123" s="199">
        <v>9.4642171293192412</v>
      </c>
      <c r="CB123" s="199">
        <v>9.6289346917651422</v>
      </c>
      <c r="CC123" s="199">
        <v>10.496760745686913</v>
      </c>
      <c r="CD123" s="199">
        <v>9.3033699577003883</v>
      </c>
      <c r="CE123" s="199" t="s">
        <v>616</v>
      </c>
      <c r="CF123" s="199" t="s">
        <v>616</v>
      </c>
      <c r="CG123" s="144"/>
      <c r="CH123" s="198" t="s">
        <v>209</v>
      </c>
      <c r="CI123" s="199">
        <v>10.859947401420776</v>
      </c>
      <c r="CJ123" s="199">
        <v>10.761872765217507</v>
      </c>
      <c r="CK123" s="199">
        <v>11.743084413212792</v>
      </c>
      <c r="CL123" s="199">
        <v>12.438652164713382</v>
      </c>
      <c r="CM123" s="199">
        <v>13.863497338146406</v>
      </c>
      <c r="CN123" s="199">
        <v>12.805200180081631</v>
      </c>
      <c r="CO123" s="199">
        <v>12.54831644555064</v>
      </c>
      <c r="CP123" s="199">
        <v>11.212785076120294</v>
      </c>
      <c r="CQ123" s="199">
        <v>12.404812054303946</v>
      </c>
      <c r="CR123" s="199">
        <v>14.564441866420598</v>
      </c>
      <c r="CS123" s="199">
        <v>23.277057388891912</v>
      </c>
      <c r="CT123" s="173"/>
      <c r="CU123" s="199">
        <v>45.742092431437669</v>
      </c>
      <c r="CV123" s="199">
        <v>56.477535830853085</v>
      </c>
      <c r="CW123" s="199">
        <v>41.503244224641072</v>
      </c>
      <c r="CX123" s="199">
        <v>23.709334514069781</v>
      </c>
      <c r="CY123" s="199">
        <v>21.833578562003755</v>
      </c>
      <c r="CZ123" s="199">
        <v>23.301533085010327</v>
      </c>
      <c r="DA123" s="199">
        <v>19.518917133913845</v>
      </c>
      <c r="DB123" s="199">
        <v>17.788943067175232</v>
      </c>
      <c r="DC123" s="199">
        <v>19.63405186662942</v>
      </c>
      <c r="DD123" s="199">
        <v>19.948353618650167</v>
      </c>
      <c r="DE123" s="199">
        <v>21.540901248485724</v>
      </c>
      <c r="DF123" s="199">
        <v>19.823037147343712</v>
      </c>
      <c r="DG123" s="199" t="s">
        <v>616</v>
      </c>
      <c r="DH123" s="199" t="s">
        <v>616</v>
      </c>
    </row>
    <row r="124" spans="2:112" s="159" customFormat="1" ht="10.5" customHeight="1">
      <c r="B124" s="197" t="s">
        <v>211</v>
      </c>
      <c r="C124" s="199">
        <v>524.47049957135152</v>
      </c>
      <c r="D124" s="199">
        <v>518.77031067125733</v>
      </c>
      <c r="E124" s="199">
        <v>559.37244047952765</v>
      </c>
      <c r="F124" s="199">
        <v>577.40603855182292</v>
      </c>
      <c r="G124" s="199">
        <v>639.87445178919495</v>
      </c>
      <c r="H124" s="199">
        <v>619.28269913507484</v>
      </c>
      <c r="I124" s="199">
        <v>620.93731531086553</v>
      </c>
      <c r="J124" s="199">
        <v>596.68182179490032</v>
      </c>
      <c r="K124" s="199">
        <v>644.88268365626789</v>
      </c>
      <c r="L124" s="199">
        <v>705.71818836363957</v>
      </c>
      <c r="M124" s="199">
        <v>1004.5859331957587</v>
      </c>
      <c r="N124" s="173"/>
      <c r="O124" s="199">
        <v>1682.2228557100966</v>
      </c>
      <c r="P124" s="199">
        <v>2140.0999867677479</v>
      </c>
      <c r="Q124" s="199">
        <v>1661.8323286851894</v>
      </c>
      <c r="R124" s="199">
        <v>1059.7839800402892</v>
      </c>
      <c r="S124" s="199">
        <v>1004.2060310901877</v>
      </c>
      <c r="T124" s="199">
        <v>1041.2836673104425</v>
      </c>
      <c r="U124" s="199">
        <v>929.74075953651652</v>
      </c>
      <c r="V124" s="199">
        <v>867.12329508065409</v>
      </c>
      <c r="W124" s="199">
        <v>929.77413858714431</v>
      </c>
      <c r="X124" s="199">
        <v>940.14052419566917</v>
      </c>
      <c r="Y124" s="199">
        <v>978.78543655523572</v>
      </c>
      <c r="Z124" s="199">
        <v>942.4387302555707</v>
      </c>
      <c r="AA124" s="199" t="s">
        <v>616</v>
      </c>
      <c r="AB124" s="199" t="s">
        <v>616</v>
      </c>
      <c r="AC124" s="144"/>
      <c r="AD124" s="197" t="s">
        <v>211</v>
      </c>
      <c r="AE124" s="199">
        <v>627.50022654802524</v>
      </c>
      <c r="AF124" s="199">
        <v>619.68472643074506</v>
      </c>
      <c r="AG124" s="199">
        <v>680.78746203640333</v>
      </c>
      <c r="AH124" s="199">
        <v>705.94213196537839</v>
      </c>
      <c r="AI124" s="199">
        <v>786.06643533540296</v>
      </c>
      <c r="AJ124" s="199">
        <v>756.83826766592995</v>
      </c>
      <c r="AK124" s="199">
        <v>757.35507809890328</v>
      </c>
      <c r="AL124" s="199">
        <v>721.59915620231527</v>
      </c>
      <c r="AM124" s="199">
        <v>787.29794417055587</v>
      </c>
      <c r="AN124" s="199">
        <v>869.85079816065797</v>
      </c>
      <c r="AO124" s="199">
        <v>1234.4258422486128</v>
      </c>
      <c r="AP124" s="173"/>
      <c r="AQ124" s="199">
        <v>2110.657407415662</v>
      </c>
      <c r="AR124" s="199">
        <v>2830.0382212707955</v>
      </c>
      <c r="AS124" s="199">
        <v>2154.7619090882777</v>
      </c>
      <c r="AT124" s="199">
        <v>1318.6949849062228</v>
      </c>
      <c r="AU124" s="199">
        <v>1245.978608570741</v>
      </c>
      <c r="AV124" s="199">
        <v>1299.7603789581183</v>
      </c>
      <c r="AW124" s="199">
        <v>1133.0949098097603</v>
      </c>
      <c r="AX124" s="199">
        <v>1044.3742893647079</v>
      </c>
      <c r="AY124" s="199">
        <v>1136.6580249518713</v>
      </c>
      <c r="AZ124" s="199">
        <v>1155.9670989552444</v>
      </c>
      <c r="BA124" s="199">
        <v>1209.9238771857151</v>
      </c>
      <c r="BB124" s="199">
        <v>1158.1958828722068</v>
      </c>
      <c r="BC124" s="199" t="s">
        <v>616</v>
      </c>
      <c r="BD124" s="199" t="s">
        <v>616</v>
      </c>
      <c r="BF124" s="197" t="s">
        <v>211</v>
      </c>
      <c r="BG124" s="199">
        <v>485.52427830824001</v>
      </c>
      <c r="BH124" s="199">
        <v>485.34268826561453</v>
      </c>
      <c r="BI124" s="199">
        <v>512.38739944648671</v>
      </c>
      <c r="BJ124" s="199">
        <v>542.23546636917331</v>
      </c>
      <c r="BK124" s="199">
        <v>591.1456793939642</v>
      </c>
      <c r="BL124" s="199">
        <v>539.67345742735358</v>
      </c>
      <c r="BM124" s="199">
        <v>521.44336040394376</v>
      </c>
      <c r="BN124" s="199">
        <v>453.96551508993906</v>
      </c>
      <c r="BO124" s="199">
        <v>491.62131138041457</v>
      </c>
      <c r="BP124" s="199">
        <v>580.13405822309585</v>
      </c>
      <c r="BQ124" s="199">
        <v>970.37218388219117</v>
      </c>
      <c r="BR124" s="173"/>
      <c r="BS124" s="199">
        <v>1851.2805594763995</v>
      </c>
      <c r="BT124" s="199">
        <v>2137.3841009292496</v>
      </c>
      <c r="BU124" s="199">
        <v>1598.803972798738</v>
      </c>
      <c r="BV124" s="199">
        <v>973.93208101210155</v>
      </c>
      <c r="BW124" s="199">
        <v>902.78999048351534</v>
      </c>
      <c r="BX124" s="199">
        <v>967.44357789401715</v>
      </c>
      <c r="BY124" s="199">
        <v>802.9553006697937</v>
      </c>
      <c r="BZ124" s="199">
        <v>739.4282263714075</v>
      </c>
      <c r="CA124" s="199">
        <v>813.50801069909278</v>
      </c>
      <c r="CB124" s="199">
        <v>824.92315941008746</v>
      </c>
      <c r="CC124" s="199">
        <v>903.08899255941583</v>
      </c>
      <c r="CD124" s="199">
        <v>820.38540520107756</v>
      </c>
      <c r="CE124" s="199" t="s">
        <v>616</v>
      </c>
      <c r="CF124" s="199" t="s">
        <v>616</v>
      </c>
      <c r="CG124" s="144"/>
      <c r="CH124" s="197" t="s">
        <v>211</v>
      </c>
      <c r="CI124" s="199">
        <v>1009.9947778795915</v>
      </c>
      <c r="CJ124" s="199">
        <v>1004.1129989368719</v>
      </c>
      <c r="CK124" s="199">
        <v>1071.7598399260144</v>
      </c>
      <c r="CL124" s="199">
        <v>1119.6415049209963</v>
      </c>
      <c r="CM124" s="199">
        <v>1231.0201311831593</v>
      </c>
      <c r="CN124" s="199">
        <v>1158.9561565624285</v>
      </c>
      <c r="CO124" s="199">
        <v>1142.3806757148093</v>
      </c>
      <c r="CP124" s="199">
        <v>1050.6473368848394</v>
      </c>
      <c r="CQ124" s="199">
        <v>1136.5039950366825</v>
      </c>
      <c r="CR124" s="199">
        <v>1285.8522465867354</v>
      </c>
      <c r="CS124" s="199">
        <v>1974.9581170779497</v>
      </c>
      <c r="CT124" s="173"/>
      <c r="CU124" s="199">
        <v>3533.5034151864961</v>
      </c>
      <c r="CV124" s="199">
        <v>4277.4840876969974</v>
      </c>
      <c r="CW124" s="199">
        <v>3260.6363014839271</v>
      </c>
      <c r="CX124" s="199">
        <v>2033.7160610523906</v>
      </c>
      <c r="CY124" s="199">
        <v>1906.9960215737028</v>
      </c>
      <c r="CZ124" s="199">
        <v>2008.727245204459</v>
      </c>
      <c r="DA124" s="199">
        <v>1732.6960602063102</v>
      </c>
      <c r="DB124" s="199">
        <v>1606.5515214520615</v>
      </c>
      <c r="DC124" s="199">
        <v>1743.2821492862372</v>
      </c>
      <c r="DD124" s="199">
        <v>1765.0636836057565</v>
      </c>
      <c r="DE124" s="199">
        <v>1881.8744291146515</v>
      </c>
      <c r="DF124" s="199">
        <v>1762.8241354566483</v>
      </c>
      <c r="DG124" s="199" t="s">
        <v>616</v>
      </c>
      <c r="DH124" s="199" t="s">
        <v>616</v>
      </c>
    </row>
    <row r="125" spans="2:112" s="185" customFormat="1" ht="10.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BF125"/>
      <c r="BG125"/>
      <c r="BH125"/>
      <c r="BI125"/>
      <c r="BJ125"/>
      <c r="BK125"/>
      <c r="BL125"/>
      <c r="BM125"/>
      <c r="BN125"/>
      <c r="BO125"/>
      <c r="BP125"/>
      <c r="BQ125"/>
      <c r="BR125"/>
      <c r="BS125"/>
      <c r="BT125"/>
      <c r="BU125"/>
      <c r="BV125"/>
      <c r="BW125"/>
      <c r="BX125"/>
      <c r="BY125"/>
      <c r="BZ125"/>
      <c r="CA125"/>
      <c r="CB125"/>
      <c r="CC125"/>
      <c r="CD125"/>
      <c r="CE125"/>
      <c r="CF125"/>
      <c r="CG125"/>
      <c r="CH125" s="197" t="s">
        <v>212</v>
      </c>
      <c r="CI125" s="199">
        <v>1060.4945167735711</v>
      </c>
      <c r="CJ125" s="199">
        <v>1054.3186488837155</v>
      </c>
      <c r="CK125" s="199">
        <v>1125.3478319223152</v>
      </c>
      <c r="CL125" s="199">
        <v>1175.6235801670462</v>
      </c>
      <c r="CM125" s="199">
        <v>1292.5711377423172</v>
      </c>
      <c r="CN125" s="199">
        <v>1216.9039643905501</v>
      </c>
      <c r="CO125" s="199">
        <v>1199.4997095005499</v>
      </c>
      <c r="CP125" s="199">
        <v>1103.1797037290814</v>
      </c>
      <c r="CQ125" s="199">
        <v>1193.3291947885166</v>
      </c>
      <c r="CR125" s="199">
        <v>1350.1448589160723</v>
      </c>
      <c r="CS125" s="199">
        <v>2073.7060229318472</v>
      </c>
      <c r="CT125" s="173"/>
      <c r="CU125" s="199">
        <v>3710.1785859458209</v>
      </c>
      <c r="CV125" s="199">
        <v>4491.3582920818471</v>
      </c>
      <c r="CW125" s="199">
        <v>3423.6681165581235</v>
      </c>
      <c r="CX125" s="199">
        <v>2135.4018641050102</v>
      </c>
      <c r="CY125" s="199">
        <v>2002.3458226523881</v>
      </c>
      <c r="CZ125" s="199">
        <v>2109.1636074646822</v>
      </c>
      <c r="DA125" s="199">
        <v>1819.3308632166259</v>
      </c>
      <c r="DB125" s="199">
        <v>1686.8790975246645</v>
      </c>
      <c r="DC125" s="199">
        <v>1830.4462567505491</v>
      </c>
      <c r="DD125" s="199">
        <v>1853.3168677860444</v>
      </c>
      <c r="DE125" s="199">
        <v>1975.9681505703843</v>
      </c>
      <c r="DF125" s="199">
        <v>1850.9653422294807</v>
      </c>
      <c r="DG125" s="199" t="s">
        <v>616</v>
      </c>
      <c r="DH125" s="199" t="s">
        <v>616</v>
      </c>
    </row>
    <row r="126" spans="2:112">
      <c r="CL126" s="186"/>
      <c r="CM126" s="186"/>
      <c r="CN126" s="186"/>
      <c r="CO126" s="186"/>
      <c r="CP126" s="186"/>
      <c r="CQ126" s="186"/>
      <c r="CR126" s="186"/>
      <c r="CS126" s="186"/>
    </row>
    <row r="127" spans="2:112">
      <c r="D127" s="186"/>
      <c r="AC127" s="186"/>
    </row>
    <row r="132" spans="109:109" hidden="1">
      <c r="DE132" s="186"/>
    </row>
    <row r="158" ht="3.75" hidden="1" customHeight="1"/>
  </sheetData>
  <mergeCells count="2">
    <mergeCell ref="B3:AD3"/>
    <mergeCell ref="V11:W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164"/>
  <sheetViews>
    <sheetView workbookViewId="0"/>
  </sheetViews>
  <sheetFormatPr defaultColWidth="0" defaultRowHeight="12.75" customHeight="1" zeroHeight="1"/>
  <cols>
    <col min="1" max="1" width="10.28515625" style="74" customWidth="1"/>
    <col min="2" max="2" width="29" style="75" customWidth="1"/>
    <col min="3" max="3" width="21.42578125" style="75" customWidth="1"/>
    <col min="4" max="4" width="90" style="75" customWidth="1"/>
    <col min="5" max="13" width="10.28515625" style="75" customWidth="1"/>
    <col min="14" max="16384" width="10.28515625" style="75" hidden="1"/>
  </cols>
  <sheetData>
    <row r="1" spans="1:13" ht="13.5">
      <c r="B1" s="74"/>
      <c r="C1" s="74"/>
      <c r="D1" s="74"/>
      <c r="E1" s="74"/>
      <c r="F1" s="74"/>
      <c r="G1" s="74"/>
      <c r="H1" s="74"/>
      <c r="I1" s="74"/>
      <c r="J1" s="74"/>
      <c r="K1" s="74"/>
      <c r="L1" s="74"/>
      <c r="M1" s="74"/>
    </row>
    <row r="2" spans="1:13" s="76" customFormat="1" ht="13.5">
      <c r="B2" s="76" t="s">
        <v>22</v>
      </c>
    </row>
    <row r="3" spans="1:13" ht="13.5">
      <c r="A3" s="75"/>
      <c r="B3" s="74"/>
      <c r="C3" s="74"/>
      <c r="D3" s="74"/>
      <c r="E3" s="74"/>
      <c r="F3" s="74"/>
      <c r="G3" s="74"/>
      <c r="H3" s="74"/>
      <c r="I3" s="74"/>
      <c r="J3" s="74"/>
      <c r="K3" s="74"/>
      <c r="L3" s="74"/>
      <c r="M3" s="74"/>
    </row>
    <row r="4" spans="1:13" ht="27" customHeight="1">
      <c r="B4" s="250" t="s">
        <v>23</v>
      </c>
      <c r="C4" s="251"/>
      <c r="D4" s="251"/>
      <c r="E4" s="251"/>
      <c r="F4" s="251"/>
      <c r="G4" s="251"/>
      <c r="H4" s="251"/>
      <c r="I4" s="251"/>
      <c r="J4" s="74"/>
      <c r="K4" s="74"/>
      <c r="L4" s="74"/>
      <c r="M4" s="74"/>
    </row>
    <row r="5" spans="1:13" ht="13.5">
      <c r="B5" s="74"/>
      <c r="C5" s="74"/>
      <c r="D5" s="74"/>
      <c r="E5" s="74"/>
      <c r="F5" s="74"/>
      <c r="G5" s="74"/>
      <c r="H5" s="74"/>
      <c r="I5" s="74"/>
      <c r="J5" s="74"/>
      <c r="K5" s="74"/>
      <c r="L5" s="74"/>
      <c r="M5" s="74"/>
    </row>
    <row r="6" spans="1:13" ht="13.5">
      <c r="B6" s="74"/>
      <c r="C6" s="74"/>
      <c r="D6" s="74"/>
      <c r="E6" s="74"/>
      <c r="F6" s="74"/>
      <c r="G6" s="74"/>
      <c r="H6" s="74"/>
      <c r="I6" s="74"/>
      <c r="J6" s="74"/>
      <c r="K6" s="74"/>
      <c r="L6" s="74"/>
      <c r="M6" s="74"/>
    </row>
    <row r="7" spans="1:13" ht="14.1">
      <c r="B7" s="252" t="s">
        <v>24</v>
      </c>
      <c r="C7" s="253"/>
      <c r="D7" s="253"/>
      <c r="E7" s="253"/>
      <c r="F7" s="253"/>
      <c r="G7" s="253"/>
      <c r="H7" s="253"/>
      <c r="I7" s="253"/>
      <c r="J7" s="74"/>
      <c r="K7" s="74"/>
      <c r="L7" s="74"/>
      <c r="M7" s="74"/>
    </row>
    <row r="8" spans="1:13" ht="13.5">
      <c r="B8" s="74"/>
      <c r="C8" s="74"/>
      <c r="D8" s="74"/>
      <c r="E8" s="74"/>
      <c r="F8" s="74"/>
      <c r="G8" s="74"/>
      <c r="H8" s="74"/>
      <c r="I8" s="74"/>
      <c r="J8" s="74"/>
      <c r="K8" s="74"/>
      <c r="L8" s="74"/>
      <c r="M8" s="74"/>
    </row>
    <row r="9" spans="1:13" ht="12.75" customHeight="1">
      <c r="B9" s="74"/>
      <c r="C9" s="74"/>
      <c r="D9" s="74"/>
      <c r="E9" s="254"/>
      <c r="F9" s="254"/>
      <c r="G9" s="254"/>
      <c r="H9" s="254"/>
      <c r="I9" s="254"/>
      <c r="J9" s="74"/>
      <c r="K9" s="74"/>
      <c r="L9" s="74"/>
      <c r="M9" s="74"/>
    </row>
    <row r="10" spans="1:13" ht="13.5">
      <c r="B10" s="78"/>
      <c r="C10" s="79" t="s">
        <v>25</v>
      </c>
      <c r="D10" s="77"/>
      <c r="E10" s="254"/>
      <c r="F10" s="254"/>
      <c r="G10" s="254"/>
      <c r="H10" s="254"/>
      <c r="I10" s="254"/>
      <c r="J10" s="74"/>
      <c r="K10" s="74"/>
      <c r="L10" s="74"/>
      <c r="M10" s="74"/>
    </row>
    <row r="11" spans="1:13" ht="13.5">
      <c r="B11" s="80"/>
      <c r="C11" s="79" t="s">
        <v>26</v>
      </c>
      <c r="D11" s="77"/>
      <c r="E11" s="254"/>
      <c r="F11" s="254"/>
      <c r="G11" s="254"/>
      <c r="H11" s="254"/>
      <c r="I11" s="254"/>
      <c r="J11" s="74"/>
      <c r="K11" s="74"/>
      <c r="L11" s="74"/>
      <c r="M11" s="74"/>
    </row>
    <row r="12" spans="1:13" ht="13.5">
      <c r="B12" s="74"/>
      <c r="C12" s="74"/>
      <c r="D12" s="74"/>
      <c r="E12" s="254"/>
      <c r="F12" s="254"/>
      <c r="G12" s="254"/>
      <c r="H12" s="254"/>
      <c r="I12" s="254"/>
      <c r="J12" s="74"/>
      <c r="K12" s="74"/>
      <c r="L12" s="74"/>
      <c r="M12" s="74"/>
    </row>
    <row r="13" spans="1:13" ht="13.5">
      <c r="C13" s="74"/>
      <c r="D13" s="74"/>
      <c r="E13" s="254"/>
      <c r="F13" s="254"/>
      <c r="G13" s="254"/>
      <c r="H13" s="254"/>
      <c r="I13" s="254"/>
      <c r="J13" s="74"/>
      <c r="K13" s="74"/>
      <c r="L13" s="74"/>
      <c r="M13" s="74"/>
    </row>
    <row r="14" spans="1:13" ht="14.45">
      <c r="B14" s="81" t="s">
        <v>27</v>
      </c>
      <c r="C14" s="82"/>
      <c r="D14" s="82"/>
      <c r="E14" s="254"/>
      <c r="F14" s="254"/>
      <c r="G14" s="254"/>
      <c r="H14" s="254"/>
      <c r="I14" s="254"/>
      <c r="J14" s="74"/>
      <c r="K14" s="74"/>
      <c r="L14" s="74"/>
      <c r="M14" s="74"/>
    </row>
    <row r="15" spans="1:13" ht="14.45">
      <c r="B15" s="81"/>
      <c r="C15" s="82"/>
      <c r="D15" s="82"/>
      <c r="E15" s="254"/>
      <c r="F15" s="254"/>
      <c r="G15" s="254"/>
      <c r="H15" s="254"/>
      <c r="I15" s="254"/>
      <c r="J15" s="74"/>
      <c r="K15" s="74"/>
      <c r="L15" s="74"/>
      <c r="M15" s="74"/>
    </row>
    <row r="16" spans="1:13" ht="14.45">
      <c r="B16" s="81" t="s">
        <v>28</v>
      </c>
      <c r="C16" s="82"/>
      <c r="D16" s="82"/>
      <c r="E16" s="254"/>
      <c r="F16" s="254"/>
      <c r="G16" s="254"/>
      <c r="H16" s="254"/>
      <c r="I16" s="254"/>
      <c r="J16" s="74"/>
      <c r="K16" s="74"/>
      <c r="L16" s="74"/>
      <c r="M16" s="74"/>
    </row>
    <row r="17" spans="1:13" ht="14.45">
      <c r="B17" s="81"/>
      <c r="C17" s="82"/>
      <c r="D17" s="82"/>
      <c r="E17" s="254"/>
      <c r="F17" s="254"/>
      <c r="G17" s="254"/>
      <c r="H17" s="254"/>
      <c r="I17" s="254"/>
      <c r="J17" s="74"/>
      <c r="K17" s="74"/>
      <c r="L17" s="74"/>
      <c r="M17" s="74"/>
    </row>
    <row r="18" spans="1:13" s="76" customFormat="1" ht="13.5">
      <c r="B18" s="76" t="s">
        <v>29</v>
      </c>
    </row>
    <row r="19" spans="1:13" s="83" customFormat="1" ht="13.5"/>
    <row r="20" spans="1:13" s="83" customFormat="1" ht="12.75" customHeight="1">
      <c r="D20" s="84"/>
    </row>
    <row r="21" spans="1:13" s="83" customFormat="1" ht="21.75" customHeight="1">
      <c r="A21" s="93"/>
      <c r="B21" s="255" t="s">
        <v>30</v>
      </c>
      <c r="D21" s="247" t="s">
        <v>31</v>
      </c>
    </row>
    <row r="22" spans="1:13" s="83" customFormat="1" ht="12.75" customHeight="1">
      <c r="B22" s="256"/>
      <c r="D22" s="248"/>
    </row>
    <row r="23" spans="1:13" s="83" customFormat="1" ht="12.75" customHeight="1">
      <c r="B23" s="256"/>
      <c r="D23" s="249"/>
    </row>
    <row r="24" spans="1:13" s="83" customFormat="1" ht="12.75" customHeight="1">
      <c r="B24" s="256"/>
      <c r="D24" s="84"/>
    </row>
    <row r="25" spans="1:13" s="83" customFormat="1" ht="12.75" customHeight="1">
      <c r="B25" s="256"/>
      <c r="D25" s="93"/>
    </row>
    <row r="26" spans="1:13" s="83" customFormat="1" ht="12.75" customHeight="1">
      <c r="B26" s="256"/>
      <c r="D26" s="247" t="s">
        <v>32</v>
      </c>
    </row>
    <row r="27" spans="1:13" s="83" customFormat="1" ht="12.75" customHeight="1">
      <c r="B27" s="256"/>
      <c r="D27" s="248"/>
    </row>
    <row r="28" spans="1:13" s="83" customFormat="1" ht="12.75" customHeight="1">
      <c r="B28" s="256"/>
      <c r="D28" s="249"/>
    </row>
    <row r="29" spans="1:13" s="83" customFormat="1" ht="12.75" customHeight="1">
      <c r="B29" s="256"/>
    </row>
    <row r="30" spans="1:13" s="83" customFormat="1" ht="12.75" customHeight="1">
      <c r="B30" s="256"/>
    </row>
    <row r="31" spans="1:13" s="83" customFormat="1" ht="12.75" customHeight="1">
      <c r="B31" s="256"/>
    </row>
    <row r="32" spans="1:13" s="83" customFormat="1" ht="12.75" customHeight="1">
      <c r="B32" s="257"/>
    </row>
    <row r="33" spans="2:13" s="83" customFormat="1" ht="13.5"/>
    <row r="34" spans="2:13" ht="13.5">
      <c r="B34" s="74"/>
      <c r="C34" s="74"/>
      <c r="D34" s="74"/>
      <c r="E34" s="74"/>
      <c r="F34" s="74"/>
      <c r="G34" s="74"/>
      <c r="H34" s="74"/>
      <c r="I34" s="74"/>
      <c r="J34" s="74"/>
      <c r="K34" s="74"/>
      <c r="L34" s="74"/>
      <c r="M34" s="74"/>
    </row>
    <row r="35" spans="2:13" s="76" customFormat="1" ht="13.5">
      <c r="B35" s="76" t="s">
        <v>33</v>
      </c>
    </row>
    <row r="36" spans="2:13" ht="13.5">
      <c r="B36" s="74"/>
      <c r="C36" s="74"/>
      <c r="D36" s="74"/>
      <c r="E36" s="74"/>
      <c r="F36" s="74"/>
      <c r="G36" s="74"/>
      <c r="H36" s="74"/>
      <c r="I36" s="74"/>
      <c r="J36" s="74"/>
      <c r="K36" s="74"/>
      <c r="L36" s="74"/>
      <c r="M36" s="74"/>
    </row>
    <row r="37" spans="2:13" ht="13.5">
      <c r="B37" s="74"/>
      <c r="C37" s="74"/>
      <c r="D37" s="74"/>
      <c r="E37" s="74"/>
      <c r="F37" s="74"/>
      <c r="G37" s="74"/>
      <c r="H37" s="74"/>
      <c r="I37" s="74"/>
      <c r="J37" s="74"/>
      <c r="K37" s="74"/>
      <c r="L37" s="74"/>
      <c r="M37" s="74"/>
    </row>
    <row r="38" spans="2:13" ht="13.5">
      <c r="B38" s="74"/>
      <c r="C38" s="74"/>
      <c r="D38" s="74"/>
      <c r="E38" s="74"/>
      <c r="F38" s="74"/>
      <c r="G38" s="74"/>
      <c r="H38" s="74"/>
      <c r="I38" s="74"/>
      <c r="J38" s="74"/>
      <c r="K38" s="74"/>
      <c r="L38" s="74"/>
      <c r="M38" s="74"/>
    </row>
    <row r="39" spans="2:13" ht="13.5">
      <c r="B39" s="74"/>
      <c r="C39" s="74"/>
      <c r="D39" s="74"/>
      <c r="E39" s="74"/>
      <c r="F39" s="74"/>
      <c r="G39" s="74"/>
      <c r="H39" s="74"/>
      <c r="I39" s="74"/>
      <c r="J39" s="74"/>
      <c r="K39" s="74"/>
      <c r="L39" s="74"/>
      <c r="M39" s="74"/>
    </row>
    <row r="40" spans="2:13" ht="13.5">
      <c r="B40" s="74"/>
      <c r="C40" s="74"/>
      <c r="D40" s="74"/>
      <c r="E40" s="74"/>
      <c r="F40" s="74"/>
      <c r="G40" s="74"/>
      <c r="H40" s="74"/>
      <c r="I40" s="74"/>
      <c r="J40" s="74"/>
      <c r="K40" s="74"/>
      <c r="L40" s="74"/>
      <c r="M40" s="74"/>
    </row>
    <row r="41" spans="2:13" ht="13.5">
      <c r="B41" s="74"/>
      <c r="C41" s="74"/>
      <c r="D41" s="74"/>
      <c r="E41" s="74"/>
      <c r="F41" s="74"/>
      <c r="G41" s="74"/>
      <c r="H41" s="74"/>
      <c r="I41" s="74"/>
      <c r="J41" s="74"/>
      <c r="K41" s="74"/>
      <c r="L41" s="74"/>
      <c r="M41" s="74"/>
    </row>
    <row r="42" spans="2:13" ht="13.5">
      <c r="B42" s="74"/>
      <c r="C42" s="74"/>
      <c r="D42" s="74"/>
      <c r="E42" s="74"/>
      <c r="F42" s="74"/>
      <c r="G42" s="74"/>
      <c r="H42" s="74"/>
      <c r="I42" s="74"/>
      <c r="J42" s="74"/>
      <c r="K42" s="74"/>
      <c r="L42" s="74"/>
      <c r="M42" s="74"/>
    </row>
    <row r="43" spans="2:13" ht="13.5">
      <c r="B43" s="74"/>
      <c r="C43" s="74"/>
      <c r="D43" s="74"/>
      <c r="E43" s="74"/>
      <c r="F43" s="74"/>
      <c r="G43" s="74"/>
      <c r="H43" s="74"/>
      <c r="I43" s="74"/>
      <c r="J43" s="74"/>
      <c r="K43" s="74"/>
      <c r="L43" s="74"/>
      <c r="M43" s="74"/>
    </row>
    <row r="44" spans="2:13" ht="13.5">
      <c r="B44" s="74"/>
      <c r="C44" s="74"/>
      <c r="D44" s="74"/>
      <c r="E44" s="74"/>
      <c r="F44" s="74"/>
      <c r="G44" s="74"/>
      <c r="H44" s="74"/>
      <c r="I44" s="74"/>
      <c r="J44" s="74"/>
      <c r="K44" s="74"/>
      <c r="L44" s="74"/>
      <c r="M44" s="74"/>
    </row>
    <row r="45" spans="2:13" ht="13.5">
      <c r="B45" s="74"/>
      <c r="C45" s="74"/>
      <c r="D45" s="74"/>
      <c r="E45" s="74"/>
      <c r="F45" s="74"/>
      <c r="G45" s="74"/>
      <c r="H45" s="74"/>
      <c r="I45" s="74"/>
      <c r="J45" s="74"/>
      <c r="K45" s="74"/>
      <c r="L45" s="74"/>
      <c r="M45" s="74"/>
    </row>
    <row r="46" spans="2:13" ht="13.5">
      <c r="B46" s="74"/>
      <c r="C46" s="74"/>
      <c r="D46" s="74"/>
      <c r="E46" s="74"/>
      <c r="F46" s="74"/>
      <c r="G46" s="74"/>
      <c r="H46" s="74"/>
      <c r="I46" s="74"/>
      <c r="J46" s="74"/>
      <c r="K46" s="74"/>
      <c r="L46" s="74"/>
      <c r="M46" s="74"/>
    </row>
    <row r="47" spans="2:13" ht="13.5">
      <c r="B47" s="74"/>
      <c r="C47" s="74"/>
      <c r="D47" s="74"/>
      <c r="E47" s="74"/>
      <c r="F47" s="74"/>
      <c r="G47" s="74"/>
      <c r="H47" s="74"/>
      <c r="I47" s="74"/>
      <c r="J47" s="74"/>
      <c r="K47" s="74"/>
      <c r="L47" s="74"/>
      <c r="M47" s="74"/>
    </row>
    <row r="48" spans="2:13" ht="13.5">
      <c r="B48" s="74"/>
      <c r="C48" s="74"/>
      <c r="D48" s="74"/>
      <c r="E48" s="74"/>
      <c r="F48" s="74"/>
      <c r="G48" s="74"/>
      <c r="H48" s="74"/>
      <c r="I48" s="74"/>
      <c r="J48" s="74"/>
      <c r="K48" s="74"/>
      <c r="L48" s="74"/>
      <c r="M48" s="74"/>
    </row>
    <row r="49" spans="2:13" ht="13.5">
      <c r="B49" s="74"/>
      <c r="C49" s="74"/>
      <c r="D49" s="74"/>
      <c r="E49" s="74"/>
      <c r="F49" s="74"/>
      <c r="G49" s="74"/>
      <c r="H49" s="74"/>
      <c r="I49" s="74"/>
      <c r="J49" s="74"/>
      <c r="K49" s="74"/>
      <c r="L49" s="74"/>
      <c r="M49" s="74"/>
    </row>
    <row r="50" spans="2:13" ht="13.5">
      <c r="B50" s="74"/>
      <c r="C50" s="74"/>
      <c r="D50" s="74"/>
      <c r="E50" s="74"/>
      <c r="F50" s="74"/>
      <c r="G50" s="74"/>
      <c r="H50" s="74"/>
      <c r="I50" s="74"/>
      <c r="J50" s="74"/>
      <c r="K50" s="74"/>
      <c r="L50" s="74"/>
      <c r="M50" s="74"/>
    </row>
    <row r="51" spans="2:13" ht="13.5">
      <c r="B51" s="74"/>
      <c r="C51" s="74"/>
      <c r="D51" s="74"/>
      <c r="E51" s="74"/>
      <c r="F51" s="74"/>
      <c r="G51" s="74"/>
      <c r="H51" s="74"/>
      <c r="I51" s="74"/>
      <c r="J51" s="74"/>
      <c r="K51" s="74"/>
      <c r="L51" s="74"/>
      <c r="M51" s="74"/>
    </row>
    <row r="52" spans="2:13" ht="13.5">
      <c r="B52" s="74"/>
      <c r="C52" s="74"/>
      <c r="D52" s="74"/>
      <c r="E52" s="74"/>
      <c r="F52" s="74"/>
      <c r="G52" s="74"/>
      <c r="H52" s="74"/>
      <c r="I52" s="74"/>
      <c r="J52" s="74"/>
      <c r="K52" s="74"/>
      <c r="L52" s="74"/>
      <c r="M52" s="74"/>
    </row>
    <row r="53" spans="2:13" ht="13.5">
      <c r="B53" s="74"/>
      <c r="C53" s="74"/>
      <c r="D53" s="74"/>
      <c r="E53" s="74"/>
      <c r="F53" s="74"/>
      <c r="G53" s="74"/>
      <c r="H53" s="74"/>
      <c r="I53" s="74"/>
      <c r="J53" s="74"/>
      <c r="K53" s="74"/>
      <c r="L53" s="74"/>
      <c r="M53" s="74"/>
    </row>
    <row r="54" spans="2:13" ht="13.5">
      <c r="B54" s="74"/>
      <c r="C54" s="74"/>
      <c r="D54" s="74"/>
      <c r="E54" s="74"/>
      <c r="F54" s="74"/>
      <c r="G54" s="74"/>
      <c r="H54" s="74"/>
      <c r="I54" s="74"/>
      <c r="J54" s="74"/>
      <c r="K54" s="74"/>
      <c r="L54" s="74"/>
      <c r="M54" s="74"/>
    </row>
    <row r="55" spans="2:13" ht="13.5">
      <c r="B55" s="74"/>
      <c r="C55" s="74"/>
      <c r="D55" s="74"/>
      <c r="E55" s="74"/>
      <c r="F55" s="74"/>
      <c r="G55" s="74"/>
      <c r="H55" s="74"/>
      <c r="I55" s="74"/>
      <c r="J55" s="74"/>
      <c r="K55" s="74"/>
      <c r="L55" s="74"/>
      <c r="M55" s="74"/>
    </row>
    <row r="56" spans="2:13" ht="13.5">
      <c r="B56" s="74"/>
      <c r="C56" s="74"/>
      <c r="D56" s="74"/>
      <c r="E56" s="74"/>
      <c r="F56" s="74"/>
      <c r="G56" s="74"/>
      <c r="H56" s="74"/>
      <c r="I56" s="74"/>
      <c r="J56" s="74"/>
      <c r="K56" s="74"/>
      <c r="L56" s="74"/>
      <c r="M56" s="74"/>
    </row>
    <row r="57" spans="2:13" ht="13.5">
      <c r="B57" s="74"/>
      <c r="C57" s="74"/>
      <c r="D57" s="74"/>
      <c r="E57" s="74"/>
      <c r="F57" s="74"/>
      <c r="G57" s="74"/>
      <c r="H57" s="74"/>
      <c r="I57" s="74"/>
      <c r="J57" s="74"/>
      <c r="K57" s="74"/>
      <c r="L57" s="74"/>
      <c r="M57" s="74"/>
    </row>
    <row r="58" spans="2:13" ht="13.5">
      <c r="B58" s="74"/>
      <c r="C58" s="74"/>
      <c r="D58" s="74"/>
      <c r="E58" s="74"/>
      <c r="F58" s="74"/>
      <c r="G58" s="74"/>
      <c r="H58" s="74"/>
      <c r="I58" s="74"/>
      <c r="J58" s="74"/>
      <c r="K58" s="74"/>
      <c r="L58" s="74"/>
      <c r="M58" s="74"/>
    </row>
    <row r="59" spans="2:13" ht="13.5">
      <c r="B59" s="74"/>
      <c r="C59" s="74"/>
      <c r="D59" s="74"/>
      <c r="E59" s="74"/>
      <c r="F59" s="74"/>
      <c r="G59" s="74"/>
      <c r="H59" s="74"/>
      <c r="I59" s="74"/>
      <c r="J59" s="74"/>
      <c r="K59" s="74"/>
      <c r="L59" s="74"/>
      <c r="M59" s="74"/>
    </row>
    <row r="60" spans="2:13" ht="13.5">
      <c r="B60" s="74"/>
      <c r="C60" s="74"/>
      <c r="D60" s="74"/>
      <c r="E60" s="74"/>
      <c r="F60" s="74"/>
      <c r="G60" s="74"/>
      <c r="H60" s="74"/>
      <c r="I60" s="74"/>
      <c r="J60" s="74"/>
      <c r="K60" s="74"/>
      <c r="L60" s="74"/>
      <c r="M60" s="74"/>
    </row>
    <row r="61" spans="2:13" ht="13.5">
      <c r="B61" s="74"/>
      <c r="C61" s="74"/>
      <c r="D61" s="74"/>
      <c r="E61" s="74"/>
      <c r="F61" s="74"/>
      <c r="G61" s="74"/>
      <c r="H61" s="74"/>
      <c r="I61" s="74"/>
      <c r="J61" s="74"/>
      <c r="K61" s="74"/>
      <c r="L61" s="74"/>
      <c r="M61" s="74"/>
    </row>
    <row r="62" spans="2:13" ht="13.5">
      <c r="B62" s="74"/>
      <c r="C62" s="74"/>
      <c r="D62" s="74"/>
      <c r="E62" s="74"/>
      <c r="F62" s="74"/>
      <c r="G62" s="74"/>
      <c r="H62" s="74"/>
      <c r="I62" s="74"/>
      <c r="J62" s="74"/>
      <c r="K62" s="74"/>
      <c r="L62" s="74"/>
      <c r="M62" s="74"/>
    </row>
    <row r="63" spans="2:13" ht="13.5">
      <c r="B63" s="74"/>
      <c r="C63" s="74"/>
      <c r="D63" s="74"/>
      <c r="E63" s="74"/>
      <c r="F63" s="74"/>
      <c r="G63" s="74"/>
      <c r="H63" s="74"/>
      <c r="I63" s="74"/>
      <c r="J63" s="74"/>
      <c r="K63" s="74"/>
      <c r="L63" s="74"/>
      <c r="M63" s="74"/>
    </row>
    <row r="64" spans="2:13" s="76" customFormat="1" ht="13.5"/>
    <row r="65" spans="2:13" ht="13.5">
      <c r="B65" s="74"/>
      <c r="C65" s="74"/>
      <c r="D65" s="74"/>
      <c r="E65" s="74"/>
      <c r="F65" s="74"/>
      <c r="G65" s="74"/>
      <c r="H65" s="74"/>
      <c r="I65" s="74"/>
      <c r="J65" s="74"/>
      <c r="K65" s="74"/>
      <c r="L65" s="74"/>
      <c r="M65" s="74"/>
    </row>
    <row r="66" spans="2:13" ht="13.5">
      <c r="B66" s="85" t="s">
        <v>34</v>
      </c>
      <c r="C66" s="85" t="s">
        <v>35</v>
      </c>
      <c r="D66" s="85" t="s">
        <v>22</v>
      </c>
      <c r="E66" s="74"/>
      <c r="F66" s="74"/>
      <c r="G66" s="74"/>
      <c r="H66" s="74"/>
      <c r="I66" s="74"/>
      <c r="J66" s="74"/>
      <c r="K66" s="74"/>
      <c r="L66" s="74"/>
      <c r="M66" s="74"/>
    </row>
    <row r="67" spans="2:13" ht="13.5">
      <c r="B67" s="86" t="s">
        <v>36</v>
      </c>
      <c r="C67" s="86" t="s">
        <v>37</v>
      </c>
      <c r="D67" s="211" t="s">
        <v>38</v>
      </c>
      <c r="E67" s="74"/>
      <c r="F67" s="74"/>
      <c r="G67" s="74"/>
      <c r="H67" s="74"/>
      <c r="I67" s="74"/>
      <c r="J67" s="74"/>
      <c r="K67" s="74"/>
      <c r="L67" s="74"/>
      <c r="M67" s="74"/>
    </row>
    <row r="68" spans="2:13" ht="13.5">
      <c r="B68" s="86" t="s">
        <v>39</v>
      </c>
      <c r="C68" s="86" t="s">
        <v>37</v>
      </c>
      <c r="D68" s="211" t="s">
        <v>40</v>
      </c>
      <c r="E68" s="74"/>
      <c r="F68" s="74"/>
      <c r="G68" s="74"/>
      <c r="H68" s="74"/>
      <c r="I68" s="74"/>
      <c r="J68" s="74"/>
      <c r="K68" s="74"/>
      <c r="L68" s="74"/>
      <c r="M68" s="74"/>
    </row>
    <row r="69" spans="2:13" ht="13.5">
      <c r="B69" s="217" t="s">
        <v>41</v>
      </c>
      <c r="C69" s="220"/>
      <c r="D69" s="221"/>
      <c r="E69" s="74"/>
      <c r="F69" s="74"/>
      <c r="G69" s="74"/>
      <c r="H69" s="74"/>
      <c r="I69" s="74"/>
      <c r="J69" s="74"/>
      <c r="K69" s="74"/>
      <c r="L69" s="74"/>
      <c r="M69" s="74"/>
    </row>
    <row r="70" spans="2:13" ht="41.25" customHeight="1">
      <c r="B70" s="94" t="s">
        <v>42</v>
      </c>
      <c r="C70" s="94" t="s">
        <v>43</v>
      </c>
      <c r="D70" s="96" t="s">
        <v>44</v>
      </c>
      <c r="E70" s="74"/>
      <c r="F70" s="74"/>
      <c r="G70" s="74"/>
      <c r="H70" s="74"/>
      <c r="I70" s="74"/>
      <c r="J70" s="74"/>
      <c r="K70" s="74"/>
      <c r="L70" s="74"/>
      <c r="M70" s="74"/>
    </row>
    <row r="71" spans="2:13" ht="27">
      <c r="B71" s="94" t="s">
        <v>45</v>
      </c>
      <c r="C71" s="94" t="s">
        <v>43</v>
      </c>
      <c r="D71" s="94" t="s">
        <v>46</v>
      </c>
      <c r="E71" s="74"/>
      <c r="F71" s="74"/>
      <c r="G71" s="74"/>
      <c r="H71" s="74"/>
      <c r="I71" s="74"/>
      <c r="J71" s="74"/>
      <c r="K71" s="74"/>
      <c r="L71" s="74"/>
      <c r="M71" s="74"/>
    </row>
    <row r="72" spans="2:13" ht="27">
      <c r="B72" s="94" t="s">
        <v>47</v>
      </c>
      <c r="C72" s="94" t="s">
        <v>43</v>
      </c>
      <c r="D72" s="94" t="s">
        <v>48</v>
      </c>
      <c r="E72" s="74"/>
      <c r="F72" s="74"/>
      <c r="G72" s="74"/>
      <c r="H72" s="74"/>
      <c r="I72" s="74"/>
      <c r="J72" s="74"/>
      <c r="K72" s="74"/>
      <c r="L72" s="74"/>
      <c r="M72" s="74"/>
    </row>
    <row r="73" spans="2:13" ht="13.5">
      <c r="B73" s="217" t="s">
        <v>49</v>
      </c>
      <c r="C73" s="220"/>
      <c r="D73" s="221"/>
      <c r="E73" s="74"/>
      <c r="F73" s="74"/>
      <c r="G73" s="74"/>
      <c r="H73" s="74"/>
      <c r="I73" s="74"/>
      <c r="J73" s="74"/>
      <c r="K73" s="74"/>
      <c r="L73" s="74"/>
      <c r="M73" s="74"/>
    </row>
    <row r="74" spans="2:13" ht="48.95" customHeight="1">
      <c r="B74" s="94" t="s">
        <v>50</v>
      </c>
      <c r="C74" s="95" t="s">
        <v>51</v>
      </c>
      <c r="D74" s="96" t="s">
        <v>52</v>
      </c>
      <c r="E74" s="74"/>
      <c r="F74" s="74"/>
      <c r="G74" s="74"/>
      <c r="H74" s="74"/>
      <c r="I74" s="74"/>
      <c r="J74" s="74"/>
      <c r="K74" s="74"/>
      <c r="L74" s="74"/>
      <c r="M74" s="74"/>
    </row>
    <row r="75" spans="2:13" ht="42.95" customHeight="1">
      <c r="B75" s="94" t="s">
        <v>53</v>
      </c>
      <c r="C75" s="95" t="s">
        <v>51</v>
      </c>
      <c r="D75" s="96" t="s">
        <v>54</v>
      </c>
      <c r="E75" s="74"/>
      <c r="F75" s="74"/>
      <c r="G75" s="74"/>
      <c r="H75" s="74"/>
      <c r="I75" s="74"/>
      <c r="J75" s="74"/>
      <c r="K75" s="74"/>
      <c r="L75" s="74"/>
      <c r="M75" s="74"/>
    </row>
    <row r="76" spans="2:13" ht="44.25" customHeight="1">
      <c r="B76" s="94" t="s">
        <v>55</v>
      </c>
      <c r="C76" s="95" t="s">
        <v>51</v>
      </c>
      <c r="D76" s="96" t="s">
        <v>56</v>
      </c>
      <c r="E76" s="74"/>
      <c r="F76" s="74"/>
      <c r="G76" s="74"/>
      <c r="H76" s="74"/>
      <c r="I76" s="74"/>
      <c r="J76" s="74"/>
      <c r="K76" s="74"/>
      <c r="L76" s="74"/>
      <c r="M76" s="74"/>
    </row>
    <row r="77" spans="2:13" ht="15" customHeight="1">
      <c r="B77" s="95" t="s">
        <v>57</v>
      </c>
      <c r="C77" s="95" t="s">
        <v>51</v>
      </c>
      <c r="D77" s="212" t="s">
        <v>58</v>
      </c>
      <c r="E77" s="74"/>
      <c r="F77" s="74"/>
      <c r="G77" s="74"/>
      <c r="H77" s="74"/>
      <c r="I77" s="74"/>
      <c r="J77" s="74"/>
      <c r="K77" s="74"/>
      <c r="L77" s="74"/>
      <c r="M77" s="74"/>
    </row>
    <row r="78" spans="2:13" ht="15" customHeight="1">
      <c r="B78" s="213" t="s">
        <v>59</v>
      </c>
      <c r="C78" s="95" t="s">
        <v>51</v>
      </c>
      <c r="D78" s="214" t="s">
        <v>60</v>
      </c>
      <c r="E78" s="74"/>
      <c r="F78" s="74"/>
      <c r="G78" s="74"/>
      <c r="H78" s="74"/>
      <c r="I78" s="74"/>
      <c r="J78" s="74"/>
      <c r="K78" s="74"/>
      <c r="L78" s="74"/>
      <c r="M78" s="74"/>
    </row>
    <row r="79" spans="2:13" ht="13.5">
      <c r="B79" s="217" t="s">
        <v>61</v>
      </c>
      <c r="C79" s="218"/>
      <c r="D79" s="219"/>
      <c r="E79" s="74"/>
      <c r="F79" s="74"/>
      <c r="G79" s="74"/>
      <c r="H79" s="74"/>
      <c r="I79" s="74"/>
      <c r="J79" s="74"/>
      <c r="K79" s="74"/>
      <c r="L79" s="74"/>
      <c r="M79" s="74"/>
    </row>
    <row r="80" spans="2:13" ht="13.5">
      <c r="B80" s="96" t="s">
        <v>62</v>
      </c>
      <c r="C80" s="96" t="s">
        <v>63</v>
      </c>
      <c r="D80" s="96" t="s">
        <v>64</v>
      </c>
      <c r="E80" s="74"/>
      <c r="F80" s="74"/>
      <c r="G80" s="74"/>
      <c r="H80" s="74"/>
      <c r="I80" s="74"/>
      <c r="J80" s="74"/>
      <c r="K80" s="74"/>
      <c r="L80" s="74"/>
      <c r="M80" s="74"/>
    </row>
    <row r="81" spans="2:13" ht="13.5">
      <c r="B81" s="96" t="s">
        <v>65</v>
      </c>
      <c r="C81" s="96" t="s">
        <v>63</v>
      </c>
      <c r="D81" s="96" t="s">
        <v>66</v>
      </c>
      <c r="E81" s="74"/>
      <c r="F81" s="74"/>
      <c r="G81" s="74"/>
      <c r="H81" s="74"/>
      <c r="I81" s="74"/>
      <c r="J81" s="74"/>
      <c r="K81" s="74"/>
      <c r="L81" s="74"/>
      <c r="M81" s="74"/>
    </row>
    <row r="82" spans="2:13" ht="13.5">
      <c r="B82" s="96" t="s">
        <v>67</v>
      </c>
      <c r="C82" s="96" t="s">
        <v>63</v>
      </c>
      <c r="D82" s="96" t="s">
        <v>68</v>
      </c>
      <c r="E82" s="74"/>
      <c r="F82" s="74"/>
      <c r="G82" s="74"/>
      <c r="H82" s="74"/>
      <c r="I82" s="74"/>
      <c r="J82" s="74"/>
      <c r="K82" s="74"/>
      <c r="L82" s="74"/>
      <c r="M82" s="74"/>
    </row>
    <row r="83" spans="2:13" ht="15.75" customHeight="1">
      <c r="B83" s="96" t="s">
        <v>69</v>
      </c>
      <c r="C83" s="96" t="s">
        <v>63</v>
      </c>
      <c r="D83" s="96" t="s">
        <v>70</v>
      </c>
      <c r="E83" s="74"/>
      <c r="F83" s="74"/>
      <c r="G83" s="74"/>
      <c r="H83" s="74"/>
      <c r="I83" s="74"/>
      <c r="J83" s="74"/>
      <c r="K83" s="74"/>
      <c r="L83" s="74"/>
      <c r="M83" s="74"/>
    </row>
    <row r="84" spans="2:13" ht="27">
      <c r="B84" s="96" t="s">
        <v>71</v>
      </c>
      <c r="C84" s="96" t="s">
        <v>63</v>
      </c>
      <c r="D84" s="96" t="s">
        <v>72</v>
      </c>
      <c r="E84" s="74"/>
      <c r="F84" s="74"/>
      <c r="G84" s="74"/>
      <c r="H84" s="74"/>
      <c r="I84" s="74"/>
      <c r="J84" s="74"/>
      <c r="K84" s="74"/>
      <c r="L84" s="74"/>
      <c r="M84" s="74"/>
    </row>
    <row r="85" spans="2:13" ht="13.5">
      <c r="B85" s="74"/>
      <c r="C85" s="74"/>
      <c r="D85" s="74"/>
      <c r="E85" s="74"/>
      <c r="F85" s="74"/>
      <c r="G85" s="74"/>
      <c r="H85" s="74"/>
      <c r="I85" s="74"/>
      <c r="J85" s="74"/>
      <c r="K85" s="74"/>
      <c r="L85" s="74"/>
      <c r="M85" s="74"/>
    </row>
    <row r="86" spans="2:13" ht="13.5">
      <c r="B86" s="74"/>
      <c r="C86" s="74"/>
      <c r="D86" s="74"/>
      <c r="E86" s="74"/>
      <c r="F86" s="74"/>
      <c r="G86" s="74"/>
      <c r="H86" s="74"/>
      <c r="I86" s="74"/>
      <c r="J86" s="74"/>
      <c r="K86" s="74"/>
      <c r="L86" s="74"/>
      <c r="M86" s="74"/>
    </row>
    <row r="87" spans="2:13" ht="13.5">
      <c r="B87" s="74"/>
      <c r="C87" s="74"/>
      <c r="D87" s="74"/>
      <c r="E87" s="74"/>
      <c r="F87" s="74"/>
      <c r="G87" s="74"/>
      <c r="H87" s="74"/>
      <c r="I87" s="74"/>
      <c r="J87" s="74"/>
      <c r="K87" s="74"/>
      <c r="L87" s="74"/>
      <c r="M87" s="74"/>
    </row>
    <row r="88" spans="2:13" ht="13.5">
      <c r="B88" s="74"/>
      <c r="C88" s="74"/>
      <c r="D88" s="74"/>
      <c r="E88" s="74"/>
      <c r="F88" s="74"/>
      <c r="G88" s="74"/>
      <c r="H88" s="74"/>
      <c r="I88" s="74"/>
      <c r="J88" s="74"/>
      <c r="K88" s="74"/>
      <c r="L88" s="74"/>
      <c r="M88" s="74"/>
    </row>
    <row r="89" spans="2:13" ht="13.5">
      <c r="B89" s="74"/>
      <c r="C89" s="74"/>
      <c r="D89" s="74"/>
      <c r="E89" s="74"/>
      <c r="F89" s="74"/>
      <c r="G89" s="74"/>
      <c r="H89" s="74"/>
      <c r="I89" s="74"/>
      <c r="J89" s="74"/>
      <c r="K89" s="74"/>
      <c r="L89" s="74"/>
      <c r="M89" s="74"/>
    </row>
    <row r="90" spans="2:13" ht="13.5"/>
    <row r="91" spans="2:13" ht="12.75" customHeight="1"/>
    <row r="92" spans="2:13" ht="12.75" customHeight="1"/>
    <row r="93" spans="2:13" ht="12.75" customHeight="1"/>
    <row r="94" spans="2:13" ht="12.75" customHeight="1"/>
    <row r="95" spans="2:13" ht="12.75" customHeight="1"/>
    <row r="96" spans="2: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mergeCells count="6">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Normal="100" workbookViewId="0"/>
  </sheetViews>
  <sheetFormatPr defaultColWidth="0" defaultRowHeight="13.5"/>
  <cols>
    <col min="1" max="1" width="6.7109375" style="10" customWidth="1"/>
    <col min="2" max="2" width="43" style="10" customWidth="1"/>
    <col min="3" max="10" width="28.140625" style="10" customWidth="1"/>
    <col min="11" max="11" width="21" style="10" customWidth="1"/>
    <col min="12" max="16384" width="9.28515625" style="10" hidden="1"/>
  </cols>
  <sheetData>
    <row r="1" spans="1:16" s="2" customFormat="1" ht="12.75" customHeight="1">
      <c r="A1" s="1"/>
    </row>
    <row r="2" spans="1:16" s="2" customFormat="1" ht="18.75" customHeight="1">
      <c r="A2" s="87"/>
      <c r="B2" s="3" t="s">
        <v>73</v>
      </c>
      <c r="C2" s="3"/>
      <c r="D2" s="3"/>
    </row>
    <row r="3" spans="1:16" s="2" customFormat="1" ht="50.25" customHeight="1">
      <c r="A3" s="153"/>
      <c r="B3" s="258" t="s">
        <v>74</v>
      </c>
      <c r="C3" s="258"/>
      <c r="D3" s="258"/>
      <c r="E3" s="258"/>
      <c r="F3" s="258"/>
      <c r="G3" s="258"/>
      <c r="H3" s="258"/>
      <c r="I3" s="143"/>
      <c r="J3" s="4"/>
      <c r="K3" s="4"/>
      <c r="L3" s="4"/>
      <c r="M3" s="4"/>
      <c r="N3" s="4"/>
      <c r="O3" s="4"/>
      <c r="P3" s="4"/>
    </row>
    <row r="4" spans="1:16" s="8" customFormat="1" ht="20.25" customHeight="1">
      <c r="A4" s="148"/>
      <c r="B4" s="259"/>
      <c r="C4" s="259"/>
      <c r="D4" s="259"/>
      <c r="E4" s="259"/>
      <c r="F4" s="259"/>
      <c r="G4" s="259"/>
      <c r="H4" s="259"/>
      <c r="J4" s="9"/>
      <c r="K4" s="9"/>
      <c r="L4" s="9"/>
      <c r="M4" s="9"/>
      <c r="N4" s="9"/>
      <c r="O4" s="9"/>
      <c r="P4" s="9"/>
    </row>
    <row r="6" spans="1:16" ht="29.25" customHeight="1">
      <c r="B6" s="11" t="s">
        <v>75</v>
      </c>
      <c r="C6" s="12" t="s">
        <v>76</v>
      </c>
      <c r="D6" s="222" t="s">
        <v>77</v>
      </c>
    </row>
    <row r="9" spans="1:16">
      <c r="B9" s="88" t="s">
        <v>78</v>
      </c>
      <c r="C9" s="13"/>
    </row>
    <row r="10" spans="1:16">
      <c r="B10" s="14"/>
      <c r="C10" s="13"/>
    </row>
    <row r="11" spans="1:16" ht="13.5" customHeight="1">
      <c r="B11" s="14"/>
      <c r="C11" s="223" t="s">
        <v>79</v>
      </c>
      <c r="D11" s="223" t="s">
        <v>80</v>
      </c>
      <c r="E11" s="223" t="s">
        <v>81</v>
      </c>
      <c r="F11" s="223" t="s">
        <v>82</v>
      </c>
      <c r="G11" s="223" t="s">
        <v>83</v>
      </c>
      <c r="H11" s="223" t="s">
        <v>84</v>
      </c>
      <c r="I11" s="97"/>
      <c r="J11" s="97"/>
    </row>
    <row r="12" spans="1:16" ht="30" customHeight="1">
      <c r="B12" s="260" t="s">
        <v>85</v>
      </c>
      <c r="C12" s="261" t="s">
        <v>86</v>
      </c>
      <c r="D12" s="261"/>
      <c r="E12" s="261" t="s">
        <v>87</v>
      </c>
      <c r="F12" s="261"/>
      <c r="G12" s="262" t="s">
        <v>88</v>
      </c>
      <c r="H12" s="262"/>
      <c r="I12" s="263" t="s">
        <v>89</v>
      </c>
      <c r="J12" s="263"/>
      <c r="L12" s="15"/>
      <c r="M12" s="15"/>
      <c r="N12" s="15"/>
      <c r="O12" s="15"/>
    </row>
    <row r="13" spans="1:16" ht="25.5" customHeight="1">
      <c r="A13" s="13"/>
      <c r="B13" s="260"/>
      <c r="C13" s="107" t="s">
        <v>90</v>
      </c>
      <c r="D13" s="107" t="s">
        <v>91</v>
      </c>
      <c r="E13" s="107" t="s">
        <v>90</v>
      </c>
      <c r="F13" s="107" t="s">
        <v>92</v>
      </c>
      <c r="G13" s="108" t="s">
        <v>90</v>
      </c>
      <c r="H13" s="108" t="s">
        <v>93</v>
      </c>
      <c r="I13" s="147" t="s">
        <v>90</v>
      </c>
      <c r="J13" s="147" t="s">
        <v>94</v>
      </c>
      <c r="L13" s="15"/>
      <c r="M13" s="16"/>
      <c r="N13" s="15"/>
      <c r="O13" s="16"/>
    </row>
    <row r="14" spans="1:16" ht="15" customHeight="1">
      <c r="A14" s="140"/>
      <c r="B14" s="17" t="s">
        <v>95</v>
      </c>
      <c r="C14" s="215" t="str">
        <f>IFERROR(ROUND(INDEX('2a Historical_Other'!$A$9:$BF$96,MATCH('1a Levelised DTC'!C$11&amp;"_"&amp;'1a Levelised DTC'!$B14,'2a Historical_Other'!$A$9:$A$96,0),MATCH('1a Levelised DTC'!$C$6,'2a Historical_Other'!$A$9:$BF$9,0)),2),"-")</f>
        <v>-</v>
      </c>
      <c r="D14" s="215" t="str">
        <f>IFERROR(ROUND(INDEX('2a Historical_Other'!$A$9:$BF$96,MATCH('1a Levelised DTC'!D$11&amp;"_"&amp;'1a Levelised DTC'!$B14,'2a Historical_Other'!$A$9:$A$96,0),MATCH('1a Levelised DTC'!$C$6,'2a Historical_Other'!$A$9:$BF$9,0)),2),"-")</f>
        <v>-</v>
      </c>
      <c r="E14" s="215" t="str">
        <f>IFERROR(ROUND(INDEX('2a Historical_Other'!$A$9:$BF$96,MATCH('1a Levelised DTC'!E$11&amp;"_"&amp;'1a Levelised DTC'!$B14,'2a Historical_Other'!$A$9:$A$96,0),MATCH('1a Levelised DTC'!$C$6,'2a Historical_Other'!$A$9:$BF$9,0)),2),"-")</f>
        <v>-</v>
      </c>
      <c r="F14" s="215" t="str">
        <f>IFERROR(ROUND(INDEX('2a Historical_Other'!$A$9:$BF$96,MATCH('1a Levelised DTC'!F$11&amp;"_"&amp;'1a Levelised DTC'!$B14,'2a Historical_Other'!$A$9:$A$96,0),MATCH('1a Levelised DTC'!$C$6,'2a Historical_Other'!$A$9:$BF$9,0)),2),"-")</f>
        <v>-</v>
      </c>
      <c r="G14" s="215" t="str">
        <f>IFERROR(ROUND(INDEX('2a Historical_Other'!$A$9:$BF$96,MATCH('1a Levelised DTC'!G$11&amp;"_"&amp;'1a Levelised DTC'!$B14,'2a Historical_Other'!$A$9:$A$96,0),MATCH('1a Levelised DTC'!$C$6,'2a Historical_Other'!$A$9:$BF$9,0)),2),"-")</f>
        <v>-</v>
      </c>
      <c r="H14" s="215" t="str">
        <f>IFERROR(ROUND(INDEX('2a Historical_Other'!$A$9:$BF$96,MATCH('1a Levelised DTC'!H$11&amp;"_"&amp;'1a Levelised DTC'!$B14,'2a Historical_Other'!$A$9:$A$96,0),MATCH('1a Levelised DTC'!$C$6,'2a Historical_Other'!$A$9:$BF$9,0)),2),"-")</f>
        <v>-</v>
      </c>
      <c r="I14" s="225" t="str">
        <f>IFERROR(C14+G14,"-")</f>
        <v>-</v>
      </c>
      <c r="J14" s="225" t="str">
        <f>IFERROR(D14+H14,"-")</f>
        <v>-</v>
      </c>
      <c r="L14" s="18"/>
      <c r="M14" s="18"/>
      <c r="N14" s="18"/>
      <c r="O14" s="18"/>
    </row>
    <row r="15" spans="1:16" ht="15" customHeight="1">
      <c r="B15" s="17" t="s">
        <v>96</v>
      </c>
      <c r="C15" s="215" t="str">
        <f>IFERROR(ROUND(INDEX('2a Historical_Other'!$A$9:$BF$96,MATCH('1a Levelised DTC'!C$11&amp;"_"&amp;'1a Levelised DTC'!$B15,'2a Historical_Other'!$A$9:$A$96,0),MATCH('1a Levelised DTC'!$C$6,'2a Historical_Other'!$A$9:$BF$9,0)),2),"-")</f>
        <v>-</v>
      </c>
      <c r="D15" s="215" t="str">
        <f>IFERROR(ROUND(INDEX('2a Historical_Other'!$A$9:$BF$96,MATCH('1a Levelised DTC'!D$11&amp;"_"&amp;'1a Levelised DTC'!$B15,'2a Historical_Other'!$A$9:$A$96,0),MATCH('1a Levelised DTC'!$C$6,'2a Historical_Other'!$A$9:$BF$9,0)),2),"-")</f>
        <v>-</v>
      </c>
      <c r="E15" s="215" t="str">
        <f>IFERROR(ROUND(INDEX('2a Historical_Other'!$A$9:$BF$96,MATCH('1a Levelised DTC'!E$11&amp;"_"&amp;'1a Levelised DTC'!$B15,'2a Historical_Other'!$A$9:$A$96,0),MATCH('1a Levelised DTC'!$C$6,'2a Historical_Other'!$A$9:$BF$9,0)),2),"-")</f>
        <v>-</v>
      </c>
      <c r="F15" s="215" t="str">
        <f>IFERROR(ROUND(INDEX('2a Historical_Other'!$A$9:$BF$96,MATCH('1a Levelised DTC'!F$11&amp;"_"&amp;'1a Levelised DTC'!$B15,'2a Historical_Other'!$A$9:$A$96,0),MATCH('1a Levelised DTC'!$C$6,'2a Historical_Other'!$A$9:$BF$9,0)),2),"-")</f>
        <v>-</v>
      </c>
      <c r="G15" s="215" t="str">
        <f>IFERROR(ROUND(INDEX('2a Historical_Other'!$A$9:$BF$96,MATCH('1a Levelised DTC'!G$11&amp;"_"&amp;'1a Levelised DTC'!$B15,'2a Historical_Other'!$A$9:$A$96,0),MATCH('1a Levelised DTC'!$C$6,'2a Historical_Other'!$A$9:$BF$9,0)),2),"-")</f>
        <v>-</v>
      </c>
      <c r="H15" s="215" t="str">
        <f>IFERROR(ROUND(INDEX('2a Historical_Other'!$A$9:$BF$96,MATCH('1a Levelised DTC'!H$11&amp;"_"&amp;'1a Levelised DTC'!$B15,'2a Historical_Other'!$A$9:$A$96,0),MATCH('1a Levelised DTC'!$C$6,'2a Historical_Other'!$A$9:$BF$9,0)),2),"-")</f>
        <v>-</v>
      </c>
      <c r="I15" s="225" t="str">
        <f t="shared" ref="I15:I27" si="0">IFERROR(C15+G15,"-")</f>
        <v>-</v>
      </c>
      <c r="J15" s="225" t="str">
        <f t="shared" ref="J15:J27" si="1">IFERROR(D15+H15,"-")</f>
        <v>-</v>
      </c>
      <c r="L15" s="18"/>
      <c r="M15" s="18"/>
      <c r="N15" s="18"/>
      <c r="O15" s="18"/>
    </row>
    <row r="16" spans="1:16" ht="15" customHeight="1">
      <c r="B16" s="17" t="s">
        <v>97</v>
      </c>
      <c r="C16" s="215" t="str">
        <f>IFERROR(ROUND(INDEX('2a Historical_Other'!$A$9:$BF$96,MATCH('1a Levelised DTC'!C$11&amp;"_"&amp;'1a Levelised DTC'!$B16,'2a Historical_Other'!$A$9:$A$96,0),MATCH('1a Levelised DTC'!$C$6,'2a Historical_Other'!$A$9:$BF$9,0)),2),"-")</f>
        <v>-</v>
      </c>
      <c r="D16" s="215" t="str">
        <f>IFERROR(ROUND(INDEX('2a Historical_Other'!$A$9:$BF$96,MATCH('1a Levelised DTC'!D$11&amp;"_"&amp;'1a Levelised DTC'!$B16,'2a Historical_Other'!$A$9:$A$96,0),MATCH('1a Levelised DTC'!$C$6,'2a Historical_Other'!$A$9:$BF$9,0)),2),"-")</f>
        <v>-</v>
      </c>
      <c r="E16" s="215" t="str">
        <f>IFERROR(ROUND(INDEX('2a Historical_Other'!$A$9:$BF$96,MATCH('1a Levelised DTC'!E$11&amp;"_"&amp;'1a Levelised DTC'!$B16,'2a Historical_Other'!$A$9:$A$96,0),MATCH('1a Levelised DTC'!$C$6,'2a Historical_Other'!$A$9:$BF$9,0)),2),"-")</f>
        <v>-</v>
      </c>
      <c r="F16" s="215" t="str">
        <f>IFERROR(ROUND(INDEX('2a Historical_Other'!$A$9:$BF$96,MATCH('1a Levelised DTC'!F$11&amp;"_"&amp;'1a Levelised DTC'!$B16,'2a Historical_Other'!$A$9:$A$96,0),MATCH('1a Levelised DTC'!$C$6,'2a Historical_Other'!$A$9:$BF$9,0)),2),"-")</f>
        <v>-</v>
      </c>
      <c r="G16" s="215" t="str">
        <f>IFERROR(ROUND(INDEX('2a Historical_Other'!$A$9:$BF$96,MATCH('1a Levelised DTC'!G$11&amp;"_"&amp;'1a Levelised DTC'!$B16,'2a Historical_Other'!$A$9:$A$96,0),MATCH('1a Levelised DTC'!$C$6,'2a Historical_Other'!$A$9:$BF$9,0)),2),"-")</f>
        <v>-</v>
      </c>
      <c r="H16" s="215" t="str">
        <f>IFERROR(ROUND(INDEX('2a Historical_Other'!$A$9:$BF$96,MATCH('1a Levelised DTC'!H$11&amp;"_"&amp;'1a Levelised DTC'!$B16,'2a Historical_Other'!$A$9:$A$96,0),MATCH('1a Levelised DTC'!$C$6,'2a Historical_Other'!$A$9:$BF$9,0)),2),"-")</f>
        <v>-</v>
      </c>
      <c r="I16" s="225" t="str">
        <f t="shared" si="0"/>
        <v>-</v>
      </c>
      <c r="J16" s="225" t="str">
        <f t="shared" si="1"/>
        <v>-</v>
      </c>
      <c r="L16" s="18"/>
      <c r="M16" s="18"/>
      <c r="N16" s="18"/>
      <c r="O16" s="18"/>
    </row>
    <row r="17" spans="1:15" ht="15" customHeight="1">
      <c r="B17" s="17" t="s">
        <v>98</v>
      </c>
      <c r="C17" s="215" t="str">
        <f>IFERROR(ROUND(INDEX('2a Historical_Other'!$A$9:$BF$96,MATCH('1a Levelised DTC'!C$11&amp;"_"&amp;'1a Levelised DTC'!$B17,'2a Historical_Other'!$A$9:$A$96,0),MATCH('1a Levelised DTC'!$C$6,'2a Historical_Other'!$A$9:$BF$9,0)),2),"-")</f>
        <v>-</v>
      </c>
      <c r="D17" s="215" t="str">
        <f>IFERROR(ROUND(INDEX('2a Historical_Other'!$A$9:$BF$96,MATCH('1a Levelised DTC'!D$11&amp;"_"&amp;'1a Levelised DTC'!$B17,'2a Historical_Other'!$A$9:$A$96,0),MATCH('1a Levelised DTC'!$C$6,'2a Historical_Other'!$A$9:$BF$9,0)),2),"-")</f>
        <v>-</v>
      </c>
      <c r="E17" s="215" t="str">
        <f>IFERROR(ROUND(INDEX('2a Historical_Other'!$A$9:$BF$96,MATCH('1a Levelised DTC'!E$11&amp;"_"&amp;'1a Levelised DTC'!$B17,'2a Historical_Other'!$A$9:$A$96,0),MATCH('1a Levelised DTC'!$C$6,'2a Historical_Other'!$A$9:$BF$9,0)),2),"-")</f>
        <v>-</v>
      </c>
      <c r="F17" s="215" t="str">
        <f>IFERROR(ROUND(INDEX('2a Historical_Other'!$A$9:$BF$96,MATCH('1a Levelised DTC'!F$11&amp;"_"&amp;'1a Levelised DTC'!$B17,'2a Historical_Other'!$A$9:$A$96,0),MATCH('1a Levelised DTC'!$C$6,'2a Historical_Other'!$A$9:$BF$9,0)),2),"-")</f>
        <v>-</v>
      </c>
      <c r="G17" s="215" t="str">
        <f>IFERROR(ROUND(INDEX('2a Historical_Other'!$A$9:$BF$96,MATCH('1a Levelised DTC'!G$11&amp;"_"&amp;'1a Levelised DTC'!$B17,'2a Historical_Other'!$A$9:$A$96,0),MATCH('1a Levelised DTC'!$C$6,'2a Historical_Other'!$A$9:$BF$9,0)),2),"-")</f>
        <v>-</v>
      </c>
      <c r="H17" s="215" t="str">
        <f>IFERROR(ROUND(INDEX('2a Historical_Other'!$A$9:$BF$96,MATCH('1a Levelised DTC'!H$11&amp;"_"&amp;'1a Levelised DTC'!$B17,'2a Historical_Other'!$A$9:$A$96,0),MATCH('1a Levelised DTC'!$C$6,'2a Historical_Other'!$A$9:$BF$9,0)),2),"-")</f>
        <v>-</v>
      </c>
      <c r="I17" s="225" t="str">
        <f t="shared" si="0"/>
        <v>-</v>
      </c>
      <c r="J17" s="225" t="str">
        <f t="shared" si="1"/>
        <v>-</v>
      </c>
      <c r="L17" s="18"/>
      <c r="M17" s="18"/>
      <c r="N17" s="18"/>
      <c r="O17" s="18"/>
    </row>
    <row r="18" spans="1:15" ht="15" customHeight="1">
      <c r="B18" s="17" t="s">
        <v>99</v>
      </c>
      <c r="C18" s="215" t="str">
        <f>IFERROR(ROUND(INDEX('2a Historical_Other'!$A$9:$BF$96,MATCH('1a Levelised DTC'!C$11&amp;"_"&amp;'1a Levelised DTC'!$B18,'2a Historical_Other'!$A$9:$A$96,0),MATCH('1a Levelised DTC'!$C$6,'2a Historical_Other'!$A$9:$BF$9,0)),2),"-")</f>
        <v>-</v>
      </c>
      <c r="D18" s="215" t="str">
        <f>IFERROR(ROUND(INDEX('2a Historical_Other'!$A$9:$BF$96,MATCH('1a Levelised DTC'!D$11&amp;"_"&amp;'1a Levelised DTC'!$B18,'2a Historical_Other'!$A$9:$A$96,0),MATCH('1a Levelised DTC'!$C$6,'2a Historical_Other'!$A$9:$BF$9,0)),2),"-")</f>
        <v>-</v>
      </c>
      <c r="E18" s="215" t="str">
        <f>IFERROR(ROUND(INDEX('2a Historical_Other'!$A$9:$BF$96,MATCH('1a Levelised DTC'!E$11&amp;"_"&amp;'1a Levelised DTC'!$B18,'2a Historical_Other'!$A$9:$A$96,0),MATCH('1a Levelised DTC'!$C$6,'2a Historical_Other'!$A$9:$BF$9,0)),2),"-")</f>
        <v>-</v>
      </c>
      <c r="F18" s="215" t="str">
        <f>IFERROR(ROUND(INDEX('2a Historical_Other'!$A$9:$BF$96,MATCH('1a Levelised DTC'!F$11&amp;"_"&amp;'1a Levelised DTC'!$B18,'2a Historical_Other'!$A$9:$A$96,0),MATCH('1a Levelised DTC'!$C$6,'2a Historical_Other'!$A$9:$BF$9,0)),2),"-")</f>
        <v>-</v>
      </c>
      <c r="G18" s="215" t="str">
        <f>IFERROR(ROUND(INDEX('2a Historical_Other'!$A$9:$BF$96,MATCH('1a Levelised DTC'!G$11&amp;"_"&amp;'1a Levelised DTC'!$B18,'2a Historical_Other'!$A$9:$A$96,0),MATCH('1a Levelised DTC'!$C$6,'2a Historical_Other'!$A$9:$BF$9,0)),2),"-")</f>
        <v>-</v>
      </c>
      <c r="H18" s="215" t="str">
        <f>IFERROR(ROUND(INDEX('2a Historical_Other'!$A$9:$BF$96,MATCH('1a Levelised DTC'!H$11&amp;"_"&amp;'1a Levelised DTC'!$B18,'2a Historical_Other'!$A$9:$A$96,0),MATCH('1a Levelised DTC'!$C$6,'2a Historical_Other'!$A$9:$BF$9,0)),2),"-")</f>
        <v>-</v>
      </c>
      <c r="I18" s="225" t="str">
        <f t="shared" si="0"/>
        <v>-</v>
      </c>
      <c r="J18" s="225" t="str">
        <f t="shared" si="1"/>
        <v>-</v>
      </c>
      <c r="L18" s="18"/>
      <c r="M18" s="18"/>
      <c r="N18" s="18"/>
      <c r="O18" s="18"/>
    </row>
    <row r="19" spans="1:15" ht="15" customHeight="1">
      <c r="B19" s="17" t="s">
        <v>100</v>
      </c>
      <c r="C19" s="215" t="str">
        <f>IFERROR(ROUND(INDEX('2a Historical_Other'!$A$9:$BF$96,MATCH('1a Levelised DTC'!C$11&amp;"_"&amp;'1a Levelised DTC'!$B19,'2a Historical_Other'!$A$9:$A$96,0),MATCH('1a Levelised DTC'!$C$6,'2a Historical_Other'!$A$9:$BF$9,0)),2),"-")</f>
        <v>-</v>
      </c>
      <c r="D19" s="215" t="str">
        <f>IFERROR(ROUND(INDEX('2a Historical_Other'!$A$9:$BF$96,MATCH('1a Levelised DTC'!D$11&amp;"_"&amp;'1a Levelised DTC'!$B19,'2a Historical_Other'!$A$9:$A$96,0),MATCH('1a Levelised DTC'!$C$6,'2a Historical_Other'!$A$9:$BF$9,0)),2),"-")</f>
        <v>-</v>
      </c>
      <c r="E19" s="215" t="str">
        <f>IFERROR(ROUND(INDEX('2a Historical_Other'!$A$9:$BF$96,MATCH('1a Levelised DTC'!E$11&amp;"_"&amp;'1a Levelised DTC'!$B19,'2a Historical_Other'!$A$9:$A$96,0),MATCH('1a Levelised DTC'!$C$6,'2a Historical_Other'!$A$9:$BF$9,0)),2),"-")</f>
        <v>-</v>
      </c>
      <c r="F19" s="215" t="str">
        <f>IFERROR(ROUND(INDEX('2a Historical_Other'!$A$9:$BF$96,MATCH('1a Levelised DTC'!F$11&amp;"_"&amp;'1a Levelised DTC'!$B19,'2a Historical_Other'!$A$9:$A$96,0),MATCH('1a Levelised DTC'!$C$6,'2a Historical_Other'!$A$9:$BF$9,0)),2),"-")</f>
        <v>-</v>
      </c>
      <c r="G19" s="215" t="str">
        <f>IFERROR(ROUND(INDEX('2a Historical_Other'!$A$9:$BF$96,MATCH('1a Levelised DTC'!G$11&amp;"_"&amp;'1a Levelised DTC'!$B19,'2a Historical_Other'!$A$9:$A$96,0),MATCH('1a Levelised DTC'!$C$6,'2a Historical_Other'!$A$9:$BF$9,0)),2),"-")</f>
        <v>-</v>
      </c>
      <c r="H19" s="215" t="str">
        <f>IFERROR(ROUND(INDEX('2a Historical_Other'!$A$9:$BF$96,MATCH('1a Levelised DTC'!H$11&amp;"_"&amp;'1a Levelised DTC'!$B19,'2a Historical_Other'!$A$9:$A$96,0),MATCH('1a Levelised DTC'!$C$6,'2a Historical_Other'!$A$9:$BF$9,0)),2),"-")</f>
        <v>-</v>
      </c>
      <c r="I19" s="225" t="str">
        <f t="shared" si="0"/>
        <v>-</v>
      </c>
      <c r="J19" s="225" t="str">
        <f t="shared" si="1"/>
        <v>-</v>
      </c>
      <c r="L19" s="18"/>
      <c r="M19" s="18"/>
      <c r="N19" s="18"/>
      <c r="O19" s="18"/>
    </row>
    <row r="20" spans="1:15" ht="15" customHeight="1">
      <c r="B20" s="17" t="s">
        <v>101</v>
      </c>
      <c r="C20" s="215" t="str">
        <f>IFERROR(ROUND(INDEX('2a Historical_Other'!$A$9:$BF$96,MATCH('1a Levelised DTC'!C$11&amp;"_"&amp;'1a Levelised DTC'!$B20,'2a Historical_Other'!$A$9:$A$96,0),MATCH('1a Levelised DTC'!$C$6,'2a Historical_Other'!$A$9:$BF$9,0)),2),"-")</f>
        <v>-</v>
      </c>
      <c r="D20" s="215" t="str">
        <f>IFERROR(ROUND(INDEX('2a Historical_Other'!$A$9:$BF$96,MATCH('1a Levelised DTC'!D$11&amp;"_"&amp;'1a Levelised DTC'!$B20,'2a Historical_Other'!$A$9:$A$96,0),MATCH('1a Levelised DTC'!$C$6,'2a Historical_Other'!$A$9:$BF$9,0)),2),"-")</f>
        <v>-</v>
      </c>
      <c r="E20" s="215" t="str">
        <f>IFERROR(ROUND(INDEX('2a Historical_Other'!$A$9:$BF$96,MATCH('1a Levelised DTC'!E$11&amp;"_"&amp;'1a Levelised DTC'!$B20,'2a Historical_Other'!$A$9:$A$96,0),MATCH('1a Levelised DTC'!$C$6,'2a Historical_Other'!$A$9:$BF$9,0)),2),"-")</f>
        <v>-</v>
      </c>
      <c r="F20" s="215" t="str">
        <f>IFERROR(ROUND(INDEX('2a Historical_Other'!$A$9:$BF$96,MATCH('1a Levelised DTC'!F$11&amp;"_"&amp;'1a Levelised DTC'!$B20,'2a Historical_Other'!$A$9:$A$96,0),MATCH('1a Levelised DTC'!$C$6,'2a Historical_Other'!$A$9:$BF$9,0)),2),"-")</f>
        <v>-</v>
      </c>
      <c r="G20" s="215" t="str">
        <f>IFERROR(ROUND(INDEX('2a Historical_Other'!$A$9:$BF$96,MATCH('1a Levelised DTC'!G$11&amp;"_"&amp;'1a Levelised DTC'!$B20,'2a Historical_Other'!$A$9:$A$96,0),MATCH('1a Levelised DTC'!$C$6,'2a Historical_Other'!$A$9:$BF$9,0)),2),"-")</f>
        <v>-</v>
      </c>
      <c r="H20" s="215" t="str">
        <f>IFERROR(ROUND(INDEX('2a Historical_Other'!$A$9:$BF$96,MATCH('1a Levelised DTC'!H$11&amp;"_"&amp;'1a Levelised DTC'!$B20,'2a Historical_Other'!$A$9:$A$96,0),MATCH('1a Levelised DTC'!$C$6,'2a Historical_Other'!$A$9:$BF$9,0)),2),"-")</f>
        <v>-</v>
      </c>
      <c r="I20" s="225" t="str">
        <f t="shared" si="0"/>
        <v>-</v>
      </c>
      <c r="J20" s="225" t="str">
        <f t="shared" si="1"/>
        <v>-</v>
      </c>
      <c r="L20" s="18"/>
      <c r="M20" s="18"/>
      <c r="N20" s="18"/>
      <c r="O20" s="18"/>
    </row>
    <row r="21" spans="1:15" ht="15" customHeight="1">
      <c r="B21" s="17" t="s">
        <v>102</v>
      </c>
      <c r="C21" s="215" t="str">
        <f>IFERROR(ROUND(INDEX('2a Historical_Other'!$A$9:$BF$96,MATCH('1a Levelised DTC'!C$11&amp;"_"&amp;'1a Levelised DTC'!$B21,'2a Historical_Other'!$A$9:$A$96,0),MATCH('1a Levelised DTC'!$C$6,'2a Historical_Other'!$A$9:$BF$9,0)),2),"-")</f>
        <v>-</v>
      </c>
      <c r="D21" s="215" t="str">
        <f>IFERROR(ROUND(INDEX('2a Historical_Other'!$A$9:$BF$96,MATCH('1a Levelised DTC'!D$11&amp;"_"&amp;'1a Levelised DTC'!$B21,'2a Historical_Other'!$A$9:$A$96,0),MATCH('1a Levelised DTC'!$C$6,'2a Historical_Other'!$A$9:$BF$9,0)),2),"-")</f>
        <v>-</v>
      </c>
      <c r="E21" s="215" t="str">
        <f>IFERROR(ROUND(INDEX('2a Historical_Other'!$A$9:$BF$96,MATCH('1a Levelised DTC'!E$11&amp;"_"&amp;'1a Levelised DTC'!$B21,'2a Historical_Other'!$A$9:$A$96,0),MATCH('1a Levelised DTC'!$C$6,'2a Historical_Other'!$A$9:$BF$9,0)),2),"-")</f>
        <v>-</v>
      </c>
      <c r="F21" s="215" t="str">
        <f>IFERROR(ROUND(INDEX('2a Historical_Other'!$A$9:$BF$96,MATCH('1a Levelised DTC'!F$11&amp;"_"&amp;'1a Levelised DTC'!$B21,'2a Historical_Other'!$A$9:$A$96,0),MATCH('1a Levelised DTC'!$C$6,'2a Historical_Other'!$A$9:$BF$9,0)),2),"-")</f>
        <v>-</v>
      </c>
      <c r="G21" s="215" t="str">
        <f>IFERROR(ROUND(INDEX('2a Historical_Other'!$A$9:$BF$96,MATCH('1a Levelised DTC'!G$11&amp;"_"&amp;'1a Levelised DTC'!$B21,'2a Historical_Other'!$A$9:$A$96,0),MATCH('1a Levelised DTC'!$C$6,'2a Historical_Other'!$A$9:$BF$9,0)),2),"-")</f>
        <v>-</v>
      </c>
      <c r="H21" s="215" t="str">
        <f>IFERROR(ROUND(INDEX('2a Historical_Other'!$A$9:$BF$96,MATCH('1a Levelised DTC'!H$11&amp;"_"&amp;'1a Levelised DTC'!$B21,'2a Historical_Other'!$A$9:$A$96,0),MATCH('1a Levelised DTC'!$C$6,'2a Historical_Other'!$A$9:$BF$9,0)),2),"-")</f>
        <v>-</v>
      </c>
      <c r="I21" s="225" t="str">
        <f t="shared" si="0"/>
        <v>-</v>
      </c>
      <c r="J21" s="225" t="str">
        <f t="shared" si="1"/>
        <v>-</v>
      </c>
      <c r="L21" s="18"/>
      <c r="M21" s="18"/>
      <c r="N21" s="18"/>
      <c r="O21" s="18"/>
    </row>
    <row r="22" spans="1:15" ht="15" customHeight="1">
      <c r="B22" s="17" t="s">
        <v>103</v>
      </c>
      <c r="C22" s="215" t="str">
        <f>IFERROR(ROUND(INDEX('2a Historical_Other'!$A$9:$BF$96,MATCH('1a Levelised DTC'!C$11&amp;"_"&amp;'1a Levelised DTC'!$B22,'2a Historical_Other'!$A$9:$A$96,0),MATCH('1a Levelised DTC'!$C$6,'2a Historical_Other'!$A$9:$BF$9,0)),2),"-")</f>
        <v>-</v>
      </c>
      <c r="D22" s="215" t="str">
        <f>IFERROR(ROUND(INDEX('2a Historical_Other'!$A$9:$BF$96,MATCH('1a Levelised DTC'!D$11&amp;"_"&amp;'1a Levelised DTC'!$B22,'2a Historical_Other'!$A$9:$A$96,0),MATCH('1a Levelised DTC'!$C$6,'2a Historical_Other'!$A$9:$BF$9,0)),2),"-")</f>
        <v>-</v>
      </c>
      <c r="E22" s="215" t="str">
        <f>IFERROR(ROUND(INDEX('2a Historical_Other'!$A$9:$BF$96,MATCH('1a Levelised DTC'!E$11&amp;"_"&amp;'1a Levelised DTC'!$B22,'2a Historical_Other'!$A$9:$A$96,0),MATCH('1a Levelised DTC'!$C$6,'2a Historical_Other'!$A$9:$BF$9,0)),2),"-")</f>
        <v>-</v>
      </c>
      <c r="F22" s="215" t="str">
        <f>IFERROR(ROUND(INDEX('2a Historical_Other'!$A$9:$BF$96,MATCH('1a Levelised DTC'!F$11&amp;"_"&amp;'1a Levelised DTC'!$B22,'2a Historical_Other'!$A$9:$A$96,0),MATCH('1a Levelised DTC'!$C$6,'2a Historical_Other'!$A$9:$BF$9,0)),2),"-")</f>
        <v>-</v>
      </c>
      <c r="G22" s="215" t="str">
        <f>IFERROR(ROUND(INDEX('2a Historical_Other'!$A$9:$BF$96,MATCH('1a Levelised DTC'!G$11&amp;"_"&amp;'1a Levelised DTC'!$B22,'2a Historical_Other'!$A$9:$A$96,0),MATCH('1a Levelised DTC'!$C$6,'2a Historical_Other'!$A$9:$BF$9,0)),2),"-")</f>
        <v>-</v>
      </c>
      <c r="H22" s="215" t="str">
        <f>IFERROR(ROUND(INDEX('2a Historical_Other'!$A$9:$BF$96,MATCH('1a Levelised DTC'!H$11&amp;"_"&amp;'1a Levelised DTC'!$B22,'2a Historical_Other'!$A$9:$A$96,0),MATCH('1a Levelised DTC'!$C$6,'2a Historical_Other'!$A$9:$BF$9,0)),2),"-")</f>
        <v>-</v>
      </c>
      <c r="I22" s="225" t="str">
        <f t="shared" si="0"/>
        <v>-</v>
      </c>
      <c r="J22" s="225" t="str">
        <f t="shared" si="1"/>
        <v>-</v>
      </c>
      <c r="L22" s="18"/>
      <c r="M22" s="18"/>
      <c r="N22" s="18"/>
      <c r="O22" s="18"/>
    </row>
    <row r="23" spans="1:15" ht="15" customHeight="1">
      <c r="B23" s="17" t="s">
        <v>104</v>
      </c>
      <c r="C23" s="215" t="str">
        <f>IFERROR(ROUND(INDEX('2a Historical_Other'!$A$9:$BF$96,MATCH('1a Levelised DTC'!C$11&amp;"_"&amp;'1a Levelised DTC'!$B23,'2a Historical_Other'!$A$9:$A$96,0),MATCH('1a Levelised DTC'!$C$6,'2a Historical_Other'!$A$9:$BF$9,0)),2),"-")</f>
        <v>-</v>
      </c>
      <c r="D23" s="215" t="str">
        <f>IFERROR(ROUND(INDEX('2a Historical_Other'!$A$9:$BF$96,MATCH('1a Levelised DTC'!D$11&amp;"_"&amp;'1a Levelised DTC'!$B23,'2a Historical_Other'!$A$9:$A$96,0),MATCH('1a Levelised DTC'!$C$6,'2a Historical_Other'!$A$9:$BF$9,0)),2),"-")</f>
        <v>-</v>
      </c>
      <c r="E23" s="215" t="str">
        <f>IFERROR(ROUND(INDEX('2a Historical_Other'!$A$9:$BF$96,MATCH('1a Levelised DTC'!E$11&amp;"_"&amp;'1a Levelised DTC'!$B23,'2a Historical_Other'!$A$9:$A$96,0),MATCH('1a Levelised DTC'!$C$6,'2a Historical_Other'!$A$9:$BF$9,0)),2),"-")</f>
        <v>-</v>
      </c>
      <c r="F23" s="215" t="str">
        <f>IFERROR(ROUND(INDEX('2a Historical_Other'!$A$9:$BF$96,MATCH('1a Levelised DTC'!F$11&amp;"_"&amp;'1a Levelised DTC'!$B23,'2a Historical_Other'!$A$9:$A$96,0),MATCH('1a Levelised DTC'!$C$6,'2a Historical_Other'!$A$9:$BF$9,0)),2),"-")</f>
        <v>-</v>
      </c>
      <c r="G23" s="215" t="str">
        <f>IFERROR(ROUND(INDEX('2a Historical_Other'!$A$9:$BF$96,MATCH('1a Levelised DTC'!G$11&amp;"_"&amp;'1a Levelised DTC'!$B23,'2a Historical_Other'!$A$9:$A$96,0),MATCH('1a Levelised DTC'!$C$6,'2a Historical_Other'!$A$9:$BF$9,0)),2),"-")</f>
        <v>-</v>
      </c>
      <c r="H23" s="215" t="str">
        <f>IFERROR(ROUND(INDEX('2a Historical_Other'!$A$9:$BF$96,MATCH('1a Levelised DTC'!H$11&amp;"_"&amp;'1a Levelised DTC'!$B23,'2a Historical_Other'!$A$9:$A$96,0),MATCH('1a Levelised DTC'!$C$6,'2a Historical_Other'!$A$9:$BF$9,0)),2),"-")</f>
        <v>-</v>
      </c>
      <c r="I23" s="225" t="str">
        <f t="shared" si="0"/>
        <v>-</v>
      </c>
      <c r="J23" s="225" t="str">
        <f t="shared" si="1"/>
        <v>-</v>
      </c>
      <c r="L23" s="18"/>
      <c r="M23" s="18"/>
      <c r="N23" s="18"/>
      <c r="O23" s="18"/>
    </row>
    <row r="24" spans="1:15" ht="15" customHeight="1">
      <c r="B24" s="17" t="s">
        <v>105</v>
      </c>
      <c r="C24" s="215" t="str">
        <f>IFERROR(ROUND(INDEX('2a Historical_Other'!$A$9:$BF$96,MATCH('1a Levelised DTC'!C$11&amp;"_"&amp;'1a Levelised DTC'!$B24,'2a Historical_Other'!$A$9:$A$96,0),MATCH('1a Levelised DTC'!$C$6,'2a Historical_Other'!$A$9:$BF$9,0)),2),"-")</f>
        <v>-</v>
      </c>
      <c r="D24" s="215" t="str">
        <f>IFERROR(ROUND(INDEX('2a Historical_Other'!$A$9:$BF$96,MATCH('1a Levelised DTC'!D$11&amp;"_"&amp;'1a Levelised DTC'!$B24,'2a Historical_Other'!$A$9:$A$96,0),MATCH('1a Levelised DTC'!$C$6,'2a Historical_Other'!$A$9:$BF$9,0)),2),"-")</f>
        <v>-</v>
      </c>
      <c r="E24" s="215" t="str">
        <f>IFERROR(ROUND(INDEX('2a Historical_Other'!$A$9:$BF$96,MATCH('1a Levelised DTC'!E$11&amp;"_"&amp;'1a Levelised DTC'!$B24,'2a Historical_Other'!$A$9:$A$96,0),MATCH('1a Levelised DTC'!$C$6,'2a Historical_Other'!$A$9:$BF$9,0)),2),"-")</f>
        <v>-</v>
      </c>
      <c r="F24" s="215" t="str">
        <f>IFERROR(ROUND(INDEX('2a Historical_Other'!$A$9:$BF$96,MATCH('1a Levelised DTC'!F$11&amp;"_"&amp;'1a Levelised DTC'!$B24,'2a Historical_Other'!$A$9:$A$96,0),MATCH('1a Levelised DTC'!$C$6,'2a Historical_Other'!$A$9:$BF$9,0)),2),"-")</f>
        <v>-</v>
      </c>
      <c r="G24" s="215" t="str">
        <f>IFERROR(ROUND(INDEX('2a Historical_Other'!$A$9:$BF$96,MATCH('1a Levelised DTC'!G$11&amp;"_"&amp;'1a Levelised DTC'!$B24,'2a Historical_Other'!$A$9:$A$96,0),MATCH('1a Levelised DTC'!$C$6,'2a Historical_Other'!$A$9:$BF$9,0)),2),"-")</f>
        <v>-</v>
      </c>
      <c r="H24" s="215" t="str">
        <f>IFERROR(ROUND(INDEX('2a Historical_Other'!$A$9:$BF$96,MATCH('1a Levelised DTC'!H$11&amp;"_"&amp;'1a Levelised DTC'!$B24,'2a Historical_Other'!$A$9:$A$96,0),MATCH('1a Levelised DTC'!$C$6,'2a Historical_Other'!$A$9:$BF$9,0)),2),"-")</f>
        <v>-</v>
      </c>
      <c r="I24" s="225" t="str">
        <f t="shared" si="0"/>
        <v>-</v>
      </c>
      <c r="J24" s="225" t="str">
        <f t="shared" si="1"/>
        <v>-</v>
      </c>
      <c r="L24" s="18"/>
      <c r="M24" s="18"/>
      <c r="N24" s="18"/>
      <c r="O24" s="18"/>
    </row>
    <row r="25" spans="1:15" ht="15" customHeight="1">
      <c r="B25" s="17" t="s">
        <v>106</v>
      </c>
      <c r="C25" s="215" t="str">
        <f>IFERROR(ROUND(INDEX('2a Historical_Other'!$A$9:$BF$96,MATCH('1a Levelised DTC'!C$11&amp;"_"&amp;'1a Levelised DTC'!$B25,'2a Historical_Other'!$A$9:$A$96,0),MATCH('1a Levelised DTC'!$C$6,'2a Historical_Other'!$A$9:$BF$9,0)),2),"-")</f>
        <v>-</v>
      </c>
      <c r="D25" s="215" t="str">
        <f>IFERROR(ROUND(INDEX('2a Historical_Other'!$A$9:$BF$96,MATCH('1a Levelised DTC'!D$11&amp;"_"&amp;'1a Levelised DTC'!$B25,'2a Historical_Other'!$A$9:$A$96,0),MATCH('1a Levelised DTC'!$C$6,'2a Historical_Other'!$A$9:$BF$9,0)),2),"-")</f>
        <v>-</v>
      </c>
      <c r="E25" s="215" t="str">
        <f>IFERROR(ROUND(INDEX('2a Historical_Other'!$A$9:$BF$96,MATCH('1a Levelised DTC'!E$11&amp;"_"&amp;'1a Levelised DTC'!$B25,'2a Historical_Other'!$A$9:$A$96,0),MATCH('1a Levelised DTC'!$C$6,'2a Historical_Other'!$A$9:$BF$9,0)),2),"-")</f>
        <v>-</v>
      </c>
      <c r="F25" s="215" t="str">
        <f>IFERROR(ROUND(INDEX('2a Historical_Other'!$A$9:$BF$96,MATCH('1a Levelised DTC'!F$11&amp;"_"&amp;'1a Levelised DTC'!$B25,'2a Historical_Other'!$A$9:$A$96,0),MATCH('1a Levelised DTC'!$C$6,'2a Historical_Other'!$A$9:$BF$9,0)),2),"-")</f>
        <v>-</v>
      </c>
      <c r="G25" s="215" t="str">
        <f>IFERROR(ROUND(INDEX('2a Historical_Other'!$A$9:$BF$96,MATCH('1a Levelised DTC'!G$11&amp;"_"&amp;'1a Levelised DTC'!$B25,'2a Historical_Other'!$A$9:$A$96,0),MATCH('1a Levelised DTC'!$C$6,'2a Historical_Other'!$A$9:$BF$9,0)),2),"-")</f>
        <v>-</v>
      </c>
      <c r="H25" s="215" t="str">
        <f>IFERROR(ROUND(INDEX('2a Historical_Other'!$A$9:$BF$96,MATCH('1a Levelised DTC'!H$11&amp;"_"&amp;'1a Levelised DTC'!$B25,'2a Historical_Other'!$A$9:$A$96,0),MATCH('1a Levelised DTC'!$C$6,'2a Historical_Other'!$A$9:$BF$9,0)),2),"-")</f>
        <v>-</v>
      </c>
      <c r="I25" s="225" t="str">
        <f t="shared" si="0"/>
        <v>-</v>
      </c>
      <c r="J25" s="225" t="str">
        <f t="shared" si="1"/>
        <v>-</v>
      </c>
      <c r="L25" s="18"/>
      <c r="M25" s="18"/>
      <c r="N25" s="18"/>
      <c r="O25" s="18"/>
    </row>
    <row r="26" spans="1:15" ht="15" customHeight="1">
      <c r="B26" s="17" t="s">
        <v>107</v>
      </c>
      <c r="C26" s="215" t="str">
        <f>IFERROR(ROUND(INDEX('2a Historical_Other'!$A$9:$BF$96,MATCH('1a Levelised DTC'!C$11&amp;"_"&amp;'1a Levelised DTC'!$B26,'2a Historical_Other'!$A$9:$A$96,0),MATCH('1a Levelised DTC'!$C$6,'2a Historical_Other'!$A$9:$BF$9,0)),2),"-")</f>
        <v>-</v>
      </c>
      <c r="D26" s="215" t="str">
        <f>IFERROR(ROUND(INDEX('2a Historical_Other'!$A$9:$BF$96,MATCH('1a Levelised DTC'!D$11&amp;"_"&amp;'1a Levelised DTC'!$B26,'2a Historical_Other'!$A$9:$A$96,0),MATCH('1a Levelised DTC'!$C$6,'2a Historical_Other'!$A$9:$BF$9,0)),2),"-")</f>
        <v>-</v>
      </c>
      <c r="E26" s="215" t="str">
        <f>IFERROR(ROUND(INDEX('2a Historical_Other'!$A$9:$BF$96,MATCH('1a Levelised DTC'!E$11&amp;"_"&amp;'1a Levelised DTC'!$B26,'2a Historical_Other'!$A$9:$A$96,0),MATCH('1a Levelised DTC'!$C$6,'2a Historical_Other'!$A$9:$BF$9,0)),2),"-")</f>
        <v>-</v>
      </c>
      <c r="F26" s="215" t="str">
        <f>IFERROR(ROUND(INDEX('2a Historical_Other'!$A$9:$BF$96,MATCH('1a Levelised DTC'!F$11&amp;"_"&amp;'1a Levelised DTC'!$B26,'2a Historical_Other'!$A$9:$A$96,0),MATCH('1a Levelised DTC'!$C$6,'2a Historical_Other'!$A$9:$BF$9,0)),2),"-")</f>
        <v>-</v>
      </c>
      <c r="G26" s="215" t="str">
        <f>IFERROR(ROUND(INDEX('2a Historical_Other'!$A$9:$BF$96,MATCH('1a Levelised DTC'!G$11&amp;"_"&amp;'1a Levelised DTC'!$B26,'2a Historical_Other'!$A$9:$A$96,0),MATCH('1a Levelised DTC'!$C$6,'2a Historical_Other'!$A$9:$BF$9,0)),2),"-")</f>
        <v>-</v>
      </c>
      <c r="H26" s="215" t="str">
        <f>IFERROR(ROUND(INDEX('2a Historical_Other'!$A$9:$BF$96,MATCH('1a Levelised DTC'!H$11&amp;"_"&amp;'1a Levelised DTC'!$B26,'2a Historical_Other'!$A$9:$A$96,0),MATCH('1a Levelised DTC'!$C$6,'2a Historical_Other'!$A$9:$BF$9,0)),2),"-")</f>
        <v>-</v>
      </c>
      <c r="I26" s="225" t="str">
        <f t="shared" si="0"/>
        <v>-</v>
      </c>
      <c r="J26" s="225" t="str">
        <f t="shared" si="1"/>
        <v>-</v>
      </c>
      <c r="L26" s="18"/>
      <c r="M26" s="18"/>
      <c r="N26" s="18"/>
      <c r="O26" s="18"/>
    </row>
    <row r="27" spans="1:15" ht="15" customHeight="1">
      <c r="B27" s="17" t="s">
        <v>108</v>
      </c>
      <c r="C27" s="215" t="str">
        <f>IFERROR(ROUND(INDEX('2a Historical_Other'!$A$9:$BF$96,MATCH('1a Levelised DTC'!C$11&amp;"_"&amp;'1a Levelised DTC'!$B27,'2a Historical_Other'!$A$9:$A$96,0),MATCH('1a Levelised DTC'!$C$6,'2a Historical_Other'!$A$9:$BF$9,0)),2),"-")</f>
        <v>-</v>
      </c>
      <c r="D27" s="215" t="str">
        <f>IFERROR(ROUND(INDEX('2a Historical_Other'!$A$9:$BF$96,MATCH('1a Levelised DTC'!D$11&amp;"_"&amp;'1a Levelised DTC'!$B27,'2a Historical_Other'!$A$9:$A$96,0),MATCH('1a Levelised DTC'!$C$6,'2a Historical_Other'!$A$9:$BF$9,0)),2),"-")</f>
        <v>-</v>
      </c>
      <c r="E27" s="215" t="str">
        <f>IFERROR(ROUND(INDEX('2a Historical_Other'!$A$9:$BF$96,MATCH('1a Levelised DTC'!E$11&amp;"_"&amp;'1a Levelised DTC'!$B27,'2a Historical_Other'!$A$9:$A$96,0),MATCH('1a Levelised DTC'!$C$6,'2a Historical_Other'!$A$9:$BF$9,0)),2),"-")</f>
        <v>-</v>
      </c>
      <c r="F27" s="215" t="str">
        <f>IFERROR(ROUND(INDEX('2a Historical_Other'!$A$9:$BF$96,MATCH('1a Levelised DTC'!F$11&amp;"_"&amp;'1a Levelised DTC'!$B27,'2a Historical_Other'!$A$9:$A$96,0),MATCH('1a Levelised DTC'!$C$6,'2a Historical_Other'!$A$9:$BF$9,0)),2),"-")</f>
        <v>-</v>
      </c>
      <c r="G27" s="215" t="str">
        <f>IFERROR(ROUND(INDEX('2a Historical_Other'!$A$9:$BF$96,MATCH('1a Levelised DTC'!G$11&amp;"_"&amp;'1a Levelised DTC'!$B27,'2a Historical_Other'!$A$9:$A$96,0),MATCH('1a Levelised DTC'!$C$6,'2a Historical_Other'!$A$9:$BF$9,0)),2),"-")</f>
        <v>-</v>
      </c>
      <c r="H27" s="215" t="str">
        <f>IFERROR(ROUND(INDEX('2a Historical_Other'!$A$9:$BF$96,MATCH('1a Levelised DTC'!H$11&amp;"_"&amp;'1a Levelised DTC'!$B27,'2a Historical_Other'!$A$9:$A$96,0),MATCH('1a Levelised DTC'!$C$6,'2a Historical_Other'!$A$9:$BF$9,0)),2),"-")</f>
        <v>-</v>
      </c>
      <c r="I27" s="225" t="str">
        <f t="shared" si="0"/>
        <v>-</v>
      </c>
      <c r="J27" s="225" t="str">
        <f t="shared" si="1"/>
        <v>-</v>
      </c>
      <c r="L27" s="18"/>
      <c r="M27" s="18"/>
      <c r="N27" s="18"/>
      <c r="O27" s="18"/>
    </row>
    <row r="28" spans="1:15" ht="15" customHeight="1">
      <c r="A28" s="19"/>
      <c r="B28" s="109" t="s">
        <v>109</v>
      </c>
      <c r="C28" s="91" t="str">
        <f>IFERROR(AVERAGE(C14:C27),"-")</f>
        <v>-</v>
      </c>
      <c r="D28" s="91" t="str">
        <f t="shared" ref="D28:H28" si="2">IFERROR(AVERAGE(D14:D27),"-")</f>
        <v>-</v>
      </c>
      <c r="E28" s="91" t="str">
        <f t="shared" si="2"/>
        <v>-</v>
      </c>
      <c r="F28" s="91" t="str">
        <f t="shared" si="2"/>
        <v>-</v>
      </c>
      <c r="G28" s="91" t="str">
        <f t="shared" si="2"/>
        <v>-</v>
      </c>
      <c r="H28" s="91" t="str">
        <f t="shared" si="2"/>
        <v>-</v>
      </c>
      <c r="I28" s="224" t="str">
        <f t="shared" ref="I28:J28" si="3">IFERROR(AVERAGE(I14:I27),"-")</f>
        <v>-</v>
      </c>
      <c r="J28" s="224" t="str">
        <f t="shared" si="3"/>
        <v>-</v>
      </c>
      <c r="L28" s="18"/>
      <c r="M28" s="18"/>
      <c r="N28" s="18"/>
      <c r="O28" s="18"/>
    </row>
    <row r="29" spans="1:15" ht="15" customHeight="1">
      <c r="A29" s="19"/>
      <c r="B29" s="109" t="s">
        <v>110</v>
      </c>
      <c r="C29" s="91" t="str">
        <f>IFERROR(C28*1.05,"-")</f>
        <v>-</v>
      </c>
      <c r="D29" s="91" t="str">
        <f t="shared" ref="D29:H29" si="4">IFERROR(D28*1.05,"-")</f>
        <v>-</v>
      </c>
      <c r="E29" s="91" t="str">
        <f t="shared" si="4"/>
        <v>-</v>
      </c>
      <c r="F29" s="91" t="str">
        <f t="shared" si="4"/>
        <v>-</v>
      </c>
      <c r="G29" s="91" t="str">
        <f t="shared" si="4"/>
        <v>-</v>
      </c>
      <c r="H29" s="91" t="str">
        <f t="shared" si="4"/>
        <v>-</v>
      </c>
      <c r="I29" s="224" t="str">
        <f t="shared" ref="I29:J29" si="5">IFERROR(I28*1.05,"-")</f>
        <v>-</v>
      </c>
      <c r="J29" s="224" t="str">
        <f t="shared" si="5"/>
        <v>-</v>
      </c>
      <c r="L29" s="18"/>
      <c r="M29" s="18"/>
      <c r="N29" s="18"/>
      <c r="O29" s="18"/>
    </row>
    <row r="30" spans="1:15">
      <c r="C30" s="20"/>
      <c r="D30" s="21"/>
      <c r="E30" s="21"/>
      <c r="G30" s="20"/>
      <c r="H30" s="22"/>
      <c r="I30" s="22"/>
      <c r="J30" s="22"/>
    </row>
    <row r="31" spans="1:15">
      <c r="B31" s="89" t="s">
        <v>111</v>
      </c>
      <c r="C31" s="13"/>
    </row>
    <row r="32" spans="1:15" ht="13.5" customHeight="1">
      <c r="B32" s="14"/>
      <c r="C32" s="223" t="s">
        <v>112</v>
      </c>
      <c r="D32" s="223" t="s">
        <v>113</v>
      </c>
      <c r="E32" s="223" t="s">
        <v>114</v>
      </c>
      <c r="F32" s="223" t="s">
        <v>115</v>
      </c>
      <c r="G32" s="223" t="s">
        <v>116</v>
      </c>
      <c r="H32" s="223" t="s">
        <v>117</v>
      </c>
      <c r="I32" s="97"/>
      <c r="J32" s="97"/>
    </row>
    <row r="33" spans="1:15" ht="30" customHeight="1">
      <c r="B33" s="269" t="s">
        <v>85</v>
      </c>
      <c r="C33" s="271" t="s">
        <v>86</v>
      </c>
      <c r="D33" s="272"/>
      <c r="E33" s="271" t="s">
        <v>87</v>
      </c>
      <c r="F33" s="272"/>
      <c r="G33" s="273" t="s">
        <v>88</v>
      </c>
      <c r="H33" s="274"/>
      <c r="I33" s="263" t="s">
        <v>89</v>
      </c>
      <c r="J33" s="263"/>
      <c r="L33" s="15"/>
      <c r="M33" s="15"/>
      <c r="N33" s="15"/>
      <c r="O33" s="15"/>
    </row>
    <row r="34" spans="1:15" ht="25.5" customHeight="1">
      <c r="A34" s="13"/>
      <c r="B34" s="270"/>
      <c r="C34" s="107" t="s">
        <v>90</v>
      </c>
      <c r="D34" s="107" t="s">
        <v>91</v>
      </c>
      <c r="E34" s="107" t="s">
        <v>90</v>
      </c>
      <c r="F34" s="107" t="s">
        <v>92</v>
      </c>
      <c r="G34" s="108" t="s">
        <v>90</v>
      </c>
      <c r="H34" s="108" t="s">
        <v>93</v>
      </c>
      <c r="I34" s="147" t="s">
        <v>90</v>
      </c>
      <c r="J34" s="147" t="s">
        <v>94</v>
      </c>
      <c r="L34" s="15"/>
      <c r="M34" s="16"/>
      <c r="N34" s="15"/>
      <c r="O34" s="16"/>
    </row>
    <row r="35" spans="1:15" ht="15" customHeight="1">
      <c r="B35" s="17" t="s">
        <v>95</v>
      </c>
      <c r="C35" s="215" t="str">
        <f>IFERROR(ROUND(INDEX('2b Historical_SC'!$A$9:$BF$96,MATCH('1a Levelised DTC'!C$32&amp;"_"&amp;'1a Levelised DTC'!$B35,'2b Historical_SC'!$A$9:$A$96,0),MATCH('1a Levelised DTC'!$C$6,'2b Historical_SC'!$A$9:$BF$9,0)),2),"-")</f>
        <v>-</v>
      </c>
      <c r="D35" s="215" t="str">
        <f>IFERROR(ROUND(INDEX('2b Historical_SC'!$A$9:$BF$96,MATCH('1a Levelised DTC'!D$32&amp;"_"&amp;'1a Levelised DTC'!$B35,'2b Historical_SC'!$A$9:$A$96,0),MATCH('1a Levelised DTC'!$C$6,'2b Historical_SC'!$A$9:$BF$9,0)),2),"-")</f>
        <v>-</v>
      </c>
      <c r="E35" s="215" t="str">
        <f>IFERROR(ROUND(INDEX('2b Historical_SC'!$A$9:$BF$96,MATCH('1a Levelised DTC'!E$32&amp;"_"&amp;'1a Levelised DTC'!$B35,'2b Historical_SC'!$A$9:$A$96,0),MATCH('1a Levelised DTC'!$C$6,'2b Historical_SC'!$A$9:$BF$9,0)),2),"-")</f>
        <v>-</v>
      </c>
      <c r="F35" s="215" t="str">
        <f>IFERROR(ROUND(INDEX('2b Historical_SC'!$A$9:$BF$96,MATCH('1a Levelised DTC'!F$32&amp;"_"&amp;'1a Levelised DTC'!$B35,'2b Historical_SC'!$A$9:$A$96,0),MATCH('1a Levelised DTC'!$C$6,'2b Historical_SC'!$A$9:$BF$9,0)),2),"-")</f>
        <v>-</v>
      </c>
      <c r="G35" s="215" t="str">
        <f>IFERROR(ROUND(INDEX('2b Historical_SC'!$A$9:$BF$96,MATCH('1a Levelised DTC'!G$32&amp;"_"&amp;'1a Levelised DTC'!$B35,'2b Historical_SC'!$A$9:$A$96,0),MATCH('1a Levelised DTC'!$C$6,'2b Historical_SC'!$A$9:$BF$9,0)),2),"-")</f>
        <v>-</v>
      </c>
      <c r="H35" s="215" t="str">
        <f>IFERROR(ROUND(INDEX('2b Historical_SC'!$A$9:$BF$96,MATCH('1a Levelised DTC'!H$32&amp;"_"&amp;'1a Levelised DTC'!$B35,'2b Historical_SC'!$A$9:$A$96,0),MATCH('1a Levelised DTC'!$C$6,'2b Historical_SC'!$A$9:$BF$9,0)),2),"-")</f>
        <v>-</v>
      </c>
      <c r="I35" s="225" t="str">
        <f>IFERROR(C35+G35,"-")</f>
        <v>-</v>
      </c>
      <c r="J35" s="225" t="str">
        <f>IFERROR(D35+H35,"-")</f>
        <v>-</v>
      </c>
      <c r="L35" s="18"/>
      <c r="M35" s="18"/>
      <c r="N35" s="18"/>
      <c r="O35" s="18"/>
    </row>
    <row r="36" spans="1:15" ht="15" customHeight="1">
      <c r="B36" s="17" t="s">
        <v>96</v>
      </c>
      <c r="C36" s="215" t="str">
        <f>IFERROR(ROUND(INDEX('2b Historical_SC'!$A$9:$BF$96,MATCH('1a Levelised DTC'!C$32&amp;"_"&amp;'1a Levelised DTC'!$B36,'2b Historical_SC'!$A$9:$A$96,0),MATCH('1a Levelised DTC'!$C$6,'2b Historical_SC'!$A$9:$BF$9,0)),2),"-")</f>
        <v>-</v>
      </c>
      <c r="D36" s="215" t="str">
        <f>IFERROR(ROUND(INDEX('2b Historical_SC'!$A$9:$BF$96,MATCH('1a Levelised DTC'!D$32&amp;"_"&amp;'1a Levelised DTC'!$B36,'2b Historical_SC'!$A$9:$A$96,0),MATCH('1a Levelised DTC'!$C$6,'2b Historical_SC'!$A$9:$BF$9,0)),2),"-")</f>
        <v>-</v>
      </c>
      <c r="E36" s="215" t="str">
        <f>IFERROR(ROUND(INDEX('2b Historical_SC'!$A$9:$BF$96,MATCH('1a Levelised DTC'!E$32&amp;"_"&amp;'1a Levelised DTC'!$B36,'2b Historical_SC'!$A$9:$A$96,0),MATCH('1a Levelised DTC'!$C$6,'2b Historical_SC'!$A$9:$BF$9,0)),2),"-")</f>
        <v>-</v>
      </c>
      <c r="F36" s="215" t="str">
        <f>IFERROR(ROUND(INDEX('2b Historical_SC'!$A$9:$BF$96,MATCH('1a Levelised DTC'!F$32&amp;"_"&amp;'1a Levelised DTC'!$B36,'2b Historical_SC'!$A$9:$A$96,0),MATCH('1a Levelised DTC'!$C$6,'2b Historical_SC'!$A$9:$BF$9,0)),2),"-")</f>
        <v>-</v>
      </c>
      <c r="G36" s="215" t="str">
        <f>IFERROR(ROUND(INDEX('2b Historical_SC'!$A$9:$BF$96,MATCH('1a Levelised DTC'!G$32&amp;"_"&amp;'1a Levelised DTC'!$B36,'2b Historical_SC'!$A$9:$A$96,0),MATCH('1a Levelised DTC'!$C$6,'2b Historical_SC'!$A$9:$BF$9,0)),2),"-")</f>
        <v>-</v>
      </c>
      <c r="H36" s="215" t="str">
        <f>IFERROR(ROUND(INDEX('2b Historical_SC'!$A$9:$BF$96,MATCH('1a Levelised DTC'!H$32&amp;"_"&amp;'1a Levelised DTC'!$B36,'2b Historical_SC'!$A$9:$A$96,0),MATCH('1a Levelised DTC'!$C$6,'2b Historical_SC'!$A$9:$BF$9,0)),2),"-")</f>
        <v>-</v>
      </c>
      <c r="I36" s="225" t="str">
        <f t="shared" ref="I36:I48" si="6">IFERROR(C36+G36,"-")</f>
        <v>-</v>
      </c>
      <c r="J36" s="225" t="str">
        <f t="shared" ref="J36:J48" si="7">IFERROR(D36+H36,"-")</f>
        <v>-</v>
      </c>
      <c r="L36" s="18"/>
      <c r="M36" s="18"/>
      <c r="N36" s="18"/>
      <c r="O36" s="18"/>
    </row>
    <row r="37" spans="1:15" ht="15" customHeight="1">
      <c r="B37" s="17" t="s">
        <v>97</v>
      </c>
      <c r="C37" s="215" t="str">
        <f>IFERROR(ROUND(INDEX('2b Historical_SC'!$A$9:$BF$96,MATCH('1a Levelised DTC'!C$32&amp;"_"&amp;'1a Levelised DTC'!$B37,'2b Historical_SC'!$A$9:$A$96,0),MATCH('1a Levelised DTC'!$C$6,'2b Historical_SC'!$A$9:$BF$9,0)),2),"-")</f>
        <v>-</v>
      </c>
      <c r="D37" s="215" t="str">
        <f>IFERROR(ROUND(INDEX('2b Historical_SC'!$A$9:$BF$96,MATCH('1a Levelised DTC'!D$32&amp;"_"&amp;'1a Levelised DTC'!$B37,'2b Historical_SC'!$A$9:$A$96,0),MATCH('1a Levelised DTC'!$C$6,'2b Historical_SC'!$A$9:$BF$9,0)),2),"-")</f>
        <v>-</v>
      </c>
      <c r="E37" s="215" t="str">
        <f>IFERROR(ROUND(INDEX('2b Historical_SC'!$A$9:$BF$96,MATCH('1a Levelised DTC'!E$32&amp;"_"&amp;'1a Levelised DTC'!$B37,'2b Historical_SC'!$A$9:$A$96,0),MATCH('1a Levelised DTC'!$C$6,'2b Historical_SC'!$A$9:$BF$9,0)),2),"-")</f>
        <v>-</v>
      </c>
      <c r="F37" s="215" t="str">
        <f>IFERROR(ROUND(INDEX('2b Historical_SC'!$A$9:$BF$96,MATCH('1a Levelised DTC'!F$32&amp;"_"&amp;'1a Levelised DTC'!$B37,'2b Historical_SC'!$A$9:$A$96,0),MATCH('1a Levelised DTC'!$C$6,'2b Historical_SC'!$A$9:$BF$9,0)),2),"-")</f>
        <v>-</v>
      </c>
      <c r="G37" s="215" t="str">
        <f>IFERROR(ROUND(INDEX('2b Historical_SC'!$A$9:$BF$96,MATCH('1a Levelised DTC'!G$32&amp;"_"&amp;'1a Levelised DTC'!$B37,'2b Historical_SC'!$A$9:$A$96,0),MATCH('1a Levelised DTC'!$C$6,'2b Historical_SC'!$A$9:$BF$9,0)),2),"-")</f>
        <v>-</v>
      </c>
      <c r="H37" s="215" t="str">
        <f>IFERROR(ROUND(INDEX('2b Historical_SC'!$A$9:$BF$96,MATCH('1a Levelised DTC'!H$32&amp;"_"&amp;'1a Levelised DTC'!$B37,'2b Historical_SC'!$A$9:$A$96,0),MATCH('1a Levelised DTC'!$C$6,'2b Historical_SC'!$A$9:$BF$9,0)),2),"-")</f>
        <v>-</v>
      </c>
      <c r="I37" s="225" t="str">
        <f t="shared" si="6"/>
        <v>-</v>
      </c>
      <c r="J37" s="225" t="str">
        <f t="shared" si="7"/>
        <v>-</v>
      </c>
      <c r="K37" s="23"/>
      <c r="L37" s="18"/>
      <c r="M37" s="18"/>
      <c r="N37" s="18"/>
      <c r="O37" s="18"/>
    </row>
    <row r="38" spans="1:15" ht="15" customHeight="1">
      <c r="B38" s="17" t="s">
        <v>98</v>
      </c>
      <c r="C38" s="215" t="str">
        <f>IFERROR(ROUND(INDEX('2b Historical_SC'!$A$9:$BF$96,MATCH('1a Levelised DTC'!C$32&amp;"_"&amp;'1a Levelised DTC'!$B38,'2b Historical_SC'!$A$9:$A$96,0),MATCH('1a Levelised DTC'!$C$6,'2b Historical_SC'!$A$9:$BF$9,0)),2),"-")</f>
        <v>-</v>
      </c>
      <c r="D38" s="215" t="str">
        <f>IFERROR(ROUND(INDEX('2b Historical_SC'!$A$9:$BF$96,MATCH('1a Levelised DTC'!D$32&amp;"_"&amp;'1a Levelised DTC'!$B38,'2b Historical_SC'!$A$9:$A$96,0),MATCH('1a Levelised DTC'!$C$6,'2b Historical_SC'!$A$9:$BF$9,0)),2),"-")</f>
        <v>-</v>
      </c>
      <c r="E38" s="215" t="str">
        <f>IFERROR(ROUND(INDEX('2b Historical_SC'!$A$9:$BF$96,MATCH('1a Levelised DTC'!E$32&amp;"_"&amp;'1a Levelised DTC'!$B38,'2b Historical_SC'!$A$9:$A$96,0),MATCH('1a Levelised DTC'!$C$6,'2b Historical_SC'!$A$9:$BF$9,0)),2),"-")</f>
        <v>-</v>
      </c>
      <c r="F38" s="215" t="str">
        <f>IFERROR(ROUND(INDEX('2b Historical_SC'!$A$9:$BF$96,MATCH('1a Levelised DTC'!F$32&amp;"_"&amp;'1a Levelised DTC'!$B38,'2b Historical_SC'!$A$9:$A$96,0),MATCH('1a Levelised DTC'!$C$6,'2b Historical_SC'!$A$9:$BF$9,0)),2),"-")</f>
        <v>-</v>
      </c>
      <c r="G38" s="215" t="str">
        <f>IFERROR(ROUND(INDEX('2b Historical_SC'!$A$9:$BF$96,MATCH('1a Levelised DTC'!G$32&amp;"_"&amp;'1a Levelised DTC'!$B38,'2b Historical_SC'!$A$9:$A$96,0),MATCH('1a Levelised DTC'!$C$6,'2b Historical_SC'!$A$9:$BF$9,0)),2),"-")</f>
        <v>-</v>
      </c>
      <c r="H38" s="215" t="str">
        <f>IFERROR(ROUND(INDEX('2b Historical_SC'!$A$9:$BF$96,MATCH('1a Levelised DTC'!H$32&amp;"_"&amp;'1a Levelised DTC'!$B38,'2b Historical_SC'!$A$9:$A$96,0),MATCH('1a Levelised DTC'!$C$6,'2b Historical_SC'!$A$9:$BF$9,0)),2),"-")</f>
        <v>-</v>
      </c>
      <c r="I38" s="225" t="str">
        <f t="shared" si="6"/>
        <v>-</v>
      </c>
      <c r="J38" s="225" t="str">
        <f t="shared" si="7"/>
        <v>-</v>
      </c>
      <c r="L38" s="18"/>
      <c r="M38" s="18"/>
      <c r="N38" s="18"/>
      <c r="O38" s="18"/>
    </row>
    <row r="39" spans="1:15" ht="15" customHeight="1">
      <c r="B39" s="17" t="s">
        <v>99</v>
      </c>
      <c r="C39" s="215" t="str">
        <f>IFERROR(ROUND(INDEX('2b Historical_SC'!$A$9:$BF$96,MATCH('1a Levelised DTC'!C$32&amp;"_"&amp;'1a Levelised DTC'!$B39,'2b Historical_SC'!$A$9:$A$96,0),MATCH('1a Levelised DTC'!$C$6,'2b Historical_SC'!$A$9:$BF$9,0)),2),"-")</f>
        <v>-</v>
      </c>
      <c r="D39" s="215" t="str">
        <f>IFERROR(ROUND(INDEX('2b Historical_SC'!$A$9:$BF$96,MATCH('1a Levelised DTC'!D$32&amp;"_"&amp;'1a Levelised DTC'!$B39,'2b Historical_SC'!$A$9:$A$96,0),MATCH('1a Levelised DTC'!$C$6,'2b Historical_SC'!$A$9:$BF$9,0)),2),"-")</f>
        <v>-</v>
      </c>
      <c r="E39" s="215" t="str">
        <f>IFERROR(ROUND(INDEX('2b Historical_SC'!$A$9:$BF$96,MATCH('1a Levelised DTC'!E$32&amp;"_"&amp;'1a Levelised DTC'!$B39,'2b Historical_SC'!$A$9:$A$96,0),MATCH('1a Levelised DTC'!$C$6,'2b Historical_SC'!$A$9:$BF$9,0)),2),"-")</f>
        <v>-</v>
      </c>
      <c r="F39" s="215" t="str">
        <f>IFERROR(ROUND(INDEX('2b Historical_SC'!$A$9:$BF$96,MATCH('1a Levelised DTC'!F$32&amp;"_"&amp;'1a Levelised DTC'!$B39,'2b Historical_SC'!$A$9:$A$96,0),MATCH('1a Levelised DTC'!$C$6,'2b Historical_SC'!$A$9:$BF$9,0)),2),"-")</f>
        <v>-</v>
      </c>
      <c r="G39" s="215" t="str">
        <f>IFERROR(ROUND(INDEX('2b Historical_SC'!$A$9:$BF$96,MATCH('1a Levelised DTC'!G$32&amp;"_"&amp;'1a Levelised DTC'!$B39,'2b Historical_SC'!$A$9:$A$96,0),MATCH('1a Levelised DTC'!$C$6,'2b Historical_SC'!$A$9:$BF$9,0)),2),"-")</f>
        <v>-</v>
      </c>
      <c r="H39" s="215" t="str">
        <f>IFERROR(ROUND(INDEX('2b Historical_SC'!$A$9:$BF$96,MATCH('1a Levelised DTC'!H$32&amp;"_"&amp;'1a Levelised DTC'!$B39,'2b Historical_SC'!$A$9:$A$96,0),MATCH('1a Levelised DTC'!$C$6,'2b Historical_SC'!$A$9:$BF$9,0)),2),"-")</f>
        <v>-</v>
      </c>
      <c r="I39" s="225" t="str">
        <f t="shared" si="6"/>
        <v>-</v>
      </c>
      <c r="J39" s="225" t="str">
        <f t="shared" si="7"/>
        <v>-</v>
      </c>
      <c r="L39" s="18"/>
      <c r="M39" s="18"/>
      <c r="N39" s="18"/>
      <c r="O39" s="18"/>
    </row>
    <row r="40" spans="1:15" ht="15" customHeight="1">
      <c r="B40" s="17" t="s">
        <v>100</v>
      </c>
      <c r="C40" s="215" t="str">
        <f>IFERROR(ROUND(INDEX('2b Historical_SC'!$A$9:$BF$96,MATCH('1a Levelised DTC'!C$32&amp;"_"&amp;'1a Levelised DTC'!$B40,'2b Historical_SC'!$A$9:$A$96,0),MATCH('1a Levelised DTC'!$C$6,'2b Historical_SC'!$A$9:$BF$9,0)),2),"-")</f>
        <v>-</v>
      </c>
      <c r="D40" s="215" t="str">
        <f>IFERROR(ROUND(INDEX('2b Historical_SC'!$A$9:$BF$96,MATCH('1a Levelised DTC'!D$32&amp;"_"&amp;'1a Levelised DTC'!$B40,'2b Historical_SC'!$A$9:$A$96,0),MATCH('1a Levelised DTC'!$C$6,'2b Historical_SC'!$A$9:$BF$9,0)),2),"-")</f>
        <v>-</v>
      </c>
      <c r="E40" s="215" t="str">
        <f>IFERROR(ROUND(INDEX('2b Historical_SC'!$A$9:$BF$96,MATCH('1a Levelised DTC'!E$32&amp;"_"&amp;'1a Levelised DTC'!$B40,'2b Historical_SC'!$A$9:$A$96,0),MATCH('1a Levelised DTC'!$C$6,'2b Historical_SC'!$A$9:$BF$9,0)),2),"-")</f>
        <v>-</v>
      </c>
      <c r="F40" s="215" t="str">
        <f>IFERROR(ROUND(INDEX('2b Historical_SC'!$A$9:$BF$96,MATCH('1a Levelised DTC'!F$32&amp;"_"&amp;'1a Levelised DTC'!$B40,'2b Historical_SC'!$A$9:$A$96,0),MATCH('1a Levelised DTC'!$C$6,'2b Historical_SC'!$A$9:$BF$9,0)),2),"-")</f>
        <v>-</v>
      </c>
      <c r="G40" s="215" t="str">
        <f>IFERROR(ROUND(INDEX('2b Historical_SC'!$A$9:$BF$96,MATCH('1a Levelised DTC'!G$32&amp;"_"&amp;'1a Levelised DTC'!$B40,'2b Historical_SC'!$A$9:$A$96,0),MATCH('1a Levelised DTC'!$C$6,'2b Historical_SC'!$A$9:$BF$9,0)),2),"-")</f>
        <v>-</v>
      </c>
      <c r="H40" s="215" t="str">
        <f>IFERROR(ROUND(INDEX('2b Historical_SC'!$A$9:$BF$96,MATCH('1a Levelised DTC'!H$32&amp;"_"&amp;'1a Levelised DTC'!$B40,'2b Historical_SC'!$A$9:$A$96,0),MATCH('1a Levelised DTC'!$C$6,'2b Historical_SC'!$A$9:$BF$9,0)),2),"-")</f>
        <v>-</v>
      </c>
      <c r="I40" s="225" t="str">
        <f t="shared" si="6"/>
        <v>-</v>
      </c>
      <c r="J40" s="225" t="str">
        <f t="shared" si="7"/>
        <v>-</v>
      </c>
      <c r="L40" s="18"/>
      <c r="M40" s="18"/>
      <c r="N40" s="18"/>
      <c r="O40" s="18"/>
    </row>
    <row r="41" spans="1:15" ht="15" customHeight="1">
      <c r="B41" s="17" t="s">
        <v>101</v>
      </c>
      <c r="C41" s="215" t="str">
        <f>IFERROR(ROUND(INDEX('2b Historical_SC'!$A$9:$BF$96,MATCH('1a Levelised DTC'!C$32&amp;"_"&amp;'1a Levelised DTC'!$B41,'2b Historical_SC'!$A$9:$A$96,0),MATCH('1a Levelised DTC'!$C$6,'2b Historical_SC'!$A$9:$BF$9,0)),2),"-")</f>
        <v>-</v>
      </c>
      <c r="D41" s="215" t="str">
        <f>IFERROR(ROUND(INDEX('2b Historical_SC'!$A$9:$BF$96,MATCH('1a Levelised DTC'!D$32&amp;"_"&amp;'1a Levelised DTC'!$B41,'2b Historical_SC'!$A$9:$A$96,0),MATCH('1a Levelised DTC'!$C$6,'2b Historical_SC'!$A$9:$BF$9,0)),2),"-")</f>
        <v>-</v>
      </c>
      <c r="E41" s="215" t="str">
        <f>IFERROR(ROUND(INDEX('2b Historical_SC'!$A$9:$BF$96,MATCH('1a Levelised DTC'!E$32&amp;"_"&amp;'1a Levelised DTC'!$B41,'2b Historical_SC'!$A$9:$A$96,0),MATCH('1a Levelised DTC'!$C$6,'2b Historical_SC'!$A$9:$BF$9,0)),2),"-")</f>
        <v>-</v>
      </c>
      <c r="F41" s="215" t="str">
        <f>IFERROR(ROUND(INDEX('2b Historical_SC'!$A$9:$BF$96,MATCH('1a Levelised DTC'!F$32&amp;"_"&amp;'1a Levelised DTC'!$B41,'2b Historical_SC'!$A$9:$A$96,0),MATCH('1a Levelised DTC'!$C$6,'2b Historical_SC'!$A$9:$BF$9,0)),2),"-")</f>
        <v>-</v>
      </c>
      <c r="G41" s="215" t="str">
        <f>IFERROR(ROUND(INDEX('2b Historical_SC'!$A$9:$BF$96,MATCH('1a Levelised DTC'!G$32&amp;"_"&amp;'1a Levelised DTC'!$B41,'2b Historical_SC'!$A$9:$A$96,0),MATCH('1a Levelised DTC'!$C$6,'2b Historical_SC'!$A$9:$BF$9,0)),2),"-")</f>
        <v>-</v>
      </c>
      <c r="H41" s="215" t="str">
        <f>IFERROR(ROUND(INDEX('2b Historical_SC'!$A$9:$BF$96,MATCH('1a Levelised DTC'!H$32&amp;"_"&amp;'1a Levelised DTC'!$B41,'2b Historical_SC'!$A$9:$A$96,0),MATCH('1a Levelised DTC'!$C$6,'2b Historical_SC'!$A$9:$BF$9,0)),2),"-")</f>
        <v>-</v>
      </c>
      <c r="I41" s="225" t="str">
        <f t="shared" si="6"/>
        <v>-</v>
      </c>
      <c r="J41" s="225" t="str">
        <f t="shared" si="7"/>
        <v>-</v>
      </c>
      <c r="L41" s="18"/>
      <c r="M41" s="18"/>
      <c r="N41" s="18"/>
      <c r="O41" s="18"/>
    </row>
    <row r="42" spans="1:15" ht="15" customHeight="1">
      <c r="B42" s="17" t="s">
        <v>102</v>
      </c>
      <c r="C42" s="215" t="str">
        <f>IFERROR(ROUND(INDEX('2b Historical_SC'!$A$9:$BF$96,MATCH('1a Levelised DTC'!C$32&amp;"_"&amp;'1a Levelised DTC'!$B42,'2b Historical_SC'!$A$9:$A$96,0),MATCH('1a Levelised DTC'!$C$6,'2b Historical_SC'!$A$9:$BF$9,0)),2),"-")</f>
        <v>-</v>
      </c>
      <c r="D42" s="215" t="str">
        <f>IFERROR(ROUND(INDEX('2b Historical_SC'!$A$9:$BF$96,MATCH('1a Levelised DTC'!D$32&amp;"_"&amp;'1a Levelised DTC'!$B42,'2b Historical_SC'!$A$9:$A$96,0),MATCH('1a Levelised DTC'!$C$6,'2b Historical_SC'!$A$9:$BF$9,0)),2),"-")</f>
        <v>-</v>
      </c>
      <c r="E42" s="215" t="str">
        <f>IFERROR(ROUND(INDEX('2b Historical_SC'!$A$9:$BF$96,MATCH('1a Levelised DTC'!E$32&amp;"_"&amp;'1a Levelised DTC'!$B42,'2b Historical_SC'!$A$9:$A$96,0),MATCH('1a Levelised DTC'!$C$6,'2b Historical_SC'!$A$9:$BF$9,0)),2),"-")</f>
        <v>-</v>
      </c>
      <c r="F42" s="215" t="str">
        <f>IFERROR(ROUND(INDEX('2b Historical_SC'!$A$9:$BF$96,MATCH('1a Levelised DTC'!F$32&amp;"_"&amp;'1a Levelised DTC'!$B42,'2b Historical_SC'!$A$9:$A$96,0),MATCH('1a Levelised DTC'!$C$6,'2b Historical_SC'!$A$9:$BF$9,0)),2),"-")</f>
        <v>-</v>
      </c>
      <c r="G42" s="215" t="str">
        <f>IFERROR(ROUND(INDEX('2b Historical_SC'!$A$9:$BF$96,MATCH('1a Levelised DTC'!G$32&amp;"_"&amp;'1a Levelised DTC'!$B42,'2b Historical_SC'!$A$9:$A$96,0),MATCH('1a Levelised DTC'!$C$6,'2b Historical_SC'!$A$9:$BF$9,0)),2),"-")</f>
        <v>-</v>
      </c>
      <c r="H42" s="215" t="str">
        <f>IFERROR(ROUND(INDEX('2b Historical_SC'!$A$9:$BF$96,MATCH('1a Levelised DTC'!H$32&amp;"_"&amp;'1a Levelised DTC'!$B42,'2b Historical_SC'!$A$9:$A$96,0),MATCH('1a Levelised DTC'!$C$6,'2b Historical_SC'!$A$9:$BF$9,0)),2),"-")</f>
        <v>-</v>
      </c>
      <c r="I42" s="225" t="str">
        <f t="shared" si="6"/>
        <v>-</v>
      </c>
      <c r="J42" s="225" t="str">
        <f t="shared" si="7"/>
        <v>-</v>
      </c>
      <c r="L42" s="18"/>
      <c r="M42" s="18"/>
      <c r="N42" s="18"/>
      <c r="O42" s="18"/>
    </row>
    <row r="43" spans="1:15" ht="15" customHeight="1">
      <c r="B43" s="17" t="s">
        <v>103</v>
      </c>
      <c r="C43" s="215" t="str">
        <f>IFERROR(ROUND(INDEX('2b Historical_SC'!$A$9:$BF$96,MATCH('1a Levelised DTC'!C$32&amp;"_"&amp;'1a Levelised DTC'!$B43,'2b Historical_SC'!$A$9:$A$96,0),MATCH('1a Levelised DTC'!$C$6,'2b Historical_SC'!$A$9:$BF$9,0)),2),"-")</f>
        <v>-</v>
      </c>
      <c r="D43" s="215" t="str">
        <f>IFERROR(ROUND(INDEX('2b Historical_SC'!$A$9:$BF$96,MATCH('1a Levelised DTC'!D$32&amp;"_"&amp;'1a Levelised DTC'!$B43,'2b Historical_SC'!$A$9:$A$96,0),MATCH('1a Levelised DTC'!$C$6,'2b Historical_SC'!$A$9:$BF$9,0)),2),"-")</f>
        <v>-</v>
      </c>
      <c r="E43" s="215" t="str">
        <f>IFERROR(ROUND(INDEX('2b Historical_SC'!$A$9:$BF$96,MATCH('1a Levelised DTC'!E$32&amp;"_"&amp;'1a Levelised DTC'!$B43,'2b Historical_SC'!$A$9:$A$96,0),MATCH('1a Levelised DTC'!$C$6,'2b Historical_SC'!$A$9:$BF$9,0)),2),"-")</f>
        <v>-</v>
      </c>
      <c r="F43" s="215" t="str">
        <f>IFERROR(ROUND(INDEX('2b Historical_SC'!$A$9:$BF$96,MATCH('1a Levelised DTC'!F$32&amp;"_"&amp;'1a Levelised DTC'!$B43,'2b Historical_SC'!$A$9:$A$96,0),MATCH('1a Levelised DTC'!$C$6,'2b Historical_SC'!$A$9:$BF$9,0)),2),"-")</f>
        <v>-</v>
      </c>
      <c r="G43" s="215" t="str">
        <f>IFERROR(ROUND(INDEX('2b Historical_SC'!$A$9:$BF$96,MATCH('1a Levelised DTC'!G$32&amp;"_"&amp;'1a Levelised DTC'!$B43,'2b Historical_SC'!$A$9:$A$96,0),MATCH('1a Levelised DTC'!$C$6,'2b Historical_SC'!$A$9:$BF$9,0)),2),"-")</f>
        <v>-</v>
      </c>
      <c r="H43" s="215" t="str">
        <f>IFERROR(ROUND(INDEX('2b Historical_SC'!$A$9:$BF$96,MATCH('1a Levelised DTC'!H$32&amp;"_"&amp;'1a Levelised DTC'!$B43,'2b Historical_SC'!$A$9:$A$96,0),MATCH('1a Levelised DTC'!$C$6,'2b Historical_SC'!$A$9:$BF$9,0)),2),"-")</f>
        <v>-</v>
      </c>
      <c r="I43" s="225" t="str">
        <f t="shared" si="6"/>
        <v>-</v>
      </c>
      <c r="J43" s="225" t="str">
        <f t="shared" si="7"/>
        <v>-</v>
      </c>
      <c r="L43" s="18"/>
      <c r="M43" s="18"/>
      <c r="N43" s="18"/>
      <c r="O43" s="18"/>
    </row>
    <row r="44" spans="1:15" ht="15" customHeight="1">
      <c r="B44" s="17" t="s">
        <v>104</v>
      </c>
      <c r="C44" s="215" t="str">
        <f>IFERROR(ROUND(INDEX('2b Historical_SC'!$A$9:$BF$96,MATCH('1a Levelised DTC'!C$32&amp;"_"&amp;'1a Levelised DTC'!$B44,'2b Historical_SC'!$A$9:$A$96,0),MATCH('1a Levelised DTC'!$C$6,'2b Historical_SC'!$A$9:$BF$9,0)),2),"-")</f>
        <v>-</v>
      </c>
      <c r="D44" s="215" t="str">
        <f>IFERROR(ROUND(INDEX('2b Historical_SC'!$A$9:$BF$96,MATCH('1a Levelised DTC'!D$32&amp;"_"&amp;'1a Levelised DTC'!$B44,'2b Historical_SC'!$A$9:$A$96,0),MATCH('1a Levelised DTC'!$C$6,'2b Historical_SC'!$A$9:$BF$9,0)),2),"-")</f>
        <v>-</v>
      </c>
      <c r="E44" s="215" t="str">
        <f>IFERROR(ROUND(INDEX('2b Historical_SC'!$A$9:$BF$96,MATCH('1a Levelised DTC'!E$32&amp;"_"&amp;'1a Levelised DTC'!$B44,'2b Historical_SC'!$A$9:$A$96,0),MATCH('1a Levelised DTC'!$C$6,'2b Historical_SC'!$A$9:$BF$9,0)),2),"-")</f>
        <v>-</v>
      </c>
      <c r="F44" s="215" t="str">
        <f>IFERROR(ROUND(INDEX('2b Historical_SC'!$A$9:$BF$96,MATCH('1a Levelised DTC'!F$32&amp;"_"&amp;'1a Levelised DTC'!$B44,'2b Historical_SC'!$A$9:$A$96,0),MATCH('1a Levelised DTC'!$C$6,'2b Historical_SC'!$A$9:$BF$9,0)),2),"-")</f>
        <v>-</v>
      </c>
      <c r="G44" s="215" t="str">
        <f>IFERROR(ROUND(INDEX('2b Historical_SC'!$A$9:$BF$96,MATCH('1a Levelised DTC'!G$32&amp;"_"&amp;'1a Levelised DTC'!$B44,'2b Historical_SC'!$A$9:$A$96,0),MATCH('1a Levelised DTC'!$C$6,'2b Historical_SC'!$A$9:$BF$9,0)),2),"-")</f>
        <v>-</v>
      </c>
      <c r="H44" s="215" t="str">
        <f>IFERROR(ROUND(INDEX('2b Historical_SC'!$A$9:$BF$96,MATCH('1a Levelised DTC'!H$32&amp;"_"&amp;'1a Levelised DTC'!$B44,'2b Historical_SC'!$A$9:$A$96,0),MATCH('1a Levelised DTC'!$C$6,'2b Historical_SC'!$A$9:$BF$9,0)),2),"-")</f>
        <v>-</v>
      </c>
      <c r="I44" s="225" t="str">
        <f t="shared" si="6"/>
        <v>-</v>
      </c>
      <c r="J44" s="225" t="str">
        <f t="shared" si="7"/>
        <v>-</v>
      </c>
      <c r="L44" s="18"/>
      <c r="M44" s="18"/>
      <c r="N44" s="18"/>
      <c r="O44" s="18"/>
    </row>
    <row r="45" spans="1:15" ht="15" customHeight="1">
      <c r="B45" s="17" t="s">
        <v>105</v>
      </c>
      <c r="C45" s="215" t="str">
        <f>IFERROR(ROUND(INDEX('2b Historical_SC'!$A$9:$BF$96,MATCH('1a Levelised DTC'!C$32&amp;"_"&amp;'1a Levelised DTC'!$B45,'2b Historical_SC'!$A$9:$A$96,0),MATCH('1a Levelised DTC'!$C$6,'2b Historical_SC'!$A$9:$BF$9,0)),2),"-")</f>
        <v>-</v>
      </c>
      <c r="D45" s="215" t="str">
        <f>IFERROR(ROUND(INDEX('2b Historical_SC'!$A$9:$BF$96,MATCH('1a Levelised DTC'!D$32&amp;"_"&amp;'1a Levelised DTC'!$B45,'2b Historical_SC'!$A$9:$A$96,0),MATCH('1a Levelised DTC'!$C$6,'2b Historical_SC'!$A$9:$BF$9,0)),2),"-")</f>
        <v>-</v>
      </c>
      <c r="E45" s="215" t="str">
        <f>IFERROR(ROUND(INDEX('2b Historical_SC'!$A$9:$BF$96,MATCH('1a Levelised DTC'!E$32&amp;"_"&amp;'1a Levelised DTC'!$B45,'2b Historical_SC'!$A$9:$A$96,0),MATCH('1a Levelised DTC'!$C$6,'2b Historical_SC'!$A$9:$BF$9,0)),2),"-")</f>
        <v>-</v>
      </c>
      <c r="F45" s="215" t="str">
        <f>IFERROR(ROUND(INDEX('2b Historical_SC'!$A$9:$BF$96,MATCH('1a Levelised DTC'!F$32&amp;"_"&amp;'1a Levelised DTC'!$B45,'2b Historical_SC'!$A$9:$A$96,0),MATCH('1a Levelised DTC'!$C$6,'2b Historical_SC'!$A$9:$BF$9,0)),2),"-")</f>
        <v>-</v>
      </c>
      <c r="G45" s="215" t="str">
        <f>IFERROR(ROUND(INDEX('2b Historical_SC'!$A$9:$BF$96,MATCH('1a Levelised DTC'!G$32&amp;"_"&amp;'1a Levelised DTC'!$B45,'2b Historical_SC'!$A$9:$A$96,0),MATCH('1a Levelised DTC'!$C$6,'2b Historical_SC'!$A$9:$BF$9,0)),2),"-")</f>
        <v>-</v>
      </c>
      <c r="H45" s="215" t="str">
        <f>IFERROR(ROUND(INDEX('2b Historical_SC'!$A$9:$BF$96,MATCH('1a Levelised DTC'!H$32&amp;"_"&amp;'1a Levelised DTC'!$B45,'2b Historical_SC'!$A$9:$A$96,0),MATCH('1a Levelised DTC'!$C$6,'2b Historical_SC'!$A$9:$BF$9,0)),2),"-")</f>
        <v>-</v>
      </c>
      <c r="I45" s="225" t="str">
        <f t="shared" si="6"/>
        <v>-</v>
      </c>
      <c r="J45" s="225" t="str">
        <f t="shared" si="7"/>
        <v>-</v>
      </c>
      <c r="L45" s="18"/>
      <c r="M45" s="18"/>
      <c r="N45" s="18"/>
      <c r="O45" s="18"/>
    </row>
    <row r="46" spans="1:15" ht="15" customHeight="1">
      <c r="B46" s="17" t="s">
        <v>106</v>
      </c>
      <c r="C46" s="215" t="str">
        <f>IFERROR(ROUND(INDEX('2b Historical_SC'!$A$9:$BF$96,MATCH('1a Levelised DTC'!C$32&amp;"_"&amp;'1a Levelised DTC'!$B46,'2b Historical_SC'!$A$9:$A$96,0),MATCH('1a Levelised DTC'!$C$6,'2b Historical_SC'!$A$9:$BF$9,0)),2),"-")</f>
        <v>-</v>
      </c>
      <c r="D46" s="215" t="str">
        <f>IFERROR(ROUND(INDEX('2b Historical_SC'!$A$9:$BF$96,MATCH('1a Levelised DTC'!D$32&amp;"_"&amp;'1a Levelised DTC'!$B46,'2b Historical_SC'!$A$9:$A$96,0),MATCH('1a Levelised DTC'!$C$6,'2b Historical_SC'!$A$9:$BF$9,0)),2),"-")</f>
        <v>-</v>
      </c>
      <c r="E46" s="215" t="str">
        <f>IFERROR(ROUND(INDEX('2b Historical_SC'!$A$9:$BF$96,MATCH('1a Levelised DTC'!E$32&amp;"_"&amp;'1a Levelised DTC'!$B46,'2b Historical_SC'!$A$9:$A$96,0),MATCH('1a Levelised DTC'!$C$6,'2b Historical_SC'!$A$9:$BF$9,0)),2),"-")</f>
        <v>-</v>
      </c>
      <c r="F46" s="215" t="str">
        <f>IFERROR(ROUND(INDEX('2b Historical_SC'!$A$9:$BF$96,MATCH('1a Levelised DTC'!F$32&amp;"_"&amp;'1a Levelised DTC'!$B46,'2b Historical_SC'!$A$9:$A$96,0),MATCH('1a Levelised DTC'!$C$6,'2b Historical_SC'!$A$9:$BF$9,0)),2),"-")</f>
        <v>-</v>
      </c>
      <c r="G46" s="215" t="str">
        <f>IFERROR(ROUND(INDEX('2b Historical_SC'!$A$9:$BF$96,MATCH('1a Levelised DTC'!G$32&amp;"_"&amp;'1a Levelised DTC'!$B46,'2b Historical_SC'!$A$9:$A$96,0),MATCH('1a Levelised DTC'!$C$6,'2b Historical_SC'!$A$9:$BF$9,0)),2),"-")</f>
        <v>-</v>
      </c>
      <c r="H46" s="215" t="str">
        <f>IFERROR(ROUND(INDEX('2b Historical_SC'!$A$9:$BF$96,MATCH('1a Levelised DTC'!H$32&amp;"_"&amp;'1a Levelised DTC'!$B46,'2b Historical_SC'!$A$9:$A$96,0),MATCH('1a Levelised DTC'!$C$6,'2b Historical_SC'!$A$9:$BF$9,0)),2),"-")</f>
        <v>-</v>
      </c>
      <c r="I46" s="225" t="str">
        <f t="shared" si="6"/>
        <v>-</v>
      </c>
      <c r="J46" s="225" t="str">
        <f t="shared" si="7"/>
        <v>-</v>
      </c>
      <c r="L46" s="18"/>
      <c r="M46" s="18"/>
      <c r="N46" s="18"/>
      <c r="O46" s="18"/>
    </row>
    <row r="47" spans="1:15" ht="15" customHeight="1">
      <c r="B47" s="17" t="s">
        <v>107</v>
      </c>
      <c r="C47" s="215" t="str">
        <f>IFERROR(ROUND(INDEX('2b Historical_SC'!$A$9:$BF$96,MATCH('1a Levelised DTC'!C$32&amp;"_"&amp;'1a Levelised DTC'!$B47,'2b Historical_SC'!$A$9:$A$96,0),MATCH('1a Levelised DTC'!$C$6,'2b Historical_SC'!$A$9:$BF$9,0)),2),"-")</f>
        <v>-</v>
      </c>
      <c r="D47" s="215" t="str">
        <f>IFERROR(ROUND(INDEX('2b Historical_SC'!$A$9:$BF$96,MATCH('1a Levelised DTC'!D$32&amp;"_"&amp;'1a Levelised DTC'!$B47,'2b Historical_SC'!$A$9:$A$96,0),MATCH('1a Levelised DTC'!$C$6,'2b Historical_SC'!$A$9:$BF$9,0)),2),"-")</f>
        <v>-</v>
      </c>
      <c r="E47" s="215" t="str">
        <f>IFERROR(ROUND(INDEX('2b Historical_SC'!$A$9:$BF$96,MATCH('1a Levelised DTC'!E$32&amp;"_"&amp;'1a Levelised DTC'!$B47,'2b Historical_SC'!$A$9:$A$96,0),MATCH('1a Levelised DTC'!$C$6,'2b Historical_SC'!$A$9:$BF$9,0)),2),"-")</f>
        <v>-</v>
      </c>
      <c r="F47" s="215" t="str">
        <f>IFERROR(ROUND(INDEX('2b Historical_SC'!$A$9:$BF$96,MATCH('1a Levelised DTC'!F$32&amp;"_"&amp;'1a Levelised DTC'!$B47,'2b Historical_SC'!$A$9:$A$96,0),MATCH('1a Levelised DTC'!$C$6,'2b Historical_SC'!$A$9:$BF$9,0)),2),"-")</f>
        <v>-</v>
      </c>
      <c r="G47" s="215" t="str">
        <f>IFERROR(ROUND(INDEX('2b Historical_SC'!$A$9:$BF$96,MATCH('1a Levelised DTC'!G$32&amp;"_"&amp;'1a Levelised DTC'!$B47,'2b Historical_SC'!$A$9:$A$96,0),MATCH('1a Levelised DTC'!$C$6,'2b Historical_SC'!$A$9:$BF$9,0)),2),"-")</f>
        <v>-</v>
      </c>
      <c r="H47" s="215" t="str">
        <f>IFERROR(ROUND(INDEX('2b Historical_SC'!$A$9:$BF$96,MATCH('1a Levelised DTC'!H$32&amp;"_"&amp;'1a Levelised DTC'!$B47,'2b Historical_SC'!$A$9:$A$96,0),MATCH('1a Levelised DTC'!$C$6,'2b Historical_SC'!$A$9:$BF$9,0)),2),"-")</f>
        <v>-</v>
      </c>
      <c r="I47" s="225" t="str">
        <f t="shared" si="6"/>
        <v>-</v>
      </c>
      <c r="J47" s="225" t="str">
        <f t="shared" si="7"/>
        <v>-</v>
      </c>
      <c r="L47" s="18"/>
      <c r="M47" s="18"/>
      <c r="N47" s="18"/>
      <c r="O47" s="18"/>
    </row>
    <row r="48" spans="1:15" ht="15" customHeight="1">
      <c r="B48" s="17" t="s">
        <v>108</v>
      </c>
      <c r="C48" s="215" t="str">
        <f>IFERROR(ROUND(INDEX('2b Historical_SC'!$A$9:$BF$96,MATCH('1a Levelised DTC'!C$32&amp;"_"&amp;'1a Levelised DTC'!$B48,'2b Historical_SC'!$A$9:$A$96,0),MATCH('1a Levelised DTC'!$C$6,'2b Historical_SC'!$A$9:$BF$9,0)),2),"-")</f>
        <v>-</v>
      </c>
      <c r="D48" s="215" t="str">
        <f>IFERROR(ROUND(INDEX('2b Historical_SC'!$A$9:$BF$96,MATCH('1a Levelised DTC'!D$32&amp;"_"&amp;'1a Levelised DTC'!$B48,'2b Historical_SC'!$A$9:$A$96,0),MATCH('1a Levelised DTC'!$C$6,'2b Historical_SC'!$A$9:$BF$9,0)),2),"-")</f>
        <v>-</v>
      </c>
      <c r="E48" s="215" t="str">
        <f>IFERROR(ROUND(INDEX('2b Historical_SC'!$A$9:$BF$96,MATCH('1a Levelised DTC'!E$32&amp;"_"&amp;'1a Levelised DTC'!$B48,'2b Historical_SC'!$A$9:$A$96,0),MATCH('1a Levelised DTC'!$C$6,'2b Historical_SC'!$A$9:$BF$9,0)),2),"-")</f>
        <v>-</v>
      </c>
      <c r="F48" s="215" t="str">
        <f>IFERROR(ROUND(INDEX('2b Historical_SC'!$A$9:$BF$96,MATCH('1a Levelised DTC'!F$32&amp;"_"&amp;'1a Levelised DTC'!$B48,'2b Historical_SC'!$A$9:$A$96,0),MATCH('1a Levelised DTC'!$C$6,'2b Historical_SC'!$A$9:$BF$9,0)),2),"-")</f>
        <v>-</v>
      </c>
      <c r="G48" s="215" t="str">
        <f>IFERROR(ROUND(INDEX('2b Historical_SC'!$A$9:$BF$96,MATCH('1a Levelised DTC'!G$32&amp;"_"&amp;'1a Levelised DTC'!$B48,'2b Historical_SC'!$A$9:$A$96,0),MATCH('1a Levelised DTC'!$C$6,'2b Historical_SC'!$A$9:$BF$9,0)),2),"-")</f>
        <v>-</v>
      </c>
      <c r="H48" s="215" t="str">
        <f>IFERROR(ROUND(INDEX('2b Historical_SC'!$A$9:$BF$96,MATCH('1a Levelised DTC'!H$32&amp;"_"&amp;'1a Levelised DTC'!$B48,'2b Historical_SC'!$A$9:$A$96,0),MATCH('1a Levelised DTC'!$C$6,'2b Historical_SC'!$A$9:$BF$9,0)),2),"-")</f>
        <v>-</v>
      </c>
      <c r="I48" s="225" t="str">
        <f t="shared" si="6"/>
        <v>-</v>
      </c>
      <c r="J48" s="225" t="str">
        <f t="shared" si="7"/>
        <v>-</v>
      </c>
      <c r="L48" s="18"/>
      <c r="M48" s="18"/>
      <c r="N48" s="18"/>
      <c r="O48" s="18"/>
    </row>
    <row r="49" spans="1:15" ht="15" customHeight="1">
      <c r="B49" s="106" t="s">
        <v>109</v>
      </c>
      <c r="C49" s="91" t="str">
        <f>IFERROR(AVERAGE(C35:C48),"-")</f>
        <v>-</v>
      </c>
      <c r="D49" s="91" t="str">
        <f t="shared" ref="D49:H49" si="8">IFERROR(AVERAGE(D35:D48),"-")</f>
        <v>-</v>
      </c>
      <c r="E49" s="91" t="str">
        <f t="shared" si="8"/>
        <v>-</v>
      </c>
      <c r="F49" s="92" t="str">
        <f>IFERROR(AVERAGE(F35:F48),"-")</f>
        <v>-</v>
      </c>
      <c r="G49" s="91" t="str">
        <f t="shared" si="8"/>
        <v>-</v>
      </c>
      <c r="H49" s="92" t="str">
        <f t="shared" si="8"/>
        <v>-</v>
      </c>
      <c r="I49" s="224" t="str">
        <f t="shared" ref="I49:J49" si="9">IFERROR(AVERAGE(I35:I48),"-")</f>
        <v>-</v>
      </c>
      <c r="J49" s="224" t="str">
        <f t="shared" si="9"/>
        <v>-</v>
      </c>
    </row>
    <row r="50" spans="1:15" ht="15" customHeight="1">
      <c r="A50" s="24"/>
      <c r="B50" s="106" t="s">
        <v>110</v>
      </c>
      <c r="C50" s="91" t="str">
        <f>IFERROR(C49*1.05,"-")</f>
        <v>-</v>
      </c>
      <c r="D50" s="91" t="str">
        <f t="shared" ref="D50:H50" si="10">IFERROR(D49*1.05,"-")</f>
        <v>-</v>
      </c>
      <c r="E50" s="91" t="str">
        <f t="shared" si="10"/>
        <v>-</v>
      </c>
      <c r="F50" s="91" t="str">
        <f t="shared" si="10"/>
        <v>-</v>
      </c>
      <c r="G50" s="91" t="str">
        <f t="shared" si="10"/>
        <v>-</v>
      </c>
      <c r="H50" s="91" t="str">
        <f t="shared" si="10"/>
        <v>-</v>
      </c>
      <c r="I50" s="224" t="str">
        <f t="shared" ref="I50:J50" si="11">IFERROR(I49*1.05,"-")</f>
        <v>-</v>
      </c>
      <c r="J50" s="224" t="str">
        <f t="shared" si="11"/>
        <v>-</v>
      </c>
      <c r="L50" s="18"/>
      <c r="M50" s="18"/>
      <c r="N50" s="18"/>
      <c r="O50" s="18"/>
    </row>
    <row r="51" spans="1:15" ht="15" customHeight="1">
      <c r="A51" s="24"/>
      <c r="B51" s="25"/>
      <c r="C51" s="26"/>
      <c r="D51" s="26"/>
      <c r="E51" s="26"/>
      <c r="F51" s="26"/>
      <c r="G51" s="26"/>
      <c r="H51" s="26"/>
      <c r="I51" s="26"/>
      <c r="J51" s="26"/>
      <c r="L51" s="18"/>
      <c r="M51" s="18"/>
      <c r="N51" s="18"/>
      <c r="O51" s="18"/>
    </row>
    <row r="52" spans="1:15">
      <c r="B52" s="89" t="s">
        <v>118</v>
      </c>
      <c r="C52" s="13"/>
    </row>
    <row r="53" spans="1:15" ht="13.5" customHeight="1">
      <c r="B53" s="14"/>
      <c r="C53" s="223" t="s">
        <v>119</v>
      </c>
      <c r="D53" s="223" t="s">
        <v>120</v>
      </c>
      <c r="E53" s="223" t="s">
        <v>121</v>
      </c>
      <c r="F53" s="223" t="s">
        <v>122</v>
      </c>
      <c r="G53" s="223" t="s">
        <v>123</v>
      </c>
      <c r="H53" s="223" t="s">
        <v>124</v>
      </c>
      <c r="I53" s="97"/>
      <c r="J53" s="97"/>
    </row>
    <row r="54" spans="1:15" ht="30" customHeight="1">
      <c r="B54" s="264" t="s">
        <v>85</v>
      </c>
      <c r="C54" s="265" t="s">
        <v>86</v>
      </c>
      <c r="D54" s="266"/>
      <c r="E54" s="267" t="s">
        <v>87</v>
      </c>
      <c r="F54" s="267"/>
      <c r="G54" s="268" t="s">
        <v>88</v>
      </c>
      <c r="H54" s="268"/>
      <c r="I54" s="263" t="s">
        <v>89</v>
      </c>
      <c r="J54" s="263"/>
      <c r="L54" s="15"/>
      <c r="M54" s="15"/>
      <c r="N54" s="15"/>
      <c r="O54" s="15"/>
    </row>
    <row r="55" spans="1:15" ht="25.5" customHeight="1">
      <c r="A55" s="13"/>
      <c r="B55" s="264"/>
      <c r="C55" s="110" t="s">
        <v>90</v>
      </c>
      <c r="D55" s="110" t="s">
        <v>91</v>
      </c>
      <c r="E55" s="110" t="s">
        <v>90</v>
      </c>
      <c r="F55" s="110" t="s">
        <v>92</v>
      </c>
      <c r="G55" s="111" t="s">
        <v>90</v>
      </c>
      <c r="H55" s="111" t="s">
        <v>93</v>
      </c>
      <c r="I55" s="147" t="s">
        <v>90</v>
      </c>
      <c r="J55" s="147" t="s">
        <v>94</v>
      </c>
      <c r="L55" s="15"/>
      <c r="M55" s="16"/>
      <c r="N55" s="15"/>
      <c r="O55" s="16"/>
    </row>
    <row r="56" spans="1:15" ht="15" customHeight="1">
      <c r="B56" s="27" t="s">
        <v>95</v>
      </c>
      <c r="C56" s="215" t="str">
        <f>IFERROR(ROUND(INDEX('2c Historical_PPM'!$A$9:$BF$96,MATCH('1a Levelised DTC'!C$53&amp;"_"&amp;'1a Levelised DTC'!$B56,'2c Historical_PPM'!$A$9:$A$96,0),MATCH('1a Levelised DTC'!$C$6,'2c Historical_PPM'!$A$9:$BF$9,0)),2),"-")</f>
        <v>-</v>
      </c>
      <c r="D56" s="215" t="str">
        <f>IFERROR(ROUND(INDEX('2c Historical_PPM'!$A$9:$BF$96,MATCH('1a Levelised DTC'!D$53&amp;"_"&amp;'1a Levelised DTC'!$B56,'2c Historical_PPM'!$A$9:$A$96,0),MATCH('1a Levelised DTC'!$C$6,'2c Historical_PPM'!$A$9:$BF$9,0)),2),"-")</f>
        <v>-</v>
      </c>
      <c r="E56" s="215" t="str">
        <f>IFERROR(ROUND(INDEX('2c Historical_PPM'!$A$9:$BF$96,MATCH('1a Levelised DTC'!E$53&amp;"_"&amp;'1a Levelised DTC'!$B56,'2c Historical_PPM'!$A$9:$A$96,0),MATCH('1a Levelised DTC'!$C$6,'2c Historical_PPM'!$A$9:$BF$9,0)),2),"-")</f>
        <v>-</v>
      </c>
      <c r="F56" s="215" t="str">
        <f>IFERROR(ROUND(INDEX('2c Historical_PPM'!$A$9:$BF$96,MATCH('1a Levelised DTC'!F$53&amp;"_"&amp;'1a Levelised DTC'!$B56,'2c Historical_PPM'!$A$9:$A$96,0),MATCH('1a Levelised DTC'!$C$6,'2c Historical_PPM'!$A$9:$BF$9,0)),2),"-")</f>
        <v>-</v>
      </c>
      <c r="G56" s="215" t="str">
        <f>IFERROR(ROUND(INDEX('2c Historical_PPM'!$A$9:$BF$96,MATCH('1a Levelised DTC'!G$53&amp;"_"&amp;'1a Levelised DTC'!$B56,'2c Historical_PPM'!$A$9:$A$96,0),MATCH('1a Levelised DTC'!$C$6,'2c Historical_PPM'!$A$9:$BF$9,0)),2),"-")</f>
        <v>-</v>
      </c>
      <c r="H56" s="215" t="str">
        <f>IFERROR(ROUND(INDEX('2c Historical_PPM'!$A$9:$BF$96,MATCH('1a Levelised DTC'!H$53&amp;"_"&amp;'1a Levelised DTC'!$B56,'2c Historical_PPM'!$A$9:$A$96,0),MATCH('1a Levelised DTC'!$C$6,'2c Historical_PPM'!$A$9:$BF$9,0)),2),"-")</f>
        <v>-</v>
      </c>
      <c r="I56" s="225" t="str">
        <f>IFERROR(C56+G56,"-")</f>
        <v>-</v>
      </c>
      <c r="J56" s="225" t="str">
        <f>IFERROR(D56+H56,"-")</f>
        <v>-</v>
      </c>
      <c r="L56" s="18"/>
      <c r="M56" s="18"/>
      <c r="N56" s="18"/>
      <c r="O56" s="18"/>
    </row>
    <row r="57" spans="1:15" ht="15" customHeight="1">
      <c r="B57" s="27" t="s">
        <v>96</v>
      </c>
      <c r="C57" s="215" t="str">
        <f>IFERROR(ROUND(INDEX('2c Historical_PPM'!$A$9:$BF$96,MATCH('1a Levelised DTC'!C$53&amp;"_"&amp;'1a Levelised DTC'!$B57,'2c Historical_PPM'!$A$9:$A$96,0),MATCH('1a Levelised DTC'!$C$6,'2c Historical_PPM'!$A$9:$BF$9,0)),2),"-")</f>
        <v>-</v>
      </c>
      <c r="D57" s="215" t="str">
        <f>IFERROR(ROUND(INDEX('2c Historical_PPM'!$A$9:$BF$96,MATCH('1a Levelised DTC'!D$53&amp;"_"&amp;'1a Levelised DTC'!$B57,'2c Historical_PPM'!$A$9:$A$96,0),MATCH('1a Levelised DTC'!$C$6,'2c Historical_PPM'!$A$9:$BF$9,0)),2),"-")</f>
        <v>-</v>
      </c>
      <c r="E57" s="215" t="str">
        <f>IFERROR(ROUND(INDEX('2c Historical_PPM'!$A$9:$BF$96,MATCH('1a Levelised DTC'!E$53&amp;"_"&amp;'1a Levelised DTC'!$B57,'2c Historical_PPM'!$A$9:$A$96,0),MATCH('1a Levelised DTC'!$C$6,'2c Historical_PPM'!$A$9:$BF$9,0)),2),"-")</f>
        <v>-</v>
      </c>
      <c r="F57" s="215" t="str">
        <f>IFERROR(ROUND(INDEX('2c Historical_PPM'!$A$9:$BF$96,MATCH('1a Levelised DTC'!F$53&amp;"_"&amp;'1a Levelised DTC'!$B57,'2c Historical_PPM'!$A$9:$A$96,0),MATCH('1a Levelised DTC'!$C$6,'2c Historical_PPM'!$A$9:$BF$9,0)),2),"-")</f>
        <v>-</v>
      </c>
      <c r="G57" s="215" t="str">
        <f>IFERROR(ROUND(INDEX('2c Historical_PPM'!$A$9:$BF$96,MATCH('1a Levelised DTC'!G$53&amp;"_"&amp;'1a Levelised DTC'!$B57,'2c Historical_PPM'!$A$9:$A$96,0),MATCH('1a Levelised DTC'!$C$6,'2c Historical_PPM'!$A$9:$BF$9,0)),2),"-")</f>
        <v>-</v>
      </c>
      <c r="H57" s="215" t="str">
        <f>IFERROR(ROUND(INDEX('2c Historical_PPM'!$A$9:$BF$96,MATCH('1a Levelised DTC'!H$53&amp;"_"&amp;'1a Levelised DTC'!$B57,'2c Historical_PPM'!$A$9:$A$96,0),MATCH('1a Levelised DTC'!$C$6,'2c Historical_PPM'!$A$9:$BF$9,0)),2),"-")</f>
        <v>-</v>
      </c>
      <c r="I57" s="225" t="str">
        <f t="shared" ref="I57:I69" si="12">IFERROR(C57+G57,"-")</f>
        <v>-</v>
      </c>
      <c r="J57" s="225" t="str">
        <f t="shared" ref="J57:J69" si="13">IFERROR(D57+H57,"-")</f>
        <v>-</v>
      </c>
      <c r="L57" s="18"/>
      <c r="M57" s="18"/>
      <c r="N57" s="18"/>
      <c r="O57" s="18"/>
    </row>
    <row r="58" spans="1:15" ht="15" customHeight="1">
      <c r="B58" s="27" t="s">
        <v>97</v>
      </c>
      <c r="C58" s="215" t="str">
        <f>IFERROR(ROUND(INDEX('2c Historical_PPM'!$A$9:$BF$96,MATCH('1a Levelised DTC'!C$53&amp;"_"&amp;'1a Levelised DTC'!$B58,'2c Historical_PPM'!$A$9:$A$96,0),MATCH('1a Levelised DTC'!$C$6,'2c Historical_PPM'!$A$9:$BF$9,0)),2),"-")</f>
        <v>-</v>
      </c>
      <c r="D58" s="215" t="str">
        <f>IFERROR(ROUND(INDEX('2c Historical_PPM'!$A$9:$BF$96,MATCH('1a Levelised DTC'!D$53&amp;"_"&amp;'1a Levelised DTC'!$B58,'2c Historical_PPM'!$A$9:$A$96,0),MATCH('1a Levelised DTC'!$C$6,'2c Historical_PPM'!$A$9:$BF$9,0)),2),"-")</f>
        <v>-</v>
      </c>
      <c r="E58" s="215" t="str">
        <f>IFERROR(ROUND(INDEX('2c Historical_PPM'!$A$9:$BF$96,MATCH('1a Levelised DTC'!E$53&amp;"_"&amp;'1a Levelised DTC'!$B58,'2c Historical_PPM'!$A$9:$A$96,0),MATCH('1a Levelised DTC'!$C$6,'2c Historical_PPM'!$A$9:$BF$9,0)),2),"-")</f>
        <v>-</v>
      </c>
      <c r="F58" s="215" t="str">
        <f>IFERROR(ROUND(INDEX('2c Historical_PPM'!$A$9:$BF$96,MATCH('1a Levelised DTC'!F$53&amp;"_"&amp;'1a Levelised DTC'!$B58,'2c Historical_PPM'!$A$9:$A$96,0),MATCH('1a Levelised DTC'!$C$6,'2c Historical_PPM'!$A$9:$BF$9,0)),2),"-")</f>
        <v>-</v>
      </c>
      <c r="G58" s="215" t="str">
        <f>IFERROR(ROUND(INDEX('2c Historical_PPM'!$A$9:$BF$96,MATCH('1a Levelised DTC'!G$53&amp;"_"&amp;'1a Levelised DTC'!$B58,'2c Historical_PPM'!$A$9:$A$96,0),MATCH('1a Levelised DTC'!$C$6,'2c Historical_PPM'!$A$9:$BF$9,0)),2),"-")</f>
        <v>-</v>
      </c>
      <c r="H58" s="215" t="str">
        <f>IFERROR(ROUND(INDEX('2c Historical_PPM'!$A$9:$BF$96,MATCH('1a Levelised DTC'!H$53&amp;"_"&amp;'1a Levelised DTC'!$B58,'2c Historical_PPM'!$A$9:$A$96,0),MATCH('1a Levelised DTC'!$C$6,'2c Historical_PPM'!$A$9:$BF$9,0)),2),"-")</f>
        <v>-</v>
      </c>
      <c r="I58" s="225" t="str">
        <f t="shared" si="12"/>
        <v>-</v>
      </c>
      <c r="J58" s="225" t="str">
        <f t="shared" si="13"/>
        <v>-</v>
      </c>
      <c r="K58" s="23"/>
      <c r="L58" s="18"/>
      <c r="M58" s="18"/>
      <c r="N58" s="18"/>
      <c r="O58" s="18"/>
    </row>
    <row r="59" spans="1:15" ht="15" customHeight="1">
      <c r="B59" s="27" t="s">
        <v>98</v>
      </c>
      <c r="C59" s="215" t="str">
        <f>IFERROR(ROUND(INDEX('2c Historical_PPM'!$A$9:$BF$96,MATCH('1a Levelised DTC'!C$53&amp;"_"&amp;'1a Levelised DTC'!$B59,'2c Historical_PPM'!$A$9:$A$96,0),MATCH('1a Levelised DTC'!$C$6,'2c Historical_PPM'!$A$9:$BF$9,0)),2),"-")</f>
        <v>-</v>
      </c>
      <c r="D59" s="215" t="str">
        <f>IFERROR(ROUND(INDEX('2c Historical_PPM'!$A$9:$BF$96,MATCH('1a Levelised DTC'!D$53&amp;"_"&amp;'1a Levelised DTC'!$B59,'2c Historical_PPM'!$A$9:$A$96,0),MATCH('1a Levelised DTC'!$C$6,'2c Historical_PPM'!$A$9:$BF$9,0)),2),"-")</f>
        <v>-</v>
      </c>
      <c r="E59" s="215" t="str">
        <f>IFERROR(ROUND(INDEX('2c Historical_PPM'!$A$9:$BF$96,MATCH('1a Levelised DTC'!E$53&amp;"_"&amp;'1a Levelised DTC'!$B59,'2c Historical_PPM'!$A$9:$A$96,0),MATCH('1a Levelised DTC'!$C$6,'2c Historical_PPM'!$A$9:$BF$9,0)),2),"-")</f>
        <v>-</v>
      </c>
      <c r="F59" s="215" t="str">
        <f>IFERROR(ROUND(INDEX('2c Historical_PPM'!$A$9:$BF$96,MATCH('1a Levelised DTC'!F$53&amp;"_"&amp;'1a Levelised DTC'!$B59,'2c Historical_PPM'!$A$9:$A$96,0),MATCH('1a Levelised DTC'!$C$6,'2c Historical_PPM'!$A$9:$BF$9,0)),2),"-")</f>
        <v>-</v>
      </c>
      <c r="G59" s="215" t="str">
        <f>IFERROR(ROUND(INDEX('2c Historical_PPM'!$A$9:$BF$96,MATCH('1a Levelised DTC'!G$53&amp;"_"&amp;'1a Levelised DTC'!$B59,'2c Historical_PPM'!$A$9:$A$96,0),MATCH('1a Levelised DTC'!$C$6,'2c Historical_PPM'!$A$9:$BF$9,0)),2),"-")</f>
        <v>-</v>
      </c>
      <c r="H59" s="215" t="str">
        <f>IFERROR(ROUND(INDEX('2c Historical_PPM'!$A$9:$BF$96,MATCH('1a Levelised DTC'!H$53&amp;"_"&amp;'1a Levelised DTC'!$B59,'2c Historical_PPM'!$A$9:$A$96,0),MATCH('1a Levelised DTC'!$C$6,'2c Historical_PPM'!$A$9:$BF$9,0)),2),"-")</f>
        <v>-</v>
      </c>
      <c r="I59" s="225" t="str">
        <f t="shared" si="12"/>
        <v>-</v>
      </c>
      <c r="J59" s="225" t="str">
        <f t="shared" si="13"/>
        <v>-</v>
      </c>
      <c r="L59" s="18"/>
      <c r="M59" s="18"/>
      <c r="N59" s="18"/>
      <c r="O59" s="18"/>
    </row>
    <row r="60" spans="1:15" ht="15" customHeight="1">
      <c r="B60" s="27" t="s">
        <v>99</v>
      </c>
      <c r="C60" s="215" t="str">
        <f>IFERROR(ROUND(INDEX('2c Historical_PPM'!$A$9:$BF$96,MATCH('1a Levelised DTC'!C$53&amp;"_"&amp;'1a Levelised DTC'!$B60,'2c Historical_PPM'!$A$9:$A$96,0),MATCH('1a Levelised DTC'!$C$6,'2c Historical_PPM'!$A$9:$BF$9,0)),2),"-")</f>
        <v>-</v>
      </c>
      <c r="D60" s="215" t="str">
        <f>IFERROR(ROUND(INDEX('2c Historical_PPM'!$A$9:$BF$96,MATCH('1a Levelised DTC'!D$53&amp;"_"&amp;'1a Levelised DTC'!$B60,'2c Historical_PPM'!$A$9:$A$96,0),MATCH('1a Levelised DTC'!$C$6,'2c Historical_PPM'!$A$9:$BF$9,0)),2),"-")</f>
        <v>-</v>
      </c>
      <c r="E60" s="215" t="str">
        <f>IFERROR(ROUND(INDEX('2c Historical_PPM'!$A$9:$BF$96,MATCH('1a Levelised DTC'!E$53&amp;"_"&amp;'1a Levelised DTC'!$B60,'2c Historical_PPM'!$A$9:$A$96,0),MATCH('1a Levelised DTC'!$C$6,'2c Historical_PPM'!$A$9:$BF$9,0)),2),"-")</f>
        <v>-</v>
      </c>
      <c r="F60" s="215" t="str">
        <f>IFERROR(ROUND(INDEX('2c Historical_PPM'!$A$9:$BF$96,MATCH('1a Levelised DTC'!F$53&amp;"_"&amp;'1a Levelised DTC'!$B60,'2c Historical_PPM'!$A$9:$A$96,0),MATCH('1a Levelised DTC'!$C$6,'2c Historical_PPM'!$A$9:$BF$9,0)),2),"-")</f>
        <v>-</v>
      </c>
      <c r="G60" s="215" t="str">
        <f>IFERROR(ROUND(INDEX('2c Historical_PPM'!$A$9:$BF$96,MATCH('1a Levelised DTC'!G$53&amp;"_"&amp;'1a Levelised DTC'!$B60,'2c Historical_PPM'!$A$9:$A$96,0),MATCH('1a Levelised DTC'!$C$6,'2c Historical_PPM'!$A$9:$BF$9,0)),2),"-")</f>
        <v>-</v>
      </c>
      <c r="H60" s="215" t="str">
        <f>IFERROR(ROUND(INDEX('2c Historical_PPM'!$A$9:$BF$96,MATCH('1a Levelised DTC'!H$53&amp;"_"&amp;'1a Levelised DTC'!$B60,'2c Historical_PPM'!$A$9:$A$96,0),MATCH('1a Levelised DTC'!$C$6,'2c Historical_PPM'!$A$9:$BF$9,0)),2),"-")</f>
        <v>-</v>
      </c>
      <c r="I60" s="225" t="str">
        <f t="shared" si="12"/>
        <v>-</v>
      </c>
      <c r="J60" s="225" t="str">
        <f t="shared" si="13"/>
        <v>-</v>
      </c>
      <c r="L60" s="18"/>
      <c r="M60" s="18"/>
      <c r="N60" s="18"/>
      <c r="O60" s="18"/>
    </row>
    <row r="61" spans="1:15" ht="15" customHeight="1">
      <c r="B61" s="27" t="s">
        <v>100</v>
      </c>
      <c r="C61" s="215" t="str">
        <f>IFERROR(ROUND(INDEX('2c Historical_PPM'!$A$9:$BF$96,MATCH('1a Levelised DTC'!C$53&amp;"_"&amp;'1a Levelised DTC'!$B61,'2c Historical_PPM'!$A$9:$A$96,0),MATCH('1a Levelised DTC'!$C$6,'2c Historical_PPM'!$A$9:$BF$9,0)),2),"-")</f>
        <v>-</v>
      </c>
      <c r="D61" s="215" t="str">
        <f>IFERROR(ROUND(INDEX('2c Historical_PPM'!$A$9:$BF$96,MATCH('1a Levelised DTC'!D$53&amp;"_"&amp;'1a Levelised DTC'!$B61,'2c Historical_PPM'!$A$9:$A$96,0),MATCH('1a Levelised DTC'!$C$6,'2c Historical_PPM'!$A$9:$BF$9,0)),2),"-")</f>
        <v>-</v>
      </c>
      <c r="E61" s="215" t="str">
        <f>IFERROR(ROUND(INDEX('2c Historical_PPM'!$A$9:$BF$96,MATCH('1a Levelised DTC'!E$53&amp;"_"&amp;'1a Levelised DTC'!$B61,'2c Historical_PPM'!$A$9:$A$96,0),MATCH('1a Levelised DTC'!$C$6,'2c Historical_PPM'!$A$9:$BF$9,0)),2),"-")</f>
        <v>-</v>
      </c>
      <c r="F61" s="215" t="str">
        <f>IFERROR(ROUND(INDEX('2c Historical_PPM'!$A$9:$BF$96,MATCH('1a Levelised DTC'!F$53&amp;"_"&amp;'1a Levelised DTC'!$B61,'2c Historical_PPM'!$A$9:$A$96,0),MATCH('1a Levelised DTC'!$C$6,'2c Historical_PPM'!$A$9:$BF$9,0)),2),"-")</f>
        <v>-</v>
      </c>
      <c r="G61" s="215" t="str">
        <f>IFERROR(ROUND(INDEX('2c Historical_PPM'!$A$9:$BF$96,MATCH('1a Levelised DTC'!G$53&amp;"_"&amp;'1a Levelised DTC'!$B61,'2c Historical_PPM'!$A$9:$A$96,0),MATCH('1a Levelised DTC'!$C$6,'2c Historical_PPM'!$A$9:$BF$9,0)),2),"-")</f>
        <v>-</v>
      </c>
      <c r="H61" s="215" t="str">
        <f>IFERROR(ROUND(INDEX('2c Historical_PPM'!$A$9:$BF$96,MATCH('1a Levelised DTC'!H$53&amp;"_"&amp;'1a Levelised DTC'!$B61,'2c Historical_PPM'!$A$9:$A$96,0),MATCH('1a Levelised DTC'!$C$6,'2c Historical_PPM'!$A$9:$BF$9,0)),2),"-")</f>
        <v>-</v>
      </c>
      <c r="I61" s="225" t="str">
        <f t="shared" si="12"/>
        <v>-</v>
      </c>
      <c r="J61" s="225" t="str">
        <f t="shared" si="13"/>
        <v>-</v>
      </c>
      <c r="L61" s="18"/>
      <c r="M61" s="18"/>
      <c r="N61" s="18"/>
      <c r="O61" s="18"/>
    </row>
    <row r="62" spans="1:15" ht="15" customHeight="1">
      <c r="B62" s="27" t="s">
        <v>101</v>
      </c>
      <c r="C62" s="215" t="str">
        <f>IFERROR(ROUND(INDEX('2c Historical_PPM'!$A$9:$BF$96,MATCH('1a Levelised DTC'!C$53&amp;"_"&amp;'1a Levelised DTC'!$B62,'2c Historical_PPM'!$A$9:$A$96,0),MATCH('1a Levelised DTC'!$C$6,'2c Historical_PPM'!$A$9:$BF$9,0)),2),"-")</f>
        <v>-</v>
      </c>
      <c r="D62" s="215" t="str">
        <f>IFERROR(ROUND(INDEX('2c Historical_PPM'!$A$9:$BF$96,MATCH('1a Levelised DTC'!D$53&amp;"_"&amp;'1a Levelised DTC'!$B62,'2c Historical_PPM'!$A$9:$A$96,0),MATCH('1a Levelised DTC'!$C$6,'2c Historical_PPM'!$A$9:$BF$9,0)),2),"-")</f>
        <v>-</v>
      </c>
      <c r="E62" s="215" t="str">
        <f>IFERROR(ROUND(INDEX('2c Historical_PPM'!$A$9:$BF$96,MATCH('1a Levelised DTC'!E$53&amp;"_"&amp;'1a Levelised DTC'!$B62,'2c Historical_PPM'!$A$9:$A$96,0),MATCH('1a Levelised DTC'!$C$6,'2c Historical_PPM'!$A$9:$BF$9,0)),2),"-")</f>
        <v>-</v>
      </c>
      <c r="F62" s="215" t="str">
        <f>IFERROR(ROUND(INDEX('2c Historical_PPM'!$A$9:$BF$96,MATCH('1a Levelised DTC'!F$53&amp;"_"&amp;'1a Levelised DTC'!$B62,'2c Historical_PPM'!$A$9:$A$96,0),MATCH('1a Levelised DTC'!$C$6,'2c Historical_PPM'!$A$9:$BF$9,0)),2),"-")</f>
        <v>-</v>
      </c>
      <c r="G62" s="215" t="str">
        <f>IFERROR(ROUND(INDEX('2c Historical_PPM'!$A$9:$BF$96,MATCH('1a Levelised DTC'!G$53&amp;"_"&amp;'1a Levelised DTC'!$B62,'2c Historical_PPM'!$A$9:$A$96,0),MATCH('1a Levelised DTC'!$C$6,'2c Historical_PPM'!$A$9:$BF$9,0)),2),"-")</f>
        <v>-</v>
      </c>
      <c r="H62" s="215" t="str">
        <f>IFERROR(ROUND(INDEX('2c Historical_PPM'!$A$9:$BF$96,MATCH('1a Levelised DTC'!H$53&amp;"_"&amp;'1a Levelised DTC'!$B62,'2c Historical_PPM'!$A$9:$A$96,0),MATCH('1a Levelised DTC'!$C$6,'2c Historical_PPM'!$A$9:$BF$9,0)),2),"-")</f>
        <v>-</v>
      </c>
      <c r="I62" s="225" t="str">
        <f t="shared" si="12"/>
        <v>-</v>
      </c>
      <c r="J62" s="225" t="str">
        <f t="shared" si="13"/>
        <v>-</v>
      </c>
      <c r="L62" s="18"/>
      <c r="M62" s="18"/>
      <c r="N62" s="18"/>
      <c r="O62" s="18"/>
    </row>
    <row r="63" spans="1:15" ht="15" customHeight="1">
      <c r="B63" s="27" t="s">
        <v>102</v>
      </c>
      <c r="C63" s="215" t="str">
        <f>IFERROR(ROUND(INDEX('2c Historical_PPM'!$A$9:$BF$96,MATCH('1a Levelised DTC'!C$53&amp;"_"&amp;'1a Levelised DTC'!$B63,'2c Historical_PPM'!$A$9:$A$96,0),MATCH('1a Levelised DTC'!$C$6,'2c Historical_PPM'!$A$9:$BF$9,0)),2),"-")</f>
        <v>-</v>
      </c>
      <c r="D63" s="215" t="str">
        <f>IFERROR(ROUND(INDEX('2c Historical_PPM'!$A$9:$BF$96,MATCH('1a Levelised DTC'!D$53&amp;"_"&amp;'1a Levelised DTC'!$B63,'2c Historical_PPM'!$A$9:$A$96,0),MATCH('1a Levelised DTC'!$C$6,'2c Historical_PPM'!$A$9:$BF$9,0)),2),"-")</f>
        <v>-</v>
      </c>
      <c r="E63" s="215" t="str">
        <f>IFERROR(ROUND(INDEX('2c Historical_PPM'!$A$9:$BF$96,MATCH('1a Levelised DTC'!E$53&amp;"_"&amp;'1a Levelised DTC'!$B63,'2c Historical_PPM'!$A$9:$A$96,0),MATCH('1a Levelised DTC'!$C$6,'2c Historical_PPM'!$A$9:$BF$9,0)),2),"-")</f>
        <v>-</v>
      </c>
      <c r="F63" s="215" t="str">
        <f>IFERROR(ROUND(INDEX('2c Historical_PPM'!$A$9:$BF$96,MATCH('1a Levelised DTC'!F$53&amp;"_"&amp;'1a Levelised DTC'!$B63,'2c Historical_PPM'!$A$9:$A$96,0),MATCH('1a Levelised DTC'!$C$6,'2c Historical_PPM'!$A$9:$BF$9,0)),2),"-")</f>
        <v>-</v>
      </c>
      <c r="G63" s="215" t="str">
        <f>IFERROR(ROUND(INDEX('2c Historical_PPM'!$A$9:$BF$96,MATCH('1a Levelised DTC'!G$53&amp;"_"&amp;'1a Levelised DTC'!$B63,'2c Historical_PPM'!$A$9:$A$96,0),MATCH('1a Levelised DTC'!$C$6,'2c Historical_PPM'!$A$9:$BF$9,0)),2),"-")</f>
        <v>-</v>
      </c>
      <c r="H63" s="215" t="str">
        <f>IFERROR(ROUND(INDEX('2c Historical_PPM'!$A$9:$BF$96,MATCH('1a Levelised DTC'!H$53&amp;"_"&amp;'1a Levelised DTC'!$B63,'2c Historical_PPM'!$A$9:$A$96,0),MATCH('1a Levelised DTC'!$C$6,'2c Historical_PPM'!$A$9:$BF$9,0)),2),"-")</f>
        <v>-</v>
      </c>
      <c r="I63" s="225" t="str">
        <f t="shared" si="12"/>
        <v>-</v>
      </c>
      <c r="J63" s="225" t="str">
        <f t="shared" si="13"/>
        <v>-</v>
      </c>
      <c r="L63" s="18"/>
      <c r="M63" s="18"/>
      <c r="N63" s="18"/>
      <c r="O63" s="18"/>
    </row>
    <row r="64" spans="1:15" ht="15" customHeight="1">
      <c r="B64" s="27" t="s">
        <v>103</v>
      </c>
      <c r="C64" s="215" t="str">
        <f>IFERROR(ROUND(INDEX('2c Historical_PPM'!$A$9:$BF$96,MATCH('1a Levelised DTC'!C$53&amp;"_"&amp;'1a Levelised DTC'!$B64,'2c Historical_PPM'!$A$9:$A$96,0),MATCH('1a Levelised DTC'!$C$6,'2c Historical_PPM'!$A$9:$BF$9,0)),2),"-")</f>
        <v>-</v>
      </c>
      <c r="D64" s="215" t="str">
        <f>IFERROR(ROUND(INDEX('2c Historical_PPM'!$A$9:$BF$96,MATCH('1a Levelised DTC'!D$53&amp;"_"&amp;'1a Levelised DTC'!$B64,'2c Historical_PPM'!$A$9:$A$96,0),MATCH('1a Levelised DTC'!$C$6,'2c Historical_PPM'!$A$9:$BF$9,0)),2),"-")</f>
        <v>-</v>
      </c>
      <c r="E64" s="215" t="str">
        <f>IFERROR(ROUND(INDEX('2c Historical_PPM'!$A$9:$BF$96,MATCH('1a Levelised DTC'!E$53&amp;"_"&amp;'1a Levelised DTC'!$B64,'2c Historical_PPM'!$A$9:$A$96,0),MATCH('1a Levelised DTC'!$C$6,'2c Historical_PPM'!$A$9:$BF$9,0)),2),"-")</f>
        <v>-</v>
      </c>
      <c r="F64" s="215" t="str">
        <f>IFERROR(ROUND(INDEX('2c Historical_PPM'!$A$9:$BF$96,MATCH('1a Levelised DTC'!F$53&amp;"_"&amp;'1a Levelised DTC'!$B64,'2c Historical_PPM'!$A$9:$A$96,0),MATCH('1a Levelised DTC'!$C$6,'2c Historical_PPM'!$A$9:$BF$9,0)),2),"-")</f>
        <v>-</v>
      </c>
      <c r="G64" s="215" t="str">
        <f>IFERROR(ROUND(INDEX('2c Historical_PPM'!$A$9:$BF$96,MATCH('1a Levelised DTC'!G$53&amp;"_"&amp;'1a Levelised DTC'!$B64,'2c Historical_PPM'!$A$9:$A$96,0),MATCH('1a Levelised DTC'!$C$6,'2c Historical_PPM'!$A$9:$BF$9,0)),2),"-")</f>
        <v>-</v>
      </c>
      <c r="H64" s="215" t="str">
        <f>IFERROR(ROUND(INDEX('2c Historical_PPM'!$A$9:$BF$96,MATCH('1a Levelised DTC'!H$53&amp;"_"&amp;'1a Levelised DTC'!$B64,'2c Historical_PPM'!$A$9:$A$96,0),MATCH('1a Levelised DTC'!$C$6,'2c Historical_PPM'!$A$9:$BF$9,0)),2),"-")</f>
        <v>-</v>
      </c>
      <c r="I64" s="225" t="str">
        <f t="shared" si="12"/>
        <v>-</v>
      </c>
      <c r="J64" s="225" t="str">
        <f t="shared" si="13"/>
        <v>-</v>
      </c>
      <c r="L64" s="18"/>
      <c r="M64" s="18"/>
      <c r="N64" s="18"/>
      <c r="O64" s="18"/>
    </row>
    <row r="65" spans="1:15" ht="15" customHeight="1">
      <c r="B65" s="27" t="s">
        <v>104</v>
      </c>
      <c r="C65" s="215" t="str">
        <f>IFERROR(ROUND(INDEX('2c Historical_PPM'!$A$9:$BF$96,MATCH('1a Levelised DTC'!C$53&amp;"_"&amp;'1a Levelised DTC'!$B65,'2c Historical_PPM'!$A$9:$A$96,0),MATCH('1a Levelised DTC'!$C$6,'2c Historical_PPM'!$A$9:$BF$9,0)),2),"-")</f>
        <v>-</v>
      </c>
      <c r="D65" s="215" t="str">
        <f>IFERROR(ROUND(INDEX('2c Historical_PPM'!$A$9:$BF$96,MATCH('1a Levelised DTC'!D$53&amp;"_"&amp;'1a Levelised DTC'!$B65,'2c Historical_PPM'!$A$9:$A$96,0),MATCH('1a Levelised DTC'!$C$6,'2c Historical_PPM'!$A$9:$BF$9,0)),2),"-")</f>
        <v>-</v>
      </c>
      <c r="E65" s="215" t="str">
        <f>IFERROR(ROUND(INDEX('2c Historical_PPM'!$A$9:$BF$96,MATCH('1a Levelised DTC'!E$53&amp;"_"&amp;'1a Levelised DTC'!$B65,'2c Historical_PPM'!$A$9:$A$96,0),MATCH('1a Levelised DTC'!$C$6,'2c Historical_PPM'!$A$9:$BF$9,0)),2),"-")</f>
        <v>-</v>
      </c>
      <c r="F65" s="215" t="str">
        <f>IFERROR(ROUND(INDEX('2c Historical_PPM'!$A$9:$BF$96,MATCH('1a Levelised DTC'!F$53&amp;"_"&amp;'1a Levelised DTC'!$B65,'2c Historical_PPM'!$A$9:$A$96,0),MATCH('1a Levelised DTC'!$C$6,'2c Historical_PPM'!$A$9:$BF$9,0)),2),"-")</f>
        <v>-</v>
      </c>
      <c r="G65" s="215" t="str">
        <f>IFERROR(ROUND(INDEX('2c Historical_PPM'!$A$9:$BF$96,MATCH('1a Levelised DTC'!G$53&amp;"_"&amp;'1a Levelised DTC'!$B65,'2c Historical_PPM'!$A$9:$A$96,0),MATCH('1a Levelised DTC'!$C$6,'2c Historical_PPM'!$A$9:$BF$9,0)),2),"-")</f>
        <v>-</v>
      </c>
      <c r="H65" s="215" t="str">
        <f>IFERROR(ROUND(INDEX('2c Historical_PPM'!$A$9:$BF$96,MATCH('1a Levelised DTC'!H$53&amp;"_"&amp;'1a Levelised DTC'!$B65,'2c Historical_PPM'!$A$9:$A$96,0),MATCH('1a Levelised DTC'!$C$6,'2c Historical_PPM'!$A$9:$BF$9,0)),2),"-")</f>
        <v>-</v>
      </c>
      <c r="I65" s="225" t="str">
        <f t="shared" si="12"/>
        <v>-</v>
      </c>
      <c r="J65" s="225" t="str">
        <f t="shared" si="13"/>
        <v>-</v>
      </c>
      <c r="L65" s="18"/>
      <c r="M65" s="18"/>
      <c r="N65" s="18"/>
      <c r="O65" s="18"/>
    </row>
    <row r="66" spans="1:15" ht="15" customHeight="1">
      <c r="B66" s="27" t="s">
        <v>105</v>
      </c>
      <c r="C66" s="215" t="str">
        <f>IFERROR(ROUND(INDEX('2c Historical_PPM'!$A$9:$BF$96,MATCH('1a Levelised DTC'!C$53&amp;"_"&amp;'1a Levelised DTC'!$B66,'2c Historical_PPM'!$A$9:$A$96,0),MATCH('1a Levelised DTC'!$C$6,'2c Historical_PPM'!$A$9:$BF$9,0)),2),"-")</f>
        <v>-</v>
      </c>
      <c r="D66" s="215" t="str">
        <f>IFERROR(ROUND(INDEX('2c Historical_PPM'!$A$9:$BF$96,MATCH('1a Levelised DTC'!D$53&amp;"_"&amp;'1a Levelised DTC'!$B66,'2c Historical_PPM'!$A$9:$A$96,0),MATCH('1a Levelised DTC'!$C$6,'2c Historical_PPM'!$A$9:$BF$9,0)),2),"-")</f>
        <v>-</v>
      </c>
      <c r="E66" s="215" t="str">
        <f>IFERROR(ROUND(INDEX('2c Historical_PPM'!$A$9:$BF$96,MATCH('1a Levelised DTC'!E$53&amp;"_"&amp;'1a Levelised DTC'!$B66,'2c Historical_PPM'!$A$9:$A$96,0),MATCH('1a Levelised DTC'!$C$6,'2c Historical_PPM'!$A$9:$BF$9,0)),2),"-")</f>
        <v>-</v>
      </c>
      <c r="F66" s="215" t="str">
        <f>IFERROR(ROUND(INDEX('2c Historical_PPM'!$A$9:$BF$96,MATCH('1a Levelised DTC'!F$53&amp;"_"&amp;'1a Levelised DTC'!$B66,'2c Historical_PPM'!$A$9:$A$96,0),MATCH('1a Levelised DTC'!$C$6,'2c Historical_PPM'!$A$9:$BF$9,0)),2),"-")</f>
        <v>-</v>
      </c>
      <c r="G66" s="215" t="str">
        <f>IFERROR(ROUND(INDEX('2c Historical_PPM'!$A$9:$BF$96,MATCH('1a Levelised DTC'!G$53&amp;"_"&amp;'1a Levelised DTC'!$B66,'2c Historical_PPM'!$A$9:$A$96,0),MATCH('1a Levelised DTC'!$C$6,'2c Historical_PPM'!$A$9:$BF$9,0)),2),"-")</f>
        <v>-</v>
      </c>
      <c r="H66" s="215" t="str">
        <f>IFERROR(ROUND(INDEX('2c Historical_PPM'!$A$9:$BF$96,MATCH('1a Levelised DTC'!H$53&amp;"_"&amp;'1a Levelised DTC'!$B66,'2c Historical_PPM'!$A$9:$A$96,0),MATCH('1a Levelised DTC'!$C$6,'2c Historical_PPM'!$A$9:$BF$9,0)),2),"-")</f>
        <v>-</v>
      </c>
      <c r="I66" s="225" t="str">
        <f t="shared" si="12"/>
        <v>-</v>
      </c>
      <c r="J66" s="225" t="str">
        <f t="shared" si="13"/>
        <v>-</v>
      </c>
      <c r="L66" s="18"/>
      <c r="M66" s="18"/>
      <c r="N66" s="18"/>
      <c r="O66" s="18"/>
    </row>
    <row r="67" spans="1:15" ht="15" customHeight="1">
      <c r="B67" s="27" t="s">
        <v>106</v>
      </c>
      <c r="C67" s="215" t="str">
        <f>IFERROR(ROUND(INDEX('2c Historical_PPM'!$A$9:$BF$96,MATCH('1a Levelised DTC'!C$53&amp;"_"&amp;'1a Levelised DTC'!$B67,'2c Historical_PPM'!$A$9:$A$96,0),MATCH('1a Levelised DTC'!$C$6,'2c Historical_PPM'!$A$9:$BF$9,0)),2),"-")</f>
        <v>-</v>
      </c>
      <c r="D67" s="215" t="str">
        <f>IFERROR(ROUND(INDEX('2c Historical_PPM'!$A$9:$BF$96,MATCH('1a Levelised DTC'!D$53&amp;"_"&amp;'1a Levelised DTC'!$B67,'2c Historical_PPM'!$A$9:$A$96,0),MATCH('1a Levelised DTC'!$C$6,'2c Historical_PPM'!$A$9:$BF$9,0)),2),"-")</f>
        <v>-</v>
      </c>
      <c r="E67" s="215" t="str">
        <f>IFERROR(ROUND(INDEX('2c Historical_PPM'!$A$9:$BF$96,MATCH('1a Levelised DTC'!E$53&amp;"_"&amp;'1a Levelised DTC'!$B67,'2c Historical_PPM'!$A$9:$A$96,0),MATCH('1a Levelised DTC'!$C$6,'2c Historical_PPM'!$A$9:$BF$9,0)),2),"-")</f>
        <v>-</v>
      </c>
      <c r="F67" s="215" t="str">
        <f>IFERROR(ROUND(INDEX('2c Historical_PPM'!$A$9:$BF$96,MATCH('1a Levelised DTC'!F$53&amp;"_"&amp;'1a Levelised DTC'!$B67,'2c Historical_PPM'!$A$9:$A$96,0),MATCH('1a Levelised DTC'!$C$6,'2c Historical_PPM'!$A$9:$BF$9,0)),2),"-")</f>
        <v>-</v>
      </c>
      <c r="G67" s="215" t="str">
        <f>IFERROR(ROUND(INDEX('2c Historical_PPM'!$A$9:$BF$96,MATCH('1a Levelised DTC'!G$53&amp;"_"&amp;'1a Levelised DTC'!$B67,'2c Historical_PPM'!$A$9:$A$96,0),MATCH('1a Levelised DTC'!$C$6,'2c Historical_PPM'!$A$9:$BF$9,0)),2),"-")</f>
        <v>-</v>
      </c>
      <c r="H67" s="215" t="str">
        <f>IFERROR(ROUND(INDEX('2c Historical_PPM'!$A$9:$BF$96,MATCH('1a Levelised DTC'!H$53&amp;"_"&amp;'1a Levelised DTC'!$B67,'2c Historical_PPM'!$A$9:$A$96,0),MATCH('1a Levelised DTC'!$C$6,'2c Historical_PPM'!$A$9:$BF$9,0)),2),"-")</f>
        <v>-</v>
      </c>
      <c r="I67" s="225" t="str">
        <f t="shared" si="12"/>
        <v>-</v>
      </c>
      <c r="J67" s="225" t="str">
        <f t="shared" si="13"/>
        <v>-</v>
      </c>
      <c r="L67" s="18"/>
      <c r="M67" s="18"/>
      <c r="N67" s="18"/>
      <c r="O67" s="18"/>
    </row>
    <row r="68" spans="1:15" ht="15" customHeight="1">
      <c r="B68" s="27" t="s">
        <v>107</v>
      </c>
      <c r="C68" s="215" t="str">
        <f>IFERROR(ROUND(INDEX('2c Historical_PPM'!$A$9:$BF$96,MATCH('1a Levelised DTC'!C$53&amp;"_"&amp;'1a Levelised DTC'!$B68,'2c Historical_PPM'!$A$9:$A$96,0),MATCH('1a Levelised DTC'!$C$6,'2c Historical_PPM'!$A$9:$BF$9,0)),2),"-")</f>
        <v>-</v>
      </c>
      <c r="D68" s="215" t="str">
        <f>IFERROR(ROUND(INDEX('2c Historical_PPM'!$A$9:$BF$96,MATCH('1a Levelised DTC'!D$53&amp;"_"&amp;'1a Levelised DTC'!$B68,'2c Historical_PPM'!$A$9:$A$96,0),MATCH('1a Levelised DTC'!$C$6,'2c Historical_PPM'!$A$9:$BF$9,0)),2),"-")</f>
        <v>-</v>
      </c>
      <c r="E68" s="215" t="str">
        <f>IFERROR(ROUND(INDEX('2c Historical_PPM'!$A$9:$BF$96,MATCH('1a Levelised DTC'!E$53&amp;"_"&amp;'1a Levelised DTC'!$B68,'2c Historical_PPM'!$A$9:$A$96,0),MATCH('1a Levelised DTC'!$C$6,'2c Historical_PPM'!$A$9:$BF$9,0)),2),"-")</f>
        <v>-</v>
      </c>
      <c r="F68" s="215" t="str">
        <f>IFERROR(ROUND(INDEX('2c Historical_PPM'!$A$9:$BF$96,MATCH('1a Levelised DTC'!F$53&amp;"_"&amp;'1a Levelised DTC'!$B68,'2c Historical_PPM'!$A$9:$A$96,0),MATCH('1a Levelised DTC'!$C$6,'2c Historical_PPM'!$A$9:$BF$9,0)),2),"-")</f>
        <v>-</v>
      </c>
      <c r="G68" s="215" t="str">
        <f>IFERROR(ROUND(INDEX('2c Historical_PPM'!$A$9:$BF$96,MATCH('1a Levelised DTC'!G$53&amp;"_"&amp;'1a Levelised DTC'!$B68,'2c Historical_PPM'!$A$9:$A$96,0),MATCH('1a Levelised DTC'!$C$6,'2c Historical_PPM'!$A$9:$BF$9,0)),2),"-")</f>
        <v>-</v>
      </c>
      <c r="H68" s="215" t="str">
        <f>IFERROR(ROUND(INDEX('2c Historical_PPM'!$A$9:$BF$96,MATCH('1a Levelised DTC'!H$53&amp;"_"&amp;'1a Levelised DTC'!$B68,'2c Historical_PPM'!$A$9:$A$96,0),MATCH('1a Levelised DTC'!$C$6,'2c Historical_PPM'!$A$9:$BF$9,0)),2),"-")</f>
        <v>-</v>
      </c>
      <c r="I68" s="225" t="str">
        <f t="shared" si="12"/>
        <v>-</v>
      </c>
      <c r="J68" s="225" t="str">
        <f t="shared" si="13"/>
        <v>-</v>
      </c>
      <c r="L68" s="18"/>
      <c r="M68" s="18"/>
      <c r="N68" s="18"/>
      <c r="O68" s="18"/>
    </row>
    <row r="69" spans="1:15" ht="15" customHeight="1">
      <c r="B69" s="27" t="s">
        <v>108</v>
      </c>
      <c r="C69" s="215" t="str">
        <f>IFERROR(ROUND(INDEX('2c Historical_PPM'!$A$9:$BF$96,MATCH('1a Levelised DTC'!C$53&amp;"_"&amp;'1a Levelised DTC'!$B69,'2c Historical_PPM'!$A$9:$A$96,0),MATCH('1a Levelised DTC'!$C$6,'2c Historical_PPM'!$A$9:$BF$9,0)),2),"-")</f>
        <v>-</v>
      </c>
      <c r="D69" s="215" t="str">
        <f>IFERROR(ROUND(INDEX('2c Historical_PPM'!$A$9:$BF$96,MATCH('1a Levelised DTC'!D$53&amp;"_"&amp;'1a Levelised DTC'!$B69,'2c Historical_PPM'!$A$9:$A$96,0),MATCH('1a Levelised DTC'!$C$6,'2c Historical_PPM'!$A$9:$BF$9,0)),2),"-")</f>
        <v>-</v>
      </c>
      <c r="E69" s="215" t="str">
        <f>IFERROR(ROUND(INDEX('2c Historical_PPM'!$A$9:$BF$96,MATCH('1a Levelised DTC'!E$53&amp;"_"&amp;'1a Levelised DTC'!$B69,'2c Historical_PPM'!$A$9:$A$96,0),MATCH('1a Levelised DTC'!$C$6,'2c Historical_PPM'!$A$9:$BF$9,0)),2),"-")</f>
        <v>-</v>
      </c>
      <c r="F69" s="215" t="str">
        <f>IFERROR(ROUND(INDEX('2c Historical_PPM'!$A$9:$BF$96,MATCH('1a Levelised DTC'!F$53&amp;"_"&amp;'1a Levelised DTC'!$B69,'2c Historical_PPM'!$A$9:$A$96,0),MATCH('1a Levelised DTC'!$C$6,'2c Historical_PPM'!$A$9:$BF$9,0)),2),"-")</f>
        <v>-</v>
      </c>
      <c r="G69" s="215" t="str">
        <f>IFERROR(ROUND(INDEX('2c Historical_PPM'!$A$9:$BF$96,MATCH('1a Levelised DTC'!G$53&amp;"_"&amp;'1a Levelised DTC'!$B69,'2c Historical_PPM'!$A$9:$A$96,0),MATCH('1a Levelised DTC'!$C$6,'2c Historical_PPM'!$A$9:$BF$9,0)),2),"-")</f>
        <v>-</v>
      </c>
      <c r="H69" s="215" t="str">
        <f>IFERROR(ROUND(INDEX('2c Historical_PPM'!$A$9:$BF$96,MATCH('1a Levelised DTC'!H$53&amp;"_"&amp;'1a Levelised DTC'!$B69,'2c Historical_PPM'!$A$9:$A$96,0),MATCH('1a Levelised DTC'!$C$6,'2c Historical_PPM'!$A$9:$BF$9,0)),2),"-")</f>
        <v>-</v>
      </c>
      <c r="I69" s="225" t="str">
        <f t="shared" si="12"/>
        <v>-</v>
      </c>
      <c r="J69" s="225" t="str">
        <f t="shared" si="13"/>
        <v>-</v>
      </c>
      <c r="L69" s="18"/>
      <c r="M69" s="18"/>
      <c r="N69" s="18"/>
      <c r="O69" s="18"/>
    </row>
    <row r="70" spans="1:15" ht="15" customHeight="1">
      <c r="B70" s="109" t="s">
        <v>109</v>
      </c>
      <c r="C70" s="91" t="str">
        <f>IFERROR(AVERAGE(C56:C69),"-")</f>
        <v>-</v>
      </c>
      <c r="D70" s="91" t="str">
        <f t="shared" ref="D70:H70" si="14">IFERROR(AVERAGE(D56:D69),"-")</f>
        <v>-</v>
      </c>
      <c r="E70" s="91" t="str">
        <f t="shared" si="14"/>
        <v>-</v>
      </c>
      <c r="F70" s="91" t="str">
        <f t="shared" si="14"/>
        <v>-</v>
      </c>
      <c r="G70" s="91" t="str">
        <f t="shared" si="14"/>
        <v>-</v>
      </c>
      <c r="H70" s="91" t="str">
        <f t="shared" si="14"/>
        <v>-</v>
      </c>
      <c r="I70" s="224" t="str">
        <f t="shared" ref="I70:J70" si="15">IFERROR(AVERAGE(I56:I69),"-")</f>
        <v>-</v>
      </c>
      <c r="J70" s="224" t="str">
        <f t="shared" si="15"/>
        <v>-</v>
      </c>
    </row>
    <row r="71" spans="1:15" ht="15" customHeight="1">
      <c r="A71" s="24"/>
      <c r="B71" s="109" t="s">
        <v>110</v>
      </c>
      <c r="C71" s="91" t="str">
        <f>IFERROR(C70*1.05,"-")</f>
        <v>-</v>
      </c>
      <c r="D71" s="91" t="str">
        <f t="shared" ref="D71:H71" si="16">IFERROR(D70*1.05,"-")</f>
        <v>-</v>
      </c>
      <c r="E71" s="91" t="str">
        <f t="shared" si="16"/>
        <v>-</v>
      </c>
      <c r="F71" s="91" t="str">
        <f t="shared" si="16"/>
        <v>-</v>
      </c>
      <c r="G71" s="91" t="str">
        <f t="shared" si="16"/>
        <v>-</v>
      </c>
      <c r="H71" s="91" t="str">
        <f t="shared" si="16"/>
        <v>-</v>
      </c>
      <c r="I71" s="224" t="str">
        <f t="shared" ref="I71:J71" si="17">IFERROR(I70*1.05,"-")</f>
        <v>-</v>
      </c>
      <c r="J71" s="224" t="str">
        <f t="shared" si="17"/>
        <v>-</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125</v>
      </c>
      <c r="C75" s="30"/>
      <c r="D75" s="30"/>
      <c r="E75" s="30"/>
      <c r="F75" s="30"/>
      <c r="G75" s="30"/>
      <c r="H75" s="30"/>
      <c r="I75" s="30"/>
      <c r="J75" s="30"/>
      <c r="K75" s="30"/>
      <c r="L75" s="30"/>
      <c r="M75" s="30"/>
    </row>
    <row r="76" spans="1:15" ht="21" customHeight="1">
      <c r="B76" s="99" t="s">
        <v>126</v>
      </c>
      <c r="C76" s="99" t="s">
        <v>127</v>
      </c>
      <c r="D76" s="31"/>
      <c r="E76" s="31"/>
      <c r="F76" s="31"/>
    </row>
    <row r="77" spans="1:15" ht="36.75" customHeight="1">
      <c r="A77" s="28"/>
      <c r="B77" s="101" t="s">
        <v>128</v>
      </c>
      <c r="C77" s="99">
        <v>18</v>
      </c>
      <c r="D77" s="31"/>
      <c r="E77" s="100" t="s">
        <v>129</v>
      </c>
      <c r="F77" s="99">
        <f>VLOOKUP(C6,B77:C117,2,FALSE)</f>
        <v>40</v>
      </c>
      <c r="H77" s="32"/>
      <c r="I77" s="32"/>
      <c r="J77" s="32"/>
    </row>
    <row r="78" spans="1:15" ht="22.5" customHeight="1">
      <c r="A78" s="28"/>
      <c r="B78" s="101" t="s">
        <v>130</v>
      </c>
      <c r="C78" s="99">
        <v>19</v>
      </c>
      <c r="D78" s="31"/>
      <c r="E78" s="31"/>
      <c r="F78" s="31"/>
      <c r="H78" s="32"/>
      <c r="I78" s="32"/>
      <c r="J78" s="32"/>
    </row>
    <row r="79" spans="1:15" ht="33" customHeight="1">
      <c r="A79" s="28"/>
      <c r="B79" s="101" t="s">
        <v>131</v>
      </c>
      <c r="C79" s="99">
        <v>20</v>
      </c>
      <c r="D79" s="31"/>
      <c r="E79" s="31"/>
      <c r="F79" s="31"/>
      <c r="H79" s="32"/>
      <c r="I79" s="32"/>
      <c r="J79" s="32"/>
    </row>
    <row r="80" spans="1:15" ht="24" customHeight="1">
      <c r="A80" s="28"/>
      <c r="B80" s="101" t="s">
        <v>132</v>
      </c>
      <c r="C80" s="99">
        <v>21</v>
      </c>
      <c r="D80" s="31"/>
      <c r="E80" s="31"/>
      <c r="F80" s="31"/>
      <c r="H80" s="32"/>
      <c r="I80" s="32"/>
      <c r="J80" s="32"/>
    </row>
    <row r="81" spans="1:10" ht="24" customHeight="1">
      <c r="B81" s="101" t="s">
        <v>133</v>
      </c>
      <c r="C81" s="99">
        <v>22</v>
      </c>
      <c r="D81" s="31"/>
      <c r="E81" s="31"/>
      <c r="F81" s="31"/>
      <c r="H81" s="32"/>
      <c r="I81" s="32"/>
      <c r="J81" s="32"/>
    </row>
    <row r="82" spans="1:10" ht="39" customHeight="1">
      <c r="B82" s="101" t="s">
        <v>134</v>
      </c>
      <c r="C82" s="99">
        <v>23</v>
      </c>
      <c r="D82" s="31"/>
      <c r="E82" s="31"/>
      <c r="F82" s="31"/>
      <c r="H82" s="32"/>
      <c r="I82" s="32"/>
      <c r="J82" s="32"/>
    </row>
    <row r="83" spans="1:10" ht="24.75" customHeight="1">
      <c r="B83" s="101" t="s">
        <v>135</v>
      </c>
      <c r="C83" s="99">
        <v>24</v>
      </c>
      <c r="D83" s="31"/>
      <c r="E83" s="31"/>
      <c r="F83" s="31"/>
      <c r="H83" s="32"/>
      <c r="I83" s="32"/>
      <c r="J83" s="32"/>
    </row>
    <row r="84" spans="1:10" ht="31.5" customHeight="1">
      <c r="A84" s="28"/>
      <c r="B84" s="101" t="s">
        <v>136</v>
      </c>
      <c r="C84" s="99">
        <v>25</v>
      </c>
      <c r="D84" s="31"/>
      <c r="E84" s="31"/>
      <c r="F84" s="31"/>
      <c r="H84" s="32"/>
      <c r="I84" s="32"/>
      <c r="J84" s="32"/>
    </row>
    <row r="85" spans="1:10" ht="30" customHeight="1">
      <c r="A85" s="28"/>
      <c r="B85" s="101" t="s">
        <v>137</v>
      </c>
      <c r="C85" s="99">
        <v>27</v>
      </c>
      <c r="D85" s="31"/>
      <c r="E85" s="31"/>
      <c r="F85" s="31"/>
      <c r="H85" s="32"/>
      <c r="I85" s="32"/>
      <c r="J85" s="32"/>
    </row>
    <row r="86" spans="1:10" ht="27.75" customHeight="1">
      <c r="B86" s="101" t="s">
        <v>138</v>
      </c>
      <c r="C86" s="99">
        <v>28</v>
      </c>
      <c r="D86" s="31"/>
      <c r="E86" s="31"/>
      <c r="F86" s="31"/>
      <c r="H86" s="32"/>
      <c r="I86" s="32"/>
      <c r="J86" s="32"/>
    </row>
    <row r="87" spans="1:10" ht="27" customHeight="1">
      <c r="A87" s="28"/>
      <c r="B87" s="101" t="s">
        <v>139</v>
      </c>
      <c r="C87" s="99">
        <v>29</v>
      </c>
      <c r="D87" s="31"/>
      <c r="E87" s="31"/>
      <c r="F87" s="31"/>
      <c r="H87" s="32"/>
      <c r="I87" s="32"/>
      <c r="J87" s="32"/>
    </row>
    <row r="88" spans="1:10" ht="26.25" customHeight="1">
      <c r="A88" s="28"/>
      <c r="B88" s="101" t="s">
        <v>140</v>
      </c>
      <c r="C88" s="99">
        <v>30</v>
      </c>
      <c r="D88" s="31"/>
      <c r="E88" s="31"/>
      <c r="F88" s="31"/>
      <c r="H88" s="32"/>
      <c r="I88" s="32"/>
      <c r="J88" s="32"/>
    </row>
    <row r="89" spans="1:10" ht="33" customHeight="1">
      <c r="A89" s="28"/>
      <c r="B89" s="101" t="s">
        <v>141</v>
      </c>
      <c r="C89" s="99">
        <v>31</v>
      </c>
      <c r="D89" s="31"/>
      <c r="E89" s="31"/>
      <c r="F89" s="31"/>
      <c r="H89" s="32"/>
      <c r="I89" s="32"/>
      <c r="J89" s="32"/>
    </row>
    <row r="90" spans="1:10" ht="23.25" customHeight="1">
      <c r="A90" s="28"/>
      <c r="B90" s="101" t="s">
        <v>142</v>
      </c>
      <c r="C90" s="99">
        <v>32</v>
      </c>
      <c r="D90" s="31"/>
      <c r="E90" s="31"/>
      <c r="F90" s="31"/>
      <c r="H90" s="32"/>
      <c r="I90" s="32"/>
      <c r="J90" s="32"/>
    </row>
    <row r="91" spans="1:10" ht="27" customHeight="1">
      <c r="A91" s="28"/>
      <c r="B91" s="101" t="s">
        <v>143</v>
      </c>
      <c r="C91" s="99">
        <v>33</v>
      </c>
      <c r="D91" s="31"/>
      <c r="E91" s="31"/>
      <c r="F91" s="31"/>
      <c r="H91" s="32"/>
      <c r="I91" s="32"/>
      <c r="J91" s="32"/>
    </row>
    <row r="92" spans="1:10" ht="13.5" customHeight="1">
      <c r="A92" s="28"/>
      <c r="B92" s="101" t="s">
        <v>144</v>
      </c>
      <c r="C92" s="99">
        <v>34</v>
      </c>
      <c r="D92" s="31"/>
      <c r="E92" s="31"/>
      <c r="F92" s="31"/>
      <c r="H92" s="32"/>
      <c r="I92" s="32"/>
      <c r="J92" s="32"/>
    </row>
    <row r="93" spans="1:10" ht="13.5" customHeight="1">
      <c r="A93" s="28"/>
      <c r="B93" s="101" t="s">
        <v>145</v>
      </c>
      <c r="C93" s="99">
        <v>35</v>
      </c>
      <c r="D93" s="31"/>
      <c r="E93" s="31"/>
      <c r="F93" s="31"/>
      <c r="H93" s="32"/>
      <c r="I93" s="32"/>
      <c r="J93" s="32"/>
    </row>
    <row r="94" spans="1:10" ht="29.25" customHeight="1">
      <c r="A94" s="28"/>
      <c r="B94" s="101" t="s">
        <v>146</v>
      </c>
      <c r="C94" s="99">
        <v>36</v>
      </c>
      <c r="D94" s="31"/>
      <c r="E94" s="31"/>
      <c r="F94" s="31"/>
      <c r="H94" s="32"/>
      <c r="I94" s="32"/>
      <c r="J94" s="32"/>
    </row>
    <row r="95" spans="1:10">
      <c r="A95" s="28"/>
      <c r="B95" s="101" t="s">
        <v>147</v>
      </c>
      <c r="C95" s="99">
        <v>37</v>
      </c>
      <c r="D95" s="31"/>
      <c r="E95" s="31"/>
      <c r="F95" s="31"/>
      <c r="H95" s="32"/>
      <c r="I95" s="32"/>
      <c r="J95" s="32"/>
    </row>
    <row r="96" spans="1:10">
      <c r="B96" s="101" t="s">
        <v>148</v>
      </c>
      <c r="C96" s="99">
        <v>38</v>
      </c>
      <c r="D96" s="31"/>
      <c r="E96" s="31"/>
      <c r="F96" s="31"/>
      <c r="H96" s="32"/>
      <c r="I96" s="32"/>
      <c r="J96" s="32"/>
    </row>
    <row r="97" spans="1:6">
      <c r="A97" s="28"/>
      <c r="B97" s="101" t="s">
        <v>149</v>
      </c>
      <c r="C97" s="99">
        <v>39</v>
      </c>
      <c r="D97" s="31"/>
      <c r="E97" s="31"/>
      <c r="F97" s="31"/>
    </row>
    <row r="98" spans="1:6">
      <c r="A98" s="28"/>
      <c r="B98" s="101" t="s">
        <v>76</v>
      </c>
      <c r="C98" s="99">
        <v>40</v>
      </c>
    </row>
    <row r="99" spans="1:6">
      <c r="A99" s="28"/>
      <c r="B99" s="101" t="s">
        <v>150</v>
      </c>
      <c r="C99" s="99">
        <v>41</v>
      </c>
    </row>
    <row r="100" spans="1:6">
      <c r="A100" s="28"/>
      <c r="B100" s="101" t="s">
        <v>151</v>
      </c>
      <c r="C100" s="99">
        <v>42</v>
      </c>
    </row>
    <row r="101" spans="1:6">
      <c r="B101" s="101" t="s">
        <v>152</v>
      </c>
      <c r="C101" s="99">
        <v>43</v>
      </c>
    </row>
    <row r="102" spans="1:6">
      <c r="A102" s="28"/>
      <c r="B102" s="101" t="s">
        <v>153</v>
      </c>
      <c r="C102" s="99">
        <v>44</v>
      </c>
    </row>
    <row r="103" spans="1:6">
      <c r="A103" s="28"/>
      <c r="B103" s="101" t="s">
        <v>154</v>
      </c>
      <c r="C103" s="99">
        <v>45</v>
      </c>
    </row>
    <row r="104" spans="1:6">
      <c r="A104" s="28"/>
      <c r="B104" s="101" t="s">
        <v>155</v>
      </c>
      <c r="C104" s="99">
        <v>46</v>
      </c>
    </row>
    <row r="105" spans="1:6">
      <c r="A105" s="28"/>
      <c r="B105" s="101" t="s">
        <v>156</v>
      </c>
      <c r="C105" s="99">
        <v>47</v>
      </c>
    </row>
    <row r="106" spans="1:6">
      <c r="B106" s="101" t="s">
        <v>157</v>
      </c>
      <c r="C106" s="99">
        <v>48</v>
      </c>
    </row>
    <row r="107" spans="1:6">
      <c r="A107" s="28"/>
      <c r="B107" s="101" t="s">
        <v>158</v>
      </c>
      <c r="C107" s="99">
        <v>49</v>
      </c>
    </row>
    <row r="108" spans="1:6">
      <c r="A108" s="28"/>
      <c r="B108" s="101" t="s">
        <v>159</v>
      </c>
      <c r="C108" s="99">
        <v>50</v>
      </c>
    </row>
    <row r="109" spans="1:6">
      <c r="A109" s="28"/>
      <c r="B109" s="101" t="s">
        <v>160</v>
      </c>
      <c r="C109" s="99">
        <v>51</v>
      </c>
    </row>
    <row r="110" spans="1:6">
      <c r="A110" s="28"/>
      <c r="B110" s="101" t="s">
        <v>161</v>
      </c>
      <c r="C110" s="99">
        <v>52</v>
      </c>
    </row>
    <row r="111" spans="1:6">
      <c r="B111" s="101" t="s">
        <v>162</v>
      </c>
      <c r="C111" s="99">
        <v>53</v>
      </c>
    </row>
    <row r="112" spans="1:6">
      <c r="A112" s="28"/>
      <c r="B112" s="101" t="s">
        <v>163</v>
      </c>
      <c r="C112" s="99">
        <v>54</v>
      </c>
    </row>
    <row r="113" spans="1:3">
      <c r="A113" s="28"/>
      <c r="B113" s="101" t="s">
        <v>164</v>
      </c>
      <c r="C113" s="99">
        <v>55</v>
      </c>
    </row>
    <row r="114" spans="1:3">
      <c r="A114" s="28"/>
      <c r="B114" s="101" t="s">
        <v>165</v>
      </c>
      <c r="C114" s="99">
        <v>56</v>
      </c>
    </row>
    <row r="115" spans="1:3">
      <c r="A115" s="28"/>
      <c r="B115" s="101" t="s">
        <v>166</v>
      </c>
      <c r="C115" s="99">
        <v>57</v>
      </c>
    </row>
    <row r="116" spans="1:3">
      <c r="B116" s="101" t="s">
        <v>167</v>
      </c>
      <c r="C116" s="99">
        <v>58</v>
      </c>
    </row>
    <row r="117" spans="1:3">
      <c r="A117" s="28"/>
      <c r="B117" s="101" t="s">
        <v>168</v>
      </c>
      <c r="C117" s="99">
        <v>59</v>
      </c>
    </row>
    <row r="118" spans="1:3">
      <c r="A118" s="28"/>
    </row>
    <row r="119" spans="1:3">
      <c r="A119" s="28"/>
    </row>
    <row r="120" spans="1:3">
      <c r="A120" s="28"/>
    </row>
  </sheetData>
  <mergeCells count="17">
    <mergeCell ref="I12:J12"/>
    <mergeCell ref="I33:J33"/>
    <mergeCell ref="I54:J54"/>
    <mergeCell ref="B54:B55"/>
    <mergeCell ref="C54:D54"/>
    <mergeCell ref="E54:F54"/>
    <mergeCell ref="G54:H54"/>
    <mergeCell ref="B33:B34"/>
    <mergeCell ref="C33:D33"/>
    <mergeCell ref="E33:F33"/>
    <mergeCell ref="G33:H33"/>
    <mergeCell ref="B3:H3"/>
    <mergeCell ref="B4:H4"/>
    <mergeCell ref="B12:B13"/>
    <mergeCell ref="C12:D12"/>
    <mergeCell ref="E12:F12"/>
    <mergeCell ref="G12:H12"/>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DJ162"/>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9" width="14.85546875" style="131" customWidth="1"/>
    <col min="30" max="30" width="19.42578125" style="131" customWidth="1"/>
    <col min="31" max="41" width="14.85546875" style="131" customWidth="1"/>
    <col min="42" max="42" width="2.5703125" style="131" customWidth="1"/>
    <col min="43" max="69" width="14.85546875" style="131" customWidth="1"/>
    <col min="70" max="70" width="2.5703125" style="131" customWidth="1"/>
    <col min="71" max="97" width="14.85546875" style="131" customWidth="1"/>
    <col min="98" max="98" width="2.5703125" style="131" customWidth="1"/>
    <col min="99" max="104" width="14.85546875" style="131" customWidth="1"/>
    <col min="105" max="110" width="10.5703125" style="131" customWidth="1"/>
    <col min="111" max="111" width="12.42578125" style="131" customWidth="1"/>
    <col min="112" max="112" width="14.42578125" style="131" customWidth="1"/>
    <col min="113" max="113" width="10.5703125" style="131" customWidth="1"/>
    <col min="114" max="114" width="0" style="131" hidden="1" customWidth="1"/>
    <col min="115" max="16384" width="10.5703125" style="131" hidden="1"/>
  </cols>
  <sheetData>
    <row r="1" spans="1:112" s="2" customFormat="1" ht="12.75" customHeight="1">
      <c r="A1" s="1"/>
    </row>
    <row r="2" spans="1:112" s="2" customFormat="1" ht="18.75" customHeight="1">
      <c r="A2" s="1"/>
      <c r="B2" s="3" t="s">
        <v>169</v>
      </c>
      <c r="C2" s="3"/>
      <c r="D2" s="3"/>
    </row>
    <row r="3" spans="1:112" s="2" customFormat="1" ht="23.25" customHeight="1">
      <c r="A3" s="1"/>
      <c r="B3" s="258" t="s">
        <v>170</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B4" s="157"/>
      <c r="AC4" s="157"/>
      <c r="AE4" s="4"/>
      <c r="AF4" s="4"/>
      <c r="AG4" s="4"/>
      <c r="AH4" s="4"/>
      <c r="AI4" s="4"/>
      <c r="AJ4" s="4"/>
      <c r="AK4" s="4"/>
      <c r="AL4" s="4"/>
      <c r="AM4" s="4"/>
      <c r="AN4" s="4"/>
      <c r="AO4" s="4"/>
      <c r="AP4" s="157"/>
      <c r="AQ4" s="4"/>
      <c r="AR4" s="4"/>
      <c r="AS4" s="4"/>
      <c r="AT4" s="4"/>
      <c r="AU4" s="4"/>
      <c r="AV4" s="4"/>
      <c r="AW4" s="4"/>
      <c r="AX4" s="4"/>
      <c r="AY4" s="4"/>
      <c r="AZ4" s="4"/>
      <c r="BA4" s="4"/>
      <c r="BB4" s="4"/>
      <c r="BC4" s="4"/>
      <c r="BD4" s="4"/>
      <c r="BE4" s="4"/>
      <c r="BF4" s="4"/>
      <c r="BG4" s="201"/>
      <c r="BH4" s="4"/>
      <c r="BI4" s="4"/>
      <c r="BR4" s="157"/>
      <c r="CT4" s="157"/>
    </row>
    <row r="5" spans="1:112"/>
    <row r="6" spans="1:112" s="226" customFormat="1" ht="11.25" customHeight="1">
      <c r="B6" s="227" t="s">
        <v>171</v>
      </c>
    </row>
    <row r="7" spans="1:112" s="159" customFormat="1" ht="10.5" customHeight="1">
      <c r="B7" s="160"/>
    </row>
    <row r="8" spans="1:112" s="161" customFormat="1" ht="17.25" customHeight="1">
      <c r="B8" s="162" t="s">
        <v>78</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7"/>
      <c r="DB8" s="167"/>
      <c r="DC8" s="167"/>
      <c r="DD8" s="167"/>
      <c r="DE8" s="167"/>
      <c r="DF8" s="167"/>
      <c r="DG8" s="167"/>
      <c r="DH8" s="168"/>
    </row>
    <row r="9" spans="1:112" s="161" customFormat="1" ht="10.5" customHeight="1">
      <c r="B9" s="164"/>
    </row>
    <row r="10" spans="1:112" s="165" customFormat="1" ht="10.5" customHeight="1">
      <c r="B10" s="166" t="s">
        <v>86</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8"/>
      <c r="AC10" s="169"/>
      <c r="AD10" s="166" t="s">
        <v>87</v>
      </c>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8"/>
      <c r="BF10" s="166" t="s">
        <v>88</v>
      </c>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8"/>
      <c r="CG10" s="169"/>
      <c r="CH10" s="166" t="s">
        <v>89</v>
      </c>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8"/>
    </row>
    <row r="11" spans="1:112"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row>
    <row r="12" spans="1:112" s="159" customFormat="1" ht="38.25" customHeight="1">
      <c r="B12" s="171" t="s">
        <v>172</v>
      </c>
      <c r="C12" s="172" t="s">
        <v>173</v>
      </c>
      <c r="D12" s="172" t="s">
        <v>174</v>
      </c>
      <c r="E12" s="172" t="s">
        <v>175</v>
      </c>
      <c r="F12" s="172" t="s">
        <v>176</v>
      </c>
      <c r="G12" s="172" t="s">
        <v>177</v>
      </c>
      <c r="H12" s="172" t="s">
        <v>178</v>
      </c>
      <c r="I12" s="172" t="s">
        <v>179</v>
      </c>
      <c r="J12" s="172" t="s">
        <v>180</v>
      </c>
      <c r="K12" s="172" t="s">
        <v>181</v>
      </c>
      <c r="L12" s="172" t="s">
        <v>182</v>
      </c>
      <c r="M12" s="172" t="s">
        <v>183</v>
      </c>
      <c r="N12" s="173"/>
      <c r="O12" s="172" t="s">
        <v>184</v>
      </c>
      <c r="P12" s="172" t="s">
        <v>185</v>
      </c>
      <c r="Q12" s="172" t="s">
        <v>186</v>
      </c>
      <c r="R12" s="174" t="s">
        <v>187</v>
      </c>
      <c r="S12" s="174" t="s">
        <v>188</v>
      </c>
      <c r="T12" s="174" t="s">
        <v>189</v>
      </c>
      <c r="U12" s="174" t="s">
        <v>143</v>
      </c>
      <c r="V12" s="174" t="s">
        <v>144</v>
      </c>
      <c r="W12" s="174" t="s">
        <v>190</v>
      </c>
      <c r="X12" s="174" t="s">
        <v>191</v>
      </c>
      <c r="Y12" s="172" t="s">
        <v>192</v>
      </c>
      <c r="Z12" s="174" t="s">
        <v>193</v>
      </c>
      <c r="AA12" s="174" t="s">
        <v>194</v>
      </c>
      <c r="AB12" s="174" t="s">
        <v>195</v>
      </c>
      <c r="AC12" s="144"/>
      <c r="AD12" s="171" t="s">
        <v>172</v>
      </c>
      <c r="AE12" s="172" t="s">
        <v>173</v>
      </c>
      <c r="AF12" s="172" t="s">
        <v>174</v>
      </c>
      <c r="AG12" s="172" t="s">
        <v>175</v>
      </c>
      <c r="AH12" s="172" t="s">
        <v>176</v>
      </c>
      <c r="AI12" s="172" t="s">
        <v>177</v>
      </c>
      <c r="AJ12" s="172" t="s">
        <v>178</v>
      </c>
      <c r="AK12" s="172" t="s">
        <v>179</v>
      </c>
      <c r="AL12" s="172" t="s">
        <v>180</v>
      </c>
      <c r="AM12" s="172" t="s">
        <v>181</v>
      </c>
      <c r="AN12" s="172" t="s">
        <v>182</v>
      </c>
      <c r="AO12" s="172" t="s">
        <v>183</v>
      </c>
      <c r="AP12" s="173"/>
      <c r="AQ12" s="172" t="s">
        <v>184</v>
      </c>
      <c r="AR12" s="172" t="s">
        <v>185</v>
      </c>
      <c r="AS12" s="172" t="s">
        <v>186</v>
      </c>
      <c r="AT12" s="174" t="s">
        <v>187</v>
      </c>
      <c r="AU12" s="174" t="s">
        <v>188</v>
      </c>
      <c r="AV12" s="174" t="s">
        <v>189</v>
      </c>
      <c r="AW12" s="174" t="s">
        <v>143</v>
      </c>
      <c r="AX12" s="174" t="s">
        <v>144</v>
      </c>
      <c r="AY12" s="174" t="s">
        <v>190</v>
      </c>
      <c r="AZ12" s="174" t="s">
        <v>191</v>
      </c>
      <c r="BA12" s="172" t="s">
        <v>192</v>
      </c>
      <c r="BB12" s="174" t="s">
        <v>193</v>
      </c>
      <c r="BC12" s="174" t="s">
        <v>194</v>
      </c>
      <c r="BD12" s="174" t="s">
        <v>195</v>
      </c>
      <c r="BF12" s="171" t="s">
        <v>172</v>
      </c>
      <c r="BG12" s="172" t="s">
        <v>173</v>
      </c>
      <c r="BH12" s="172" t="s">
        <v>174</v>
      </c>
      <c r="BI12" s="172" t="s">
        <v>175</v>
      </c>
      <c r="BJ12" s="172" t="s">
        <v>176</v>
      </c>
      <c r="BK12" s="172" t="s">
        <v>177</v>
      </c>
      <c r="BL12" s="172" t="s">
        <v>178</v>
      </c>
      <c r="BM12" s="172" t="s">
        <v>179</v>
      </c>
      <c r="BN12" s="172" t="s">
        <v>180</v>
      </c>
      <c r="BO12" s="172" t="s">
        <v>181</v>
      </c>
      <c r="BP12" s="172" t="s">
        <v>182</v>
      </c>
      <c r="BQ12" s="172" t="s">
        <v>183</v>
      </c>
      <c r="BR12" s="173"/>
      <c r="BS12" s="172" t="s">
        <v>184</v>
      </c>
      <c r="BT12" s="172" t="s">
        <v>185</v>
      </c>
      <c r="BU12" s="172" t="s">
        <v>186</v>
      </c>
      <c r="BV12" s="174" t="s">
        <v>187</v>
      </c>
      <c r="BW12" s="174" t="s">
        <v>188</v>
      </c>
      <c r="BX12" s="174" t="s">
        <v>189</v>
      </c>
      <c r="BY12" s="174" t="s">
        <v>143</v>
      </c>
      <c r="BZ12" s="174" t="s">
        <v>144</v>
      </c>
      <c r="CA12" s="174" t="s">
        <v>190</v>
      </c>
      <c r="CB12" s="174" t="s">
        <v>191</v>
      </c>
      <c r="CC12" s="172" t="s">
        <v>192</v>
      </c>
      <c r="CD12" s="174" t="s">
        <v>193</v>
      </c>
      <c r="CE12" s="174" t="s">
        <v>194</v>
      </c>
      <c r="CF12" s="174" t="s">
        <v>195</v>
      </c>
      <c r="CG12" s="144"/>
      <c r="CH12" s="171" t="s">
        <v>172</v>
      </c>
      <c r="CI12" s="172" t="s">
        <v>173</v>
      </c>
      <c r="CJ12" s="172" t="s">
        <v>174</v>
      </c>
      <c r="CK12" s="172" t="s">
        <v>175</v>
      </c>
      <c r="CL12" s="172" t="s">
        <v>176</v>
      </c>
      <c r="CM12" s="172" t="s">
        <v>177</v>
      </c>
      <c r="CN12" s="172" t="s">
        <v>178</v>
      </c>
      <c r="CO12" s="172" t="s">
        <v>179</v>
      </c>
      <c r="CP12" s="172" t="s">
        <v>180</v>
      </c>
      <c r="CQ12" s="172" t="s">
        <v>181</v>
      </c>
      <c r="CR12" s="172" t="s">
        <v>182</v>
      </c>
      <c r="CS12" s="172" t="s">
        <v>183</v>
      </c>
      <c r="CT12" s="173"/>
      <c r="CU12" s="172" t="s">
        <v>184</v>
      </c>
      <c r="CV12" s="172" t="s">
        <v>185</v>
      </c>
      <c r="CW12" s="172" t="s">
        <v>186</v>
      </c>
      <c r="CX12" s="174" t="s">
        <v>187</v>
      </c>
      <c r="CY12" s="174" t="s">
        <v>188</v>
      </c>
      <c r="CZ12" s="174" t="s">
        <v>189</v>
      </c>
      <c r="DA12" s="174" t="s">
        <v>143</v>
      </c>
      <c r="DB12" s="174" t="s">
        <v>144</v>
      </c>
      <c r="DC12" s="174" t="s">
        <v>190</v>
      </c>
      <c r="DD12" s="174" t="s">
        <v>191</v>
      </c>
      <c r="DE12" s="172" t="s">
        <v>192</v>
      </c>
      <c r="DF12" s="174" t="s">
        <v>193</v>
      </c>
      <c r="DG12" s="174" t="s">
        <v>194</v>
      </c>
      <c r="DH12" s="174" t="s">
        <v>195</v>
      </c>
    </row>
    <row r="13" spans="1:112" s="159" customFormat="1" ht="10.5" customHeight="1">
      <c r="B13" s="175" t="s">
        <v>196</v>
      </c>
      <c r="C13" s="205" t="str">
        <f>'3e Historical level Inputs'!C13</f>
        <v>-</v>
      </c>
      <c r="D13" s="205" t="str">
        <f>'3e Historical level Inputs'!D13</f>
        <v>-</v>
      </c>
      <c r="E13" s="205" t="str">
        <f>'3e Historical level Inputs'!E13</f>
        <v>-</v>
      </c>
      <c r="F13" s="205" t="str">
        <f>'3e Historical level Inputs'!F13</f>
        <v>-</v>
      </c>
      <c r="G13" s="205" t="str">
        <f>'3e Historical level Inputs'!G13</f>
        <v>-</v>
      </c>
      <c r="H13" s="205" t="str">
        <f>'3e Historical level Inputs'!H13</f>
        <v>-</v>
      </c>
      <c r="I13" s="205" t="str">
        <f>'3e Historical level Inputs'!I13</f>
        <v>-</v>
      </c>
      <c r="J13" s="205" t="str">
        <f>'3e Historical level Inputs'!J13</f>
        <v>-</v>
      </c>
      <c r="K13" s="205" t="str">
        <f>'3e Historical level Inputs'!K13</f>
        <v>-</v>
      </c>
      <c r="L13" s="205" t="str">
        <f>'3e Historical level Inputs'!L13</f>
        <v>-</v>
      </c>
      <c r="M13" s="205" t="str">
        <f>'3e Historical level Inputs'!M13</f>
        <v>-</v>
      </c>
      <c r="N13" s="173"/>
      <c r="O13" s="205" t="str">
        <f>'3e Historical level Inputs'!O13</f>
        <v>-</v>
      </c>
      <c r="P13" s="205" t="str">
        <f>'3e Historical level Inputs'!P13</f>
        <v>-</v>
      </c>
      <c r="Q13" s="205" t="str">
        <f>'3e Historical level Inputs'!Q13</f>
        <v>-</v>
      </c>
      <c r="R13" s="205" t="str">
        <f>'3e Historical level Inputs'!R13</f>
        <v>-</v>
      </c>
      <c r="S13" s="205" t="str">
        <f>'3e Historical level Inputs'!S13</f>
        <v>-</v>
      </c>
      <c r="T13" s="205" t="str">
        <f>'3e Historical level Inputs'!T13</f>
        <v>-</v>
      </c>
      <c r="U13" s="205" t="str">
        <f>'3e Historical level Inputs'!U13</f>
        <v>-</v>
      </c>
      <c r="V13" s="205" t="str">
        <f>'3e Historical level Inputs'!V13</f>
        <v>-</v>
      </c>
      <c r="W13" s="205" t="str">
        <f>'3e Historical level Inputs'!W13</f>
        <v>-</v>
      </c>
      <c r="X13" s="205" t="str">
        <f>'3e Historical level Inputs'!X13</f>
        <v>-</v>
      </c>
      <c r="Y13" s="205" t="str">
        <f>'3e Historical level Inputs'!Y13</f>
        <v>-</v>
      </c>
      <c r="Z13" s="205" t="str">
        <f>'3e Historical level Inputs'!Z13</f>
        <v>-</v>
      </c>
      <c r="AA13" s="205" t="str">
        <f>'3e Historical level Inputs'!AA13</f>
        <v>-</v>
      </c>
      <c r="AB13" s="205" t="str">
        <f>'3e Historical level Inputs'!AB13</f>
        <v>-</v>
      </c>
      <c r="AC13" s="144"/>
      <c r="AD13" s="175" t="s">
        <v>196</v>
      </c>
      <c r="AE13" s="205" t="str">
        <f>'3e Historical level Inputs'!AE13</f>
        <v>-</v>
      </c>
      <c r="AF13" s="205" t="str">
        <f>'3e Historical level Inputs'!AF13</f>
        <v>-</v>
      </c>
      <c r="AG13" s="205" t="str">
        <f>'3e Historical level Inputs'!AG13</f>
        <v>-</v>
      </c>
      <c r="AH13" s="205" t="str">
        <f>'3e Historical level Inputs'!AH13</f>
        <v>-</v>
      </c>
      <c r="AI13" s="205" t="str">
        <f>'3e Historical level Inputs'!AI13</f>
        <v>-</v>
      </c>
      <c r="AJ13" s="205" t="str">
        <f>'3e Historical level Inputs'!AJ13</f>
        <v>-</v>
      </c>
      <c r="AK13" s="205" t="str">
        <f>'3e Historical level Inputs'!AK13</f>
        <v>-</v>
      </c>
      <c r="AL13" s="205" t="str">
        <f>'3e Historical level Inputs'!AL13</f>
        <v>-</v>
      </c>
      <c r="AM13" s="205" t="str">
        <f>'3e Historical level Inputs'!AM13</f>
        <v>-</v>
      </c>
      <c r="AN13" s="205" t="str">
        <f>'3e Historical level Inputs'!AN13</f>
        <v>-</v>
      </c>
      <c r="AO13" s="205" t="str">
        <f>'3e Historical level Inputs'!AO13</f>
        <v>-</v>
      </c>
      <c r="AP13" s="173"/>
      <c r="AQ13" s="205" t="str">
        <f>'3e Historical level Inputs'!AQ13</f>
        <v>-</v>
      </c>
      <c r="AR13" s="205" t="str">
        <f>'3e Historical level Inputs'!AR13</f>
        <v>-</v>
      </c>
      <c r="AS13" s="205" t="str">
        <f>'3e Historical level Inputs'!AS13</f>
        <v>-</v>
      </c>
      <c r="AT13" s="205" t="str">
        <f>'3e Historical level Inputs'!AT13</f>
        <v>-</v>
      </c>
      <c r="AU13" s="205" t="str">
        <f>'3e Historical level Inputs'!AU13</f>
        <v>-</v>
      </c>
      <c r="AV13" s="205" t="str">
        <f>'3e Historical level Inputs'!AV13</f>
        <v>-</v>
      </c>
      <c r="AW13" s="205" t="str">
        <f>'3e Historical level Inputs'!AW13</f>
        <v>-</v>
      </c>
      <c r="AX13" s="205" t="str">
        <f>'3e Historical level Inputs'!AX13</f>
        <v>-</v>
      </c>
      <c r="AY13" s="205" t="str">
        <f>'3e Historical level Inputs'!AY13</f>
        <v>-</v>
      </c>
      <c r="AZ13" s="205" t="str">
        <f>'3e Historical level Inputs'!AZ13</f>
        <v>-</v>
      </c>
      <c r="BA13" s="205" t="str">
        <f>'3e Historical level Inputs'!BA13</f>
        <v>-</v>
      </c>
      <c r="BB13" s="205" t="str">
        <f>'3e Historical level Inputs'!BB13</f>
        <v>-</v>
      </c>
      <c r="BC13" s="205" t="str">
        <f>'3e Historical level Inputs'!BC13</f>
        <v>-</v>
      </c>
      <c r="BD13" s="205" t="str">
        <f>'3e Historical level Inputs'!BD13</f>
        <v>-</v>
      </c>
      <c r="BF13" s="175" t="s">
        <v>196</v>
      </c>
      <c r="BG13" s="205" t="str">
        <f>'3e Historical level Inputs'!BG13</f>
        <v>-</v>
      </c>
      <c r="BH13" s="205" t="str">
        <f>'3e Historical level Inputs'!BH13</f>
        <v>-</v>
      </c>
      <c r="BI13" s="205" t="str">
        <f>'3e Historical level Inputs'!BI13</f>
        <v>-</v>
      </c>
      <c r="BJ13" s="205" t="str">
        <f>'3e Historical level Inputs'!BJ13</f>
        <v>-</v>
      </c>
      <c r="BK13" s="205" t="str">
        <f>'3e Historical level Inputs'!BK13</f>
        <v>-</v>
      </c>
      <c r="BL13" s="205" t="str">
        <f>'3e Historical level Inputs'!BL13</f>
        <v>-</v>
      </c>
      <c r="BM13" s="205" t="str">
        <f>'3e Historical level Inputs'!BM13</f>
        <v>-</v>
      </c>
      <c r="BN13" s="205" t="str">
        <f>'3e Historical level Inputs'!BN13</f>
        <v>-</v>
      </c>
      <c r="BO13" s="205" t="str">
        <f>'3e Historical level Inputs'!BO13</f>
        <v>-</v>
      </c>
      <c r="BP13" s="205" t="str">
        <f>'3e Historical level Inputs'!BP13</f>
        <v>-</v>
      </c>
      <c r="BQ13" s="205" t="str">
        <f>'3e Historical level Inputs'!BQ13</f>
        <v>-</v>
      </c>
      <c r="BR13" s="173"/>
      <c r="BS13" s="205" t="str">
        <f>'3e Historical level Inputs'!BS13</f>
        <v>-</v>
      </c>
      <c r="BT13" s="205" t="str">
        <f>'3e Historical level Inputs'!BT13</f>
        <v>-</v>
      </c>
      <c r="BU13" s="205" t="str">
        <f>'3e Historical level Inputs'!BU13</f>
        <v>-</v>
      </c>
      <c r="BV13" s="205" t="str">
        <f>'3e Historical level Inputs'!BV13</f>
        <v>-</v>
      </c>
      <c r="BW13" s="205" t="str">
        <f>'3e Historical level Inputs'!BW13</f>
        <v>-</v>
      </c>
      <c r="BX13" s="205" t="str">
        <f>'3e Historical level Inputs'!BX13</f>
        <v>-</v>
      </c>
      <c r="BY13" s="205" t="str">
        <f>'3e Historical level Inputs'!BY13</f>
        <v>-</v>
      </c>
      <c r="BZ13" s="205" t="str">
        <f>'3e Historical level Inputs'!BZ13</f>
        <v>-</v>
      </c>
      <c r="CA13" s="205" t="str">
        <f>'3e Historical level Inputs'!CA13</f>
        <v>-</v>
      </c>
      <c r="CB13" s="205" t="str">
        <f>'3e Historical level Inputs'!CB13</f>
        <v>-</v>
      </c>
      <c r="CC13" s="205" t="str">
        <f>'3e Historical level Inputs'!CC13</f>
        <v>-</v>
      </c>
      <c r="CD13" s="205" t="str">
        <f>'3e Historical level Inputs'!CD13</f>
        <v>-</v>
      </c>
      <c r="CE13" s="205" t="str">
        <f>'3e Historical level Inputs'!CE13</f>
        <v>-</v>
      </c>
      <c r="CF13" s="205" t="str">
        <f>'3e Historical level Inputs'!CF13</f>
        <v>-</v>
      </c>
      <c r="CG13" s="144"/>
      <c r="CH13" s="175" t="s">
        <v>196</v>
      </c>
      <c r="CI13" s="205" t="str">
        <f>'3e Historical level Inputs'!CI13</f>
        <v>-</v>
      </c>
      <c r="CJ13" s="205" t="str">
        <f>'3e Historical level Inputs'!CJ13</f>
        <v>-</v>
      </c>
      <c r="CK13" s="205" t="str">
        <f>'3e Historical level Inputs'!CK13</f>
        <v>-</v>
      </c>
      <c r="CL13" s="205" t="str">
        <f>'3e Historical level Inputs'!CL13</f>
        <v>-</v>
      </c>
      <c r="CM13" s="205" t="str">
        <f>'3e Historical level Inputs'!CM13</f>
        <v>-</v>
      </c>
      <c r="CN13" s="205" t="str">
        <f>'3e Historical level Inputs'!CN13</f>
        <v>-</v>
      </c>
      <c r="CO13" s="205" t="str">
        <f>'3e Historical level Inputs'!CO13</f>
        <v>-</v>
      </c>
      <c r="CP13" s="205" t="str">
        <f>'3e Historical level Inputs'!CP13</f>
        <v>-</v>
      </c>
      <c r="CQ13" s="205" t="str">
        <f>'3e Historical level Inputs'!CQ13</f>
        <v>-</v>
      </c>
      <c r="CR13" s="205" t="str">
        <f>'3e Historical level Inputs'!CR13</f>
        <v>-</v>
      </c>
      <c r="CS13" s="205" t="str">
        <f>'3e Historical level Inputs'!CS13</f>
        <v>-</v>
      </c>
      <c r="CT13" s="173"/>
      <c r="CU13" s="205" t="str">
        <f>'3e Historical level Inputs'!CU13</f>
        <v>-</v>
      </c>
      <c r="CV13" s="205" t="str">
        <f>'3e Historical level Inputs'!CV13</f>
        <v>-</v>
      </c>
      <c r="CW13" s="205" t="str">
        <f>'3e Historical level Inputs'!CW13</f>
        <v>-</v>
      </c>
      <c r="CX13" s="205" t="str">
        <f>'3e Historical level Inputs'!CX13</f>
        <v>-</v>
      </c>
      <c r="CY13" s="205" t="str">
        <f>'3e Historical level Inputs'!CY13</f>
        <v>-</v>
      </c>
      <c r="CZ13" s="205" t="str">
        <f>'3e Historical level Inputs'!CZ13</f>
        <v>-</v>
      </c>
      <c r="DA13" s="205" t="str">
        <f>'3e Historical level Inputs'!DA13</f>
        <v>-</v>
      </c>
      <c r="DB13" s="205" t="str">
        <f>'3e Historical level Inputs'!DB13</f>
        <v>-</v>
      </c>
      <c r="DC13" s="205" t="str">
        <f>'3e Historical level Inputs'!DC13</f>
        <v>-</v>
      </c>
      <c r="DD13" s="205" t="str">
        <f>'3e Historical level Inputs'!DD13</f>
        <v>-</v>
      </c>
      <c r="DE13" s="205" t="str">
        <f>'3e Historical level Inputs'!DE13</f>
        <v>-</v>
      </c>
      <c r="DF13" s="205" t="str">
        <f>'3e Historical level Inputs'!DF13</f>
        <v>-</v>
      </c>
      <c r="DG13" s="205" t="str">
        <f>'3e Historical level Inputs'!DG13</f>
        <v>-</v>
      </c>
      <c r="DH13" s="205" t="str">
        <f>'3e Historical level Inputs'!DH13</f>
        <v>-</v>
      </c>
    </row>
    <row r="14" spans="1:112" s="159" customFormat="1" ht="10.5" customHeight="1">
      <c r="B14" s="175" t="s">
        <v>197</v>
      </c>
      <c r="C14" s="205" t="str">
        <f>'3e Historical level Inputs'!C14</f>
        <v>-</v>
      </c>
      <c r="D14" s="205" t="str">
        <f>'3e Historical level Inputs'!D14</f>
        <v>-</v>
      </c>
      <c r="E14" s="205" t="str">
        <f>'3e Historical level Inputs'!E14</f>
        <v>-</v>
      </c>
      <c r="F14" s="205" t="str">
        <f>'3e Historical level Inputs'!F14</f>
        <v>-</v>
      </c>
      <c r="G14" s="205" t="str">
        <f>'3e Historical level Inputs'!G14</f>
        <v>-</v>
      </c>
      <c r="H14" s="205" t="str">
        <f>'3e Historical level Inputs'!H14</f>
        <v>-</v>
      </c>
      <c r="I14" s="205" t="str">
        <f>'3e Historical level Inputs'!I14</f>
        <v>-</v>
      </c>
      <c r="J14" s="205" t="str">
        <f>'3e Historical level Inputs'!J14</f>
        <v>-</v>
      </c>
      <c r="K14" s="205" t="str">
        <f>'3e Historical level Inputs'!K14</f>
        <v>-</v>
      </c>
      <c r="L14" s="205" t="str">
        <f>'3e Historical level Inputs'!L14</f>
        <v>-</v>
      </c>
      <c r="M14" s="205" t="str">
        <f>'3e Historical level Inputs'!M14</f>
        <v>-</v>
      </c>
      <c r="N14" s="173"/>
      <c r="O14" s="205" t="str">
        <f>'3e Historical level Inputs'!O14</f>
        <v>-</v>
      </c>
      <c r="P14" s="205" t="str">
        <f>'3e Historical level Inputs'!P14</f>
        <v>-</v>
      </c>
      <c r="Q14" s="205" t="str">
        <f>'3e Historical level Inputs'!Q14</f>
        <v>-</v>
      </c>
      <c r="R14" s="205" t="str">
        <f>'3e Historical level Inputs'!R14</f>
        <v>-</v>
      </c>
      <c r="S14" s="205" t="str">
        <f>'3e Historical level Inputs'!S14</f>
        <v>-</v>
      </c>
      <c r="T14" s="205" t="str">
        <f>'3e Historical level Inputs'!T14</f>
        <v>-</v>
      </c>
      <c r="U14" s="205" t="str">
        <f>'3e Historical level Inputs'!U14</f>
        <v>-</v>
      </c>
      <c r="V14" s="205" t="str">
        <f>'3e Historical level Inputs'!V14</f>
        <v>-</v>
      </c>
      <c r="W14" s="205" t="str">
        <f>'3e Historical level Inputs'!W14</f>
        <v>-</v>
      </c>
      <c r="X14" s="205" t="str">
        <f>'3e Historical level Inputs'!X14</f>
        <v>-</v>
      </c>
      <c r="Y14" s="205" t="str">
        <f>'3e Historical level Inputs'!Y14</f>
        <v>-</v>
      </c>
      <c r="Z14" s="205" t="str">
        <f>'3e Historical level Inputs'!Z14</f>
        <v>-</v>
      </c>
      <c r="AA14" s="205" t="str">
        <f>'3e Historical level Inputs'!AA14</f>
        <v>-</v>
      </c>
      <c r="AB14" s="205" t="str">
        <f>'3e Historical level Inputs'!AB14</f>
        <v>-</v>
      </c>
      <c r="AC14" s="144"/>
      <c r="AD14" s="175" t="s">
        <v>197</v>
      </c>
      <c r="AE14" s="205" t="str">
        <f>'3e Historical level Inputs'!AE14</f>
        <v>-</v>
      </c>
      <c r="AF14" s="205" t="str">
        <f>'3e Historical level Inputs'!AF14</f>
        <v>-</v>
      </c>
      <c r="AG14" s="205" t="str">
        <f>'3e Historical level Inputs'!AG14</f>
        <v>-</v>
      </c>
      <c r="AH14" s="205" t="str">
        <f>'3e Historical level Inputs'!AH14</f>
        <v>-</v>
      </c>
      <c r="AI14" s="205" t="str">
        <f>'3e Historical level Inputs'!AI14</f>
        <v>-</v>
      </c>
      <c r="AJ14" s="205" t="str">
        <f>'3e Historical level Inputs'!AJ14</f>
        <v>-</v>
      </c>
      <c r="AK14" s="205" t="str">
        <f>'3e Historical level Inputs'!AK14</f>
        <v>-</v>
      </c>
      <c r="AL14" s="205" t="str">
        <f>'3e Historical level Inputs'!AL14</f>
        <v>-</v>
      </c>
      <c r="AM14" s="205" t="str">
        <f>'3e Historical level Inputs'!AM14</f>
        <v>-</v>
      </c>
      <c r="AN14" s="205" t="str">
        <f>'3e Historical level Inputs'!AN14</f>
        <v>-</v>
      </c>
      <c r="AO14" s="205" t="str">
        <f>'3e Historical level Inputs'!AO14</f>
        <v>-</v>
      </c>
      <c r="AP14" s="173"/>
      <c r="AQ14" s="205" t="str">
        <f>'3e Historical level Inputs'!AQ14</f>
        <v>-</v>
      </c>
      <c r="AR14" s="205" t="str">
        <f>'3e Historical level Inputs'!AR14</f>
        <v>-</v>
      </c>
      <c r="AS14" s="205" t="str">
        <f>'3e Historical level Inputs'!AS14</f>
        <v>-</v>
      </c>
      <c r="AT14" s="205" t="str">
        <f>'3e Historical level Inputs'!AT14</f>
        <v>-</v>
      </c>
      <c r="AU14" s="205" t="str">
        <f>'3e Historical level Inputs'!AU14</f>
        <v>-</v>
      </c>
      <c r="AV14" s="205" t="str">
        <f>'3e Historical level Inputs'!AV14</f>
        <v>-</v>
      </c>
      <c r="AW14" s="205" t="str">
        <f>'3e Historical level Inputs'!AW14</f>
        <v>-</v>
      </c>
      <c r="AX14" s="205" t="str">
        <f>'3e Historical level Inputs'!AX14</f>
        <v>-</v>
      </c>
      <c r="AY14" s="205" t="str">
        <f>'3e Historical level Inputs'!AY14</f>
        <v>-</v>
      </c>
      <c r="AZ14" s="205" t="str">
        <f>'3e Historical level Inputs'!AZ14</f>
        <v>-</v>
      </c>
      <c r="BA14" s="205" t="str">
        <f>'3e Historical level Inputs'!BA14</f>
        <v>-</v>
      </c>
      <c r="BB14" s="205" t="str">
        <f>'3e Historical level Inputs'!BB14</f>
        <v>-</v>
      </c>
      <c r="BC14" s="205" t="str">
        <f>'3e Historical level Inputs'!BC14</f>
        <v>-</v>
      </c>
      <c r="BD14" s="205" t="str">
        <f>'3e Historical level Inputs'!BD14</f>
        <v>-</v>
      </c>
      <c r="BF14" s="175" t="s">
        <v>197</v>
      </c>
      <c r="BG14" s="205">
        <f>'3e Historical level Inputs'!BG14</f>
        <v>0</v>
      </c>
      <c r="BH14" s="205">
        <f>'3e Historical level Inputs'!BH14</f>
        <v>0</v>
      </c>
      <c r="BI14" s="205">
        <f>'3e Historical level Inputs'!BI14</f>
        <v>0</v>
      </c>
      <c r="BJ14" s="205">
        <f>'3e Historical level Inputs'!BJ14</f>
        <v>0</v>
      </c>
      <c r="BK14" s="205">
        <f>'3e Historical level Inputs'!BK14</f>
        <v>0</v>
      </c>
      <c r="BL14" s="205">
        <f>'3e Historical level Inputs'!BL14</f>
        <v>0</v>
      </c>
      <c r="BM14" s="205">
        <f>'3e Historical level Inputs'!BM14</f>
        <v>0</v>
      </c>
      <c r="BN14" s="205">
        <f>'3e Historical level Inputs'!BN14</f>
        <v>0</v>
      </c>
      <c r="BO14" s="205">
        <f>'3e Historical level Inputs'!BO14</f>
        <v>0</v>
      </c>
      <c r="BP14" s="205">
        <f>'3e Historical level Inputs'!BP14</f>
        <v>0</v>
      </c>
      <c r="BQ14" s="205">
        <f>'3e Historical level Inputs'!BQ14</f>
        <v>0</v>
      </c>
      <c r="BR14" s="173"/>
      <c r="BS14" s="205">
        <f>'3e Historical level Inputs'!BS14</f>
        <v>0</v>
      </c>
      <c r="BT14" s="205">
        <f>'3e Historical level Inputs'!BT14</f>
        <v>0</v>
      </c>
      <c r="BU14" s="205">
        <f>'3e Historical level Inputs'!BU14</f>
        <v>0</v>
      </c>
      <c r="BV14" s="205">
        <f>'3e Historical level Inputs'!BV14</f>
        <v>0</v>
      </c>
      <c r="BW14" s="205">
        <f>'3e Historical level Inputs'!BW14</f>
        <v>0</v>
      </c>
      <c r="BX14" s="205">
        <f>'3e Historical level Inputs'!BX14</f>
        <v>0</v>
      </c>
      <c r="BY14" s="205">
        <f>'3e Historical level Inputs'!BY14</f>
        <v>0</v>
      </c>
      <c r="BZ14" s="205">
        <f>'3e Historical level Inputs'!BZ14</f>
        <v>0</v>
      </c>
      <c r="CA14" s="205">
        <f>'3e Historical level Inputs'!CA14</f>
        <v>0</v>
      </c>
      <c r="CB14" s="205">
        <f>'3e Historical level Inputs'!CB14</f>
        <v>0</v>
      </c>
      <c r="CC14" s="205">
        <f>'3e Historical level Inputs'!CC14</f>
        <v>0</v>
      </c>
      <c r="CD14" s="205">
        <f>'3e Historical level Inputs'!CD14</f>
        <v>0</v>
      </c>
      <c r="CE14" s="205" t="str">
        <f>'3e Historical level Inputs'!CE14</f>
        <v>-</v>
      </c>
      <c r="CF14" s="205" t="str">
        <f>'3e Historical level Inputs'!CF14</f>
        <v>-</v>
      </c>
      <c r="CG14" s="144"/>
      <c r="CH14" s="175" t="s">
        <v>197</v>
      </c>
      <c r="CI14" s="205" t="str">
        <f>'3e Historical level Inputs'!CI14</f>
        <v>-</v>
      </c>
      <c r="CJ14" s="205" t="str">
        <f>'3e Historical level Inputs'!CJ14</f>
        <v>-</v>
      </c>
      <c r="CK14" s="205" t="str">
        <f>'3e Historical level Inputs'!CK14</f>
        <v>-</v>
      </c>
      <c r="CL14" s="205" t="str">
        <f>'3e Historical level Inputs'!CL14</f>
        <v>-</v>
      </c>
      <c r="CM14" s="205" t="str">
        <f>'3e Historical level Inputs'!CM14</f>
        <v>-</v>
      </c>
      <c r="CN14" s="205" t="str">
        <f>'3e Historical level Inputs'!CN14</f>
        <v>-</v>
      </c>
      <c r="CO14" s="205" t="str">
        <f>'3e Historical level Inputs'!CO14</f>
        <v>-</v>
      </c>
      <c r="CP14" s="205" t="str">
        <f>'3e Historical level Inputs'!CP14</f>
        <v>-</v>
      </c>
      <c r="CQ14" s="205" t="str">
        <f>'3e Historical level Inputs'!CQ14</f>
        <v>-</v>
      </c>
      <c r="CR14" s="205" t="str">
        <f>'3e Historical level Inputs'!CR14</f>
        <v>-</v>
      </c>
      <c r="CS14" s="205" t="str">
        <f>'3e Historical level Inputs'!CS14</f>
        <v>-</v>
      </c>
      <c r="CT14" s="173"/>
      <c r="CU14" s="205" t="str">
        <f>'3e Historical level Inputs'!CU14</f>
        <v>-</v>
      </c>
      <c r="CV14" s="205" t="str">
        <f>'3e Historical level Inputs'!CV14</f>
        <v>-</v>
      </c>
      <c r="CW14" s="205" t="str">
        <f>'3e Historical level Inputs'!CW14</f>
        <v>-</v>
      </c>
      <c r="CX14" s="205" t="str">
        <f>'3e Historical level Inputs'!CX14</f>
        <v>-</v>
      </c>
      <c r="CY14" s="205" t="str">
        <f>'3e Historical level Inputs'!CY14</f>
        <v>-</v>
      </c>
      <c r="CZ14" s="205" t="str">
        <f>'3e Historical level Inputs'!CZ14</f>
        <v>-</v>
      </c>
      <c r="DA14" s="205" t="str">
        <f>'3e Historical level Inputs'!DA14</f>
        <v>-</v>
      </c>
      <c r="DB14" s="205" t="str">
        <f>'3e Historical level Inputs'!DB14</f>
        <v>-</v>
      </c>
      <c r="DC14" s="205" t="str">
        <f>'3e Historical level Inputs'!DC14</f>
        <v>-</v>
      </c>
      <c r="DD14" s="205" t="str">
        <f>'3e Historical level Inputs'!DD14</f>
        <v>-</v>
      </c>
      <c r="DE14" s="205" t="str">
        <f>'3e Historical level Inputs'!DE14</f>
        <v>-</v>
      </c>
      <c r="DF14" s="205" t="str">
        <f>'3e Historical level Inputs'!DF14</f>
        <v>-</v>
      </c>
      <c r="DG14" s="205" t="str">
        <f>'3e Historical level Inputs'!DG14</f>
        <v>-</v>
      </c>
      <c r="DH14" s="205" t="str">
        <f>'3e Historical level Inputs'!DH14</f>
        <v>-</v>
      </c>
    </row>
    <row r="15" spans="1:112" s="159" customFormat="1" ht="10.5" customHeight="1">
      <c r="B15" s="175" t="s">
        <v>198</v>
      </c>
      <c r="C15" s="205" t="str">
        <f>'3e Historical level Inputs'!C15</f>
        <v>-</v>
      </c>
      <c r="D15" s="205" t="str">
        <f>'3e Historical level Inputs'!D15</f>
        <v>-</v>
      </c>
      <c r="E15" s="205" t="str">
        <f>'3e Historical level Inputs'!E15</f>
        <v>-</v>
      </c>
      <c r="F15" s="205" t="str">
        <f>'3e Historical level Inputs'!F15</f>
        <v>-</v>
      </c>
      <c r="G15" s="205" t="str">
        <f>'3e Historical level Inputs'!G15</f>
        <v>-</v>
      </c>
      <c r="H15" s="205" t="str">
        <f>'3e Historical level Inputs'!H15</f>
        <v>-</v>
      </c>
      <c r="I15" s="205" t="str">
        <f>'3e Historical level Inputs'!I15</f>
        <v>-</v>
      </c>
      <c r="J15" s="205">
        <f>'3e Historical level Inputs'!J15</f>
        <v>0</v>
      </c>
      <c r="K15" s="205">
        <f>'3e Historical level Inputs'!K15</f>
        <v>1.4870742269298101</v>
      </c>
      <c r="L15" s="205">
        <f>'3e Historical level Inputs'!L15</f>
        <v>0.70457099735818818</v>
      </c>
      <c r="M15" s="205" t="str">
        <f>'3e Historical level Inputs'!M15</f>
        <v>-</v>
      </c>
      <c r="N15" s="173"/>
      <c r="O15" s="205">
        <f>'3e Historical level Inputs'!O15</f>
        <v>0</v>
      </c>
      <c r="P15" s="205">
        <f>'3e Historical level Inputs'!P15</f>
        <v>0</v>
      </c>
      <c r="Q15" s="205">
        <f>'3e Historical level Inputs'!Q15</f>
        <v>0.41079125157488544</v>
      </c>
      <c r="R15" s="205">
        <f>'3e Historical level Inputs'!R15</f>
        <v>0.41079125157488544</v>
      </c>
      <c r="S15" s="205">
        <f>'3e Historical level Inputs'!S15</f>
        <v>0.41079125157488544</v>
      </c>
      <c r="T15" s="205">
        <f>'3e Historical level Inputs'!T15</f>
        <v>0.41079125157488544</v>
      </c>
      <c r="U15" s="205">
        <f>'3e Historical level Inputs'!U15</f>
        <v>0</v>
      </c>
      <c r="V15" s="205">
        <f>'3e Historical level Inputs'!V15</f>
        <v>0</v>
      </c>
      <c r="W15" s="205">
        <f>'3e Historical level Inputs'!W15</f>
        <v>0</v>
      </c>
      <c r="X15" s="205">
        <f>'3e Historical level Inputs'!X15</f>
        <v>0</v>
      </c>
      <c r="Y15" s="205">
        <f>'3e Historical level Inputs'!Y15</f>
        <v>0</v>
      </c>
      <c r="Z15" s="205">
        <f>'3e Historical level Inputs'!Z15</f>
        <v>0</v>
      </c>
      <c r="AA15" s="205" t="str">
        <f>'3e Historical level Inputs'!AA15</f>
        <v>-</v>
      </c>
      <c r="AB15" s="205" t="str">
        <f>'3e Historical level Inputs'!AB15</f>
        <v>-</v>
      </c>
      <c r="AC15" s="144"/>
      <c r="AD15" s="175" t="s">
        <v>198</v>
      </c>
      <c r="AE15" s="205" t="str">
        <f>'3e Historical level Inputs'!AE15</f>
        <v>-</v>
      </c>
      <c r="AF15" s="205" t="str">
        <f>'3e Historical level Inputs'!AF15</f>
        <v>-</v>
      </c>
      <c r="AG15" s="205" t="str">
        <f>'3e Historical level Inputs'!AG15</f>
        <v>-</v>
      </c>
      <c r="AH15" s="205" t="str">
        <f>'3e Historical level Inputs'!AH15</f>
        <v>-</v>
      </c>
      <c r="AI15" s="205" t="str">
        <f>'3e Historical level Inputs'!AI15</f>
        <v>-</v>
      </c>
      <c r="AJ15" s="205" t="str">
        <f>'3e Historical level Inputs'!AJ15</f>
        <v>-</v>
      </c>
      <c r="AK15" s="205" t="str">
        <f>'3e Historical level Inputs'!AK15</f>
        <v>-</v>
      </c>
      <c r="AL15" s="205">
        <f>'3e Historical level Inputs'!AL15</f>
        <v>0</v>
      </c>
      <c r="AM15" s="205">
        <f>'3e Historical level Inputs'!AM15</f>
        <v>1.4870742269298101</v>
      </c>
      <c r="AN15" s="205">
        <f>'3e Historical level Inputs'!AN15</f>
        <v>0.70457099735818818</v>
      </c>
      <c r="AO15" s="205" t="str">
        <f>'3e Historical level Inputs'!AO15</f>
        <v>-</v>
      </c>
      <c r="AP15" s="173"/>
      <c r="AQ15" s="205">
        <f>'3e Historical level Inputs'!AQ15</f>
        <v>0</v>
      </c>
      <c r="AR15" s="205">
        <f>'3e Historical level Inputs'!AR15</f>
        <v>0</v>
      </c>
      <c r="AS15" s="205">
        <f>'3e Historical level Inputs'!AS15</f>
        <v>0.41079125157488544</v>
      </c>
      <c r="AT15" s="205">
        <f>'3e Historical level Inputs'!AT15</f>
        <v>0.41079125157488544</v>
      </c>
      <c r="AU15" s="205">
        <f>'3e Historical level Inputs'!AU15</f>
        <v>0.41079125157488544</v>
      </c>
      <c r="AV15" s="205">
        <f>'3e Historical level Inputs'!AV15</f>
        <v>0.41079125157488544</v>
      </c>
      <c r="AW15" s="205">
        <f>'3e Historical level Inputs'!AW15</f>
        <v>0</v>
      </c>
      <c r="AX15" s="205">
        <f>'3e Historical level Inputs'!AX15</f>
        <v>0</v>
      </c>
      <c r="AY15" s="205">
        <f>'3e Historical level Inputs'!AY15</f>
        <v>0</v>
      </c>
      <c r="AZ15" s="205">
        <f>'3e Historical level Inputs'!AZ15</f>
        <v>0</v>
      </c>
      <c r="BA15" s="205">
        <f>'3e Historical level Inputs'!BA15</f>
        <v>0</v>
      </c>
      <c r="BB15" s="205">
        <f>'3e Historical level Inputs'!BB15</f>
        <v>0</v>
      </c>
      <c r="BC15" s="205" t="str">
        <f>'3e Historical level Inputs'!BC15</f>
        <v>-</v>
      </c>
      <c r="BD15" s="205" t="str">
        <f>'3e Historical level Inputs'!BD15</f>
        <v>-</v>
      </c>
      <c r="BF15" s="175" t="s">
        <v>198</v>
      </c>
      <c r="BG15" s="205" t="str">
        <f>'3e Historical level Inputs'!BG15</f>
        <v>-</v>
      </c>
      <c r="BH15" s="205" t="str">
        <f>'3e Historical level Inputs'!BH15</f>
        <v>-</v>
      </c>
      <c r="BI15" s="205" t="str">
        <f>'3e Historical level Inputs'!BI15</f>
        <v>-</v>
      </c>
      <c r="BJ15" s="205" t="str">
        <f>'3e Historical level Inputs'!BJ15</f>
        <v>-</v>
      </c>
      <c r="BK15" s="205" t="str">
        <f>'3e Historical level Inputs'!BK15</f>
        <v>-</v>
      </c>
      <c r="BL15" s="205" t="str">
        <f>'3e Historical level Inputs'!BL15</f>
        <v>-</v>
      </c>
      <c r="BM15" s="205" t="str">
        <f>'3e Historical level Inputs'!BM15</f>
        <v>-</v>
      </c>
      <c r="BN15" s="205">
        <f>'3e Historical level Inputs'!BN15</f>
        <v>0</v>
      </c>
      <c r="BO15" s="205">
        <f>'3e Historical level Inputs'!BO15</f>
        <v>1.4870742269298101</v>
      </c>
      <c r="BP15" s="205">
        <f>'3e Historical level Inputs'!BP15</f>
        <v>0.70457099735818818</v>
      </c>
      <c r="BQ15" s="205" t="str">
        <f>'3e Historical level Inputs'!BQ15</f>
        <v>-</v>
      </c>
      <c r="BR15" s="173"/>
      <c r="BS15" s="205">
        <f>'3e Historical level Inputs'!BS15</f>
        <v>0</v>
      </c>
      <c r="BT15" s="205">
        <f>'3e Historical level Inputs'!BT15</f>
        <v>0</v>
      </c>
      <c r="BU15" s="205">
        <f>'3e Historical level Inputs'!BU15</f>
        <v>0.41079125157488544</v>
      </c>
      <c r="BV15" s="205">
        <f>'3e Historical level Inputs'!BV15</f>
        <v>0.41079125157488544</v>
      </c>
      <c r="BW15" s="205">
        <f>'3e Historical level Inputs'!BW15</f>
        <v>0.41079125157488544</v>
      </c>
      <c r="BX15" s="205">
        <f>'3e Historical level Inputs'!BX15</f>
        <v>0.41079125157488544</v>
      </c>
      <c r="BY15" s="205">
        <f>'3e Historical level Inputs'!BY15</f>
        <v>0</v>
      </c>
      <c r="BZ15" s="205">
        <f>'3e Historical level Inputs'!BZ15</f>
        <v>0</v>
      </c>
      <c r="CA15" s="205">
        <f>'3e Historical level Inputs'!CA15</f>
        <v>0</v>
      </c>
      <c r="CB15" s="205">
        <f>'3e Historical level Inputs'!CB15</f>
        <v>0</v>
      </c>
      <c r="CC15" s="205">
        <f>'3e Historical level Inputs'!CC15</f>
        <v>0</v>
      </c>
      <c r="CD15" s="205">
        <f>'3e Historical level Inputs'!CD15</f>
        <v>0</v>
      </c>
      <c r="CE15" s="205" t="str">
        <f>'3e Historical level Inputs'!CE15</f>
        <v>-</v>
      </c>
      <c r="CF15" s="205" t="str">
        <f>'3e Historical level Inputs'!CF15</f>
        <v>-</v>
      </c>
      <c r="CG15" s="144"/>
      <c r="CH15" s="175" t="s">
        <v>198</v>
      </c>
      <c r="CI15" s="205" t="str">
        <f>'3e Historical level Inputs'!CI15</f>
        <v>-</v>
      </c>
      <c r="CJ15" s="205" t="str">
        <f>'3e Historical level Inputs'!CJ15</f>
        <v>-</v>
      </c>
      <c r="CK15" s="205" t="str">
        <f>'3e Historical level Inputs'!CK15</f>
        <v>-</v>
      </c>
      <c r="CL15" s="205" t="str">
        <f>'3e Historical level Inputs'!CL15</f>
        <v>-</v>
      </c>
      <c r="CM15" s="205" t="str">
        <f>'3e Historical level Inputs'!CM15</f>
        <v>-</v>
      </c>
      <c r="CN15" s="205" t="str">
        <f>'3e Historical level Inputs'!CN15</f>
        <v>-</v>
      </c>
      <c r="CO15" s="205" t="str">
        <f>'3e Historical level Inputs'!CO15</f>
        <v>-</v>
      </c>
      <c r="CP15" s="205">
        <f>'3e Historical level Inputs'!CP15</f>
        <v>0</v>
      </c>
      <c r="CQ15" s="205">
        <f>'3e Historical level Inputs'!CQ15</f>
        <v>2.9741484538596201</v>
      </c>
      <c r="CR15" s="205">
        <f>'3e Historical level Inputs'!CR15</f>
        <v>1.4091419947163764</v>
      </c>
      <c r="CS15" s="205" t="str">
        <f>'3e Historical level Inputs'!CS15</f>
        <v>-</v>
      </c>
      <c r="CT15" s="173"/>
      <c r="CU15" s="205">
        <f>'3e Historical level Inputs'!CU15</f>
        <v>0</v>
      </c>
      <c r="CV15" s="205">
        <f>'3e Historical level Inputs'!CV15</f>
        <v>0</v>
      </c>
      <c r="CW15" s="205">
        <f>'3e Historical level Inputs'!CW15</f>
        <v>0.82158250314977088</v>
      </c>
      <c r="CX15" s="205">
        <f>'3e Historical level Inputs'!CX15</f>
        <v>0.82158250314977088</v>
      </c>
      <c r="CY15" s="205">
        <f>'3e Historical level Inputs'!CY15</f>
        <v>0.82158250314977088</v>
      </c>
      <c r="CZ15" s="205">
        <f>'3e Historical level Inputs'!CZ15</f>
        <v>0.82158250314977088</v>
      </c>
      <c r="DA15" s="205">
        <f>'3e Historical level Inputs'!DA15</f>
        <v>0</v>
      </c>
      <c r="DB15" s="205">
        <f>'3e Historical level Inputs'!DB15</f>
        <v>0</v>
      </c>
      <c r="DC15" s="205">
        <f>'3e Historical level Inputs'!DC15</f>
        <v>0</v>
      </c>
      <c r="DD15" s="205">
        <f>'3e Historical level Inputs'!DD15</f>
        <v>0</v>
      </c>
      <c r="DE15" s="205">
        <f>'3e Historical level Inputs'!DE15</f>
        <v>0</v>
      </c>
      <c r="DF15" s="205">
        <f>'3e Historical level Inputs'!DF15</f>
        <v>0</v>
      </c>
      <c r="DG15" s="205" t="str">
        <f>'3e Historical level Inputs'!DG15</f>
        <v>-</v>
      </c>
      <c r="DH15" s="205" t="str">
        <f>'3e Historical level Inputs'!DH15</f>
        <v>-</v>
      </c>
    </row>
    <row r="16" spans="1:112" s="159" customFormat="1" ht="10.5" customHeight="1">
      <c r="B16" s="175" t="s">
        <v>199</v>
      </c>
      <c r="C16" s="205">
        <f>'3e Historical level Inputs'!C16</f>
        <v>6.6995028867368616</v>
      </c>
      <c r="D16" s="205">
        <f>'3e Historical level Inputs'!D16</f>
        <v>6.6995028867368616</v>
      </c>
      <c r="E16" s="205">
        <f>'3e Historical level Inputs'!E16</f>
        <v>7.113121830127354</v>
      </c>
      <c r="F16" s="205">
        <f>'3e Historical level Inputs'!F16</f>
        <v>7.113121830127354</v>
      </c>
      <c r="G16" s="205">
        <f>'3e Historical level Inputs'!G16</f>
        <v>7.2804579515147188</v>
      </c>
      <c r="H16" s="205">
        <f>'3e Historical level Inputs'!H16</f>
        <v>7.1935840895118579</v>
      </c>
      <c r="I16" s="205">
        <f>'3e Historical level Inputs'!I16</f>
        <v>7.3593999937099719</v>
      </c>
      <c r="J16" s="205">
        <f>'3e Historical level Inputs'!J16</f>
        <v>7.0492243060839295</v>
      </c>
      <c r="K16" s="205">
        <f>'3e Historical level Inputs'!K16</f>
        <v>7.1089669218364691</v>
      </c>
      <c r="L16" s="205">
        <f>'3e Historical level Inputs'!L16</f>
        <v>6.9829560851947958</v>
      </c>
      <c r="M16" s="205">
        <f>'3e Historical level Inputs'!M16</f>
        <v>9.626223597588794</v>
      </c>
      <c r="N16" s="173"/>
      <c r="O16" s="205">
        <f>'3e Historical level Inputs'!O16</f>
        <v>9.9504863797742455</v>
      </c>
      <c r="P16" s="205">
        <f>'3e Historical level Inputs'!P16</f>
        <v>9.9504863797742455</v>
      </c>
      <c r="Q16" s="205">
        <f>'3e Historical level Inputs'!Q16</f>
        <v>10.298637820906496</v>
      </c>
      <c r="R16" s="205">
        <f>'3e Historical level Inputs'!R16</f>
        <v>10.298637820906496</v>
      </c>
      <c r="S16" s="205">
        <f>'3e Historical level Inputs'!S16</f>
        <v>10.298637820906496</v>
      </c>
      <c r="T16" s="205">
        <f>'3e Historical level Inputs'!T16</f>
        <v>10.298637820906496</v>
      </c>
      <c r="U16" s="205">
        <f>'3e Historical level Inputs'!U16</f>
        <v>10.909265371253543</v>
      </c>
      <c r="V16" s="205">
        <f>'3e Historical level Inputs'!V16</f>
        <v>10.909265371253543</v>
      </c>
      <c r="W16" s="205">
        <f>'3e Historical level Inputs'!W16</f>
        <v>10.909265371253543</v>
      </c>
      <c r="X16" s="205">
        <f>'3e Historical level Inputs'!X16</f>
        <v>10.909265371253543</v>
      </c>
      <c r="Y16" s="205">
        <f>'3e Historical level Inputs'!Y16</f>
        <v>10.979819636605354</v>
      </c>
      <c r="Z16" s="205">
        <f>'3e Historical level Inputs'!Z16</f>
        <v>10.979819636605354</v>
      </c>
      <c r="AA16" s="205" t="str">
        <f>'3e Historical level Inputs'!AA16</f>
        <v>-</v>
      </c>
      <c r="AB16" s="205" t="str">
        <f>'3e Historical level Inputs'!AB16</f>
        <v>-</v>
      </c>
      <c r="AC16" s="144"/>
      <c r="AD16" s="175" t="s">
        <v>199</v>
      </c>
      <c r="AE16" s="205">
        <f>'3e Historical level Inputs'!AE16</f>
        <v>6.6995028867368616</v>
      </c>
      <c r="AF16" s="205">
        <f>'3e Historical level Inputs'!AF16</f>
        <v>6.6995028867368616</v>
      </c>
      <c r="AG16" s="205">
        <f>'3e Historical level Inputs'!AG16</f>
        <v>7.113121830127354</v>
      </c>
      <c r="AH16" s="205">
        <f>'3e Historical level Inputs'!AH16</f>
        <v>7.113121830127354</v>
      </c>
      <c r="AI16" s="205">
        <f>'3e Historical level Inputs'!AI16</f>
        <v>7.2804579515147188</v>
      </c>
      <c r="AJ16" s="205">
        <f>'3e Historical level Inputs'!AJ16</f>
        <v>7.1935840895118579</v>
      </c>
      <c r="AK16" s="205">
        <f>'3e Historical level Inputs'!AK16</f>
        <v>7.3593999937099719</v>
      </c>
      <c r="AL16" s="205">
        <f>'3e Historical level Inputs'!AL16</f>
        <v>7.0492243060839295</v>
      </c>
      <c r="AM16" s="205">
        <f>'3e Historical level Inputs'!AM16</f>
        <v>7.1089669218364691</v>
      </c>
      <c r="AN16" s="205">
        <f>'3e Historical level Inputs'!AN16</f>
        <v>6.9829560851947958</v>
      </c>
      <c r="AO16" s="205">
        <f>'3e Historical level Inputs'!AO16</f>
        <v>9.626223597588794</v>
      </c>
      <c r="AP16" s="173"/>
      <c r="AQ16" s="205">
        <f>'3e Historical level Inputs'!AQ16</f>
        <v>9.9504863797742455</v>
      </c>
      <c r="AR16" s="205">
        <f>'3e Historical level Inputs'!AR16</f>
        <v>9.9504863797742455</v>
      </c>
      <c r="AS16" s="205">
        <f>'3e Historical level Inputs'!AS16</f>
        <v>10.298637820906496</v>
      </c>
      <c r="AT16" s="205">
        <f>'3e Historical level Inputs'!AT16</f>
        <v>10.298637820906496</v>
      </c>
      <c r="AU16" s="205">
        <f>'3e Historical level Inputs'!AU16</f>
        <v>10.298637820906496</v>
      </c>
      <c r="AV16" s="205">
        <f>'3e Historical level Inputs'!AV16</f>
        <v>10.298637820906496</v>
      </c>
      <c r="AW16" s="205">
        <f>'3e Historical level Inputs'!AW16</f>
        <v>10.909265371253543</v>
      </c>
      <c r="AX16" s="205">
        <f>'3e Historical level Inputs'!AX16</f>
        <v>10.909265371253543</v>
      </c>
      <c r="AY16" s="205">
        <f>'3e Historical level Inputs'!AY16</f>
        <v>10.909265371253543</v>
      </c>
      <c r="AZ16" s="205">
        <f>'3e Historical level Inputs'!AZ16</f>
        <v>10.909265371253543</v>
      </c>
      <c r="BA16" s="205">
        <f>'3e Historical level Inputs'!BA16</f>
        <v>10.979819636605354</v>
      </c>
      <c r="BB16" s="205">
        <f>'3e Historical level Inputs'!BB16</f>
        <v>10.979819636605354</v>
      </c>
      <c r="BC16" s="205" t="str">
        <f>'3e Historical level Inputs'!BC16</f>
        <v>-</v>
      </c>
      <c r="BD16" s="205" t="str">
        <f>'3e Historical level Inputs'!BD16</f>
        <v>-</v>
      </c>
      <c r="BF16" s="175" t="s">
        <v>199</v>
      </c>
      <c r="BG16" s="205">
        <f>'3e Historical level Inputs'!BG16</f>
        <v>6.6995028867368616</v>
      </c>
      <c r="BH16" s="205">
        <f>'3e Historical level Inputs'!BH16</f>
        <v>6.6995028867368616</v>
      </c>
      <c r="BI16" s="205">
        <f>'3e Historical level Inputs'!BI16</f>
        <v>7.113121830127354</v>
      </c>
      <c r="BJ16" s="205">
        <f>'3e Historical level Inputs'!BJ16</f>
        <v>7.113121830127354</v>
      </c>
      <c r="BK16" s="205">
        <f>'3e Historical level Inputs'!BK16</f>
        <v>7.2804579515147188</v>
      </c>
      <c r="BL16" s="205">
        <f>'3e Historical level Inputs'!BL16</f>
        <v>7.1935840895118579</v>
      </c>
      <c r="BM16" s="205">
        <f>'3e Historical level Inputs'!BM16</f>
        <v>7.3593999937099719</v>
      </c>
      <c r="BN16" s="205">
        <f>'3e Historical level Inputs'!BN16</f>
        <v>7.0492243060839295</v>
      </c>
      <c r="BO16" s="205">
        <f>'3e Historical level Inputs'!BO16</f>
        <v>7.1089669218364691</v>
      </c>
      <c r="BP16" s="205">
        <f>'3e Historical level Inputs'!BP16</f>
        <v>6.9829560851947958</v>
      </c>
      <c r="BQ16" s="205">
        <f>'3e Historical level Inputs'!BQ16</f>
        <v>12.319103597588795</v>
      </c>
      <c r="BR16" s="173"/>
      <c r="BS16" s="205">
        <f>'3e Historical level Inputs'!BS16</f>
        <v>12.643366379774246</v>
      </c>
      <c r="BT16" s="205">
        <f>'3e Historical level Inputs'!BT16</f>
        <v>12.643366379774246</v>
      </c>
      <c r="BU16" s="205">
        <f>'3e Historical level Inputs'!BU16</f>
        <v>10.743937820906497</v>
      </c>
      <c r="BV16" s="205">
        <f>'3e Historical level Inputs'!BV16</f>
        <v>10.743937820906497</v>
      </c>
      <c r="BW16" s="205">
        <f>'3e Historical level Inputs'!BW16</f>
        <v>10.743937820906497</v>
      </c>
      <c r="BX16" s="205">
        <f>'3e Historical level Inputs'!BX16</f>
        <v>10.743937820906497</v>
      </c>
      <c r="BY16" s="205">
        <f>'3e Historical level Inputs'!BY16</f>
        <v>11.292515371253547</v>
      </c>
      <c r="BZ16" s="205">
        <f>'3e Historical level Inputs'!BZ16</f>
        <v>11.292515371253547</v>
      </c>
      <c r="CA16" s="205">
        <f>'3e Historical level Inputs'!CA16</f>
        <v>11.292515371253547</v>
      </c>
      <c r="CB16" s="205">
        <f>'3e Historical level Inputs'!CB16</f>
        <v>11.292515371253547</v>
      </c>
      <c r="CC16" s="205">
        <f>'3e Historical level Inputs'!CC16</f>
        <v>13.976469636605346</v>
      </c>
      <c r="CD16" s="205">
        <f>'3e Historical level Inputs'!CD16</f>
        <v>13.976469636605346</v>
      </c>
      <c r="CE16" s="205" t="str">
        <f>'3e Historical level Inputs'!CE16</f>
        <v>-</v>
      </c>
      <c r="CF16" s="205" t="str">
        <f>'3e Historical level Inputs'!CF16</f>
        <v>-</v>
      </c>
      <c r="CG16" s="144"/>
      <c r="CH16" s="175" t="s">
        <v>199</v>
      </c>
      <c r="CI16" s="205">
        <f>'3e Historical level Inputs'!CI16</f>
        <v>13.399005773473723</v>
      </c>
      <c r="CJ16" s="205">
        <f>'3e Historical level Inputs'!CJ16</f>
        <v>13.399005773473723</v>
      </c>
      <c r="CK16" s="205">
        <f>'3e Historical level Inputs'!CK16</f>
        <v>14.226243660254708</v>
      </c>
      <c r="CL16" s="205">
        <f>'3e Historical level Inputs'!CL16</f>
        <v>14.226243660254708</v>
      </c>
      <c r="CM16" s="205">
        <f>'3e Historical level Inputs'!CM16</f>
        <v>14.560915903029438</v>
      </c>
      <c r="CN16" s="205">
        <f>'3e Historical level Inputs'!CN16</f>
        <v>14.387168179023716</v>
      </c>
      <c r="CO16" s="205">
        <f>'3e Historical level Inputs'!CO16</f>
        <v>14.718799987419944</v>
      </c>
      <c r="CP16" s="205">
        <f>'3e Historical level Inputs'!CP16</f>
        <v>14.098448612167859</v>
      </c>
      <c r="CQ16" s="205">
        <f>'3e Historical level Inputs'!CQ16</f>
        <v>14.217933843672938</v>
      </c>
      <c r="CR16" s="205">
        <f>'3e Historical level Inputs'!CR16</f>
        <v>13.965912170389592</v>
      </c>
      <c r="CS16" s="205">
        <f>'3e Historical level Inputs'!CS16</f>
        <v>21.94532719517759</v>
      </c>
      <c r="CT16" s="173"/>
      <c r="CU16" s="205">
        <f>'3e Historical level Inputs'!CU16</f>
        <v>22.59385275954849</v>
      </c>
      <c r="CV16" s="205">
        <f>'3e Historical level Inputs'!CV16</f>
        <v>22.59385275954849</v>
      </c>
      <c r="CW16" s="205">
        <f>'3e Historical level Inputs'!CW16</f>
        <v>21.042575641812995</v>
      </c>
      <c r="CX16" s="205">
        <f>'3e Historical level Inputs'!CX16</f>
        <v>21.042575641812995</v>
      </c>
      <c r="CY16" s="205">
        <f>'3e Historical level Inputs'!CY16</f>
        <v>21.042575641812995</v>
      </c>
      <c r="CZ16" s="205">
        <f>'3e Historical level Inputs'!CZ16</f>
        <v>21.042575641812995</v>
      </c>
      <c r="DA16" s="205">
        <f>'3e Historical level Inputs'!DA16</f>
        <v>22.20178074250709</v>
      </c>
      <c r="DB16" s="205">
        <f>'3e Historical level Inputs'!DB16</f>
        <v>22.20178074250709</v>
      </c>
      <c r="DC16" s="205">
        <f>'3e Historical level Inputs'!DC16</f>
        <v>22.20178074250709</v>
      </c>
      <c r="DD16" s="205">
        <f>'3e Historical level Inputs'!DD16</f>
        <v>22.20178074250709</v>
      </c>
      <c r="DE16" s="205">
        <f>'3e Historical level Inputs'!DE16</f>
        <v>24.9562892732107</v>
      </c>
      <c r="DF16" s="205">
        <f>'3e Historical level Inputs'!DF16</f>
        <v>24.9562892732107</v>
      </c>
      <c r="DG16" s="205" t="str">
        <f>'3e Historical level Inputs'!DG16</f>
        <v>-</v>
      </c>
      <c r="DH16" s="205" t="str">
        <f>'3e Historical level Inputs'!DH16</f>
        <v>-</v>
      </c>
    </row>
    <row r="17" spans="2:112" s="159" customFormat="1" ht="10.5" customHeight="1">
      <c r="B17" s="175" t="s">
        <v>200</v>
      </c>
      <c r="C17" s="205">
        <f>'3e Historical level Inputs'!C17</f>
        <v>16.43282142857143</v>
      </c>
      <c r="D17" s="205">
        <f>'3e Historical level Inputs'!D17</f>
        <v>16.43282142857143</v>
      </c>
      <c r="E17" s="205">
        <f>'3e Historical level Inputs'!E17</f>
        <v>16.727428571428572</v>
      </c>
      <c r="F17" s="205">
        <f>'3e Historical level Inputs'!F17</f>
        <v>16.727428571428572</v>
      </c>
      <c r="G17" s="205">
        <f>'3e Historical level Inputs'!G17</f>
        <v>16.54232142857143</v>
      </c>
      <c r="H17" s="205">
        <f>'3e Historical level Inputs'!H17</f>
        <v>16.54232142857143</v>
      </c>
      <c r="I17" s="205">
        <f>'3e Historical level Inputs'!I17</f>
        <v>17.267107142857146</v>
      </c>
      <c r="J17" s="205">
        <f>'3e Historical level Inputs'!J17</f>
        <v>17.267107142857146</v>
      </c>
      <c r="K17" s="205">
        <f>'3e Historical level Inputs'!K17</f>
        <v>17.41310714285714</v>
      </c>
      <c r="L17" s="205">
        <f>'3e Historical level Inputs'!L17</f>
        <v>17.41310714285714</v>
      </c>
      <c r="M17" s="205">
        <f>'3e Historical level Inputs'!M17</f>
        <v>84.411464285714274</v>
      </c>
      <c r="N17" s="173"/>
      <c r="O17" s="205">
        <f>'3e Historical level Inputs'!O17</f>
        <v>84.411464285714274</v>
      </c>
      <c r="P17" s="205">
        <f>'3e Historical level Inputs'!P17</f>
        <v>84.411464285714274</v>
      </c>
      <c r="Q17" s="205">
        <f>'3e Historical level Inputs'!Q17</f>
        <v>103.14368142857143</v>
      </c>
      <c r="R17" s="205">
        <f>'3e Historical level Inputs'!R17</f>
        <v>103.14368142857143</v>
      </c>
      <c r="S17" s="205">
        <f>'3e Historical level Inputs'!S17</f>
        <v>103.14368142857143</v>
      </c>
      <c r="T17" s="205">
        <f>'3e Historical level Inputs'!T17</f>
        <v>103.14368142857143</v>
      </c>
      <c r="U17" s="205">
        <f>'3e Historical level Inputs'!U17</f>
        <v>120.5856757142857</v>
      </c>
      <c r="V17" s="205">
        <f>'3e Historical level Inputs'!V17</f>
        <v>120.5856757142857</v>
      </c>
      <c r="W17" s="205">
        <f>'3e Historical level Inputs'!W17</f>
        <v>120.5856757142857</v>
      </c>
      <c r="X17" s="205">
        <f>'3e Historical level Inputs'!X17</f>
        <v>120.5856757142857</v>
      </c>
      <c r="Y17" s="205">
        <f>'3e Historical level Inputs'!Y17</f>
        <v>95.202480714285699</v>
      </c>
      <c r="Z17" s="205">
        <f>'3e Historical level Inputs'!Z17</f>
        <v>95.202480714285699</v>
      </c>
      <c r="AA17" s="205" t="str">
        <f>'3e Historical level Inputs'!AA17</f>
        <v>-</v>
      </c>
      <c r="AB17" s="205" t="str">
        <f>'3e Historical level Inputs'!AB17</f>
        <v>-</v>
      </c>
      <c r="AC17" s="144"/>
      <c r="AD17" s="175" t="s">
        <v>200</v>
      </c>
      <c r="AE17" s="205">
        <f>'3e Historical level Inputs'!AE17</f>
        <v>16.43282142857143</v>
      </c>
      <c r="AF17" s="205">
        <f>'3e Historical level Inputs'!AF17</f>
        <v>16.43282142857143</v>
      </c>
      <c r="AG17" s="205">
        <f>'3e Historical level Inputs'!AG17</f>
        <v>16.727428571428572</v>
      </c>
      <c r="AH17" s="205">
        <f>'3e Historical level Inputs'!AH17</f>
        <v>16.727428571428572</v>
      </c>
      <c r="AI17" s="205">
        <f>'3e Historical level Inputs'!AI17</f>
        <v>16.54232142857143</v>
      </c>
      <c r="AJ17" s="205">
        <f>'3e Historical level Inputs'!AJ17</f>
        <v>16.54232142857143</v>
      </c>
      <c r="AK17" s="205">
        <f>'3e Historical level Inputs'!AK17</f>
        <v>17.267107142857146</v>
      </c>
      <c r="AL17" s="205">
        <f>'3e Historical level Inputs'!AL17</f>
        <v>17.267107142857146</v>
      </c>
      <c r="AM17" s="205">
        <f>'3e Historical level Inputs'!AM17</f>
        <v>17.41310714285714</v>
      </c>
      <c r="AN17" s="205">
        <f>'3e Historical level Inputs'!AN17</f>
        <v>17.41310714285714</v>
      </c>
      <c r="AO17" s="205">
        <f>'3e Historical level Inputs'!AO17</f>
        <v>84.411464285714274</v>
      </c>
      <c r="AP17" s="173"/>
      <c r="AQ17" s="205">
        <f>'3e Historical level Inputs'!AQ17</f>
        <v>84.411464285714274</v>
      </c>
      <c r="AR17" s="205">
        <f>'3e Historical level Inputs'!AR17</f>
        <v>84.411464285714274</v>
      </c>
      <c r="AS17" s="205">
        <f>'3e Historical level Inputs'!AS17</f>
        <v>103.14368142857143</v>
      </c>
      <c r="AT17" s="205">
        <f>'3e Historical level Inputs'!AT17</f>
        <v>103.14368142857143</v>
      </c>
      <c r="AU17" s="205">
        <f>'3e Historical level Inputs'!AU17</f>
        <v>103.14368142857143</v>
      </c>
      <c r="AV17" s="205">
        <f>'3e Historical level Inputs'!AV17</f>
        <v>103.14368142857143</v>
      </c>
      <c r="AW17" s="205">
        <f>'3e Historical level Inputs'!AW17</f>
        <v>120.5856757142857</v>
      </c>
      <c r="AX17" s="205">
        <f>'3e Historical level Inputs'!AX17</f>
        <v>120.5856757142857</v>
      </c>
      <c r="AY17" s="205">
        <f>'3e Historical level Inputs'!AY17</f>
        <v>120.5856757142857</v>
      </c>
      <c r="AZ17" s="205">
        <f>'3e Historical level Inputs'!AZ17</f>
        <v>120.5856757142857</v>
      </c>
      <c r="BA17" s="205">
        <f>'3e Historical level Inputs'!BA17</f>
        <v>95.202480714285699</v>
      </c>
      <c r="BB17" s="205">
        <f>'3e Historical level Inputs'!BB17</f>
        <v>95.202480714285699</v>
      </c>
      <c r="BC17" s="205" t="str">
        <f>'3e Historical level Inputs'!BC17</f>
        <v>-</v>
      </c>
      <c r="BD17" s="205" t="str">
        <f>'3e Historical level Inputs'!BD17</f>
        <v>-</v>
      </c>
      <c r="BF17" s="175" t="s">
        <v>200</v>
      </c>
      <c r="BG17" s="205">
        <f>'3e Historical level Inputs'!BG17</f>
        <v>0</v>
      </c>
      <c r="BH17" s="205">
        <f>'3e Historical level Inputs'!BH17</f>
        <v>0</v>
      </c>
      <c r="BI17" s="205">
        <f>'3e Historical level Inputs'!BI17</f>
        <v>0</v>
      </c>
      <c r="BJ17" s="205">
        <f>'3e Historical level Inputs'!BJ17</f>
        <v>0</v>
      </c>
      <c r="BK17" s="205">
        <f>'3e Historical level Inputs'!BK17</f>
        <v>0</v>
      </c>
      <c r="BL17" s="205">
        <f>'3e Historical level Inputs'!BL17</f>
        <v>0</v>
      </c>
      <c r="BM17" s="205">
        <f>'3e Historical level Inputs'!BM17</f>
        <v>0</v>
      </c>
      <c r="BN17" s="205">
        <f>'3e Historical level Inputs'!BN17</f>
        <v>0</v>
      </c>
      <c r="BO17" s="205">
        <f>'3e Historical level Inputs'!BO17</f>
        <v>0</v>
      </c>
      <c r="BP17" s="205">
        <f>'3e Historical level Inputs'!BP17</f>
        <v>0</v>
      </c>
      <c r="BQ17" s="205">
        <f>'3e Historical level Inputs'!BQ17</f>
        <v>0</v>
      </c>
      <c r="BR17" s="173"/>
      <c r="BS17" s="205">
        <f>'3e Historical level Inputs'!BS17</f>
        <v>0</v>
      </c>
      <c r="BT17" s="205">
        <f>'3e Historical level Inputs'!BT17</f>
        <v>0</v>
      </c>
      <c r="BU17" s="205">
        <f>'3e Historical level Inputs'!BU17</f>
        <v>0</v>
      </c>
      <c r="BV17" s="205">
        <f>'3e Historical level Inputs'!BV17</f>
        <v>0</v>
      </c>
      <c r="BW17" s="205">
        <f>'3e Historical level Inputs'!BW17</f>
        <v>0</v>
      </c>
      <c r="BX17" s="205">
        <f>'3e Historical level Inputs'!BX17</f>
        <v>0</v>
      </c>
      <c r="BY17" s="205">
        <f>'3e Historical level Inputs'!BY17</f>
        <v>0</v>
      </c>
      <c r="BZ17" s="205">
        <f>'3e Historical level Inputs'!BZ17</f>
        <v>0</v>
      </c>
      <c r="CA17" s="205">
        <f>'3e Historical level Inputs'!CA17</f>
        <v>0</v>
      </c>
      <c r="CB17" s="205">
        <f>'3e Historical level Inputs'!CB17</f>
        <v>0</v>
      </c>
      <c r="CC17" s="205">
        <f>'3e Historical level Inputs'!CC17</f>
        <v>0</v>
      </c>
      <c r="CD17" s="205">
        <f>'3e Historical level Inputs'!CD17</f>
        <v>0</v>
      </c>
      <c r="CE17" s="205" t="str">
        <f>'3e Historical level Inputs'!CE17</f>
        <v>-</v>
      </c>
      <c r="CF17" s="205" t="str">
        <f>'3e Historical level Inputs'!CF17</f>
        <v>-</v>
      </c>
      <c r="CG17" s="144"/>
      <c r="CH17" s="175" t="s">
        <v>200</v>
      </c>
      <c r="CI17" s="205">
        <f>'3e Historical level Inputs'!CI17</f>
        <v>16.43282142857143</v>
      </c>
      <c r="CJ17" s="205">
        <f>'3e Historical level Inputs'!CJ17</f>
        <v>16.43282142857143</v>
      </c>
      <c r="CK17" s="205">
        <f>'3e Historical level Inputs'!CK17</f>
        <v>16.727428571428572</v>
      </c>
      <c r="CL17" s="205">
        <f>'3e Historical level Inputs'!CL17</f>
        <v>16.727428571428572</v>
      </c>
      <c r="CM17" s="205">
        <f>'3e Historical level Inputs'!CM17</f>
        <v>16.54232142857143</v>
      </c>
      <c r="CN17" s="205">
        <f>'3e Historical level Inputs'!CN17</f>
        <v>16.54232142857143</v>
      </c>
      <c r="CO17" s="205">
        <f>'3e Historical level Inputs'!CO17</f>
        <v>17.267107142857146</v>
      </c>
      <c r="CP17" s="205">
        <f>'3e Historical level Inputs'!CP17</f>
        <v>17.267107142857146</v>
      </c>
      <c r="CQ17" s="205">
        <f>'3e Historical level Inputs'!CQ17</f>
        <v>17.41310714285714</v>
      </c>
      <c r="CR17" s="205">
        <f>'3e Historical level Inputs'!CR17</f>
        <v>17.41310714285714</v>
      </c>
      <c r="CS17" s="205">
        <f>'3e Historical level Inputs'!CS17</f>
        <v>84.411464285714274</v>
      </c>
      <c r="CT17" s="173"/>
      <c r="CU17" s="205">
        <f>'3e Historical level Inputs'!CU17</f>
        <v>84.411464285714274</v>
      </c>
      <c r="CV17" s="205">
        <f>'3e Historical level Inputs'!CV17</f>
        <v>84.411464285714274</v>
      </c>
      <c r="CW17" s="205">
        <f>'3e Historical level Inputs'!CW17</f>
        <v>103.14368142857143</v>
      </c>
      <c r="CX17" s="205">
        <f>'3e Historical level Inputs'!CX17</f>
        <v>103.14368142857143</v>
      </c>
      <c r="CY17" s="205">
        <f>'3e Historical level Inputs'!CY17</f>
        <v>103.14368142857143</v>
      </c>
      <c r="CZ17" s="205">
        <f>'3e Historical level Inputs'!CZ17</f>
        <v>103.14368142857143</v>
      </c>
      <c r="DA17" s="205">
        <f>'3e Historical level Inputs'!DA17</f>
        <v>120.5856757142857</v>
      </c>
      <c r="DB17" s="205">
        <f>'3e Historical level Inputs'!DB17</f>
        <v>120.5856757142857</v>
      </c>
      <c r="DC17" s="205">
        <f>'3e Historical level Inputs'!DC17</f>
        <v>120.5856757142857</v>
      </c>
      <c r="DD17" s="205">
        <f>'3e Historical level Inputs'!DD17</f>
        <v>120.5856757142857</v>
      </c>
      <c r="DE17" s="205">
        <f>'3e Historical level Inputs'!DE17</f>
        <v>95.202480714285699</v>
      </c>
      <c r="DF17" s="205">
        <f>'3e Historical level Inputs'!DF17</f>
        <v>95.202480714285699</v>
      </c>
      <c r="DG17" s="205" t="str">
        <f>'3e Historical level Inputs'!DG17</f>
        <v>-</v>
      </c>
      <c r="DH17" s="205" t="str">
        <f>'3e Historical level Inputs'!DH17</f>
        <v>-</v>
      </c>
    </row>
    <row r="18" spans="2:112" s="159" customFormat="1" ht="10.5" customHeight="1">
      <c r="B18" s="175" t="s">
        <v>201</v>
      </c>
      <c r="C18" s="205">
        <f>'3e Historical level Inputs'!C18</f>
        <v>39.664800000000007</v>
      </c>
      <c r="D18" s="205">
        <f>'3e Historical level Inputs'!D18</f>
        <v>40.169342465753417</v>
      </c>
      <c r="E18" s="205">
        <f>'3e Historical level Inputs'!E18</f>
        <v>40.751506849315078</v>
      </c>
      <c r="F18" s="205">
        <f>'3e Historical level Inputs'!F18</f>
        <v>41.100805479452056</v>
      </c>
      <c r="G18" s="205">
        <f>'3e Historical level Inputs'!G18</f>
        <v>41.566536986301358</v>
      </c>
      <c r="H18" s="205">
        <f>'3e Historical level Inputs'!H18</f>
        <v>41.87702465753425</v>
      </c>
      <c r="I18" s="205">
        <f>'3e Historical level Inputs'!I18</f>
        <v>42.109890410958897</v>
      </c>
      <c r="J18" s="205">
        <f>'3e Historical level Inputs'!J18</f>
        <v>42.226323287671228</v>
      </c>
      <c r="K18" s="205">
        <f>'3e Historical level Inputs'!K18</f>
        <v>42.45918904109589</v>
      </c>
      <c r="L18" s="205">
        <f>'3e Historical level Inputs'!L18</f>
        <v>43.235408219178098</v>
      </c>
      <c r="M18" s="205">
        <f>'3e Historical level Inputs'!M18</f>
        <v>44.516169863013708</v>
      </c>
      <c r="N18" s="173"/>
      <c r="O18" s="205">
        <f>'3e Historical level Inputs'!O18</f>
        <v>46.767205479452052</v>
      </c>
      <c r="P18" s="205">
        <f>'3e Historical level Inputs'!P18</f>
        <v>46.767205479452052</v>
      </c>
      <c r="Q18" s="205">
        <f>'3e Historical level Inputs'!Q18</f>
        <v>48.630131506849317</v>
      </c>
      <c r="R18" s="205">
        <f>'3e Historical level Inputs'!R18</f>
        <v>48.630131506849317</v>
      </c>
      <c r="S18" s="205">
        <f>'3e Historical level Inputs'!S18</f>
        <v>50.221380821917812</v>
      </c>
      <c r="T18" s="205">
        <f>'3e Historical level Inputs'!T18</f>
        <v>50.221380821917812</v>
      </c>
      <c r="U18" s="205">
        <f>'3e Historical level Inputs'!U18</f>
        <v>50.648301369863013</v>
      </c>
      <c r="V18" s="205">
        <f>'3e Historical level Inputs'!V18</f>
        <v>50.648301369863013</v>
      </c>
      <c r="W18" s="205">
        <f>'3e Historical level Inputs'!W18</f>
        <v>51.618575342465753</v>
      </c>
      <c r="X18" s="205">
        <f>'3e Historical level Inputs'!X18</f>
        <v>51.618575342465753</v>
      </c>
      <c r="Y18" s="205">
        <f>'3e Historical level Inputs'!Y18</f>
        <v>52.433605479452048</v>
      </c>
      <c r="Z18" s="205" t="str">
        <f>'3e Historical level Inputs'!Z18</f>
        <v>-</v>
      </c>
      <c r="AA18" s="205" t="str">
        <f>'3e Historical level Inputs'!AA18</f>
        <v>-</v>
      </c>
      <c r="AB18" s="205" t="str">
        <f>'3e Historical level Inputs'!AB18</f>
        <v>-</v>
      </c>
      <c r="AC18" s="144"/>
      <c r="AD18" s="175" t="s">
        <v>201</v>
      </c>
      <c r="AE18" s="205">
        <f>'3e Historical level Inputs'!AE18</f>
        <v>39.933199999999992</v>
      </c>
      <c r="AF18" s="205">
        <f>'3e Historical level Inputs'!AF18</f>
        <v>40.441156555772992</v>
      </c>
      <c r="AG18" s="205">
        <f>'3e Historical level Inputs'!AG18</f>
        <v>41.027260273972608</v>
      </c>
      <c r="AH18" s="205">
        <f>'3e Historical level Inputs'!AH18</f>
        <v>41.37892250489238</v>
      </c>
      <c r="AI18" s="205">
        <f>'3e Historical level Inputs'!AI18</f>
        <v>41.847805479452056</v>
      </c>
      <c r="AJ18" s="205">
        <f>'3e Historical level Inputs'!AJ18</f>
        <v>42.160394129158519</v>
      </c>
      <c r="AK18" s="205">
        <f>'3e Historical level Inputs'!AK18</f>
        <v>42.39483561643835</v>
      </c>
      <c r="AL18" s="205">
        <f>'3e Historical level Inputs'!AL18</f>
        <v>42.51205636007829</v>
      </c>
      <c r="AM18" s="205">
        <f>'3e Historical level Inputs'!AM18</f>
        <v>42.746497847358121</v>
      </c>
      <c r="AN18" s="205">
        <f>'3e Historical level Inputs'!AN18</f>
        <v>43.527969471624267</v>
      </c>
      <c r="AO18" s="205">
        <f>'3e Historical level Inputs'!AO18</f>
        <v>44.817397651663399</v>
      </c>
      <c r="AP18" s="173"/>
      <c r="AQ18" s="205">
        <f>'3e Historical level Inputs'!AQ18</f>
        <v>47.083665362035234</v>
      </c>
      <c r="AR18" s="205">
        <f>'3e Historical level Inputs'!AR18</f>
        <v>47.083665362035234</v>
      </c>
      <c r="AS18" s="205">
        <f>'3e Historical level Inputs'!AS18</f>
        <v>48.959197260273974</v>
      </c>
      <c r="AT18" s="205">
        <f>'3e Historical level Inputs'!AT18</f>
        <v>48.959197260273974</v>
      </c>
      <c r="AU18" s="205">
        <f>'3e Historical level Inputs'!AU18</f>
        <v>50.561214090019568</v>
      </c>
      <c r="AV18" s="205">
        <f>'3e Historical level Inputs'!AV18</f>
        <v>50.561214090019568</v>
      </c>
      <c r="AW18" s="205">
        <f>'3e Historical level Inputs'!AW18</f>
        <v>50.991023483365936</v>
      </c>
      <c r="AX18" s="205">
        <f>'3e Historical level Inputs'!AX18</f>
        <v>50.991023483365936</v>
      </c>
      <c r="AY18" s="205">
        <f>'3e Historical level Inputs'!AY18</f>
        <v>51.967863013698626</v>
      </c>
      <c r="AZ18" s="205">
        <f>'3e Historical level Inputs'!AZ18</f>
        <v>51.967863013698626</v>
      </c>
      <c r="BA18" s="205">
        <f>'3e Historical level Inputs'!BA18</f>
        <v>52.788408219178102</v>
      </c>
      <c r="BB18" s="205" t="str">
        <f>'3e Historical level Inputs'!BB18</f>
        <v>-</v>
      </c>
      <c r="BC18" s="205" t="str">
        <f>'3e Historical level Inputs'!BC18</f>
        <v>-</v>
      </c>
      <c r="BD18" s="205" t="str">
        <f>'3e Historical level Inputs'!BD18</f>
        <v>-</v>
      </c>
      <c r="BF18" s="175" t="s">
        <v>201</v>
      </c>
      <c r="BG18" s="205">
        <f>'3e Historical level Inputs'!BG18</f>
        <v>64.944500000000033</v>
      </c>
      <c r="BH18" s="205">
        <f>'3e Historical level Inputs'!BH18</f>
        <v>65.770604207436435</v>
      </c>
      <c r="BI18" s="205">
        <f>'3e Historical level Inputs'!BI18</f>
        <v>66.723801369863025</v>
      </c>
      <c r="BJ18" s="205">
        <f>'3e Historical level Inputs'!BJ18</f>
        <v>67.295719667318977</v>
      </c>
      <c r="BK18" s="205">
        <f>'3e Historical level Inputs'!BK18</f>
        <v>68.058277397260298</v>
      </c>
      <c r="BL18" s="205">
        <f>'3e Historical level Inputs'!BL18</f>
        <v>68.566649217221112</v>
      </c>
      <c r="BM18" s="205">
        <f>'3e Historical level Inputs'!BM18</f>
        <v>68.94792808219178</v>
      </c>
      <c r="BN18" s="205">
        <f>'3e Historical level Inputs'!BN18</f>
        <v>69.138567514677106</v>
      </c>
      <c r="BO18" s="205">
        <f>'3e Historical level Inputs'!BO18</f>
        <v>69.519846379647774</v>
      </c>
      <c r="BP18" s="205">
        <f>'3e Historical level Inputs'!BP18</f>
        <v>70.790775929549909</v>
      </c>
      <c r="BQ18" s="205">
        <f>'3e Historical level Inputs'!BQ18</f>
        <v>72.887809686888446</v>
      </c>
      <c r="BR18" s="173"/>
      <c r="BS18" s="205">
        <f>'3e Historical level Inputs'!BS18</f>
        <v>76.573505381604704</v>
      </c>
      <c r="BT18" s="205">
        <f>'3e Historical level Inputs'!BT18</f>
        <v>76.573505381604704</v>
      </c>
      <c r="BU18" s="205">
        <f>'3e Historical level Inputs'!BU18</f>
        <v>79.62373630136986</v>
      </c>
      <c r="BV18" s="205">
        <f>'3e Historical level Inputs'!BV18</f>
        <v>79.62373630136986</v>
      </c>
      <c r="BW18" s="205">
        <f>'3e Historical level Inputs'!BW18</f>
        <v>82.229141878669253</v>
      </c>
      <c r="BX18" s="205">
        <f>'3e Historical level Inputs'!BX18</f>
        <v>82.229141878669253</v>
      </c>
      <c r="BY18" s="205">
        <f>'3e Historical level Inputs'!BY18</f>
        <v>82.928153131115451</v>
      </c>
      <c r="BZ18" s="205">
        <f>'3e Historical level Inputs'!BZ18</f>
        <v>82.928153131115451</v>
      </c>
      <c r="CA18" s="205">
        <f>'3e Historical level Inputs'!CA18</f>
        <v>84.516815068493116</v>
      </c>
      <c r="CB18" s="205">
        <f>'3e Historical level Inputs'!CB18</f>
        <v>84.516815068493116</v>
      </c>
      <c r="CC18" s="205">
        <f>'3e Historical level Inputs'!CC18</f>
        <v>85.851291095890446</v>
      </c>
      <c r="CD18" s="205" t="str">
        <f>'3e Historical level Inputs'!CD18</f>
        <v>-</v>
      </c>
      <c r="CE18" s="205" t="str">
        <f>'3e Historical level Inputs'!CE18</f>
        <v>-</v>
      </c>
      <c r="CF18" s="205" t="str">
        <f>'3e Historical level Inputs'!CF18</f>
        <v>-</v>
      </c>
      <c r="CG18" s="144"/>
      <c r="CH18" s="175" t="s">
        <v>201</v>
      </c>
      <c r="CI18" s="205">
        <f>'3e Historical level Inputs'!CI18</f>
        <v>104.60930000000005</v>
      </c>
      <c r="CJ18" s="205">
        <f>'3e Historical level Inputs'!CJ18</f>
        <v>105.93994667318985</v>
      </c>
      <c r="CK18" s="205">
        <f>'3e Historical level Inputs'!CK18</f>
        <v>107.4753082191781</v>
      </c>
      <c r="CL18" s="205">
        <f>'3e Historical level Inputs'!CL18</f>
        <v>108.39652514677104</v>
      </c>
      <c r="CM18" s="205">
        <f>'3e Historical level Inputs'!CM18</f>
        <v>109.62481438356166</v>
      </c>
      <c r="CN18" s="205">
        <f>'3e Historical level Inputs'!CN18</f>
        <v>110.44367387475536</v>
      </c>
      <c r="CO18" s="205">
        <f>'3e Historical level Inputs'!CO18</f>
        <v>111.05781849315068</v>
      </c>
      <c r="CP18" s="205">
        <f>'3e Historical level Inputs'!CP18</f>
        <v>111.36489080234833</v>
      </c>
      <c r="CQ18" s="205">
        <f>'3e Historical level Inputs'!CQ18</f>
        <v>111.97903542074366</v>
      </c>
      <c r="CR18" s="205">
        <f>'3e Historical level Inputs'!CR18</f>
        <v>114.02618414872801</v>
      </c>
      <c r="CS18" s="205">
        <f>'3e Historical level Inputs'!CS18</f>
        <v>117.40397954990215</v>
      </c>
      <c r="CT18" s="173"/>
      <c r="CU18" s="205">
        <f>'3e Historical level Inputs'!CU18</f>
        <v>123.34071086105675</v>
      </c>
      <c r="CV18" s="205">
        <f>'3e Historical level Inputs'!CV18</f>
        <v>123.34071086105675</v>
      </c>
      <c r="CW18" s="205">
        <f>'3e Historical level Inputs'!CW18</f>
        <v>128.25386780821918</v>
      </c>
      <c r="CX18" s="205">
        <f>'3e Historical level Inputs'!CX18</f>
        <v>128.25386780821918</v>
      </c>
      <c r="CY18" s="205">
        <f>'3e Historical level Inputs'!CY18</f>
        <v>132.45052270058707</v>
      </c>
      <c r="CZ18" s="205">
        <f>'3e Historical level Inputs'!CZ18</f>
        <v>132.45052270058707</v>
      </c>
      <c r="DA18" s="205">
        <f>'3e Historical level Inputs'!DA18</f>
        <v>133.57645450097846</v>
      </c>
      <c r="DB18" s="205">
        <f>'3e Historical level Inputs'!DB18</f>
        <v>133.57645450097846</v>
      </c>
      <c r="DC18" s="205">
        <f>'3e Historical level Inputs'!DC18</f>
        <v>136.13539041095888</v>
      </c>
      <c r="DD18" s="205">
        <f>'3e Historical level Inputs'!DD18</f>
        <v>136.13539041095888</v>
      </c>
      <c r="DE18" s="205">
        <f>'3e Historical level Inputs'!DE18</f>
        <v>138.28489657534249</v>
      </c>
      <c r="DF18" s="205" t="str">
        <f>'3e Historical level Inputs'!DF18</f>
        <v>-</v>
      </c>
      <c r="DG18" s="205" t="str">
        <f>'3e Historical level Inputs'!DG18</f>
        <v>-</v>
      </c>
      <c r="DH18" s="205" t="str">
        <f>'3e Historical level Inputs'!DH18</f>
        <v>-</v>
      </c>
    </row>
    <row r="19" spans="2:112" s="159" customFormat="1" ht="10.5" customHeight="1">
      <c r="B19" s="175" t="s">
        <v>202</v>
      </c>
      <c r="C19" s="205">
        <f>'3e Historical level Inputs'!C19</f>
        <v>0</v>
      </c>
      <c r="D19" s="205">
        <f>'3e Historical level Inputs'!D19</f>
        <v>-0.1310662676190151</v>
      </c>
      <c r="E19" s="205">
        <f>'3e Historical level Inputs'!E19</f>
        <v>1.6490220555819268</v>
      </c>
      <c r="F19" s="205">
        <f>'3e Historical level Inputs'!F19</f>
        <v>7.9249822078168828</v>
      </c>
      <c r="G19" s="205">
        <f>'3e Historical level Inputs'!G19</f>
        <v>9.5945159615724229</v>
      </c>
      <c r="H19" s="205">
        <f>'3e Historical level Inputs'!H19</f>
        <v>9.6655312765157912</v>
      </c>
      <c r="I19" s="205">
        <f>'3e Historical level Inputs'!I19</f>
        <v>11.448655558303896</v>
      </c>
      <c r="J19" s="205">
        <f>'3e Historical level Inputs'!J19</f>
        <v>11.630458109953564</v>
      </c>
      <c r="K19" s="205">
        <f>'3e Historical level Inputs'!K19</f>
        <v>11.375413031411084</v>
      </c>
      <c r="L19" s="205">
        <f>'3e Historical level Inputs'!L19</f>
        <v>11.405483218834176</v>
      </c>
      <c r="M19" s="205">
        <f>'3e Historical level Inputs'!M19</f>
        <v>10.452988037960663</v>
      </c>
      <c r="N19" s="173"/>
      <c r="O19" s="205">
        <f>'3e Historical level Inputs'!O19</f>
        <v>11.090106502704797</v>
      </c>
      <c r="P19" s="205">
        <f>'3e Historical level Inputs'!P19</f>
        <v>11.090106502704797</v>
      </c>
      <c r="Q19" s="205">
        <f>'3e Historical level Inputs'!Q19</f>
        <v>11.951673643525851</v>
      </c>
      <c r="R19" s="205">
        <f>'3e Historical level Inputs'!R19</f>
        <v>11.951673643525851</v>
      </c>
      <c r="S19" s="205">
        <f>'3e Historical level Inputs'!S19</f>
        <v>10.69908760649443</v>
      </c>
      <c r="T19" s="205">
        <f>'3e Historical level Inputs'!T19</f>
        <v>10.69908760649443</v>
      </c>
      <c r="U19" s="205">
        <f>'3e Historical level Inputs'!U19</f>
        <v>11.082285041361699</v>
      </c>
      <c r="V19" s="205">
        <f>'3e Historical level Inputs'!V19</f>
        <v>11.082285041361699</v>
      </c>
      <c r="W19" s="205">
        <f>'3e Historical level Inputs'!W19</f>
        <v>13.25048425965346</v>
      </c>
      <c r="X19" s="205">
        <f>'3e Historical level Inputs'!X19</f>
        <v>13.25048425965346</v>
      </c>
      <c r="Y19" s="205">
        <f>'3e Historical level Inputs'!Y19</f>
        <v>13.675063223126843</v>
      </c>
      <c r="Z19" s="205">
        <f>'3e Historical level Inputs'!Z19</f>
        <v>1.1502312827846839</v>
      </c>
      <c r="AA19" s="205" t="str">
        <f>'3e Historical level Inputs'!AA19</f>
        <v>-</v>
      </c>
      <c r="AB19" s="205" t="str">
        <f>'3e Historical level Inputs'!AB19</f>
        <v>-</v>
      </c>
      <c r="AC19" s="144"/>
      <c r="AD19" s="175" t="s">
        <v>202</v>
      </c>
      <c r="AE19" s="205">
        <f>'3e Historical level Inputs'!AE19</f>
        <v>0</v>
      </c>
      <c r="AF19" s="205">
        <f>'3e Historical level Inputs'!AF19</f>
        <v>-0.1310662676190151</v>
      </c>
      <c r="AG19" s="205">
        <f>'3e Historical level Inputs'!AG19</f>
        <v>1.6490220555819268</v>
      </c>
      <c r="AH19" s="205">
        <f>'3e Historical level Inputs'!AH19</f>
        <v>7.9249822078168828</v>
      </c>
      <c r="AI19" s="205">
        <f>'3e Historical level Inputs'!AI19</f>
        <v>9.5945159615724229</v>
      </c>
      <c r="AJ19" s="205">
        <f>'3e Historical level Inputs'!AJ19</f>
        <v>9.6655312765157912</v>
      </c>
      <c r="AK19" s="205">
        <f>'3e Historical level Inputs'!AK19</f>
        <v>11.448655558303896</v>
      </c>
      <c r="AL19" s="205">
        <f>'3e Historical level Inputs'!AL19</f>
        <v>11.630458109953564</v>
      </c>
      <c r="AM19" s="205">
        <f>'3e Historical level Inputs'!AM19</f>
        <v>11.375413031411084</v>
      </c>
      <c r="AN19" s="205">
        <f>'3e Historical level Inputs'!AN19</f>
        <v>11.405483218834176</v>
      </c>
      <c r="AO19" s="205">
        <f>'3e Historical level Inputs'!AO19</f>
        <v>10.452988037960663</v>
      </c>
      <c r="AP19" s="173"/>
      <c r="AQ19" s="205">
        <f>'3e Historical level Inputs'!AQ19</f>
        <v>11.090106502704797</v>
      </c>
      <c r="AR19" s="205">
        <f>'3e Historical level Inputs'!AR19</f>
        <v>11.090106502704797</v>
      </c>
      <c r="AS19" s="205">
        <f>'3e Historical level Inputs'!AS19</f>
        <v>11.951673643525851</v>
      </c>
      <c r="AT19" s="205">
        <f>'3e Historical level Inputs'!AT19</f>
        <v>11.951673643525851</v>
      </c>
      <c r="AU19" s="205">
        <f>'3e Historical level Inputs'!AU19</f>
        <v>10.69908760649443</v>
      </c>
      <c r="AV19" s="205">
        <f>'3e Historical level Inputs'!AV19</f>
        <v>10.69908760649443</v>
      </c>
      <c r="AW19" s="205">
        <f>'3e Historical level Inputs'!AW19</f>
        <v>11.082285041361699</v>
      </c>
      <c r="AX19" s="205">
        <f>'3e Historical level Inputs'!AX19</f>
        <v>11.082285041361699</v>
      </c>
      <c r="AY19" s="205">
        <f>'3e Historical level Inputs'!AY19</f>
        <v>13.25048425965346</v>
      </c>
      <c r="AZ19" s="205">
        <f>'3e Historical level Inputs'!AZ19</f>
        <v>13.25048425965346</v>
      </c>
      <c r="BA19" s="205">
        <f>'3e Historical level Inputs'!BA19</f>
        <v>13.675063223126843</v>
      </c>
      <c r="BB19" s="205">
        <f>'3e Historical level Inputs'!BB19</f>
        <v>1.1502312827846839</v>
      </c>
      <c r="BC19" s="205" t="str">
        <f>'3e Historical level Inputs'!BC19</f>
        <v>-</v>
      </c>
      <c r="BD19" s="205" t="str">
        <f>'3e Historical level Inputs'!BD19</f>
        <v>-</v>
      </c>
      <c r="BF19" s="175" t="s">
        <v>202</v>
      </c>
      <c r="BG19" s="205">
        <f>'3e Historical level Inputs'!BG19</f>
        <v>0</v>
      </c>
      <c r="BH19" s="205">
        <f>'3e Historical level Inputs'!BH19</f>
        <v>-0.1023941345466083</v>
      </c>
      <c r="BI19" s="205">
        <f>'3e Historical level Inputs'!BI19</f>
        <v>1.3107897268148034</v>
      </c>
      <c r="BJ19" s="205">
        <f>'3e Historical level Inputs'!BJ19</f>
        <v>8.7391024854837429</v>
      </c>
      <c r="BK19" s="205">
        <f>'3e Historical level Inputs'!BK19</f>
        <v>10.102089688688181</v>
      </c>
      <c r="BL19" s="205">
        <f>'3e Historical level Inputs'!BL19</f>
        <v>10.300173121233545</v>
      </c>
      <c r="BM19" s="205">
        <f>'3e Historical level Inputs'!BM19</f>
        <v>11.847822371645295</v>
      </c>
      <c r="BN19" s="205">
        <f>'3e Historical level Inputs'!BN19</f>
        <v>7.7038430079225835</v>
      </c>
      <c r="BO19" s="205">
        <f>'3e Historical level Inputs'!BO19</f>
        <v>7.5210837283470982</v>
      </c>
      <c r="BP19" s="205">
        <f>'3e Historical level Inputs'!BP19</f>
        <v>5.503966281336238</v>
      </c>
      <c r="BQ19" s="205">
        <f>'3e Historical level Inputs'!BQ19</f>
        <v>2.3340147638275894</v>
      </c>
      <c r="BR19" s="173"/>
      <c r="BS19" s="205">
        <f>'3e Historical level Inputs'!BS19</f>
        <v>2.3848554466543854</v>
      </c>
      <c r="BT19" s="205">
        <f>'3e Historical level Inputs'!BT19</f>
        <v>2.3848554466543854</v>
      </c>
      <c r="BU19" s="205">
        <f>'3e Historical level Inputs'!BU19</f>
        <v>2.7714012178486205</v>
      </c>
      <c r="BV19" s="205">
        <f>'3e Historical level Inputs'!BV19</f>
        <v>2.7714012178486205</v>
      </c>
      <c r="BW19" s="205">
        <f>'3e Historical level Inputs'!BW19</f>
        <v>1.1467264798929691</v>
      </c>
      <c r="BX19" s="205">
        <f>'3e Historical level Inputs'!BX19</f>
        <v>1.1467264798929691</v>
      </c>
      <c r="BY19" s="205">
        <f>'3e Historical level Inputs'!BY19</f>
        <v>0.70545632255527646</v>
      </c>
      <c r="BZ19" s="205">
        <f>'3e Historical level Inputs'!BZ19</f>
        <v>0.70545632255527646</v>
      </c>
      <c r="CA19" s="205">
        <f>'3e Historical level Inputs'!CA19</f>
        <v>2.1778100222622738</v>
      </c>
      <c r="CB19" s="205">
        <f>'3e Historical level Inputs'!CB19</f>
        <v>2.1778100222622738</v>
      </c>
      <c r="CC19" s="205">
        <f>'3e Historical level Inputs'!CC19</f>
        <v>1.9909760329379227</v>
      </c>
      <c r="CD19" s="205">
        <f>'3e Historical level Inputs'!CD19</f>
        <v>-3.7567368731175015</v>
      </c>
      <c r="CE19" s="205" t="str">
        <f>'3e Historical level Inputs'!CE19</f>
        <v>-</v>
      </c>
      <c r="CF19" s="205" t="str">
        <f>'3e Historical level Inputs'!CF19</f>
        <v>-</v>
      </c>
      <c r="CG19" s="144"/>
      <c r="CH19" s="175" t="s">
        <v>202</v>
      </c>
      <c r="CI19" s="205">
        <f>'3e Historical level Inputs'!CI19</f>
        <v>0</v>
      </c>
      <c r="CJ19" s="205">
        <f>'3e Historical level Inputs'!CJ19</f>
        <v>-0.23346040216562342</v>
      </c>
      <c r="CK19" s="205">
        <f>'3e Historical level Inputs'!CK19</f>
        <v>2.9598117823967303</v>
      </c>
      <c r="CL19" s="205">
        <f>'3e Historical level Inputs'!CL19</f>
        <v>16.664084693300627</v>
      </c>
      <c r="CM19" s="205">
        <f>'3e Historical level Inputs'!CM19</f>
        <v>19.696605650260604</v>
      </c>
      <c r="CN19" s="205">
        <f>'3e Historical level Inputs'!CN19</f>
        <v>19.965704397749334</v>
      </c>
      <c r="CO19" s="205">
        <f>'3e Historical level Inputs'!CO19</f>
        <v>23.296477929949191</v>
      </c>
      <c r="CP19" s="205">
        <f>'3e Historical level Inputs'!CP19</f>
        <v>19.334301117876148</v>
      </c>
      <c r="CQ19" s="205">
        <f>'3e Historical level Inputs'!CQ19</f>
        <v>18.896496759758183</v>
      </c>
      <c r="CR19" s="205">
        <f>'3e Historical level Inputs'!CR19</f>
        <v>16.909449500170414</v>
      </c>
      <c r="CS19" s="205">
        <f>'3e Historical level Inputs'!CS19</f>
        <v>12.787002801788253</v>
      </c>
      <c r="CT19" s="173"/>
      <c r="CU19" s="205">
        <f>'3e Historical level Inputs'!CU19</f>
        <v>13.474961949359184</v>
      </c>
      <c r="CV19" s="205">
        <f>'3e Historical level Inputs'!CV19</f>
        <v>13.474961949359184</v>
      </c>
      <c r="CW19" s="205">
        <f>'3e Historical level Inputs'!CW19</f>
        <v>14.723074861374471</v>
      </c>
      <c r="CX19" s="205">
        <f>'3e Historical level Inputs'!CX19</f>
        <v>14.723074861374471</v>
      </c>
      <c r="CY19" s="205">
        <f>'3e Historical level Inputs'!CY19</f>
        <v>11.845814086387399</v>
      </c>
      <c r="CZ19" s="205">
        <f>'3e Historical level Inputs'!CZ19</f>
        <v>11.845814086387399</v>
      </c>
      <c r="DA19" s="205">
        <f>'3e Historical level Inputs'!DA19</f>
        <v>11.787741363916975</v>
      </c>
      <c r="DB19" s="205">
        <f>'3e Historical level Inputs'!DB19</f>
        <v>11.787741363916975</v>
      </c>
      <c r="DC19" s="205">
        <f>'3e Historical level Inputs'!DC19</f>
        <v>15.428294281915733</v>
      </c>
      <c r="DD19" s="205">
        <f>'3e Historical level Inputs'!DD19</f>
        <v>15.428294281915733</v>
      </c>
      <c r="DE19" s="205">
        <f>'3e Historical level Inputs'!DE19</f>
        <v>15.666039256064765</v>
      </c>
      <c r="DF19" s="205">
        <f>'3e Historical level Inputs'!DF19</f>
        <v>-2.6065055903328176</v>
      </c>
      <c r="DG19" s="205" t="str">
        <f>'3e Historical level Inputs'!DG19</f>
        <v>-</v>
      </c>
      <c r="DH19" s="205" t="str">
        <f>'3e Historical level Inputs'!DH19</f>
        <v>-</v>
      </c>
    </row>
    <row r="20" spans="2:112" s="159" customFormat="1" ht="10.5" customHeight="1">
      <c r="B20" s="175" t="s">
        <v>203</v>
      </c>
      <c r="C20" s="205" t="str">
        <f>'3e Historical level Inputs'!C20</f>
        <v>-</v>
      </c>
      <c r="D20" s="205" t="str">
        <f>'3e Historical level Inputs'!D20</f>
        <v>-</v>
      </c>
      <c r="E20" s="205" t="str">
        <f>'3e Historical level Inputs'!E20</f>
        <v>-</v>
      </c>
      <c r="F20" s="205" t="str">
        <f>'3e Historical level Inputs'!F20</f>
        <v>-</v>
      </c>
      <c r="G20" s="205" t="str">
        <f>'3e Historical level Inputs'!G20</f>
        <v>-</v>
      </c>
      <c r="H20" s="205" t="str">
        <f>'3e Historical level Inputs'!H20</f>
        <v>-</v>
      </c>
      <c r="I20" s="205" t="str">
        <f>'3e Historical level Inputs'!I20</f>
        <v>-</v>
      </c>
      <c r="J20" s="205" t="str">
        <f>'3e Historical level Inputs'!J20</f>
        <v>-</v>
      </c>
      <c r="K20" s="205" t="str">
        <f>'3e Historical level Inputs'!K20</f>
        <v>-</v>
      </c>
      <c r="L20" s="205" t="str">
        <f>'3e Historical level Inputs'!L20</f>
        <v>-</v>
      </c>
      <c r="M20" s="205" t="str">
        <f>'3e Historical level Inputs'!M20</f>
        <v>-</v>
      </c>
      <c r="N20" s="173"/>
      <c r="O20" s="205" t="str">
        <f>'3e Historical level Inputs'!O20</f>
        <v>-</v>
      </c>
      <c r="P20" s="205" t="str">
        <f>'3e Historical level Inputs'!P20</f>
        <v>-</v>
      </c>
      <c r="Q20" s="205" t="str">
        <f>'3e Historical level Inputs'!Q20</f>
        <v>-</v>
      </c>
      <c r="R20" s="205" t="str">
        <f>'3e Historical level Inputs'!R20</f>
        <v>-</v>
      </c>
      <c r="S20" s="205" t="str">
        <f>'3e Historical level Inputs'!S20</f>
        <v>-</v>
      </c>
      <c r="T20" s="205" t="str">
        <f>'3e Historical level Inputs'!T20</f>
        <v>-</v>
      </c>
      <c r="U20" s="205" t="str">
        <f>'3e Historical level Inputs'!U20</f>
        <v>-</v>
      </c>
      <c r="V20" s="205" t="str">
        <f>'3e Historical level Inputs'!V20</f>
        <v>-</v>
      </c>
      <c r="W20" s="205" t="str">
        <f>'3e Historical level Inputs'!W20</f>
        <v>-</v>
      </c>
      <c r="X20" s="205" t="str">
        <f>'3e Historical level Inputs'!X20</f>
        <v>-</v>
      </c>
      <c r="Y20" s="205" t="str">
        <f>'3e Historical level Inputs'!Y20</f>
        <v>-</v>
      </c>
      <c r="Z20" s="205">
        <f>'3e Historical level Inputs'!Z20</f>
        <v>9.1647858161996396</v>
      </c>
      <c r="AA20" s="205" t="str">
        <f>'3e Historical level Inputs'!AA20</f>
        <v>-</v>
      </c>
      <c r="AB20" s="205" t="str">
        <f>'3e Historical level Inputs'!AB20</f>
        <v>-</v>
      </c>
      <c r="AC20" s="144"/>
      <c r="AD20" s="175" t="s">
        <v>203</v>
      </c>
      <c r="AE20" s="205" t="str">
        <f>'3e Historical level Inputs'!AE20</f>
        <v>-</v>
      </c>
      <c r="AF20" s="205" t="str">
        <f>'3e Historical level Inputs'!AF20</f>
        <v>-</v>
      </c>
      <c r="AG20" s="205" t="str">
        <f>'3e Historical level Inputs'!AG20</f>
        <v>-</v>
      </c>
      <c r="AH20" s="205" t="str">
        <f>'3e Historical level Inputs'!AH20</f>
        <v>-</v>
      </c>
      <c r="AI20" s="205" t="str">
        <f>'3e Historical level Inputs'!AI20</f>
        <v>-</v>
      </c>
      <c r="AJ20" s="205" t="str">
        <f>'3e Historical level Inputs'!AJ20</f>
        <v>-</v>
      </c>
      <c r="AK20" s="205" t="str">
        <f>'3e Historical level Inputs'!AK20</f>
        <v>-</v>
      </c>
      <c r="AL20" s="205" t="str">
        <f>'3e Historical level Inputs'!AL20</f>
        <v>-</v>
      </c>
      <c r="AM20" s="205" t="str">
        <f>'3e Historical level Inputs'!AM20</f>
        <v>-</v>
      </c>
      <c r="AN20" s="205" t="str">
        <f>'3e Historical level Inputs'!AN20</f>
        <v>-</v>
      </c>
      <c r="AO20" s="205" t="str">
        <f>'3e Historical level Inputs'!AO20</f>
        <v>-</v>
      </c>
      <c r="AP20" s="173"/>
      <c r="AQ20" s="205" t="str">
        <f>'3e Historical level Inputs'!AQ20</f>
        <v>-</v>
      </c>
      <c r="AR20" s="205" t="str">
        <f>'3e Historical level Inputs'!AR20</f>
        <v>-</v>
      </c>
      <c r="AS20" s="205" t="str">
        <f>'3e Historical level Inputs'!AS20</f>
        <v>-</v>
      </c>
      <c r="AT20" s="205" t="str">
        <f>'3e Historical level Inputs'!AT20</f>
        <v>-</v>
      </c>
      <c r="AU20" s="205" t="str">
        <f>'3e Historical level Inputs'!AU20</f>
        <v>-</v>
      </c>
      <c r="AV20" s="205" t="str">
        <f>'3e Historical level Inputs'!AV20</f>
        <v>-</v>
      </c>
      <c r="AW20" s="205" t="str">
        <f>'3e Historical level Inputs'!AW20</f>
        <v>-</v>
      </c>
      <c r="AX20" s="205" t="str">
        <f>'3e Historical level Inputs'!AX20</f>
        <v>-</v>
      </c>
      <c r="AY20" s="205" t="str">
        <f>'3e Historical level Inputs'!AY20</f>
        <v>-</v>
      </c>
      <c r="AZ20" s="205" t="str">
        <f>'3e Historical level Inputs'!AZ20</f>
        <v>-</v>
      </c>
      <c r="BA20" s="205" t="str">
        <f>'3e Historical level Inputs'!BA20</f>
        <v>-</v>
      </c>
      <c r="BB20" s="205">
        <f>'3e Historical level Inputs'!BB20</f>
        <v>9.3503982258154075</v>
      </c>
      <c r="BC20" s="205" t="str">
        <f>'3e Historical level Inputs'!BC20</f>
        <v>-</v>
      </c>
      <c r="BD20" s="205" t="str">
        <f>'3e Historical level Inputs'!BD20</f>
        <v>-</v>
      </c>
      <c r="BF20" s="175" t="s">
        <v>203</v>
      </c>
      <c r="BG20" s="205" t="str">
        <f>'3e Historical level Inputs'!BG20</f>
        <v>-</v>
      </c>
      <c r="BH20" s="205" t="str">
        <f>'3e Historical level Inputs'!BH20</f>
        <v>-</v>
      </c>
      <c r="BI20" s="205" t="str">
        <f>'3e Historical level Inputs'!BI20</f>
        <v>-</v>
      </c>
      <c r="BJ20" s="205" t="str">
        <f>'3e Historical level Inputs'!BJ20</f>
        <v>-</v>
      </c>
      <c r="BK20" s="205" t="str">
        <f>'3e Historical level Inputs'!BK20</f>
        <v>-</v>
      </c>
      <c r="BL20" s="205" t="str">
        <f>'3e Historical level Inputs'!BL20</f>
        <v>-</v>
      </c>
      <c r="BM20" s="205" t="str">
        <f>'3e Historical level Inputs'!BM20</f>
        <v>-</v>
      </c>
      <c r="BN20" s="205" t="str">
        <f>'3e Historical level Inputs'!BN20</f>
        <v>-</v>
      </c>
      <c r="BO20" s="205" t="str">
        <f>'3e Historical level Inputs'!BO20</f>
        <v>-</v>
      </c>
      <c r="BP20" s="205" t="str">
        <f>'3e Historical level Inputs'!BP20</f>
        <v>-</v>
      </c>
      <c r="BQ20" s="205" t="str">
        <f>'3e Historical level Inputs'!BQ20</f>
        <v>-</v>
      </c>
      <c r="BR20" s="173"/>
      <c r="BS20" s="205" t="str">
        <f>'3e Historical level Inputs'!BS20</f>
        <v>-</v>
      </c>
      <c r="BT20" s="205" t="str">
        <f>'3e Historical level Inputs'!BT20</f>
        <v>-</v>
      </c>
      <c r="BU20" s="205" t="str">
        <f>'3e Historical level Inputs'!BU20</f>
        <v>-</v>
      </c>
      <c r="BV20" s="205" t="str">
        <f>'3e Historical level Inputs'!BV20</f>
        <v>-</v>
      </c>
      <c r="BW20" s="205" t="str">
        <f>'3e Historical level Inputs'!BW20</f>
        <v>-</v>
      </c>
      <c r="BX20" s="205" t="str">
        <f>'3e Historical level Inputs'!BX20</f>
        <v>-</v>
      </c>
      <c r="BY20" s="205" t="str">
        <f>'3e Historical level Inputs'!BY20</f>
        <v>-</v>
      </c>
      <c r="BZ20" s="205" t="str">
        <f>'3e Historical level Inputs'!BZ20</f>
        <v>-</v>
      </c>
      <c r="CA20" s="205" t="str">
        <f>'3e Historical level Inputs'!CA20</f>
        <v>-</v>
      </c>
      <c r="CB20" s="205" t="str">
        <f>'3e Historical level Inputs'!CB20</f>
        <v>-</v>
      </c>
      <c r="CC20" s="205" t="str">
        <f>'3e Historical level Inputs'!CC20</f>
        <v>-</v>
      </c>
      <c r="CD20" s="205">
        <f>'3e Historical level Inputs'!CD20</f>
        <v>10.618148577775347</v>
      </c>
      <c r="CE20" s="205" t="str">
        <f>'3e Historical level Inputs'!CE20</f>
        <v>-</v>
      </c>
      <c r="CF20" s="205" t="str">
        <f>'3e Historical level Inputs'!CF20</f>
        <v>-</v>
      </c>
      <c r="CG20" s="144"/>
      <c r="CH20" s="175" t="s">
        <v>203</v>
      </c>
      <c r="CI20" s="205" t="str">
        <f>'3e Historical level Inputs'!CI20</f>
        <v>-</v>
      </c>
      <c r="CJ20" s="205" t="str">
        <f>'3e Historical level Inputs'!CJ20</f>
        <v>-</v>
      </c>
      <c r="CK20" s="205" t="str">
        <f>'3e Historical level Inputs'!CK20</f>
        <v>-</v>
      </c>
      <c r="CL20" s="205" t="str">
        <f>'3e Historical level Inputs'!CL20</f>
        <v>-</v>
      </c>
      <c r="CM20" s="205" t="str">
        <f>'3e Historical level Inputs'!CM20</f>
        <v>-</v>
      </c>
      <c r="CN20" s="205" t="str">
        <f>'3e Historical level Inputs'!CN20</f>
        <v>-</v>
      </c>
      <c r="CO20" s="205" t="str">
        <f>'3e Historical level Inputs'!CO20</f>
        <v>-</v>
      </c>
      <c r="CP20" s="205" t="str">
        <f>'3e Historical level Inputs'!CP20</f>
        <v>-</v>
      </c>
      <c r="CQ20" s="205" t="str">
        <f>'3e Historical level Inputs'!CQ20</f>
        <v>-</v>
      </c>
      <c r="CR20" s="205" t="str">
        <f>'3e Historical level Inputs'!CR20</f>
        <v>-</v>
      </c>
      <c r="CS20" s="205" t="str">
        <f>'3e Historical level Inputs'!CS20</f>
        <v>-</v>
      </c>
      <c r="CT20" s="173"/>
      <c r="CU20" s="205" t="str">
        <f>'3e Historical level Inputs'!CU20</f>
        <v>-</v>
      </c>
      <c r="CV20" s="205" t="str">
        <f>'3e Historical level Inputs'!CV20</f>
        <v>-</v>
      </c>
      <c r="CW20" s="205" t="str">
        <f>'3e Historical level Inputs'!CW20</f>
        <v>-</v>
      </c>
      <c r="CX20" s="205" t="str">
        <f>'3e Historical level Inputs'!CX20</f>
        <v>-</v>
      </c>
      <c r="CY20" s="205" t="str">
        <f>'3e Historical level Inputs'!CY20</f>
        <v>-</v>
      </c>
      <c r="CZ20" s="205" t="str">
        <f>'3e Historical level Inputs'!CZ20</f>
        <v>-</v>
      </c>
      <c r="DA20" s="205" t="str">
        <f>'3e Historical level Inputs'!DA20</f>
        <v>-</v>
      </c>
      <c r="DB20" s="205" t="str">
        <f>'3e Historical level Inputs'!DB20</f>
        <v>-</v>
      </c>
      <c r="DC20" s="205" t="str">
        <f>'3e Historical level Inputs'!DC20</f>
        <v>-</v>
      </c>
      <c r="DD20" s="205" t="str">
        <f>'3e Historical level Inputs'!DD20</f>
        <v>-</v>
      </c>
      <c r="DE20" s="205" t="str">
        <f>'3e Historical level Inputs'!DE20</f>
        <v>-</v>
      </c>
      <c r="DF20" s="205">
        <f>'3e Historical level Inputs'!DF20</f>
        <v>19.782934393974987</v>
      </c>
      <c r="DG20" s="205" t="str">
        <f>'3e Historical level Inputs'!DG20</f>
        <v>-</v>
      </c>
      <c r="DH20" s="205" t="str">
        <f>'3e Historical level Inputs'!DH20</f>
        <v>-</v>
      </c>
    </row>
    <row r="21" spans="2:112" s="159" customFormat="1" ht="10.5" customHeight="1">
      <c r="B21" s="175" t="s">
        <v>204</v>
      </c>
      <c r="C21" s="205">
        <f>'3e Historical level Inputs'!C21</f>
        <v>3.4230999999999985</v>
      </c>
      <c r="D21" s="205">
        <f>'3e Historical level Inputs'!D21</f>
        <v>3.4666423679060681</v>
      </c>
      <c r="E21" s="205">
        <f>'3e Historical level Inputs'!E21</f>
        <v>3.516883561643835</v>
      </c>
      <c r="F21" s="205">
        <f>'3e Historical level Inputs'!F21</f>
        <v>3.547028277886497</v>
      </c>
      <c r="G21" s="205">
        <f>'3e Historical level Inputs'!G21</f>
        <v>3.5872212328767126</v>
      </c>
      <c r="H21" s="205">
        <f>'3e Historical level Inputs'!H21</f>
        <v>3.6140165362035224</v>
      </c>
      <c r="I21" s="205">
        <f>'3e Historical level Inputs'!I21</f>
        <v>3.6341130136986304</v>
      </c>
      <c r="J21" s="205">
        <f>'3e Historical level Inputs'!J21</f>
        <v>3.6441612524461822</v>
      </c>
      <c r="K21" s="205">
        <f>'3e Historical level Inputs'!K21</f>
        <v>3.6642577299412911</v>
      </c>
      <c r="L21" s="205">
        <f>'3e Historical level Inputs'!L21</f>
        <v>3.731245988258316</v>
      </c>
      <c r="M21" s="205">
        <f>'3e Historical level Inputs'!M21</f>
        <v>3.8417766144814105</v>
      </c>
      <c r="N21" s="173"/>
      <c r="O21" s="205">
        <f>'3e Historical level Inputs'!O21</f>
        <v>4.0360425636007813</v>
      </c>
      <c r="P21" s="205">
        <f>'3e Historical level Inputs'!P21</f>
        <v>4.0360425636007813</v>
      </c>
      <c r="Q21" s="205">
        <f>'3e Historical level Inputs'!Q21</f>
        <v>4.1968143835616436</v>
      </c>
      <c r="R21" s="205">
        <f>'3e Historical level Inputs'!R21</f>
        <v>4.1968143835616436</v>
      </c>
      <c r="S21" s="205">
        <f>'3e Historical level Inputs'!S21</f>
        <v>4.3341403131115461</v>
      </c>
      <c r="T21" s="205">
        <f>'3e Historical level Inputs'!T21</f>
        <v>4.3341403131115461</v>
      </c>
      <c r="U21" s="205">
        <f>'3e Historical level Inputs'!U21</f>
        <v>4.3709838551859104</v>
      </c>
      <c r="V21" s="205">
        <f>'3e Historical level Inputs'!V21</f>
        <v>4.3709838551859104</v>
      </c>
      <c r="W21" s="205">
        <f>'3e Historical level Inputs'!W21</f>
        <v>4.4547191780821924</v>
      </c>
      <c r="X21" s="205">
        <f>'3e Historical level Inputs'!X21</f>
        <v>4.4547191780821924</v>
      </c>
      <c r="Y21" s="205">
        <f>'3e Historical level Inputs'!Y21</f>
        <v>4.5250568493150691</v>
      </c>
      <c r="Z21" s="205" t="str">
        <f>'3e Historical level Inputs'!Z21</f>
        <v>-</v>
      </c>
      <c r="AA21" s="205" t="str">
        <f>'3e Historical level Inputs'!AA21</f>
        <v>-</v>
      </c>
      <c r="AB21" s="205" t="str">
        <f>'3e Historical level Inputs'!AB21</f>
        <v>-</v>
      </c>
      <c r="AC21" s="144"/>
      <c r="AD21" s="175" t="s">
        <v>204</v>
      </c>
      <c r="AE21" s="205">
        <f>'3e Historical level Inputs'!AE21</f>
        <v>3.4230999999999985</v>
      </c>
      <c r="AF21" s="205">
        <f>'3e Historical level Inputs'!AF21</f>
        <v>3.4666423679060681</v>
      </c>
      <c r="AG21" s="205">
        <f>'3e Historical level Inputs'!AG21</f>
        <v>3.516883561643835</v>
      </c>
      <c r="AH21" s="205">
        <f>'3e Historical level Inputs'!AH21</f>
        <v>3.547028277886497</v>
      </c>
      <c r="AI21" s="205">
        <f>'3e Historical level Inputs'!AI21</f>
        <v>3.5872212328767126</v>
      </c>
      <c r="AJ21" s="205">
        <f>'3e Historical level Inputs'!AJ21</f>
        <v>3.6140165362035224</v>
      </c>
      <c r="AK21" s="205">
        <f>'3e Historical level Inputs'!AK21</f>
        <v>3.6341130136986304</v>
      </c>
      <c r="AL21" s="205">
        <f>'3e Historical level Inputs'!AL21</f>
        <v>3.6441612524461822</v>
      </c>
      <c r="AM21" s="205">
        <f>'3e Historical level Inputs'!AM21</f>
        <v>3.6642577299412911</v>
      </c>
      <c r="AN21" s="205">
        <f>'3e Historical level Inputs'!AN21</f>
        <v>3.731245988258316</v>
      </c>
      <c r="AO21" s="205">
        <f>'3e Historical level Inputs'!AO21</f>
        <v>3.8417766144814105</v>
      </c>
      <c r="AP21" s="173"/>
      <c r="AQ21" s="205">
        <f>'3e Historical level Inputs'!AQ21</f>
        <v>4.0360425636007813</v>
      </c>
      <c r="AR21" s="205">
        <f>'3e Historical level Inputs'!AR21</f>
        <v>4.0360425636007813</v>
      </c>
      <c r="AS21" s="205">
        <f>'3e Historical level Inputs'!AS21</f>
        <v>4.1968143835616436</v>
      </c>
      <c r="AT21" s="205">
        <f>'3e Historical level Inputs'!AT21</f>
        <v>4.1968143835616436</v>
      </c>
      <c r="AU21" s="205">
        <f>'3e Historical level Inputs'!AU21</f>
        <v>4.3341403131115461</v>
      </c>
      <c r="AV21" s="205">
        <f>'3e Historical level Inputs'!AV21</f>
        <v>4.3341403131115461</v>
      </c>
      <c r="AW21" s="205">
        <f>'3e Historical level Inputs'!AW21</f>
        <v>4.3709838551859104</v>
      </c>
      <c r="AX21" s="205">
        <f>'3e Historical level Inputs'!AX21</f>
        <v>4.3709838551859104</v>
      </c>
      <c r="AY21" s="205">
        <f>'3e Historical level Inputs'!AY21</f>
        <v>4.4547191780821924</v>
      </c>
      <c r="AZ21" s="205">
        <f>'3e Historical level Inputs'!AZ21</f>
        <v>4.4547191780821924</v>
      </c>
      <c r="BA21" s="205">
        <f>'3e Historical level Inputs'!BA21</f>
        <v>4.5250568493150691</v>
      </c>
      <c r="BB21" s="205" t="str">
        <f>'3e Historical level Inputs'!BB21</f>
        <v>-</v>
      </c>
      <c r="BC21" s="205" t="str">
        <f>'3e Historical level Inputs'!BC21</f>
        <v>-</v>
      </c>
      <c r="BD21" s="205" t="str">
        <f>'3e Historical level Inputs'!BD21</f>
        <v>-</v>
      </c>
      <c r="BF21" s="175" t="s">
        <v>204</v>
      </c>
      <c r="BG21" s="205">
        <f>'3e Historical level Inputs'!BG21</f>
        <v>3.1859000000000006</v>
      </c>
      <c r="BH21" s="205">
        <f>'3e Historical level Inputs'!BH21</f>
        <v>3.2264251467710374</v>
      </c>
      <c r="BI21" s="205">
        <f>'3e Historical level Inputs'!BI21</f>
        <v>3.2731849315068478</v>
      </c>
      <c r="BJ21" s="205">
        <f>'3e Historical level Inputs'!BJ21</f>
        <v>3.3012408023483384</v>
      </c>
      <c r="BK21" s="205">
        <f>'3e Historical level Inputs'!BK21</f>
        <v>3.3386486301369867</v>
      </c>
      <c r="BL21" s="205">
        <f>'3e Historical level Inputs'!BL21</f>
        <v>3.3635871819960861</v>
      </c>
      <c r="BM21" s="205">
        <f>'3e Historical level Inputs'!BM21</f>
        <v>3.3822910958904111</v>
      </c>
      <c r="BN21" s="205">
        <f>'3e Historical level Inputs'!BN21</f>
        <v>3.3916430528375732</v>
      </c>
      <c r="BO21" s="205">
        <f>'3e Historical level Inputs'!BO21</f>
        <v>3.4103469667319</v>
      </c>
      <c r="BP21" s="205">
        <f>'3e Historical level Inputs'!BP21</f>
        <v>3.4726933463796494</v>
      </c>
      <c r="BQ21" s="205">
        <f>'3e Historical level Inputs'!BQ21</f>
        <v>3.5755648727984357</v>
      </c>
      <c r="BR21" s="173"/>
      <c r="BS21" s="205">
        <f>'3e Historical level Inputs'!BS21</f>
        <v>3.7563693737769079</v>
      </c>
      <c r="BT21" s="205">
        <f>'3e Historical level Inputs'!BT21</f>
        <v>3.7563693737769079</v>
      </c>
      <c r="BU21" s="205">
        <f>'3e Historical level Inputs'!BU21</f>
        <v>3.9060006849315063</v>
      </c>
      <c r="BV21" s="205">
        <f>'3e Historical level Inputs'!BV21</f>
        <v>3.9060006849315063</v>
      </c>
      <c r="BW21" s="205">
        <f>'3e Historical level Inputs'!BW21</f>
        <v>4.0338107632093942</v>
      </c>
      <c r="BX21" s="205">
        <f>'3e Historical level Inputs'!BX21</f>
        <v>4.0338107632093942</v>
      </c>
      <c r="BY21" s="205">
        <f>'3e Historical level Inputs'!BY21</f>
        <v>4.0681012720156549</v>
      </c>
      <c r="BZ21" s="205">
        <f>'3e Historical level Inputs'!BZ21</f>
        <v>4.0681012720156549</v>
      </c>
      <c r="CA21" s="205">
        <f>'3e Historical level Inputs'!CA21</f>
        <v>4.1460342465753417</v>
      </c>
      <c r="CB21" s="205">
        <f>'3e Historical level Inputs'!CB21</f>
        <v>4.1460342465753417</v>
      </c>
      <c r="CC21" s="205">
        <f>'3e Historical level Inputs'!CC21</f>
        <v>4.2114979452054797</v>
      </c>
      <c r="CD21" s="205" t="str">
        <f>'3e Historical level Inputs'!CD21</f>
        <v>-</v>
      </c>
      <c r="CE21" s="205" t="str">
        <f>'3e Historical level Inputs'!CE21</f>
        <v>-</v>
      </c>
      <c r="CF21" s="205" t="str">
        <f>'3e Historical level Inputs'!CF21</f>
        <v>-</v>
      </c>
      <c r="CG21" s="144"/>
      <c r="CH21" s="175" t="s">
        <v>204</v>
      </c>
      <c r="CI21" s="205">
        <f>'3e Historical level Inputs'!CI21</f>
        <v>6.6089999999999991</v>
      </c>
      <c r="CJ21" s="205">
        <f>'3e Historical level Inputs'!CJ21</f>
        <v>6.6930675146771055</v>
      </c>
      <c r="CK21" s="205">
        <f>'3e Historical level Inputs'!CK21</f>
        <v>6.7900684931506827</v>
      </c>
      <c r="CL21" s="205">
        <f>'3e Historical level Inputs'!CL21</f>
        <v>6.8482690802348358</v>
      </c>
      <c r="CM21" s="205">
        <f>'3e Historical level Inputs'!CM21</f>
        <v>6.9258698630136992</v>
      </c>
      <c r="CN21" s="205">
        <f>'3e Historical level Inputs'!CN21</f>
        <v>6.9776037181996085</v>
      </c>
      <c r="CO21" s="205">
        <f>'3e Historical level Inputs'!CO21</f>
        <v>7.0164041095890415</v>
      </c>
      <c r="CP21" s="205">
        <f>'3e Historical level Inputs'!CP21</f>
        <v>7.0358043052837553</v>
      </c>
      <c r="CQ21" s="205">
        <f>'3e Historical level Inputs'!CQ21</f>
        <v>7.074604696673191</v>
      </c>
      <c r="CR21" s="205">
        <f>'3e Historical level Inputs'!CR21</f>
        <v>7.2039393346379654</v>
      </c>
      <c r="CS21" s="205">
        <f>'3e Historical level Inputs'!CS21</f>
        <v>7.4173414872798462</v>
      </c>
      <c r="CT21" s="173"/>
      <c r="CU21" s="205">
        <f>'3e Historical level Inputs'!CU21</f>
        <v>7.7924119373776897</v>
      </c>
      <c r="CV21" s="205">
        <f>'3e Historical level Inputs'!CV21</f>
        <v>7.7924119373776897</v>
      </c>
      <c r="CW21" s="205">
        <f>'3e Historical level Inputs'!CW21</f>
        <v>8.1028150684931504</v>
      </c>
      <c r="CX21" s="205">
        <f>'3e Historical level Inputs'!CX21</f>
        <v>8.1028150684931504</v>
      </c>
      <c r="CY21" s="205">
        <f>'3e Historical level Inputs'!CY21</f>
        <v>8.3679510763209404</v>
      </c>
      <c r="CZ21" s="205">
        <f>'3e Historical level Inputs'!CZ21</f>
        <v>8.3679510763209404</v>
      </c>
      <c r="DA21" s="205">
        <f>'3e Historical level Inputs'!DA21</f>
        <v>8.4390851272015652</v>
      </c>
      <c r="DB21" s="205">
        <f>'3e Historical level Inputs'!DB21</f>
        <v>8.4390851272015652</v>
      </c>
      <c r="DC21" s="205">
        <f>'3e Historical level Inputs'!DC21</f>
        <v>8.6007534246575332</v>
      </c>
      <c r="DD21" s="205">
        <f>'3e Historical level Inputs'!DD21</f>
        <v>8.6007534246575332</v>
      </c>
      <c r="DE21" s="205">
        <f>'3e Historical level Inputs'!DE21</f>
        <v>8.7365547945205488</v>
      </c>
      <c r="DF21" s="205" t="str">
        <f>'3e Historical level Inputs'!DF21</f>
        <v>-</v>
      </c>
      <c r="DG21" s="205" t="str">
        <f>'3e Historical level Inputs'!DG21</f>
        <v>-</v>
      </c>
      <c r="DH21" s="205" t="str">
        <f>'3e Historical level Inputs'!DH21</f>
        <v>-</v>
      </c>
    </row>
    <row r="22" spans="2:112" s="159" customFormat="1" ht="10.5" customHeight="1">
      <c r="B22" s="175" t="s">
        <v>205</v>
      </c>
      <c r="C22" s="205">
        <f>'3e Historical level Inputs'!C22</f>
        <v>0.3048172414265064</v>
      </c>
      <c r="D22" s="205">
        <f>'3e Historical level Inputs'!D22</f>
        <v>0.30663009489225096</v>
      </c>
      <c r="E22" s="205">
        <f>'3e Historical level Inputs'!E22</f>
        <v>0.32153419895352242</v>
      </c>
      <c r="F22" s="205">
        <f>'3e Historical level Inputs'!F22</f>
        <v>0.35369320508315588</v>
      </c>
      <c r="G22" s="205">
        <f>'3e Historical level Inputs'!G22</f>
        <v>0.36397152211991751</v>
      </c>
      <c r="H22" s="205">
        <f>'3e Historical level Inputs'!H22</f>
        <v>0.3654016518886552</v>
      </c>
      <c r="I22" s="205">
        <f>'3e Historical level Inputs'!I22</f>
        <v>0.37951024777569842</v>
      </c>
      <c r="J22" s="205">
        <f>'3e Historical level Inputs'!J22</f>
        <v>0.37945228975723061</v>
      </c>
      <c r="K22" s="205">
        <f>'3e Historical level Inputs'!K22</f>
        <v>0.38756156426748894</v>
      </c>
      <c r="L22" s="205">
        <f>'3e Historical level Inputs'!L22</f>
        <v>0.38706536557025223</v>
      </c>
      <c r="M22" s="205">
        <f>'3e Historical level Inputs'!M22</f>
        <v>0.72327922943688272</v>
      </c>
      <c r="N22" s="173"/>
      <c r="O22" s="205">
        <f>'3e Historical level Inputs'!O22</f>
        <v>0.73887230089167066</v>
      </c>
      <c r="P22" s="205">
        <f>'3e Historical level Inputs'!P22</f>
        <v>0.73887230089167066</v>
      </c>
      <c r="Q22" s="205">
        <f>'3e Historical level Inputs'!Q22</f>
        <v>0.84670708057203137</v>
      </c>
      <c r="R22" s="205">
        <f>'3e Historical level Inputs'!R22</f>
        <v>0.84670708057203137</v>
      </c>
      <c r="S22" s="205">
        <f>'3e Historical level Inputs'!S22</f>
        <v>0.84835095212362333</v>
      </c>
      <c r="T22" s="205">
        <f>'3e Historical level Inputs'!T22</f>
        <v>0.84835095212362333</v>
      </c>
      <c r="U22" s="205">
        <f>'3e Historical level Inputs'!U22</f>
        <v>0.93791671046929215</v>
      </c>
      <c r="V22" s="205">
        <f>'3e Historical level Inputs'!V22</f>
        <v>0.93791671046929215</v>
      </c>
      <c r="W22" s="205">
        <f>'3e Historical level Inputs'!W22</f>
        <v>0.95315085933789412</v>
      </c>
      <c r="X22" s="205">
        <f>'3e Historical level Inputs'!X22</f>
        <v>0.95315085933789412</v>
      </c>
      <c r="Y22" s="205">
        <f>'3e Historical level Inputs'!Y22</f>
        <v>0.83630036378554318</v>
      </c>
      <c r="Z22" s="205" t="str">
        <f>'3e Historical level Inputs'!Z22</f>
        <v>-</v>
      </c>
      <c r="AA22" s="205" t="str">
        <f>'3e Historical level Inputs'!AA22</f>
        <v>-</v>
      </c>
      <c r="AB22" s="205" t="str">
        <f>'3e Historical level Inputs'!AB22</f>
        <v>-</v>
      </c>
      <c r="AC22" s="144"/>
      <c r="AD22" s="175" t="s">
        <v>205</v>
      </c>
      <c r="AE22" s="205">
        <f>'3e Historical level Inputs'!AE22</f>
        <v>0.30183159937306542</v>
      </c>
      <c r="AF22" s="205">
        <f>'3e Historical level Inputs'!AF22</f>
        <v>0.30363539629217046</v>
      </c>
      <c r="AG22" s="205">
        <f>'3e Historical level Inputs'!AG22</f>
        <v>0.31834956145109461</v>
      </c>
      <c r="AH22" s="205">
        <f>'3e Historical level Inputs'!AH22</f>
        <v>0.35006936217687307</v>
      </c>
      <c r="AI22" s="205">
        <f>'3e Historical level Inputs'!AI22</f>
        <v>0.36021877252983547</v>
      </c>
      <c r="AJ22" s="205">
        <f>'3e Historical level Inputs'!AJ22</f>
        <v>0.36163892280110382</v>
      </c>
      <c r="AK22" s="205">
        <f>'3e Historical level Inputs'!AK22</f>
        <v>0.37555741191792663</v>
      </c>
      <c r="AL22" s="205">
        <f>'3e Historical level Inputs'!AL22</f>
        <v>0.37550403656820436</v>
      </c>
      <c r="AM22" s="205">
        <f>'3e Historical level Inputs'!AM22</f>
        <v>0.38350724918949913</v>
      </c>
      <c r="AN22" s="205">
        <f>'3e Historical level Inputs'!AN22</f>
        <v>0.38304313997934702</v>
      </c>
      <c r="AO22" s="205">
        <f>'3e Historical level Inputs'!AO22</f>
        <v>0.71458844012002942</v>
      </c>
      <c r="AP22" s="173"/>
      <c r="AQ22" s="205">
        <f>'3e Historical level Inputs'!AQ22</f>
        <v>0.73003596802967397</v>
      </c>
      <c r="AR22" s="205">
        <f>'3e Historical level Inputs'!AR22</f>
        <v>0.73003596802967397</v>
      </c>
      <c r="AS22" s="205">
        <f>'3e Historical level Inputs'!AS22</f>
        <v>0.83642041500362485</v>
      </c>
      <c r="AT22" s="205">
        <f>'3e Historical level Inputs'!AT22</f>
        <v>0.83642041500362485</v>
      </c>
      <c r="AU22" s="205">
        <f>'3e Historical level Inputs'!AU22</f>
        <v>0.83809279077755483</v>
      </c>
      <c r="AV22" s="205">
        <f>'3e Historical level Inputs'!AV22</f>
        <v>0.83809279077755483</v>
      </c>
      <c r="AW22" s="205">
        <f>'3e Historical level Inputs'!AW22</f>
        <v>0.92641764263473747</v>
      </c>
      <c r="AX22" s="205">
        <f>'3e Historical level Inputs'!AX22</f>
        <v>0.92641764263473747</v>
      </c>
      <c r="AY22" s="205">
        <f>'3e Historical level Inputs'!AY22</f>
        <v>0.94146979808565412</v>
      </c>
      <c r="AZ22" s="205">
        <f>'3e Historical level Inputs'!AZ22</f>
        <v>0.94146979808565412</v>
      </c>
      <c r="BA22" s="205">
        <f>'3e Historical level Inputs'!BA22</f>
        <v>0.82628266380223603</v>
      </c>
      <c r="BB22" s="205" t="str">
        <f>'3e Historical level Inputs'!BB22</f>
        <v>-</v>
      </c>
      <c r="BC22" s="205" t="str">
        <f>'3e Historical level Inputs'!BC22</f>
        <v>-</v>
      </c>
      <c r="BD22" s="205" t="str">
        <f>'3e Historical level Inputs'!BD22</f>
        <v>-</v>
      </c>
      <c r="BF22" s="175" t="s">
        <v>205</v>
      </c>
      <c r="BG22" s="205">
        <f>'3e Historical level Inputs'!BG22</f>
        <v>0.29624795193665687</v>
      </c>
      <c r="BH22" s="205">
        <f>'3e Historical level Inputs'!BH22</f>
        <v>0.29924049308805628</v>
      </c>
      <c r="BI22" s="205">
        <f>'3e Historical level Inputs'!BI22</f>
        <v>0.31073579295233944</v>
      </c>
      <c r="BJ22" s="205">
        <f>'3e Historical level Inputs'!BJ22</f>
        <v>0.34381674836941578</v>
      </c>
      <c r="BK22" s="205">
        <f>'3e Historical level Inputs'!BK22</f>
        <v>0.3532978115299103</v>
      </c>
      <c r="BL22" s="205">
        <f>'3e Historical level Inputs'!BL22</f>
        <v>0.35585978057964157</v>
      </c>
      <c r="BM22" s="205">
        <f>'3e Historical level Inputs'!BM22</f>
        <v>0.36452154710060708</v>
      </c>
      <c r="BN22" s="205">
        <f>'3e Historical level Inputs'!BN22</f>
        <v>0.34689191001660669</v>
      </c>
      <c r="BO22" s="205">
        <f>'3e Historical level Inputs'!BO22</f>
        <v>0.35410887614670727</v>
      </c>
      <c r="BP22" s="205">
        <f>'3e Historical level Inputs'!BP22</f>
        <v>0.34726668352837076</v>
      </c>
      <c r="BQ22" s="205">
        <f>'3e Historical level Inputs'!BQ22</f>
        <v>0.3619817374797405</v>
      </c>
      <c r="BR22" s="173"/>
      <c r="BS22" s="205">
        <f>'3e Historical level Inputs'!BS22</f>
        <v>0.37877314200521778</v>
      </c>
      <c r="BT22" s="205">
        <f>'3e Historical level Inputs'!BT22</f>
        <v>0.37877314200521778</v>
      </c>
      <c r="BU22" s="205">
        <f>'3e Historical level Inputs'!BU22</f>
        <v>0.38682869835667899</v>
      </c>
      <c r="BV22" s="205">
        <f>'3e Historical level Inputs'!BV22</f>
        <v>0.38682869835667899</v>
      </c>
      <c r="BW22" s="205">
        <f>'3e Historical level Inputs'!BW22</f>
        <v>0.39088402037736542</v>
      </c>
      <c r="BX22" s="205">
        <f>'3e Historical level Inputs'!BX22</f>
        <v>0.39088402037736542</v>
      </c>
      <c r="BY22" s="205">
        <f>'3e Historical level Inputs'!BY22</f>
        <v>0.39251952615106195</v>
      </c>
      <c r="BZ22" s="205">
        <f>'3e Historical level Inputs'!BZ22</f>
        <v>0.39251952615106195</v>
      </c>
      <c r="CA22" s="205">
        <f>'3e Historical level Inputs'!CA22</f>
        <v>0.40517682581040698</v>
      </c>
      <c r="CB22" s="205">
        <f>'3e Historical level Inputs'!CB22</f>
        <v>0.40517682581040698</v>
      </c>
      <c r="CC22" s="205">
        <f>'3e Historical level Inputs'!CC22</f>
        <v>0.4210204765250683</v>
      </c>
      <c r="CD22" s="205" t="str">
        <f>'3e Historical level Inputs'!CD22</f>
        <v>-</v>
      </c>
      <c r="CE22" s="205" t="str">
        <f>'3e Historical level Inputs'!CE22</f>
        <v>-</v>
      </c>
      <c r="CF22" s="205" t="str">
        <f>'3e Historical level Inputs'!CF22</f>
        <v>-</v>
      </c>
      <c r="CG22" s="144"/>
      <c r="CH22" s="175" t="s">
        <v>205</v>
      </c>
      <c r="CI22" s="205">
        <f>'3e Historical level Inputs'!CI22</f>
        <v>0.60106519336316322</v>
      </c>
      <c r="CJ22" s="205">
        <f>'3e Historical level Inputs'!CJ22</f>
        <v>0.60587058798030724</v>
      </c>
      <c r="CK22" s="205">
        <f>'3e Historical level Inputs'!CK22</f>
        <v>0.63226999190586186</v>
      </c>
      <c r="CL22" s="205">
        <f>'3e Historical level Inputs'!CL22</f>
        <v>0.69750995345257172</v>
      </c>
      <c r="CM22" s="205">
        <f>'3e Historical level Inputs'!CM22</f>
        <v>0.71726933364982781</v>
      </c>
      <c r="CN22" s="205">
        <f>'3e Historical level Inputs'!CN22</f>
        <v>0.72126143246829677</v>
      </c>
      <c r="CO22" s="205">
        <f>'3e Historical level Inputs'!CO22</f>
        <v>0.74403179487630555</v>
      </c>
      <c r="CP22" s="205">
        <f>'3e Historical level Inputs'!CP22</f>
        <v>0.72634419977383735</v>
      </c>
      <c r="CQ22" s="205">
        <f>'3e Historical level Inputs'!CQ22</f>
        <v>0.74167044041419627</v>
      </c>
      <c r="CR22" s="205">
        <f>'3e Historical level Inputs'!CR22</f>
        <v>0.73433204909862293</v>
      </c>
      <c r="CS22" s="205">
        <f>'3e Historical level Inputs'!CS22</f>
        <v>1.0852609669166231</v>
      </c>
      <c r="CT22" s="173"/>
      <c r="CU22" s="205">
        <f>'3e Historical level Inputs'!CU22</f>
        <v>1.1176454428968885</v>
      </c>
      <c r="CV22" s="205">
        <f>'3e Historical level Inputs'!CV22</f>
        <v>1.1176454428968885</v>
      </c>
      <c r="CW22" s="205">
        <f>'3e Historical level Inputs'!CW22</f>
        <v>1.2335357789287102</v>
      </c>
      <c r="CX22" s="205">
        <f>'3e Historical level Inputs'!CX22</f>
        <v>1.2335357789287102</v>
      </c>
      <c r="CY22" s="205">
        <f>'3e Historical level Inputs'!CY22</f>
        <v>1.2392349725009888</v>
      </c>
      <c r="CZ22" s="205">
        <f>'3e Historical level Inputs'!CZ22</f>
        <v>1.2392349725009888</v>
      </c>
      <c r="DA22" s="205">
        <f>'3e Historical level Inputs'!DA22</f>
        <v>1.3304362366203542</v>
      </c>
      <c r="DB22" s="205">
        <f>'3e Historical level Inputs'!DB22</f>
        <v>1.3304362366203542</v>
      </c>
      <c r="DC22" s="205">
        <f>'3e Historical level Inputs'!DC22</f>
        <v>1.358327685148301</v>
      </c>
      <c r="DD22" s="205">
        <f>'3e Historical level Inputs'!DD22</f>
        <v>1.358327685148301</v>
      </c>
      <c r="DE22" s="205">
        <f>'3e Historical level Inputs'!DE22</f>
        <v>1.2573208403106115</v>
      </c>
      <c r="DF22" s="205" t="str">
        <f>'3e Historical level Inputs'!DF22</f>
        <v>-</v>
      </c>
      <c r="DG22" s="205" t="str">
        <f>'3e Historical level Inputs'!DG22</f>
        <v>-</v>
      </c>
      <c r="DH22" s="205" t="str">
        <f>'3e Historical level Inputs'!DH22</f>
        <v>-</v>
      </c>
    </row>
    <row r="23" spans="2:112" s="159" customFormat="1" ht="10.5" customHeight="1">
      <c r="B23" s="175" t="s">
        <v>206</v>
      </c>
      <c r="C23" s="205" t="str">
        <f>'3e Historical level Inputs'!C23</f>
        <v>-</v>
      </c>
      <c r="D23" s="205" t="str">
        <f>'3e Historical level Inputs'!D23</f>
        <v>-</v>
      </c>
      <c r="E23" s="205" t="str">
        <f>'3e Historical level Inputs'!E23</f>
        <v>-</v>
      </c>
      <c r="F23" s="205" t="str">
        <f>'3e Historical level Inputs'!F23</f>
        <v>-</v>
      </c>
      <c r="G23" s="205" t="str">
        <f>'3e Historical level Inputs'!G23</f>
        <v>-</v>
      </c>
      <c r="H23" s="205" t="str">
        <f>'3e Historical level Inputs'!H23</f>
        <v>-</v>
      </c>
      <c r="I23" s="205" t="str">
        <f>'3e Historical level Inputs'!I23</f>
        <v>-</v>
      </c>
      <c r="J23" s="205" t="str">
        <f>'3e Historical level Inputs'!J23</f>
        <v>-</v>
      </c>
      <c r="K23" s="205" t="str">
        <f>'3e Historical level Inputs'!K23</f>
        <v>-</v>
      </c>
      <c r="L23" s="205" t="str">
        <f>'3e Historical level Inputs'!L23</f>
        <v>-</v>
      </c>
      <c r="M23" s="205" t="str">
        <f>'3e Historical level Inputs'!M23</f>
        <v>-</v>
      </c>
      <c r="N23" s="173"/>
      <c r="O23" s="205" t="str">
        <f>'3e Historical level Inputs'!O23</f>
        <v>-</v>
      </c>
      <c r="P23" s="205" t="str">
        <f>'3e Historical level Inputs'!P23</f>
        <v>-</v>
      </c>
      <c r="Q23" s="205" t="str">
        <f>'3e Historical level Inputs'!Q23</f>
        <v>-</v>
      </c>
      <c r="R23" s="205" t="str">
        <f>'3e Historical level Inputs'!R23</f>
        <v>-</v>
      </c>
      <c r="S23" s="205" t="str">
        <f>'3e Historical level Inputs'!S23</f>
        <v>-</v>
      </c>
      <c r="T23" s="205" t="str">
        <f>'3e Historical level Inputs'!T23</f>
        <v>-</v>
      </c>
      <c r="U23" s="205" t="str">
        <f>'3e Historical level Inputs'!U23</f>
        <v>-</v>
      </c>
      <c r="V23" s="205" t="str">
        <f>'3e Historical level Inputs'!V23</f>
        <v>-</v>
      </c>
      <c r="W23" s="205" t="str">
        <f>'3e Historical level Inputs'!W23</f>
        <v>-</v>
      </c>
      <c r="X23" s="205" t="str">
        <f>'3e Historical level Inputs'!X23</f>
        <v>-</v>
      </c>
      <c r="Y23" s="205" t="str">
        <f>'3e Historical level Inputs'!Y23</f>
        <v>-</v>
      </c>
      <c r="Z23" s="205">
        <f>'3e Historical level Inputs'!Z23</f>
        <v>45.768754063394184</v>
      </c>
      <c r="AA23" s="205" t="str">
        <f>'3e Historical level Inputs'!AA23</f>
        <v>-</v>
      </c>
      <c r="AB23" s="205" t="str">
        <f>'3e Historical level Inputs'!AB23</f>
        <v>-</v>
      </c>
      <c r="AC23" s="144"/>
      <c r="AD23" s="175" t="s">
        <v>206</v>
      </c>
      <c r="AE23" s="205" t="str">
        <f>'3e Historical level Inputs'!AE23</f>
        <v>-</v>
      </c>
      <c r="AF23" s="205" t="str">
        <f>'3e Historical level Inputs'!AF23</f>
        <v>-</v>
      </c>
      <c r="AG23" s="205" t="str">
        <f>'3e Historical level Inputs'!AG23</f>
        <v>-</v>
      </c>
      <c r="AH23" s="205" t="str">
        <f>'3e Historical level Inputs'!AH23</f>
        <v>-</v>
      </c>
      <c r="AI23" s="205" t="str">
        <f>'3e Historical level Inputs'!AI23</f>
        <v>-</v>
      </c>
      <c r="AJ23" s="205" t="str">
        <f>'3e Historical level Inputs'!AJ23</f>
        <v>-</v>
      </c>
      <c r="AK23" s="205" t="str">
        <f>'3e Historical level Inputs'!AK23</f>
        <v>-</v>
      </c>
      <c r="AL23" s="205" t="str">
        <f>'3e Historical level Inputs'!AL23</f>
        <v>-</v>
      </c>
      <c r="AM23" s="205" t="str">
        <f>'3e Historical level Inputs'!AM23</f>
        <v>-</v>
      </c>
      <c r="AN23" s="205" t="str">
        <f>'3e Historical level Inputs'!AN23</f>
        <v>-</v>
      </c>
      <c r="AO23" s="205" t="str">
        <f>'3e Historical level Inputs'!AO23</f>
        <v>-</v>
      </c>
      <c r="AP23" s="173"/>
      <c r="AQ23" s="205" t="str">
        <f>'3e Historical level Inputs'!AQ23</f>
        <v>-</v>
      </c>
      <c r="AR23" s="205" t="str">
        <f>'3e Historical level Inputs'!AR23</f>
        <v>-</v>
      </c>
      <c r="AS23" s="205" t="str">
        <f>'3e Historical level Inputs'!AS23</f>
        <v>-</v>
      </c>
      <c r="AT23" s="205" t="str">
        <f>'3e Historical level Inputs'!AT23</f>
        <v>-</v>
      </c>
      <c r="AU23" s="205" t="str">
        <f>'3e Historical level Inputs'!AU23</f>
        <v>-</v>
      </c>
      <c r="AV23" s="205" t="str">
        <f>'3e Historical level Inputs'!AV23</f>
        <v>-</v>
      </c>
      <c r="AW23" s="205" t="str">
        <f>'3e Historical level Inputs'!AW23</f>
        <v>-</v>
      </c>
      <c r="AX23" s="205" t="str">
        <f>'3e Historical level Inputs'!AX23</f>
        <v>-</v>
      </c>
      <c r="AY23" s="205" t="str">
        <f>'3e Historical level Inputs'!AY23</f>
        <v>-</v>
      </c>
      <c r="AZ23" s="205" t="str">
        <f>'3e Historical level Inputs'!AZ23</f>
        <v>-</v>
      </c>
      <c r="BA23" s="205" t="str">
        <f>'3e Historical level Inputs'!BA23</f>
        <v>-</v>
      </c>
      <c r="BB23" s="205">
        <f>'3e Historical level Inputs'!BB23</f>
        <v>45.768754063394184</v>
      </c>
      <c r="BC23" s="205" t="str">
        <f>'3e Historical level Inputs'!BC23</f>
        <v>-</v>
      </c>
      <c r="BD23" s="205" t="str">
        <f>'3e Historical level Inputs'!BD23</f>
        <v>-</v>
      </c>
      <c r="BF23" s="175" t="s">
        <v>206</v>
      </c>
      <c r="BG23" s="205" t="str">
        <f>'3e Historical level Inputs'!BG23</f>
        <v>-</v>
      </c>
      <c r="BH23" s="205" t="str">
        <f>'3e Historical level Inputs'!BH23</f>
        <v>-</v>
      </c>
      <c r="BI23" s="205" t="str">
        <f>'3e Historical level Inputs'!BI23</f>
        <v>-</v>
      </c>
      <c r="BJ23" s="205" t="str">
        <f>'3e Historical level Inputs'!BJ23</f>
        <v>-</v>
      </c>
      <c r="BK23" s="205" t="str">
        <f>'3e Historical level Inputs'!BK23</f>
        <v>-</v>
      </c>
      <c r="BL23" s="205" t="str">
        <f>'3e Historical level Inputs'!BL23</f>
        <v>-</v>
      </c>
      <c r="BM23" s="205" t="str">
        <f>'3e Historical level Inputs'!BM23</f>
        <v>-</v>
      </c>
      <c r="BN23" s="205" t="str">
        <f>'3e Historical level Inputs'!BN23</f>
        <v>-</v>
      </c>
      <c r="BO23" s="205" t="str">
        <f>'3e Historical level Inputs'!BO23</f>
        <v>-</v>
      </c>
      <c r="BP23" s="205" t="str">
        <f>'3e Historical level Inputs'!BP23</f>
        <v>-</v>
      </c>
      <c r="BQ23" s="205" t="str">
        <f>'3e Historical level Inputs'!BQ23</f>
        <v>-</v>
      </c>
      <c r="BR23" s="173"/>
      <c r="BS23" s="205" t="str">
        <f>'3e Historical level Inputs'!BS23</f>
        <v>-</v>
      </c>
      <c r="BT23" s="205" t="str">
        <f>'3e Historical level Inputs'!BT23</f>
        <v>-</v>
      </c>
      <c r="BU23" s="205" t="str">
        <f>'3e Historical level Inputs'!BU23</f>
        <v>-</v>
      </c>
      <c r="BV23" s="205" t="str">
        <f>'3e Historical level Inputs'!BV23</f>
        <v>-</v>
      </c>
      <c r="BW23" s="205" t="str">
        <f>'3e Historical level Inputs'!BW23</f>
        <v>-</v>
      </c>
      <c r="BX23" s="205" t="str">
        <f>'3e Historical level Inputs'!BX23</f>
        <v>-</v>
      </c>
      <c r="BY23" s="205" t="str">
        <f>'3e Historical level Inputs'!BY23</f>
        <v>-</v>
      </c>
      <c r="BZ23" s="205" t="str">
        <f>'3e Historical level Inputs'!BZ23</f>
        <v>-</v>
      </c>
      <c r="CA23" s="205" t="str">
        <f>'3e Historical level Inputs'!CA23</f>
        <v>-</v>
      </c>
      <c r="CB23" s="205" t="str">
        <f>'3e Historical level Inputs'!CB23</f>
        <v>-</v>
      </c>
      <c r="CC23" s="205" t="str">
        <f>'3e Historical level Inputs'!CC23</f>
        <v>-</v>
      </c>
      <c r="CD23" s="205">
        <f>'3e Historical level Inputs'!CD23</f>
        <v>72.305216371290044</v>
      </c>
      <c r="CE23" s="205" t="str">
        <f>'3e Historical level Inputs'!CE23</f>
        <v>-</v>
      </c>
      <c r="CF23" s="205" t="str">
        <f>'3e Historical level Inputs'!CF23</f>
        <v>-</v>
      </c>
      <c r="CG23" s="144"/>
      <c r="CH23" s="175" t="s">
        <v>206</v>
      </c>
      <c r="CI23" s="205" t="str">
        <f>'3e Historical level Inputs'!CI23</f>
        <v>-</v>
      </c>
      <c r="CJ23" s="205" t="str">
        <f>'3e Historical level Inputs'!CJ23</f>
        <v>-</v>
      </c>
      <c r="CK23" s="205" t="str">
        <f>'3e Historical level Inputs'!CK23</f>
        <v>-</v>
      </c>
      <c r="CL23" s="205" t="str">
        <f>'3e Historical level Inputs'!CL23</f>
        <v>-</v>
      </c>
      <c r="CM23" s="205" t="str">
        <f>'3e Historical level Inputs'!CM23</f>
        <v>-</v>
      </c>
      <c r="CN23" s="205" t="str">
        <f>'3e Historical level Inputs'!CN23</f>
        <v>-</v>
      </c>
      <c r="CO23" s="205" t="str">
        <f>'3e Historical level Inputs'!CO23</f>
        <v>-</v>
      </c>
      <c r="CP23" s="205" t="str">
        <f>'3e Historical level Inputs'!CP23</f>
        <v>-</v>
      </c>
      <c r="CQ23" s="205" t="str">
        <f>'3e Historical level Inputs'!CQ23</f>
        <v>-</v>
      </c>
      <c r="CR23" s="205" t="str">
        <f>'3e Historical level Inputs'!CR23</f>
        <v>-</v>
      </c>
      <c r="CS23" s="205" t="str">
        <f>'3e Historical level Inputs'!CS23</f>
        <v>-</v>
      </c>
      <c r="CT23" s="173"/>
      <c r="CU23" s="205" t="str">
        <f>'3e Historical level Inputs'!CU23</f>
        <v>-</v>
      </c>
      <c r="CV23" s="205" t="str">
        <f>'3e Historical level Inputs'!CV23</f>
        <v>-</v>
      </c>
      <c r="CW23" s="205" t="str">
        <f>'3e Historical level Inputs'!CW23</f>
        <v>-</v>
      </c>
      <c r="CX23" s="205" t="str">
        <f>'3e Historical level Inputs'!CX23</f>
        <v>-</v>
      </c>
      <c r="CY23" s="205" t="str">
        <f>'3e Historical level Inputs'!CY23</f>
        <v>-</v>
      </c>
      <c r="CZ23" s="205" t="str">
        <f>'3e Historical level Inputs'!CZ23</f>
        <v>-</v>
      </c>
      <c r="DA23" s="205" t="str">
        <f>'3e Historical level Inputs'!DA23</f>
        <v>-</v>
      </c>
      <c r="DB23" s="205" t="str">
        <f>'3e Historical level Inputs'!DB23</f>
        <v>-</v>
      </c>
      <c r="DC23" s="205" t="str">
        <f>'3e Historical level Inputs'!DC23</f>
        <v>-</v>
      </c>
      <c r="DD23" s="205" t="str">
        <f>'3e Historical level Inputs'!DD23</f>
        <v>-</v>
      </c>
      <c r="DE23" s="205" t="str">
        <f>'3e Historical level Inputs'!DE23</f>
        <v>-</v>
      </c>
      <c r="DF23" s="205">
        <f>'3e Historical level Inputs'!DF23</f>
        <v>118.07397043468423</v>
      </c>
      <c r="DG23" s="205" t="str">
        <f>'3e Historical level Inputs'!DG23</f>
        <v>-</v>
      </c>
      <c r="DH23" s="205" t="str">
        <f>'3e Historical level Inputs'!DH23</f>
        <v>-</v>
      </c>
    </row>
    <row r="24" spans="2:112" s="159" customFormat="1" ht="10.5" customHeight="1">
      <c r="B24" s="175" t="s">
        <v>207</v>
      </c>
      <c r="C24" s="205" t="str">
        <f>'3e Historical level Inputs'!C24</f>
        <v>-</v>
      </c>
      <c r="D24" s="205" t="str">
        <f>'3e Historical level Inputs'!D24</f>
        <v>-</v>
      </c>
      <c r="E24" s="205" t="str">
        <f>'3e Historical level Inputs'!E24</f>
        <v>-</v>
      </c>
      <c r="F24" s="205" t="str">
        <f>'3e Historical level Inputs'!F24</f>
        <v>-</v>
      </c>
      <c r="G24" s="205" t="str">
        <f>'3e Historical level Inputs'!G24</f>
        <v>-</v>
      </c>
      <c r="H24" s="205" t="str">
        <f>'3e Historical level Inputs'!H24</f>
        <v>-</v>
      </c>
      <c r="I24" s="205" t="str">
        <f>'3e Historical level Inputs'!I24</f>
        <v>-</v>
      </c>
      <c r="J24" s="205" t="str">
        <f>'3e Historical level Inputs'!J24</f>
        <v>-</v>
      </c>
      <c r="K24" s="205" t="str">
        <f>'3e Historical level Inputs'!K24</f>
        <v>-</v>
      </c>
      <c r="L24" s="205" t="str">
        <f>'3e Historical level Inputs'!L24</f>
        <v>-</v>
      </c>
      <c r="M24" s="205" t="str">
        <f>'3e Historical level Inputs'!M24</f>
        <v>-</v>
      </c>
      <c r="N24" s="173"/>
      <c r="O24" s="205" t="str">
        <f>'3e Historical level Inputs'!O24</f>
        <v>-</v>
      </c>
      <c r="P24" s="205" t="str">
        <f>'3e Historical level Inputs'!P24</f>
        <v>-</v>
      </c>
      <c r="Q24" s="205" t="str">
        <f>'3e Historical level Inputs'!Q24</f>
        <v>-</v>
      </c>
      <c r="R24" s="205" t="str">
        <f>'3e Historical level Inputs'!R24</f>
        <v>-</v>
      </c>
      <c r="S24" s="205" t="str">
        <f>'3e Historical level Inputs'!S24</f>
        <v>-</v>
      </c>
      <c r="T24" s="205" t="str">
        <f>'3e Historical level Inputs'!T24</f>
        <v>-</v>
      </c>
      <c r="U24" s="205" t="str">
        <f>'3e Historical level Inputs'!U24</f>
        <v>-</v>
      </c>
      <c r="V24" s="205" t="str">
        <f>'3e Historical level Inputs'!V24</f>
        <v>-</v>
      </c>
      <c r="W24" s="205" t="str">
        <f>'3e Historical level Inputs'!W24</f>
        <v>-</v>
      </c>
      <c r="X24" s="205" t="str">
        <f>'3e Historical level Inputs'!X24</f>
        <v>-</v>
      </c>
      <c r="Y24" s="205" t="str">
        <f>'3e Historical level Inputs'!Y24</f>
        <v>-</v>
      </c>
      <c r="Z24" s="205">
        <f>'3e Historical level Inputs'!Z24</f>
        <v>5.5169293045533836</v>
      </c>
      <c r="AA24" s="205" t="str">
        <f>'3e Historical level Inputs'!AA24</f>
        <v>-</v>
      </c>
      <c r="AB24" s="205" t="str">
        <f>'3e Historical level Inputs'!AB24</f>
        <v>-</v>
      </c>
      <c r="AC24" s="144"/>
      <c r="AD24" s="175" t="s">
        <v>207</v>
      </c>
      <c r="AE24" s="205" t="str">
        <f>'3e Historical level Inputs'!AE24</f>
        <v>-</v>
      </c>
      <c r="AF24" s="205" t="str">
        <f>'3e Historical level Inputs'!AF24</f>
        <v>-</v>
      </c>
      <c r="AG24" s="205" t="str">
        <f>'3e Historical level Inputs'!AG24</f>
        <v>-</v>
      </c>
      <c r="AH24" s="205" t="str">
        <f>'3e Historical level Inputs'!AH24</f>
        <v>-</v>
      </c>
      <c r="AI24" s="205" t="str">
        <f>'3e Historical level Inputs'!AI24</f>
        <v>-</v>
      </c>
      <c r="AJ24" s="205" t="str">
        <f>'3e Historical level Inputs'!AJ24</f>
        <v>-</v>
      </c>
      <c r="AK24" s="205" t="str">
        <f>'3e Historical level Inputs'!AK24</f>
        <v>-</v>
      </c>
      <c r="AL24" s="205" t="str">
        <f>'3e Historical level Inputs'!AL24</f>
        <v>-</v>
      </c>
      <c r="AM24" s="205" t="str">
        <f>'3e Historical level Inputs'!AM24</f>
        <v>-</v>
      </c>
      <c r="AN24" s="205" t="str">
        <f>'3e Historical level Inputs'!AN24</f>
        <v>-</v>
      </c>
      <c r="AO24" s="205" t="str">
        <f>'3e Historical level Inputs'!AO24</f>
        <v>-</v>
      </c>
      <c r="AP24" s="173"/>
      <c r="AQ24" s="205" t="str">
        <f>'3e Historical level Inputs'!AQ24</f>
        <v>-</v>
      </c>
      <c r="AR24" s="205" t="str">
        <f>'3e Historical level Inputs'!AR24</f>
        <v>-</v>
      </c>
      <c r="AS24" s="205" t="str">
        <f>'3e Historical level Inputs'!AS24</f>
        <v>-</v>
      </c>
      <c r="AT24" s="205" t="str">
        <f>'3e Historical level Inputs'!AT24</f>
        <v>-</v>
      </c>
      <c r="AU24" s="205" t="str">
        <f>'3e Historical level Inputs'!AU24</f>
        <v>-</v>
      </c>
      <c r="AV24" s="205" t="str">
        <f>'3e Historical level Inputs'!AV24</f>
        <v>-</v>
      </c>
      <c r="AW24" s="205" t="str">
        <f>'3e Historical level Inputs'!AW24</f>
        <v>-</v>
      </c>
      <c r="AX24" s="205" t="str">
        <f>'3e Historical level Inputs'!AX24</f>
        <v>-</v>
      </c>
      <c r="AY24" s="205" t="str">
        <f>'3e Historical level Inputs'!AY24</f>
        <v>-</v>
      </c>
      <c r="AZ24" s="205" t="str">
        <f>'3e Historical level Inputs'!AZ24</f>
        <v>-</v>
      </c>
      <c r="BA24" s="205" t="str">
        <f>'3e Historical level Inputs'!BA24</f>
        <v>-</v>
      </c>
      <c r="BB24" s="205">
        <f>'3e Historical level Inputs'!BB24</f>
        <v>5.5242169984726388</v>
      </c>
      <c r="BC24" s="205" t="str">
        <f>'3e Historical level Inputs'!BC24</f>
        <v>-</v>
      </c>
      <c r="BD24" s="205" t="str">
        <f>'3e Historical level Inputs'!BD24</f>
        <v>-</v>
      </c>
      <c r="BF24" s="175" t="s">
        <v>207</v>
      </c>
      <c r="BG24" s="205" t="str">
        <f>'3e Historical level Inputs'!BG24</f>
        <v>-</v>
      </c>
      <c r="BH24" s="205" t="str">
        <f>'3e Historical level Inputs'!BH24</f>
        <v>-</v>
      </c>
      <c r="BI24" s="205" t="str">
        <f>'3e Historical level Inputs'!BI24</f>
        <v>-</v>
      </c>
      <c r="BJ24" s="205" t="str">
        <f>'3e Historical level Inputs'!BJ24</f>
        <v>-</v>
      </c>
      <c r="BK24" s="205" t="str">
        <f>'3e Historical level Inputs'!BK24</f>
        <v>-</v>
      </c>
      <c r="BL24" s="205" t="str">
        <f>'3e Historical level Inputs'!BL24</f>
        <v>-</v>
      </c>
      <c r="BM24" s="205" t="str">
        <f>'3e Historical level Inputs'!BM24</f>
        <v>-</v>
      </c>
      <c r="BN24" s="205" t="str">
        <f>'3e Historical level Inputs'!BN24</f>
        <v>-</v>
      </c>
      <c r="BO24" s="205" t="str">
        <f>'3e Historical level Inputs'!BO24</f>
        <v>-</v>
      </c>
      <c r="BP24" s="205" t="str">
        <f>'3e Historical level Inputs'!BP24</f>
        <v>-</v>
      </c>
      <c r="BQ24" s="205" t="str">
        <f>'3e Historical level Inputs'!BQ24</f>
        <v>-</v>
      </c>
      <c r="BR24" s="173"/>
      <c r="BS24" s="205" t="str">
        <f>'3e Historical level Inputs'!BS24</f>
        <v>-</v>
      </c>
      <c r="BT24" s="205" t="str">
        <f>'3e Historical level Inputs'!BT24</f>
        <v>-</v>
      </c>
      <c r="BU24" s="205" t="str">
        <f>'3e Historical level Inputs'!BU24</f>
        <v>-</v>
      </c>
      <c r="BV24" s="205" t="str">
        <f>'3e Historical level Inputs'!BV24</f>
        <v>-</v>
      </c>
      <c r="BW24" s="205" t="str">
        <f>'3e Historical level Inputs'!BW24</f>
        <v>-</v>
      </c>
      <c r="BX24" s="205" t="str">
        <f>'3e Historical level Inputs'!BX24</f>
        <v>-</v>
      </c>
      <c r="BY24" s="205" t="str">
        <f>'3e Historical level Inputs'!BY24</f>
        <v>-</v>
      </c>
      <c r="BZ24" s="205" t="str">
        <f>'3e Historical level Inputs'!BZ24</f>
        <v>-</v>
      </c>
      <c r="CA24" s="205" t="str">
        <f>'3e Historical level Inputs'!CA24</f>
        <v>-</v>
      </c>
      <c r="CB24" s="205" t="str">
        <f>'3e Historical level Inputs'!CB24</f>
        <v>-</v>
      </c>
      <c r="CC24" s="205" t="str">
        <f>'3e Historical level Inputs'!CC24</f>
        <v>-</v>
      </c>
      <c r="CD24" s="205">
        <f>'3e Historical level Inputs'!CD24</f>
        <v>3.2346901667009154</v>
      </c>
      <c r="CE24" s="205" t="str">
        <f>'3e Historical level Inputs'!CE24</f>
        <v>-</v>
      </c>
      <c r="CF24" s="205" t="str">
        <f>'3e Historical level Inputs'!CF24</f>
        <v>-</v>
      </c>
      <c r="CG24" s="144"/>
      <c r="CH24" s="175" t="s">
        <v>207</v>
      </c>
      <c r="CI24" s="205" t="str">
        <f>'3e Historical level Inputs'!CI24</f>
        <v>-</v>
      </c>
      <c r="CJ24" s="205" t="str">
        <f>'3e Historical level Inputs'!CJ24</f>
        <v>-</v>
      </c>
      <c r="CK24" s="205" t="str">
        <f>'3e Historical level Inputs'!CK24</f>
        <v>-</v>
      </c>
      <c r="CL24" s="205" t="str">
        <f>'3e Historical level Inputs'!CL24</f>
        <v>-</v>
      </c>
      <c r="CM24" s="205" t="str">
        <f>'3e Historical level Inputs'!CM24</f>
        <v>-</v>
      </c>
      <c r="CN24" s="205" t="str">
        <f>'3e Historical level Inputs'!CN24</f>
        <v>-</v>
      </c>
      <c r="CO24" s="205" t="str">
        <f>'3e Historical level Inputs'!CO24</f>
        <v>-</v>
      </c>
      <c r="CP24" s="205" t="str">
        <f>'3e Historical level Inputs'!CP24</f>
        <v>-</v>
      </c>
      <c r="CQ24" s="205" t="str">
        <f>'3e Historical level Inputs'!CQ24</f>
        <v>-</v>
      </c>
      <c r="CR24" s="205" t="str">
        <f>'3e Historical level Inputs'!CR24</f>
        <v>-</v>
      </c>
      <c r="CS24" s="205" t="str">
        <f>'3e Historical level Inputs'!CS24</f>
        <v>-</v>
      </c>
      <c r="CT24" s="173"/>
      <c r="CU24" s="205" t="str">
        <f>'3e Historical level Inputs'!CU24</f>
        <v>-</v>
      </c>
      <c r="CV24" s="205" t="str">
        <f>'3e Historical level Inputs'!CV24</f>
        <v>-</v>
      </c>
      <c r="CW24" s="205" t="str">
        <f>'3e Historical level Inputs'!CW24</f>
        <v>-</v>
      </c>
      <c r="CX24" s="205" t="str">
        <f>'3e Historical level Inputs'!CX24</f>
        <v>-</v>
      </c>
      <c r="CY24" s="205" t="str">
        <f>'3e Historical level Inputs'!CY24</f>
        <v>-</v>
      </c>
      <c r="CZ24" s="205" t="str">
        <f>'3e Historical level Inputs'!CZ24</f>
        <v>-</v>
      </c>
      <c r="DA24" s="205" t="str">
        <f>'3e Historical level Inputs'!DA24</f>
        <v>-</v>
      </c>
      <c r="DB24" s="205" t="str">
        <f>'3e Historical level Inputs'!DB24</f>
        <v>-</v>
      </c>
      <c r="DC24" s="205" t="str">
        <f>'3e Historical level Inputs'!DC24</f>
        <v>-</v>
      </c>
      <c r="DD24" s="205" t="str">
        <f>'3e Historical level Inputs'!DD24</f>
        <v>-</v>
      </c>
      <c r="DE24" s="205" t="str">
        <f>'3e Historical level Inputs'!DE24</f>
        <v>-</v>
      </c>
      <c r="DF24" s="205">
        <f>'3e Historical level Inputs'!DF24</f>
        <v>8.7516194712542994</v>
      </c>
      <c r="DG24" s="205" t="str">
        <f>'3e Historical level Inputs'!DG24</f>
        <v>-</v>
      </c>
      <c r="DH24" s="205" t="str">
        <f>'3e Historical level Inputs'!DH24</f>
        <v>-</v>
      </c>
    </row>
    <row r="25" spans="2:112" s="159" customFormat="1" ht="10.5" customHeight="1">
      <c r="B25" s="175" t="s">
        <v>208</v>
      </c>
      <c r="C25" s="205">
        <f>'3e Historical level Inputs'!C25</f>
        <v>1.2884570048708395</v>
      </c>
      <c r="D25" s="205">
        <f>'3e Historical level Inputs'!D25</f>
        <v>1.2965689318038363</v>
      </c>
      <c r="E25" s="205">
        <f>'3e Historical level Inputs'!E25</f>
        <v>1.3572996991946298</v>
      </c>
      <c r="F25" s="205">
        <f>'3e Historical level Inputs'!F25</f>
        <v>1.486824409786516</v>
      </c>
      <c r="G25" s="205">
        <f>'3e Historical level Inputs'!G25</f>
        <v>1.528813565806703</v>
      </c>
      <c r="H25" s="205">
        <f>'3e Historical level Inputs'!H25</f>
        <v>1.5350666128718873</v>
      </c>
      <c r="I25" s="205">
        <f>'3e Historical level Inputs'!I25</f>
        <v>1.5920239638819484</v>
      </c>
      <c r="J25" s="205">
        <f>'3e Historical level Inputs'!J25</f>
        <v>1.5919861966976829</v>
      </c>
      <c r="K25" s="205">
        <f>'3e Historical level Inputs'!K25</f>
        <v>1.6248893931427131</v>
      </c>
      <c r="L25" s="205">
        <f>'3e Historical level Inputs'!L25</f>
        <v>1.6241973233501166</v>
      </c>
      <c r="M25" s="205">
        <f>'3e Historical level Inputs'!M25</f>
        <v>2.9743805907348948</v>
      </c>
      <c r="N25" s="173"/>
      <c r="O25" s="205">
        <f>'3e Historical level Inputs'!O25</f>
        <v>3.0406632300550855</v>
      </c>
      <c r="P25" s="205">
        <f>'3e Historical level Inputs'!P25</f>
        <v>3.0406632300550855</v>
      </c>
      <c r="Q25" s="205">
        <f>'3e Historical level Inputs'!Q25</f>
        <v>3.4761383700541981</v>
      </c>
      <c r="R25" s="205">
        <f>'3e Historical level Inputs'!R25</f>
        <v>3.4761383700541981</v>
      </c>
      <c r="S25" s="205">
        <f>'3e Historical level Inputs'!S25</f>
        <v>4.366720211324739</v>
      </c>
      <c r="T25" s="205">
        <f>'3e Historical level Inputs'!T25</f>
        <v>4.2994526626847129</v>
      </c>
      <c r="U25" s="205">
        <f>'3e Historical level Inputs'!U25</f>
        <v>4.9620018304185054</v>
      </c>
      <c r="V25" s="205">
        <f>'3e Historical level Inputs'!V25</f>
        <v>5.1236595215730114</v>
      </c>
      <c r="W25" s="205">
        <f>'3e Historical level Inputs'!W25</f>
        <v>5.3325754566302601</v>
      </c>
      <c r="X25" s="205">
        <f>'3e Historical level Inputs'!X25</f>
        <v>5.3060960475226446</v>
      </c>
      <c r="Y25" s="205">
        <f>'3e Historical level Inputs'!Y25</f>
        <v>4.6192375122809732</v>
      </c>
      <c r="Z25" s="205">
        <f>'3e Historical level Inputs'!Z25</f>
        <v>4.4619016246707073</v>
      </c>
      <c r="AA25" s="205" t="str">
        <f>'3e Historical level Inputs'!AA25</f>
        <v>-</v>
      </c>
      <c r="AB25" s="205" t="str">
        <f>'3e Historical level Inputs'!AB25</f>
        <v>-</v>
      </c>
      <c r="AC25" s="144"/>
      <c r="AD25" s="175" t="s">
        <v>208</v>
      </c>
      <c r="AE25" s="205">
        <f>'3e Historical level Inputs'!AE25</f>
        <v>1.2935975501555486</v>
      </c>
      <c r="AF25" s="205">
        <f>'3e Historical level Inputs'!AF25</f>
        <v>1.3017754257768488</v>
      </c>
      <c r="AG25" s="205">
        <f>'3e Historical level Inputs'!AG25</f>
        <v>1.3625788114642496</v>
      </c>
      <c r="AH25" s="205">
        <f>'3e Historical level Inputs'!AH25</f>
        <v>1.4921407937458351</v>
      </c>
      <c r="AI25" s="205">
        <f>'3e Historical level Inputs'!AI25</f>
        <v>1.5341884907279846</v>
      </c>
      <c r="AJ25" s="205">
        <f>'3e Historical level Inputs'!AJ25</f>
        <v>1.5404820362613385</v>
      </c>
      <c r="AK25" s="205">
        <f>'3e Historical level Inputs'!AK25</f>
        <v>1.5974662240967812</v>
      </c>
      <c r="AL25" s="205">
        <f>'3e Historical level Inputs'!AL25</f>
        <v>1.597443805076298</v>
      </c>
      <c r="AM25" s="205">
        <f>'3e Historical level Inputs'!AM25</f>
        <v>1.6303754661279695</v>
      </c>
      <c r="AN25" s="205">
        <f>'3e Historical level Inputs'!AN25</f>
        <v>1.6297857472222499</v>
      </c>
      <c r="AO25" s="205">
        <f>'3e Historical level Inputs'!AO25</f>
        <v>2.9800464473379735</v>
      </c>
      <c r="AP25" s="173"/>
      <c r="AQ25" s="205">
        <f>'3e Historical level Inputs'!AQ25</f>
        <v>3.0466212829660857</v>
      </c>
      <c r="AR25" s="205">
        <f>'3e Historical level Inputs'!AR25</f>
        <v>3.0466212829660857</v>
      </c>
      <c r="AS25" s="205">
        <f>'3e Historical level Inputs'!AS25</f>
        <v>3.4823124834277976</v>
      </c>
      <c r="AT25" s="205">
        <f>'3e Historical level Inputs'!AT25</f>
        <v>3.4823124834277976</v>
      </c>
      <c r="AU25" s="205">
        <f>'3e Historical level Inputs'!AU25</f>
        <v>4.0081679499342568</v>
      </c>
      <c r="AV25" s="205">
        <f>'3e Historical level Inputs'!AV25</f>
        <v>3.9456044015220599</v>
      </c>
      <c r="AW25" s="205">
        <f>'3e Historical level Inputs'!AW25</f>
        <v>4.5696546812301877</v>
      </c>
      <c r="AX25" s="205">
        <f>'3e Historical level Inputs'!AX25</f>
        <v>4.7251982341144565</v>
      </c>
      <c r="AY25" s="205">
        <f>'3e Historical level Inputs'!AY25</f>
        <v>4.9036126552404351</v>
      </c>
      <c r="AZ25" s="205">
        <f>'3e Historical level Inputs'!AZ25</f>
        <v>4.8708461717025004</v>
      </c>
      <c r="BA25" s="205">
        <f>'3e Historical level Inputs'!BA25</f>
        <v>4.2380605216366734</v>
      </c>
      <c r="BB25" s="205">
        <f>'3e Historical level Inputs'!BB25</f>
        <v>4.0782940518893094</v>
      </c>
      <c r="BC25" s="205" t="str">
        <f>'3e Historical level Inputs'!BC25</f>
        <v>-</v>
      </c>
      <c r="BD25" s="205" t="str">
        <f>'3e Historical level Inputs'!BD25</f>
        <v>-</v>
      </c>
      <c r="BF25" s="175" t="s">
        <v>208</v>
      </c>
      <c r="BG25" s="205">
        <f>'3e Historical level Inputs'!BG25</f>
        <v>1.4550432894434291</v>
      </c>
      <c r="BH25" s="205">
        <f>'3e Historical level Inputs'!BH25</f>
        <v>1.4699029567148401</v>
      </c>
      <c r="BI25" s="205">
        <f>'3e Historical level Inputs'!BI25</f>
        <v>1.5248742805576883</v>
      </c>
      <c r="BJ25" s="205">
        <f>'3e Historical level Inputs'!BJ25</f>
        <v>1.6810068537036915</v>
      </c>
      <c r="BK25" s="205">
        <f>'3e Historical level Inputs'!BK25</f>
        <v>1.7263235180077918</v>
      </c>
      <c r="BL25" s="205">
        <f>'3e Historical level Inputs'!BL25</f>
        <v>1.7388562004680221</v>
      </c>
      <c r="BM25" s="205">
        <f>'3e Historical level Inputs'!BM25</f>
        <v>1.779957221137541</v>
      </c>
      <c r="BN25" s="205">
        <f>'3e Historical level Inputs'!BN25</f>
        <v>1.6972211285225038</v>
      </c>
      <c r="BO25" s="205">
        <f>'3e Historical level Inputs'!BO25</f>
        <v>1.7315268400658221</v>
      </c>
      <c r="BP25" s="205">
        <f>'3e Historical level Inputs'!BP25</f>
        <v>1.7005535775345881</v>
      </c>
      <c r="BQ25" s="205">
        <f>'3e Historical level Inputs'!BQ25</f>
        <v>1.7717550971874358</v>
      </c>
      <c r="BR25" s="173"/>
      <c r="BS25" s="205">
        <f>'3e Historical level Inputs'!BS25</f>
        <v>1.8542316928108573</v>
      </c>
      <c r="BT25" s="205">
        <f>'3e Historical level Inputs'!BT25</f>
        <v>1.8542316928108573</v>
      </c>
      <c r="BU25" s="205">
        <f>'3e Historical level Inputs'!BU25</f>
        <v>1.8950173356435691</v>
      </c>
      <c r="BV25" s="205">
        <f>'3e Historical level Inputs'!BV25</f>
        <v>1.8950173356435691</v>
      </c>
      <c r="BW25" s="205">
        <f>'3e Historical level Inputs'!BW25</f>
        <v>2.5219569187259716</v>
      </c>
      <c r="BX25" s="205">
        <f>'3e Historical level Inputs'!BX25</f>
        <v>2.4496055863783206</v>
      </c>
      <c r="BY25" s="205">
        <f>'3e Historical level Inputs'!BY25</f>
        <v>2.6756078027163208</v>
      </c>
      <c r="BZ25" s="205">
        <f>'3e Historical level Inputs'!BZ25</f>
        <v>2.7907179007312517</v>
      </c>
      <c r="CA25" s="205">
        <f>'3e Historical level Inputs'!CA25</f>
        <v>2.8806120497907917</v>
      </c>
      <c r="CB25" s="205">
        <f>'3e Historical level Inputs'!CB25</f>
        <v>2.8616600888245385</v>
      </c>
      <c r="CC25" s="205">
        <f>'3e Historical level Inputs'!CC25</f>
        <v>2.8681802803624414</v>
      </c>
      <c r="CD25" s="205">
        <f>'3e Historical level Inputs'!CD25</f>
        <v>2.7206025433704468</v>
      </c>
      <c r="CE25" s="205" t="str">
        <f>'3e Historical level Inputs'!CE25</f>
        <v>-</v>
      </c>
      <c r="CF25" s="205" t="str">
        <f>'3e Historical level Inputs'!CF25</f>
        <v>-</v>
      </c>
      <c r="CG25" s="144"/>
      <c r="CH25" s="175" t="s">
        <v>208</v>
      </c>
      <c r="CI25" s="205">
        <f>'3e Historical level Inputs'!CI25</f>
        <v>2.7435002943142686</v>
      </c>
      <c r="CJ25" s="205">
        <f>'3e Historical level Inputs'!CJ25</f>
        <v>2.7664718885186765</v>
      </c>
      <c r="CK25" s="205">
        <f>'3e Historical level Inputs'!CK25</f>
        <v>2.8821739797523183</v>
      </c>
      <c r="CL25" s="205">
        <f>'3e Historical level Inputs'!CL25</f>
        <v>3.1678312634902075</v>
      </c>
      <c r="CM25" s="205">
        <f>'3e Historical level Inputs'!CM25</f>
        <v>3.2551370838144948</v>
      </c>
      <c r="CN25" s="205">
        <f>'3e Historical level Inputs'!CN25</f>
        <v>3.2739228133399094</v>
      </c>
      <c r="CO25" s="205">
        <f>'3e Historical level Inputs'!CO25</f>
        <v>3.3719811850194894</v>
      </c>
      <c r="CP25" s="205">
        <f>'3e Historical level Inputs'!CP25</f>
        <v>3.289207325220187</v>
      </c>
      <c r="CQ25" s="205">
        <f>'3e Historical level Inputs'!CQ25</f>
        <v>3.3564162332085354</v>
      </c>
      <c r="CR25" s="205">
        <f>'3e Historical level Inputs'!CR25</f>
        <v>3.3247509008847045</v>
      </c>
      <c r="CS25" s="205">
        <f>'3e Historical level Inputs'!CS25</f>
        <v>4.7461356879223304</v>
      </c>
      <c r="CT25" s="173"/>
      <c r="CU25" s="205">
        <f>'3e Historical level Inputs'!CU25</f>
        <v>4.8948949228659426</v>
      </c>
      <c r="CV25" s="205">
        <f>'3e Historical level Inputs'!CV25</f>
        <v>4.8948949228659426</v>
      </c>
      <c r="CW25" s="205">
        <f>'3e Historical level Inputs'!CW25</f>
        <v>5.3711557056977668</v>
      </c>
      <c r="CX25" s="205">
        <f>'3e Historical level Inputs'!CX25</f>
        <v>5.3711557056977668</v>
      </c>
      <c r="CY25" s="205">
        <f>'3e Historical level Inputs'!CY25</f>
        <v>6.888677130050711</v>
      </c>
      <c r="CZ25" s="205">
        <f>'3e Historical level Inputs'!CZ25</f>
        <v>6.7490582490630331</v>
      </c>
      <c r="DA25" s="205">
        <f>'3e Historical level Inputs'!DA25</f>
        <v>7.6376096331348258</v>
      </c>
      <c r="DB25" s="205">
        <f>'3e Historical level Inputs'!DB25</f>
        <v>7.9143774223042627</v>
      </c>
      <c r="DC25" s="205">
        <f>'3e Historical level Inputs'!DC25</f>
        <v>8.2131875064210522</v>
      </c>
      <c r="DD25" s="205">
        <f>'3e Historical level Inputs'!DD25</f>
        <v>8.1677561363471831</v>
      </c>
      <c r="DE25" s="205">
        <f>'3e Historical level Inputs'!DE25</f>
        <v>7.4874177926434147</v>
      </c>
      <c r="DF25" s="205">
        <f>'3e Historical level Inputs'!DF25</f>
        <v>7.1825041680411541</v>
      </c>
      <c r="DG25" s="205" t="str">
        <f>'3e Historical level Inputs'!DG25</f>
        <v>-</v>
      </c>
      <c r="DH25" s="205" t="str">
        <f>'3e Historical level Inputs'!DH25</f>
        <v>-</v>
      </c>
    </row>
    <row r="26" spans="2:112" s="159" customFormat="1" ht="10.5" customHeight="1">
      <c r="B26" s="176" t="s">
        <v>209</v>
      </c>
      <c r="C26" s="205">
        <f>'3e Historical level Inputs'!C26</f>
        <v>0.75226449390475369</v>
      </c>
      <c r="D26" s="205">
        <f>'3e Historical level Inputs'!D26</f>
        <v>0.7585153714399705</v>
      </c>
      <c r="E26" s="205">
        <f>'3e Historical level Inputs'!E26</f>
        <v>0.80099985974030585</v>
      </c>
      <c r="F26" s="205">
        <f>'3e Historical level Inputs'!F26</f>
        <v>0.90080883366004194</v>
      </c>
      <c r="G26" s="205">
        <f>'3e Historical level Inputs'!G26</f>
        <v>0.93587493362082863</v>
      </c>
      <c r="H26" s="205">
        <f>'3e Historical level Inputs'!H26</f>
        <v>0.94069339805588448</v>
      </c>
      <c r="I26" s="205">
        <f>'3e Historical level Inputs'!I26</f>
        <v>0.97397192787032549</v>
      </c>
      <c r="J26" s="205">
        <f>'3e Historical level Inputs'!J26</f>
        <v>0.97394282528525022</v>
      </c>
      <c r="K26" s="205">
        <f>'3e Historical level Inputs'!K26</f>
        <v>0.99715973929417523</v>
      </c>
      <c r="L26" s="205">
        <f>'3e Historical level Inputs'!L26</f>
        <v>0.99662644510216869</v>
      </c>
      <c r="M26" s="205">
        <f>'3e Historical level Inputs'!M26</f>
        <v>1.0561258693602202</v>
      </c>
      <c r="N26" s="173"/>
      <c r="O26" s="205">
        <f>'3e Historical level Inputs'!O26</f>
        <v>1.1072018546993037</v>
      </c>
      <c r="P26" s="205">
        <f>'3e Historical level Inputs'!P26</f>
        <v>1.1072018546993037</v>
      </c>
      <c r="Q26" s="205">
        <f>'3e Historical level Inputs'!Q26</f>
        <v>1.1685112998891873</v>
      </c>
      <c r="R26" s="205">
        <f>'3e Historical level Inputs'!R26</f>
        <v>1.1685112998891873</v>
      </c>
      <c r="S26" s="205">
        <f>'3e Historical level Inputs'!S26</f>
        <v>1.1885433345388972</v>
      </c>
      <c r="T26" s="205">
        <f>'3e Historical level Inputs'!T26</f>
        <v>1.1875584703592585</v>
      </c>
      <c r="U26" s="205">
        <f>'3e Historical level Inputs'!U26</f>
        <v>1.2138963519281791</v>
      </c>
      <c r="V26" s="205">
        <f>'3e Historical level Inputs'!V26</f>
        <v>1.2162631821843723</v>
      </c>
      <c r="W26" s="205">
        <f>'3e Historical level Inputs'!W26</f>
        <v>1.2667213184135411</v>
      </c>
      <c r="X26" s="205">
        <f>'3e Historical level Inputs'!X26</f>
        <v>1.2663336333847968</v>
      </c>
      <c r="Y26" s="205">
        <f>'3e Historical level Inputs'!Y26</f>
        <v>1.2747784451483086</v>
      </c>
      <c r="Z26" s="205">
        <f>'3e Historical level Inputs'!Z26</f>
        <v>1.1279780965226924</v>
      </c>
      <c r="AA26" s="205" t="str">
        <f>'3e Historical level Inputs'!AA26</f>
        <v>-</v>
      </c>
      <c r="AB26" s="205" t="str">
        <f>'3e Historical level Inputs'!AB26</f>
        <v>-</v>
      </c>
      <c r="AC26" s="144"/>
      <c r="AD26" s="176" t="s">
        <v>209</v>
      </c>
      <c r="AE26" s="205">
        <f>'3e Historical level Inputs'!AE26</f>
        <v>0.75622568824296266</v>
      </c>
      <c r="AF26" s="205">
        <f>'3e Historical level Inputs'!AF26</f>
        <v>0.76252738442800205</v>
      </c>
      <c r="AG26" s="205">
        <f>'3e Historical level Inputs'!AG26</f>
        <v>0.80506783083578337</v>
      </c>
      <c r="AH26" s="205">
        <f>'3e Historical level Inputs'!AH26</f>
        <v>0.90490552552307146</v>
      </c>
      <c r="AI26" s="205">
        <f>'3e Historical level Inputs'!AI26</f>
        <v>0.94001673589807211</v>
      </c>
      <c r="AJ26" s="205">
        <f>'3e Historical level Inputs'!AJ26</f>
        <v>0.94486640758720952</v>
      </c>
      <c r="AK26" s="205">
        <f>'3e Historical level Inputs'!AK26</f>
        <v>0.9781656172857619</v>
      </c>
      <c r="AL26" s="205">
        <f>'3e Historical level Inputs'!AL26</f>
        <v>0.9781483416676926</v>
      </c>
      <c r="AM26" s="205">
        <f>'3e Historical level Inputs'!AM26</f>
        <v>1.0013871898941809</v>
      </c>
      <c r="AN26" s="205">
        <f>'3e Historical level Inputs'!AN26</f>
        <v>1.0009327651082691</v>
      </c>
      <c r="AO26" s="205">
        <f>'3e Historical level Inputs'!AO26</f>
        <v>1.0604918573739783</v>
      </c>
      <c r="AP26" s="173"/>
      <c r="AQ26" s="205">
        <f>'3e Historical level Inputs'!AQ26</f>
        <v>1.1117930029434413</v>
      </c>
      <c r="AR26" s="205">
        <f>'3e Historical level Inputs'!AR26</f>
        <v>1.1117930029434413</v>
      </c>
      <c r="AS26" s="205">
        <f>'3e Historical level Inputs'!AS26</f>
        <v>1.1732689397083937</v>
      </c>
      <c r="AT26" s="205">
        <f>'3e Historical level Inputs'!AT26</f>
        <v>1.1732689397083937</v>
      </c>
      <c r="AU26" s="205">
        <f>'3e Historical level Inputs'!AU26</f>
        <v>1.1881190800178894</v>
      </c>
      <c r="AV26" s="205">
        <f>'3e Historical level Inputs'!AV26</f>
        <v>1.1872030871055863</v>
      </c>
      <c r="AW26" s="205">
        <f>'3e Historical level Inputs'!AW26</f>
        <v>1.2130014339285438</v>
      </c>
      <c r="AX26" s="205">
        <f>'3e Historical level Inputs'!AX26</f>
        <v>1.2152787470863224</v>
      </c>
      <c r="AY26" s="205">
        <f>'3e Historical level Inputs'!AY26</f>
        <v>1.2653837724151196</v>
      </c>
      <c r="AZ26" s="205">
        <f>'3e Historical level Inputs'!AZ26</f>
        <v>1.2649040383296408</v>
      </c>
      <c r="BA26" s="205">
        <f>'3e Historical level Inputs'!BA26</f>
        <v>1.2742456305951582</v>
      </c>
      <c r="BB26" s="205">
        <f>'3e Historical level Inputs'!BB26</f>
        <v>1.1251859484654565</v>
      </c>
      <c r="BC26" s="205" t="str">
        <f>'3e Historical level Inputs'!BC26</f>
        <v>-</v>
      </c>
      <c r="BD26" s="205" t="str">
        <f>'3e Historical level Inputs'!BD26</f>
        <v>-</v>
      </c>
      <c r="BF26" s="176" t="s">
        <v>209</v>
      </c>
      <c r="BG26" s="205">
        <f>'3e Historical level Inputs'!BG26</f>
        <v>1.1212252632297603</v>
      </c>
      <c r="BH26" s="205">
        <f>'3e Historical level Inputs'!BH26</f>
        <v>1.1326758052643326</v>
      </c>
      <c r="BI26" s="205">
        <f>'3e Historical level Inputs'!BI26</f>
        <v>1.1750355326298065</v>
      </c>
      <c r="BJ26" s="205">
        <f>'3e Historical level Inputs'!BJ26</f>
        <v>1.2953479567992134</v>
      </c>
      <c r="BK26" s="205">
        <f>'3e Historical level Inputs'!BK26</f>
        <v>1.3302680098530959</v>
      </c>
      <c r="BL26" s="205">
        <f>'3e Historical level Inputs'!BL26</f>
        <v>1.3399254271219816</v>
      </c>
      <c r="BM26" s="205">
        <f>'3e Historical level Inputs'!BM26</f>
        <v>1.3715969952832423</v>
      </c>
      <c r="BN26" s="205">
        <f>'3e Historical level Inputs'!BN26</f>
        <v>1.3078423304606033</v>
      </c>
      <c r="BO26" s="205">
        <f>'3e Historical level Inputs'!BO26</f>
        <v>1.3342775786312289</v>
      </c>
      <c r="BP26" s="205">
        <f>'3e Historical level Inputs'!BP26</f>
        <v>1.3104102444518093</v>
      </c>
      <c r="BQ26" s="205">
        <f>'3e Historical level Inputs'!BQ26</f>
        <v>1.3652766138542349</v>
      </c>
      <c r="BR26" s="173"/>
      <c r="BS26" s="205">
        <f>'3e Historical level Inputs'!BS26</f>
        <v>1.4288313158408257</v>
      </c>
      <c r="BT26" s="205">
        <f>'3e Historical level Inputs'!BT26</f>
        <v>1.4288313158408257</v>
      </c>
      <c r="BU26" s="205">
        <f>'3e Historical level Inputs'!BU26</f>
        <v>1.460259860580958</v>
      </c>
      <c r="BV26" s="205">
        <f>'3e Historical level Inputs'!BV26</f>
        <v>1.460259860580958</v>
      </c>
      <c r="BW26" s="205">
        <f>'3e Historical level Inputs'!BW26</f>
        <v>1.4857284045614705</v>
      </c>
      <c r="BX26" s="205">
        <f>'3e Historical level Inputs'!BX26</f>
        <v>1.4846691087045687</v>
      </c>
      <c r="BY26" s="205">
        <f>'3e Historical level Inputs'!BY26</f>
        <v>1.4942949165072452</v>
      </c>
      <c r="BZ26" s="205">
        <f>'3e Historical level Inputs'!BZ26</f>
        <v>1.4959802434522818</v>
      </c>
      <c r="CA26" s="205">
        <f>'3e Historical level Inputs'!CA26</f>
        <v>1.5434390458360598</v>
      </c>
      <c r="CB26" s="205">
        <f>'3e Historical level Inputs'!CB26</f>
        <v>1.5431615701755528</v>
      </c>
      <c r="CC26" s="205">
        <f>'3e Historical level Inputs'!CC26</f>
        <v>1.6005458546800579</v>
      </c>
      <c r="CD26" s="205">
        <f>'3e Historical level Inputs'!CD26</f>
        <v>1.4508995341776469</v>
      </c>
      <c r="CE26" s="205" t="str">
        <f>'3e Historical level Inputs'!CE26</f>
        <v>-</v>
      </c>
      <c r="CF26" s="205" t="str">
        <f>'3e Historical level Inputs'!CF26</f>
        <v>-</v>
      </c>
      <c r="CG26" s="144"/>
      <c r="CH26" s="176" t="s">
        <v>209</v>
      </c>
      <c r="CI26" s="205">
        <f>'3e Historical level Inputs'!CI26</f>
        <v>1.8734897571345139</v>
      </c>
      <c r="CJ26" s="205">
        <f>'3e Historical level Inputs'!CJ26</f>
        <v>1.8911911767043033</v>
      </c>
      <c r="CK26" s="205">
        <f>'3e Historical level Inputs'!CK26</f>
        <v>1.9760353923701124</v>
      </c>
      <c r="CL26" s="205">
        <f>'3e Historical level Inputs'!CL26</f>
        <v>2.1961567904592556</v>
      </c>
      <c r="CM26" s="205">
        <f>'3e Historical level Inputs'!CM26</f>
        <v>2.2661429434739246</v>
      </c>
      <c r="CN26" s="205">
        <f>'3e Historical level Inputs'!CN26</f>
        <v>2.2806188251778661</v>
      </c>
      <c r="CO26" s="205">
        <f>'3e Historical level Inputs'!CO26</f>
        <v>2.3455689231535679</v>
      </c>
      <c r="CP26" s="205">
        <f>'3e Historical level Inputs'!CP26</f>
        <v>2.2817851557458537</v>
      </c>
      <c r="CQ26" s="205">
        <f>'3e Historical level Inputs'!CQ26</f>
        <v>2.331437317925404</v>
      </c>
      <c r="CR26" s="205">
        <f>'3e Historical level Inputs'!CR26</f>
        <v>2.307036689553978</v>
      </c>
      <c r="CS26" s="205">
        <f>'3e Historical level Inputs'!CS26</f>
        <v>2.4214024832144552</v>
      </c>
      <c r="CT26" s="173"/>
      <c r="CU26" s="205">
        <f>'3e Historical level Inputs'!CU26</f>
        <v>2.5360331705401293</v>
      </c>
      <c r="CV26" s="205">
        <f>'3e Historical level Inputs'!CV26</f>
        <v>2.5360331705401293</v>
      </c>
      <c r="CW26" s="205">
        <f>'3e Historical level Inputs'!CW26</f>
        <v>2.6287711604701451</v>
      </c>
      <c r="CX26" s="205">
        <f>'3e Historical level Inputs'!CX26</f>
        <v>2.6287711604701451</v>
      </c>
      <c r="CY26" s="205">
        <f>'3e Historical level Inputs'!CY26</f>
        <v>2.6742717391003676</v>
      </c>
      <c r="CZ26" s="205">
        <f>'3e Historical level Inputs'!CZ26</f>
        <v>2.6722275790638275</v>
      </c>
      <c r="DA26" s="205">
        <f>'3e Historical level Inputs'!DA26</f>
        <v>2.7081912684354243</v>
      </c>
      <c r="DB26" s="205">
        <f>'3e Historical level Inputs'!DB26</f>
        <v>2.7122434256366539</v>
      </c>
      <c r="DC26" s="205">
        <f>'3e Historical level Inputs'!DC26</f>
        <v>2.8101603642496009</v>
      </c>
      <c r="DD26" s="205">
        <f>'3e Historical level Inputs'!DD26</f>
        <v>2.8094952035603495</v>
      </c>
      <c r="DE26" s="205">
        <f>'3e Historical level Inputs'!DE26</f>
        <v>2.8753242998283666</v>
      </c>
      <c r="DF26" s="205">
        <f>'3e Historical level Inputs'!DF26</f>
        <v>2.5788776307003394</v>
      </c>
      <c r="DG26" s="205" t="str">
        <f>'3e Historical level Inputs'!DG26</f>
        <v>-</v>
      </c>
      <c r="DH26" s="205" t="str">
        <f>'3e Historical level Inputs'!DH26</f>
        <v>-</v>
      </c>
    </row>
    <row r="27" spans="2:112" s="159" customFormat="1" ht="10.5" customHeight="1">
      <c r="B27" s="175" t="s">
        <v>210</v>
      </c>
      <c r="C27" s="205"/>
      <c r="D27" s="205"/>
      <c r="E27" s="205"/>
      <c r="F27" s="205"/>
      <c r="G27" s="205"/>
      <c r="H27" s="205"/>
      <c r="I27" s="205"/>
      <c r="J27" s="205"/>
      <c r="K27" s="205"/>
      <c r="L27" s="205"/>
      <c r="M27" s="205"/>
      <c r="N27" s="173"/>
      <c r="O27" s="205"/>
      <c r="P27" s="205"/>
      <c r="Q27" s="205"/>
      <c r="R27" s="205"/>
      <c r="S27" s="205"/>
      <c r="T27" s="205"/>
      <c r="U27" s="205">
        <f>'2d Nil levelisation allowance'!AF98</f>
        <v>4.2026916091874842</v>
      </c>
      <c r="V27" s="205">
        <f>'2d Nil levelisation allowance'!AG98</f>
        <v>4.101284161540768</v>
      </c>
      <c r="W27" s="205">
        <f>'2d Nil levelisation allowance'!AH98</f>
        <v>3.6313634427668116</v>
      </c>
      <c r="X27" s="205">
        <f>'2d Nil levelisation allowance'!AI98</f>
        <v>3.6094886397100647</v>
      </c>
      <c r="Y27" s="205">
        <f>'2d Nil levelisation allowance'!AJ98</f>
        <v>3.4849647547456195</v>
      </c>
      <c r="Z27" s="205">
        <f>'2d Nil levelisation allowance'!AK98</f>
        <v>5.2073254872280623</v>
      </c>
      <c r="AA27" s="205" t="str">
        <f>'2d Nil levelisation allowance'!AL98</f>
        <v>-</v>
      </c>
      <c r="AB27" s="205" t="str">
        <f>'2d Nil levelisation allowance'!AM98</f>
        <v>-</v>
      </c>
      <c r="AC27" s="144"/>
      <c r="AD27" s="175" t="s">
        <v>210</v>
      </c>
      <c r="AE27" s="205"/>
      <c r="AF27" s="205"/>
      <c r="AG27" s="205"/>
      <c r="AH27" s="205"/>
      <c r="AI27" s="205"/>
      <c r="AJ27" s="205"/>
      <c r="AK27" s="205"/>
      <c r="AL27" s="205"/>
      <c r="AM27" s="205"/>
      <c r="AN27" s="205"/>
      <c r="AO27" s="205"/>
      <c r="AP27" s="173"/>
      <c r="AQ27" s="205"/>
      <c r="AR27" s="205"/>
      <c r="AS27" s="205"/>
      <c r="AT27" s="205"/>
      <c r="AU27" s="205"/>
      <c r="AV27" s="205"/>
      <c r="AW27" s="205">
        <f>'2d Nil levelisation allowance'!AF99</f>
        <v>5.0878666300591666</v>
      </c>
      <c r="AX27" s="205">
        <f>'2d Nil levelisation allowance'!AG99</f>
        <v>4.8343661242711251</v>
      </c>
      <c r="AY27" s="205">
        <f>'2d Nil levelisation allowance'!AH99</f>
        <v>4.1672519089652997</v>
      </c>
      <c r="AZ27" s="205">
        <f>'2d Nil levelisation allowance'!AI99</f>
        <v>3.9600809722442847</v>
      </c>
      <c r="BA27" s="205">
        <f>'2d Nil levelisation allowance'!AJ99</f>
        <v>3.649411965900712</v>
      </c>
      <c r="BB27" s="205">
        <f>'2d Nil levelisation allowance'!AK99</f>
        <v>5.3514425332777673</v>
      </c>
      <c r="BC27" s="205" t="str">
        <f>'2d Nil levelisation allowance'!AL99</f>
        <v>-</v>
      </c>
      <c r="BD27" s="205" t="str">
        <f>'2d Nil levelisation allowance'!AM99</f>
        <v>-</v>
      </c>
      <c r="BF27" s="175" t="s">
        <v>210</v>
      </c>
      <c r="BG27" s="205"/>
      <c r="BH27" s="205"/>
      <c r="BI27" s="205"/>
      <c r="BJ27" s="205"/>
      <c r="BK27" s="205"/>
      <c r="BL27" s="205"/>
      <c r="BM27" s="205"/>
      <c r="BN27" s="205"/>
      <c r="BO27" s="205"/>
      <c r="BP27" s="205"/>
      <c r="BQ27" s="205"/>
      <c r="BR27" s="173"/>
      <c r="BS27" s="205"/>
      <c r="BT27" s="205"/>
      <c r="BU27" s="205"/>
      <c r="BV27" s="205"/>
      <c r="BW27" s="205"/>
      <c r="BX27" s="205"/>
      <c r="BY27" s="205">
        <f>'2d Nil levelisation allowance'!AF100</f>
        <v>5.6891861700116113</v>
      </c>
      <c r="BZ27" s="205">
        <f>'2d Nil levelisation allowance'!AG100</f>
        <v>5.5264017807629031</v>
      </c>
      <c r="CA27" s="205">
        <f>'2d Nil levelisation allowance'!AH100</f>
        <v>3.0873399400630888</v>
      </c>
      <c r="CB27" s="205">
        <f>'2d Nil levelisation allowance'!AI100</f>
        <v>3.0755185558051426</v>
      </c>
      <c r="CC27" s="205">
        <f>'2d Nil levelisation allowance'!AJ100</f>
        <v>2.6357697907324487</v>
      </c>
      <c r="CD27" s="205">
        <f>'2d Nil levelisation allowance'!AK100</f>
        <v>3.1279574226221669</v>
      </c>
      <c r="CE27" s="205" t="str">
        <f>'2d Nil levelisation allowance'!AL100</f>
        <v>-</v>
      </c>
      <c r="CF27" s="205" t="str">
        <f>'2d Nil levelisation allowance'!AM100</f>
        <v>-</v>
      </c>
      <c r="CG27" s="144"/>
      <c r="CH27" s="175" t="s">
        <v>210</v>
      </c>
      <c r="CI27" s="205"/>
      <c r="CJ27" s="205"/>
      <c r="CK27" s="205"/>
      <c r="CL27" s="205"/>
      <c r="CM27" s="205"/>
      <c r="CN27" s="205"/>
      <c r="CO27" s="205"/>
      <c r="CP27" s="205"/>
      <c r="CQ27" s="205"/>
      <c r="CR27" s="205"/>
      <c r="CS27" s="205"/>
      <c r="CT27" s="173"/>
      <c r="CU27" s="205"/>
      <c r="CV27" s="205"/>
      <c r="CW27" s="205"/>
      <c r="CX27" s="205"/>
      <c r="CY27" s="205"/>
      <c r="CZ27" s="205"/>
      <c r="DA27" s="205">
        <f>U27+BY27</f>
        <v>9.8918777791990955</v>
      </c>
      <c r="DB27" s="205">
        <f>V27+BZ27</f>
        <v>9.6276859423036711</v>
      </c>
      <c r="DC27" s="205">
        <f>W27+CA27</f>
        <v>6.7187033828299008</v>
      </c>
      <c r="DD27" s="205">
        <f>X27+CB27</f>
        <v>6.6850071955152073</v>
      </c>
      <c r="DE27" s="205">
        <f>IFERROR(Y27+CC27, "-")</f>
        <v>6.1207345454780686</v>
      </c>
      <c r="DF27" s="205">
        <f>IFERROR(Z27+CD27, "-")</f>
        <v>8.3352829098502284</v>
      </c>
      <c r="DG27" s="205" t="str">
        <f>IFERROR(AA27+CE27, "-")</f>
        <v>-</v>
      </c>
      <c r="DH27" s="205" t="str">
        <f>IFERROR(AB27+CF27, "-")</f>
        <v>-</v>
      </c>
    </row>
    <row r="28" spans="2:112" s="159" customFormat="1" ht="10.5" customHeight="1">
      <c r="B28" s="175" t="s">
        <v>211</v>
      </c>
      <c r="C28" s="205">
        <f>'3e Historical level Inputs'!C27</f>
        <v>68.565763055510402</v>
      </c>
      <c r="D28" s="205">
        <f>'3e Historical level Inputs'!D27</f>
        <v>68.998957279484827</v>
      </c>
      <c r="E28" s="205">
        <f>'3e Historical level Inputs'!E27</f>
        <v>72.237796625985212</v>
      </c>
      <c r="F28" s="205">
        <f>'3e Historical level Inputs'!F27</f>
        <v>79.154692815241077</v>
      </c>
      <c r="G28" s="205">
        <f>'3e Historical level Inputs'!G27</f>
        <v>81.399713582384081</v>
      </c>
      <c r="H28" s="205">
        <f>'3e Historical level Inputs'!H27</f>
        <v>81.733639651153254</v>
      </c>
      <c r="I28" s="205">
        <f>'3e Historical level Inputs'!I27</f>
        <v>84.76467225905651</v>
      </c>
      <c r="J28" s="205">
        <f>'3e Historical level Inputs'!J27</f>
        <v>84.762655410752217</v>
      </c>
      <c r="K28" s="205">
        <f>'3e Historical level Inputs'!K27</f>
        <v>86.517618790776069</v>
      </c>
      <c r="L28" s="205">
        <f>'3e Historical level Inputs'!L27</f>
        <v>86.480660785703222</v>
      </c>
      <c r="M28" s="205">
        <f>'3e Historical level Inputs'!M27</f>
        <v>157.60240808829082</v>
      </c>
      <c r="N28" s="173"/>
      <c r="O28" s="205">
        <f>'3e Historical level Inputs'!O27</f>
        <v>161.14204259689222</v>
      </c>
      <c r="P28" s="205">
        <f>'3e Historical level Inputs'!P27</f>
        <v>161.14204259689222</v>
      </c>
      <c r="Q28" s="205">
        <f>'3e Historical level Inputs'!Q27</f>
        <v>184.12308678550502</v>
      </c>
      <c r="R28" s="205">
        <f>'3e Historical level Inputs'!R27</f>
        <v>184.12308678550502</v>
      </c>
      <c r="S28" s="205">
        <f t="shared" ref="S28:X28" si="0">SUM(S13:S27)</f>
        <v>185.51133374056386</v>
      </c>
      <c r="T28" s="205">
        <f t="shared" si="0"/>
        <v>185.44308132774415</v>
      </c>
      <c r="U28" s="205">
        <f t="shared" si="0"/>
        <v>208.91301785395333</v>
      </c>
      <c r="V28" s="205">
        <f t="shared" si="0"/>
        <v>208.97563492771732</v>
      </c>
      <c r="W28" s="205">
        <f t="shared" si="0"/>
        <v>212.00253094288914</v>
      </c>
      <c r="X28" s="205">
        <f t="shared" si="0"/>
        <v>211.95378904569606</v>
      </c>
      <c r="Y28" s="205">
        <f t="shared" ref="Y28" si="1">SUM(Y13:Y27)</f>
        <v>187.03130697874545</v>
      </c>
      <c r="Z28" s="205">
        <f t="shared" ref="Z28:AA28" si="2">SUM(Z13:Z27)</f>
        <v>178.58020602624441</v>
      </c>
      <c r="AA28" s="205">
        <f t="shared" si="2"/>
        <v>0</v>
      </c>
      <c r="AB28" s="205">
        <f t="shared" ref="AB28" si="3">SUM(AB13:AB27)</f>
        <v>0</v>
      </c>
      <c r="AC28" s="144"/>
      <c r="AD28" s="175" t="s">
        <v>211</v>
      </c>
      <c r="AE28" s="205">
        <f>'3e Historical level Inputs'!AE27</f>
        <v>68.840279153079877</v>
      </c>
      <c r="AF28" s="205">
        <f>'3e Historical level Inputs'!AF27</f>
        <v>69.276995177865359</v>
      </c>
      <c r="AG28" s="205">
        <f>'3e Historical level Inputs'!AG27</f>
        <v>72.519712496505406</v>
      </c>
      <c r="AH28" s="205">
        <f>'3e Historical level Inputs'!AH27</f>
        <v>79.438599073597445</v>
      </c>
      <c r="AI28" s="205">
        <f>'3e Historical level Inputs'!AI27</f>
        <v>81.686746053143224</v>
      </c>
      <c r="AJ28" s="205">
        <f>'3e Historical level Inputs'!AJ27</f>
        <v>82.022834826610762</v>
      </c>
      <c r="AK28" s="205">
        <f>'3e Historical level Inputs'!AK27</f>
        <v>85.055300578308461</v>
      </c>
      <c r="AL28" s="205">
        <f>'3e Historical level Inputs'!AL27</f>
        <v>85.054103354731296</v>
      </c>
      <c r="AM28" s="205">
        <f>'3e Historical level Inputs'!AM27</f>
        <v>86.810586805545583</v>
      </c>
      <c r="AN28" s="205">
        <f>'3e Historical level Inputs'!AN27</f>
        <v>86.779094556436775</v>
      </c>
      <c r="AO28" s="205">
        <f>'3e Historical level Inputs'!AO27</f>
        <v>157.90497693224054</v>
      </c>
      <c r="AP28" s="173"/>
      <c r="AQ28" s="205">
        <f>'3e Historical level Inputs'!AQ27</f>
        <v>161.46021534776852</v>
      </c>
      <c r="AR28" s="205">
        <f>'3e Historical level Inputs'!AR27</f>
        <v>161.46021534776852</v>
      </c>
      <c r="AS28" s="205">
        <f>'3e Historical level Inputs'!AS27</f>
        <v>184.45279762655409</v>
      </c>
      <c r="AT28" s="205">
        <f>'3e Historical level Inputs'!AT27</f>
        <v>184.45279762655409</v>
      </c>
      <c r="AU28" s="205">
        <f t="shared" ref="AU28:AZ28" si="4">SUM(AU13:AU27)</f>
        <v>185.48193233140805</v>
      </c>
      <c r="AV28" s="205">
        <f t="shared" si="4"/>
        <v>185.41845279008353</v>
      </c>
      <c r="AW28" s="205">
        <f t="shared" si="4"/>
        <v>209.73617385330539</v>
      </c>
      <c r="AX28" s="205">
        <f t="shared" si="4"/>
        <v>209.64049421355941</v>
      </c>
      <c r="AY28" s="205">
        <f t="shared" si="4"/>
        <v>212.44572567168004</v>
      </c>
      <c r="AZ28" s="205">
        <f t="shared" si="4"/>
        <v>212.2053085173356</v>
      </c>
      <c r="BA28" s="205">
        <f t="shared" ref="BA28" si="5">SUM(BA13:BA27)</f>
        <v>187.15882942444583</v>
      </c>
      <c r="BB28" s="205">
        <f t="shared" ref="BB28:BC28" si="6">SUM(BB13:BB27)</f>
        <v>178.53082345499053</v>
      </c>
      <c r="BC28" s="205">
        <f t="shared" si="6"/>
        <v>0</v>
      </c>
      <c r="BD28" s="205">
        <f t="shared" ref="BD28" si="7">SUM(BD13:BD27)</f>
        <v>0</v>
      </c>
      <c r="BF28" s="175" t="s">
        <v>211</v>
      </c>
      <c r="BG28" s="205">
        <f>'3e Historical level Inputs'!BG27</f>
        <v>77.702419391346695</v>
      </c>
      <c r="BH28" s="205">
        <f>'3e Historical level Inputs'!BH27</f>
        <v>78.495957361464903</v>
      </c>
      <c r="BI28" s="205">
        <f>'3e Historical level Inputs'!BI27</f>
        <v>81.431543464451835</v>
      </c>
      <c r="BJ28" s="205">
        <f>'3e Historical level Inputs'!BJ27</f>
        <v>89.769356344150751</v>
      </c>
      <c r="BK28" s="205">
        <f>'3e Historical level Inputs'!BK27</f>
        <v>92.189363006991002</v>
      </c>
      <c r="BL28" s="205">
        <f>'3e Historical level Inputs'!BL27</f>
        <v>92.858635018132276</v>
      </c>
      <c r="BM28" s="205">
        <f>'3e Historical level Inputs'!BM27</f>
        <v>95.053517306958852</v>
      </c>
      <c r="BN28" s="205">
        <f>'3e Historical level Inputs'!BN27</f>
        <v>90.63523325052094</v>
      </c>
      <c r="BO28" s="205">
        <f>'3e Historical level Inputs'!BO27</f>
        <v>92.467231518336789</v>
      </c>
      <c r="BP28" s="205">
        <f>'3e Historical level Inputs'!BP27</f>
        <v>90.813193145333557</v>
      </c>
      <c r="BQ28" s="205">
        <f>'3e Historical level Inputs'!BQ27</f>
        <v>94.615506369624669</v>
      </c>
      <c r="BR28" s="173"/>
      <c r="BS28" s="205">
        <f>'3e Historical level Inputs'!BS27</f>
        <v>99.019932732467154</v>
      </c>
      <c r="BT28" s="205">
        <f>'3e Historical level Inputs'!BT27</f>
        <v>99.019932732467154</v>
      </c>
      <c r="BU28" s="205">
        <f>'3e Historical level Inputs'!BU27</f>
        <v>101.19797317121264</v>
      </c>
      <c r="BV28" s="205">
        <f>'3e Historical level Inputs'!BV27</f>
        <v>101.19797317121264</v>
      </c>
      <c r="BW28" s="205">
        <f t="shared" ref="BW28:CB28" si="8">SUM(BW13:BW27)</f>
        <v>102.96297753791782</v>
      </c>
      <c r="BX28" s="205">
        <f t="shared" si="8"/>
        <v>102.88956690971327</v>
      </c>
      <c r="BY28" s="205">
        <f t="shared" si="8"/>
        <v>109.24583451232616</v>
      </c>
      <c r="BZ28" s="205">
        <f t="shared" si="8"/>
        <v>109.19984554803742</v>
      </c>
      <c r="CA28" s="205">
        <f t="shared" si="8"/>
        <v>110.04974257008463</v>
      </c>
      <c r="CB28" s="205">
        <f t="shared" si="8"/>
        <v>110.01869174919992</v>
      </c>
      <c r="CC28" s="205">
        <f t="shared" ref="CC28" si="9">SUM(CC13:CC27)</f>
        <v>113.55575111293922</v>
      </c>
      <c r="CD28" s="205">
        <f t="shared" ref="CD28:CE28" si="10">SUM(CD13:CD27)</f>
        <v>103.67724737942441</v>
      </c>
      <c r="CE28" s="205">
        <f t="shared" si="10"/>
        <v>0</v>
      </c>
      <c r="CF28" s="205">
        <f t="shared" ref="CF28" si="11">SUM(CF13:CF27)</f>
        <v>0</v>
      </c>
      <c r="CG28" s="144"/>
      <c r="CH28" s="175" t="s">
        <v>211</v>
      </c>
      <c r="CI28" s="205">
        <f>'3e Historical level Inputs'!CI27</f>
        <v>146.26818244685711</v>
      </c>
      <c r="CJ28" s="205">
        <f>'3e Historical level Inputs'!CJ27</f>
        <v>147.49491464094973</v>
      </c>
      <c r="CK28" s="205">
        <f>'3e Historical level Inputs'!CK27</f>
        <v>153.66934009043706</v>
      </c>
      <c r="CL28" s="205">
        <f>'3e Historical level Inputs'!CL27</f>
        <v>168.92404915939181</v>
      </c>
      <c r="CM28" s="205">
        <f>'3e Historical level Inputs'!CM27</f>
        <v>173.58907658937508</v>
      </c>
      <c r="CN28" s="205">
        <f>'3e Historical level Inputs'!CN27</f>
        <v>174.59227466928553</v>
      </c>
      <c r="CO28" s="205">
        <f>'3e Historical level Inputs'!CO27</f>
        <v>179.81818956601535</v>
      </c>
      <c r="CP28" s="205">
        <f>'3e Historical level Inputs'!CP27</f>
        <v>175.39788866127316</v>
      </c>
      <c r="CQ28" s="205">
        <f>'3e Historical level Inputs'!CQ27</f>
        <v>178.98485030911286</v>
      </c>
      <c r="CR28" s="205">
        <f>'3e Historical level Inputs'!CR27</f>
        <v>177.29385393103678</v>
      </c>
      <c r="CS28" s="205">
        <f>'3e Historical level Inputs'!CS27</f>
        <v>252.21791445791547</v>
      </c>
      <c r="CT28" s="173"/>
      <c r="CU28" s="205">
        <f>'3e Historical level Inputs'!CU27</f>
        <v>260.16197532935939</v>
      </c>
      <c r="CV28" s="205">
        <f>'3e Historical level Inputs'!CV27</f>
        <v>260.16197532935939</v>
      </c>
      <c r="CW28" s="205">
        <f>'3e Historical level Inputs'!CW27</f>
        <v>285.32105995671765</v>
      </c>
      <c r="CX28" s="205">
        <f>'3e Historical level Inputs'!CX27</f>
        <v>285.32105995671765</v>
      </c>
      <c r="CY28" s="205">
        <f t="shared" ref="CY28:DD28" si="12">SUM(CY13:CY27)</f>
        <v>288.47431127848171</v>
      </c>
      <c r="CZ28" s="205">
        <f t="shared" si="12"/>
        <v>288.33264823745742</v>
      </c>
      <c r="DA28" s="205">
        <f t="shared" si="12"/>
        <v>318.15885236627952</v>
      </c>
      <c r="DB28" s="205">
        <f t="shared" si="12"/>
        <v>318.17548047575474</v>
      </c>
      <c r="DC28" s="205">
        <f t="shared" si="12"/>
        <v>322.05227351297378</v>
      </c>
      <c r="DD28" s="205">
        <f t="shared" si="12"/>
        <v>321.97248079489594</v>
      </c>
      <c r="DE28" s="205">
        <f t="shared" ref="DE28:DF28" si="13">SUM(DE13:DE27)</f>
        <v>300.5870580916847</v>
      </c>
      <c r="DF28" s="205">
        <f t="shared" si="13"/>
        <v>282.25745340566874</v>
      </c>
      <c r="DG28" s="205">
        <f t="shared" ref="DG28:DH28" si="14">SUM(DG13:DG27)</f>
        <v>0</v>
      </c>
      <c r="DH28" s="205">
        <f t="shared" si="14"/>
        <v>0</v>
      </c>
    </row>
    <row r="29" spans="2:112" s="159" customFormat="1" ht="10.5" customHeight="1">
      <c r="B29"/>
      <c r="C29"/>
      <c r="D29"/>
      <c r="E29"/>
      <c r="F29"/>
      <c r="G29"/>
      <c r="H29"/>
      <c r="I29"/>
      <c r="J29"/>
      <c r="K29"/>
      <c r="L29"/>
      <c r="M29"/>
      <c r="N29"/>
      <c r="O29"/>
      <c r="P29"/>
      <c r="Q29"/>
      <c r="R29"/>
      <c r="S29"/>
      <c r="T29"/>
      <c r="U29"/>
      <c r="V29"/>
      <c r="W29"/>
      <c r="X29"/>
      <c r="Y29"/>
      <c r="Z29"/>
      <c r="AA29"/>
      <c r="AB29"/>
      <c r="AC29" s="144"/>
      <c r="AD29"/>
      <c r="AE29"/>
      <c r="AF29"/>
      <c r="AG29"/>
      <c r="AH29"/>
      <c r="AI29"/>
      <c r="AJ29"/>
      <c r="AK29"/>
      <c r="AL29"/>
      <c r="AM29"/>
      <c r="AN29"/>
      <c r="AO29"/>
      <c r="AP29"/>
      <c r="AY29"/>
      <c r="AZ29"/>
      <c r="BA29"/>
      <c r="BB29"/>
      <c r="BC29"/>
      <c r="BD29"/>
      <c r="BF29"/>
      <c r="BG29"/>
      <c r="BH29"/>
      <c r="BI29"/>
      <c r="BJ29"/>
      <c r="BK29"/>
      <c r="BL29"/>
      <c r="BM29"/>
      <c r="BN29"/>
      <c r="BO29"/>
      <c r="BP29"/>
      <c r="BQ29"/>
      <c r="BR29"/>
      <c r="BS29"/>
      <c r="BT29"/>
      <c r="BU29"/>
      <c r="BV29"/>
      <c r="BW29"/>
      <c r="BX29"/>
      <c r="BY29"/>
      <c r="BZ29"/>
      <c r="CA29"/>
      <c r="CB29"/>
      <c r="CC29"/>
      <c r="CD29"/>
      <c r="CE29"/>
      <c r="CF29"/>
      <c r="CG29" s="144"/>
      <c r="CH29" s="175" t="s">
        <v>212</v>
      </c>
      <c r="CI29" s="205">
        <f>'3e Historical level Inputs'!CI28</f>
        <v>153.58159156919999</v>
      </c>
      <c r="CJ29" s="205">
        <f>'3e Historical level Inputs'!CJ28</f>
        <v>154.86966037299723</v>
      </c>
      <c r="CK29" s="205">
        <f>'3e Historical level Inputs'!CK28</f>
        <v>161.35280709495893</v>
      </c>
      <c r="CL29" s="205">
        <f>'3e Historical level Inputs'!CL28</f>
        <v>177.37025161736142</v>
      </c>
      <c r="CM29" s="205">
        <f>'3e Historical level Inputs'!CM28</f>
        <v>182.26853041884385</v>
      </c>
      <c r="CN29" s="205">
        <f>'3e Historical level Inputs'!CN28</f>
        <v>183.32188840274981</v>
      </c>
      <c r="CO29" s="205">
        <f>'3e Historical level Inputs'!CO28</f>
        <v>188.80909904431613</v>
      </c>
      <c r="CP29" s="205">
        <f>'3e Historical level Inputs'!CP28</f>
        <v>184.16778309433681</v>
      </c>
      <c r="CQ29" s="205">
        <f>'3e Historical level Inputs'!CQ28</f>
        <v>187.93409282456849</v>
      </c>
      <c r="CR29" s="205">
        <f>'3e Historical level Inputs'!CR28</f>
        <v>186.15854662758863</v>
      </c>
      <c r="CS29" s="205">
        <f>'3e Historical level Inputs'!CS28</f>
        <v>264.82881018081127</v>
      </c>
      <c r="CT29" s="173"/>
      <c r="CU29" s="205">
        <f>'3e Historical level Inputs'!CU28</f>
        <v>273.17007409582737</v>
      </c>
      <c r="CV29" s="205">
        <f>'3e Historical level Inputs'!CV28</f>
        <v>273.17007409582737</v>
      </c>
      <c r="CW29" s="205">
        <f>'3e Historical level Inputs'!CW28</f>
        <v>299.58711295455356</v>
      </c>
      <c r="CX29" s="205">
        <f>'3e Historical level Inputs'!CX28</f>
        <v>299.58711295455356</v>
      </c>
      <c r="CY29" s="205">
        <f t="shared" ref="CY29:DD29" si="15">CY28*1.05</f>
        <v>302.89802684240578</v>
      </c>
      <c r="CZ29" s="205">
        <f t="shared" si="15"/>
        <v>302.74928064933033</v>
      </c>
      <c r="DA29" s="205">
        <f t="shared" si="15"/>
        <v>334.06679498459351</v>
      </c>
      <c r="DB29" s="205">
        <f t="shared" si="15"/>
        <v>334.08425449954251</v>
      </c>
      <c r="DC29" s="205">
        <f t="shared" si="15"/>
        <v>338.15488718862247</v>
      </c>
      <c r="DD29" s="205">
        <f t="shared" si="15"/>
        <v>338.07110483464078</v>
      </c>
      <c r="DE29" s="205">
        <f t="shared" ref="DE29:DF29" si="16">DE28*1.05</f>
        <v>315.61641099626894</v>
      </c>
      <c r="DF29" s="205">
        <f t="shared" si="16"/>
        <v>296.37032607595216</v>
      </c>
      <c r="DG29" s="205">
        <f t="shared" ref="DG29:DH29" si="17">DG28*1.05</f>
        <v>0</v>
      </c>
      <c r="DH29" s="205">
        <f t="shared" si="17"/>
        <v>0</v>
      </c>
    </row>
    <row r="30" spans="2:112" s="161" customFormat="1" ht="10.5" customHeight="1">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C30" s="169"/>
      <c r="DD30" s="169"/>
    </row>
    <row r="31" spans="2:112" s="159" customFormat="1" ht="38.25" customHeight="1">
      <c r="B31" s="171" t="s">
        <v>213</v>
      </c>
      <c r="C31" s="172" t="s">
        <v>173</v>
      </c>
      <c r="D31" s="172" t="s">
        <v>174</v>
      </c>
      <c r="E31" s="172" t="s">
        <v>175</v>
      </c>
      <c r="F31" s="172" t="s">
        <v>176</v>
      </c>
      <c r="G31" s="172" t="s">
        <v>177</v>
      </c>
      <c r="H31" s="172" t="s">
        <v>178</v>
      </c>
      <c r="I31" s="172" t="s">
        <v>179</v>
      </c>
      <c r="J31" s="172" t="s">
        <v>180</v>
      </c>
      <c r="K31" s="172" t="s">
        <v>181</v>
      </c>
      <c r="L31" s="172" t="s">
        <v>182</v>
      </c>
      <c r="M31" s="172" t="s">
        <v>183</v>
      </c>
      <c r="N31" s="173"/>
      <c r="O31" s="172" t="s">
        <v>184</v>
      </c>
      <c r="P31" s="172" t="s">
        <v>185</v>
      </c>
      <c r="Q31" s="172" t="s">
        <v>186</v>
      </c>
      <c r="R31" s="174" t="s">
        <v>187</v>
      </c>
      <c r="S31" s="174" t="s">
        <v>188</v>
      </c>
      <c r="T31" s="174" t="s">
        <v>189</v>
      </c>
      <c r="U31" s="174" t="s">
        <v>143</v>
      </c>
      <c r="V31" s="174" t="s">
        <v>144</v>
      </c>
      <c r="W31" s="174" t="s">
        <v>190</v>
      </c>
      <c r="X31" s="174" t="s">
        <v>191</v>
      </c>
      <c r="Y31" s="172" t="s">
        <v>192</v>
      </c>
      <c r="Z31" s="174" t="s">
        <v>193</v>
      </c>
      <c r="AA31" s="174" t="s">
        <v>194</v>
      </c>
      <c r="AB31" s="174" t="s">
        <v>195</v>
      </c>
      <c r="AC31" s="144"/>
      <c r="AD31" s="171" t="s">
        <v>213</v>
      </c>
      <c r="AE31" s="172" t="s">
        <v>173</v>
      </c>
      <c r="AF31" s="172" t="s">
        <v>174</v>
      </c>
      <c r="AG31" s="172" t="s">
        <v>175</v>
      </c>
      <c r="AH31" s="172" t="s">
        <v>176</v>
      </c>
      <c r="AI31" s="172" t="s">
        <v>177</v>
      </c>
      <c r="AJ31" s="172" t="s">
        <v>178</v>
      </c>
      <c r="AK31" s="172" t="s">
        <v>179</v>
      </c>
      <c r="AL31" s="172" t="s">
        <v>180</v>
      </c>
      <c r="AM31" s="172" t="s">
        <v>181</v>
      </c>
      <c r="AN31" s="172" t="s">
        <v>182</v>
      </c>
      <c r="AO31" s="172" t="s">
        <v>183</v>
      </c>
      <c r="AP31" s="173"/>
      <c r="AQ31" s="172" t="s">
        <v>184</v>
      </c>
      <c r="AR31" s="172" t="s">
        <v>185</v>
      </c>
      <c r="AS31" s="172" t="s">
        <v>186</v>
      </c>
      <c r="AT31" s="174" t="s">
        <v>187</v>
      </c>
      <c r="AU31" s="174" t="s">
        <v>188</v>
      </c>
      <c r="AV31" s="174" t="s">
        <v>189</v>
      </c>
      <c r="AW31" s="174" t="s">
        <v>143</v>
      </c>
      <c r="AX31" s="174" t="s">
        <v>144</v>
      </c>
      <c r="AY31" s="174" t="s">
        <v>190</v>
      </c>
      <c r="AZ31" s="174" t="s">
        <v>191</v>
      </c>
      <c r="BA31" s="172" t="s">
        <v>192</v>
      </c>
      <c r="BB31" s="174" t="s">
        <v>193</v>
      </c>
      <c r="BC31" s="174" t="s">
        <v>194</v>
      </c>
      <c r="BD31" s="174" t="s">
        <v>195</v>
      </c>
      <c r="BF31" s="171" t="s">
        <v>213</v>
      </c>
      <c r="BG31" s="172" t="s">
        <v>173</v>
      </c>
      <c r="BH31" s="172" t="s">
        <v>174</v>
      </c>
      <c r="BI31" s="172" t="s">
        <v>175</v>
      </c>
      <c r="BJ31" s="172" t="s">
        <v>176</v>
      </c>
      <c r="BK31" s="172" t="s">
        <v>177</v>
      </c>
      <c r="BL31" s="172" t="s">
        <v>178</v>
      </c>
      <c r="BM31" s="172" t="s">
        <v>179</v>
      </c>
      <c r="BN31" s="172" t="s">
        <v>180</v>
      </c>
      <c r="BO31" s="172" t="s">
        <v>181</v>
      </c>
      <c r="BP31" s="172" t="s">
        <v>182</v>
      </c>
      <c r="BQ31" s="172" t="s">
        <v>183</v>
      </c>
      <c r="BR31" s="173"/>
      <c r="BS31" s="172" t="s">
        <v>184</v>
      </c>
      <c r="BT31" s="172" t="s">
        <v>185</v>
      </c>
      <c r="BU31" s="172" t="s">
        <v>186</v>
      </c>
      <c r="BV31" s="174" t="s">
        <v>187</v>
      </c>
      <c r="BW31" s="174" t="s">
        <v>188</v>
      </c>
      <c r="BX31" s="174" t="s">
        <v>189</v>
      </c>
      <c r="BY31" s="174" t="s">
        <v>143</v>
      </c>
      <c r="BZ31" s="174" t="s">
        <v>144</v>
      </c>
      <c r="CA31" s="174" t="s">
        <v>190</v>
      </c>
      <c r="CB31" s="174" t="s">
        <v>191</v>
      </c>
      <c r="CC31" s="172" t="s">
        <v>192</v>
      </c>
      <c r="CD31" s="174" t="s">
        <v>193</v>
      </c>
      <c r="CE31" s="174" t="s">
        <v>194</v>
      </c>
      <c r="CF31" s="174" t="s">
        <v>195</v>
      </c>
      <c r="CG31" s="144"/>
      <c r="CH31" s="171" t="s">
        <v>213</v>
      </c>
      <c r="CI31" s="172" t="s">
        <v>173</v>
      </c>
      <c r="CJ31" s="172" t="s">
        <v>174</v>
      </c>
      <c r="CK31" s="172" t="s">
        <v>175</v>
      </c>
      <c r="CL31" s="172" t="s">
        <v>176</v>
      </c>
      <c r="CM31" s="172" t="s">
        <v>177</v>
      </c>
      <c r="CN31" s="172" t="s">
        <v>178</v>
      </c>
      <c r="CO31" s="172" t="s">
        <v>179</v>
      </c>
      <c r="CP31" s="172" t="s">
        <v>180</v>
      </c>
      <c r="CQ31" s="172" t="s">
        <v>181</v>
      </c>
      <c r="CR31" s="172" t="s">
        <v>182</v>
      </c>
      <c r="CS31" s="172" t="s">
        <v>183</v>
      </c>
      <c r="CT31" s="173"/>
      <c r="CU31" s="172" t="s">
        <v>184</v>
      </c>
      <c r="CV31" s="172" t="s">
        <v>185</v>
      </c>
      <c r="CW31" s="172" t="s">
        <v>186</v>
      </c>
      <c r="CX31" s="174" t="s">
        <v>187</v>
      </c>
      <c r="CY31" s="174" t="s">
        <v>188</v>
      </c>
      <c r="CZ31" s="174" t="s">
        <v>189</v>
      </c>
      <c r="DA31" s="174" t="s">
        <v>143</v>
      </c>
      <c r="DB31" s="174" t="s">
        <v>144</v>
      </c>
      <c r="DC31" s="174" t="s">
        <v>190</v>
      </c>
      <c r="DD31" s="174" t="s">
        <v>191</v>
      </c>
      <c r="DE31" s="172" t="s">
        <v>192</v>
      </c>
      <c r="DF31" s="174" t="s">
        <v>193</v>
      </c>
      <c r="DG31" s="174" t="s">
        <v>194</v>
      </c>
      <c r="DH31" s="174" t="s">
        <v>195</v>
      </c>
    </row>
    <row r="32" spans="2:112" s="159" customFormat="1" ht="10.5" customHeight="1">
      <c r="B32" s="175" t="s">
        <v>196</v>
      </c>
      <c r="C32" s="205">
        <f>'3e Historical level Inputs'!C31</f>
        <v>179.00136797424895</v>
      </c>
      <c r="D32" s="205">
        <f>'3e Historical level Inputs'!D31</f>
        <v>171.2844775148248</v>
      </c>
      <c r="E32" s="205">
        <f>'3e Historical level Inputs'!E31</f>
        <v>188.2966425157575</v>
      </c>
      <c r="F32" s="205">
        <f>'3e Historical level Inputs'!F31</f>
        <v>205.64726567876167</v>
      </c>
      <c r="G32" s="205">
        <f>'3e Historical level Inputs'!G31</f>
        <v>244.35175317326426</v>
      </c>
      <c r="H32" s="205">
        <f>'3e Historical level Inputs'!H31</f>
        <v>220.83214040458211</v>
      </c>
      <c r="I32" s="205">
        <f>'3e Historical level Inputs'!I31</f>
        <v>213.18332557673111</v>
      </c>
      <c r="J32" s="205">
        <f>'3e Historical level Inputs'!J31</f>
        <v>186.28634708232781</v>
      </c>
      <c r="K32" s="205">
        <f>'3e Historical level Inputs'!K31</f>
        <v>221.40767996833435</v>
      </c>
      <c r="L32" s="205">
        <f>'3e Historical level Inputs'!L31</f>
        <v>277.90448646108462</v>
      </c>
      <c r="M32" s="205">
        <f>'3e Historical level Inputs'!M31</f>
        <v>515.28606921595917</v>
      </c>
      <c r="N32" s="173"/>
      <c r="O32" s="205">
        <f>'3e Historical level Inputs'!O31</f>
        <v>1154.4785866007871</v>
      </c>
      <c r="P32" s="205">
        <f>'3e Historical level Inputs'!P31</f>
        <v>1597.1745371627455</v>
      </c>
      <c r="Q32" s="205">
        <f>'3e Historical level Inputs'!Q31</f>
        <v>1089.9605425061691</v>
      </c>
      <c r="R32" s="205">
        <f>'3e Historical level Inputs'!R31</f>
        <v>493.32342630895181</v>
      </c>
      <c r="S32" s="205">
        <f>'3e Historical level Inputs'!S31</f>
        <v>437.44397863035232</v>
      </c>
      <c r="T32" s="205">
        <f>'3e Historical level Inputs'!T31</f>
        <v>473.48294979096471</v>
      </c>
      <c r="U32" s="205">
        <f>'3e Historical level Inputs'!U31</f>
        <v>352.81674784941504</v>
      </c>
      <c r="V32" s="205">
        <f>'3e Historical level Inputs'!V31</f>
        <v>299.97045974315182</v>
      </c>
      <c r="W32" s="205">
        <f>'3e Historical level Inputs'!W31</f>
        <v>345.83733293810661</v>
      </c>
      <c r="X32" s="205">
        <f>'3e Historical level Inputs'!X31</f>
        <v>355.90694681107556</v>
      </c>
      <c r="Y32" s="205">
        <f>'3e Historical level Inputs'!Y31</f>
        <v>387.26692007059006</v>
      </c>
      <c r="Z32" s="205">
        <f>'3e Historical level Inputs'!Z31</f>
        <v>347.02859235326872</v>
      </c>
      <c r="AA32" s="205" t="str">
        <f>'3e Historical level Inputs'!AA31</f>
        <v>-</v>
      </c>
      <c r="AB32" s="205" t="str">
        <f>'3e Historical level Inputs'!AB31</f>
        <v>-</v>
      </c>
      <c r="AC32" s="144"/>
      <c r="AD32" s="175" t="s">
        <v>196</v>
      </c>
      <c r="AE32" s="205">
        <f>'3e Historical level Inputs'!AE31</f>
        <v>243.5641006936373</v>
      </c>
      <c r="AF32" s="205">
        <f>'3e Historical level Inputs'!AF31</f>
        <v>233.38718526559481</v>
      </c>
      <c r="AG32" s="205">
        <f>'3e Historical level Inputs'!AG31</f>
        <v>255.96477111507141</v>
      </c>
      <c r="AH32" s="205">
        <f>'3e Historical level Inputs'!AH31</f>
        <v>280.35133215513343</v>
      </c>
      <c r="AI32" s="205">
        <f>'3e Historical level Inputs'!AI31</f>
        <v>331.88177601701312</v>
      </c>
      <c r="AJ32" s="205">
        <f>'3e Historical level Inputs'!AJ31</f>
        <v>300.85275986127681</v>
      </c>
      <c r="AK32" s="205">
        <f>'3e Historical level Inputs'!AK31</f>
        <v>290.33538273875416</v>
      </c>
      <c r="AL32" s="205">
        <f>'3e Historical level Inputs'!AL31</f>
        <v>253.3454702673852</v>
      </c>
      <c r="AM32" s="205">
        <f>'3e Historical level Inputs'!AM31</f>
        <v>301.17601117012339</v>
      </c>
      <c r="AN32" s="205">
        <f>'3e Historical level Inputs'!AN31</f>
        <v>380.12916390301859</v>
      </c>
      <c r="AO32" s="205">
        <f>'3e Historical level Inputs'!AO31</f>
        <v>686.93566973033592</v>
      </c>
      <c r="AP32" s="173"/>
      <c r="AQ32" s="205">
        <f>'3e Historical level Inputs'!AQ31</f>
        <v>1512.8094841491961</v>
      </c>
      <c r="AR32" s="205">
        <f>'3e Historical level Inputs'!AR31</f>
        <v>2208.3388120062273</v>
      </c>
      <c r="AS32" s="205">
        <f>'3e Historical level Inputs'!AS31</f>
        <v>1494.1918100465305</v>
      </c>
      <c r="AT32" s="205">
        <f>'3e Historical level Inputs'!AT31</f>
        <v>666.64106676100289</v>
      </c>
      <c r="AU32" s="205">
        <f>'3e Historical level Inputs'!AU31</f>
        <v>594.283958811405</v>
      </c>
      <c r="AV32" s="205">
        <f>'3e Historical level Inputs'!AV31</f>
        <v>646.55912706764207</v>
      </c>
      <c r="AW32" s="205">
        <f>'3e Historical level Inputs'!AW31</f>
        <v>477.16805647172947</v>
      </c>
      <c r="AX32" s="205">
        <f>'3e Historical level Inputs'!AX31</f>
        <v>400.7554662471087</v>
      </c>
      <c r="AY32" s="205">
        <f>'3e Historical level Inputs'!AY31</f>
        <v>467.73429822907428</v>
      </c>
      <c r="AZ32" s="205">
        <f>'3e Historical level Inputs'!AZ31</f>
        <v>486.49058675635519</v>
      </c>
      <c r="BA32" s="205">
        <f>'3e Historical level Inputs'!BA31</f>
        <v>527.73361474943317</v>
      </c>
      <c r="BB32" s="205">
        <f>'3e Historical level Inputs'!BB31</f>
        <v>471.15421636604253</v>
      </c>
      <c r="BC32" s="205" t="str">
        <f>'3e Historical level Inputs'!BC31</f>
        <v>-</v>
      </c>
      <c r="BD32" s="205" t="str">
        <f>'3e Historical level Inputs'!BD31</f>
        <v>-</v>
      </c>
      <c r="BF32" s="175" t="s">
        <v>196</v>
      </c>
      <c r="BG32" s="205">
        <f>'3e Historical level Inputs'!BG31</f>
        <v>200.75</v>
      </c>
      <c r="BH32" s="205">
        <f>'3e Historical level Inputs'!BH31</f>
        <v>199.05999999999997</v>
      </c>
      <c r="BI32" s="205">
        <f>'3e Historical level Inputs'!BI31</f>
        <v>215.77</v>
      </c>
      <c r="BJ32" s="205">
        <f>'3e Historical level Inputs'!BJ31</f>
        <v>243.3600000000001</v>
      </c>
      <c r="BK32" s="205">
        <f>'3e Historical level Inputs'!BK31</f>
        <v>281.17999999999995</v>
      </c>
      <c r="BL32" s="205">
        <f>'3e Historical level Inputs'!BL31</f>
        <v>230.78000000000006</v>
      </c>
      <c r="BM32" s="205">
        <f>'3e Historical level Inputs'!BM31</f>
        <v>206.32000000000002</v>
      </c>
      <c r="BN32" s="205">
        <f>'3e Historical level Inputs'!BN31</f>
        <v>145.13000000000005</v>
      </c>
      <c r="BO32" s="205">
        <f>'3e Historical level Inputs'!BO31</f>
        <v>187.07</v>
      </c>
      <c r="BP32" s="205">
        <f>'3e Historical level Inputs'!BP31</f>
        <v>276.5100000000001</v>
      </c>
      <c r="BQ32" s="205">
        <f>'3e Historical level Inputs'!BQ31</f>
        <v>586.80999999999972</v>
      </c>
      <c r="BR32" s="173"/>
      <c r="BS32" s="205">
        <f>'3e Historical level Inputs'!BS31</f>
        <v>1376.8009245311077</v>
      </c>
      <c r="BT32" s="205">
        <f>'3e Historical level Inputs'!BT31</f>
        <v>1631.9111772946392</v>
      </c>
      <c r="BU32" s="205">
        <f>'3e Historical level Inputs'!BU31</f>
        <v>1133.4240853181416</v>
      </c>
      <c r="BV32" s="205">
        <f>'3e Historical level Inputs'!BV31</f>
        <v>572.26257830931559</v>
      </c>
      <c r="BW32" s="205">
        <f>'3e Historical level Inputs'!BW31</f>
        <v>524.28445804252556</v>
      </c>
      <c r="BX32" s="205">
        <f>'3e Historical level Inputs'!BX31</f>
        <v>582.25117085916713</v>
      </c>
      <c r="BY32" s="205">
        <f>'3e Historical level Inputs'!BY31</f>
        <v>409.58146100228066</v>
      </c>
      <c r="BZ32" s="205">
        <f>'3e Historical level Inputs'!BZ31</f>
        <v>347.51209214970675</v>
      </c>
      <c r="CA32" s="205">
        <f>'3e Historical level Inputs'!CA31</f>
        <v>434.55989504828875</v>
      </c>
      <c r="CB32" s="205">
        <f>'3e Historical level Inputs'!CB31</f>
        <v>445.47136580670946</v>
      </c>
      <c r="CC32" s="205">
        <f>'3e Historical level Inputs'!CC31</f>
        <v>499.60569534182372</v>
      </c>
      <c r="CD32" s="205">
        <f>'3e Historical level Inputs'!CD31</f>
        <v>425.76788899996546</v>
      </c>
      <c r="CE32" s="205" t="str">
        <f>'3e Historical level Inputs'!CE31</f>
        <v>-</v>
      </c>
      <c r="CF32" s="205" t="str">
        <f>'3e Historical level Inputs'!CF31</f>
        <v>-</v>
      </c>
      <c r="CG32" s="144"/>
      <c r="CH32" s="175" t="s">
        <v>196</v>
      </c>
      <c r="CI32" s="205">
        <f>'3e Historical level Inputs'!CI31</f>
        <v>379.75136797424898</v>
      </c>
      <c r="CJ32" s="205">
        <f>'3e Historical level Inputs'!CJ31</f>
        <v>370.3444775148248</v>
      </c>
      <c r="CK32" s="205">
        <f>'3e Historical level Inputs'!CK31</f>
        <v>404.06664251575751</v>
      </c>
      <c r="CL32" s="205">
        <f>'3e Historical level Inputs'!CL31</f>
        <v>449.00726567876177</v>
      </c>
      <c r="CM32" s="205">
        <f>'3e Historical level Inputs'!CM31</f>
        <v>525.53175317326418</v>
      </c>
      <c r="CN32" s="205">
        <f>'3e Historical level Inputs'!CN31</f>
        <v>451.61214040458219</v>
      </c>
      <c r="CO32" s="205">
        <f>'3e Historical level Inputs'!CO31</f>
        <v>419.50332557673113</v>
      </c>
      <c r="CP32" s="205">
        <f>'3e Historical level Inputs'!CP31</f>
        <v>331.41634708232789</v>
      </c>
      <c r="CQ32" s="205">
        <f>'3e Historical level Inputs'!CQ31</f>
        <v>408.47767996833431</v>
      </c>
      <c r="CR32" s="205">
        <f>'3e Historical level Inputs'!CR31</f>
        <v>554.41448646108472</v>
      </c>
      <c r="CS32" s="205">
        <f>'3e Historical level Inputs'!CS31</f>
        <v>1102.0960692159588</v>
      </c>
      <c r="CT32" s="173"/>
      <c r="CU32" s="205">
        <f>'3e Historical level Inputs'!CU31</f>
        <v>2531.2795111318947</v>
      </c>
      <c r="CV32" s="205">
        <f>'3e Historical level Inputs'!CV31</f>
        <v>3229.0857144573847</v>
      </c>
      <c r="CW32" s="205">
        <f>'3e Historical level Inputs'!CW31</f>
        <v>2223.3846278243109</v>
      </c>
      <c r="CX32" s="205">
        <f>'3e Historical level Inputs'!CX31</f>
        <v>1065.5860046182675</v>
      </c>
      <c r="CY32" s="205">
        <f>'3e Historical level Inputs'!CY31</f>
        <v>961.72843667287793</v>
      </c>
      <c r="CZ32" s="205">
        <f>'3e Historical level Inputs'!CZ31</f>
        <v>1055.7341206501319</v>
      </c>
      <c r="DA32" s="205">
        <f>'3e Historical level Inputs'!DA31</f>
        <v>762.3982088516957</v>
      </c>
      <c r="DB32" s="205">
        <f>'3e Historical level Inputs'!DB31</f>
        <v>647.48255189285851</v>
      </c>
      <c r="DC32" s="205">
        <f>'3e Historical level Inputs'!DC31</f>
        <v>780.39722798639536</v>
      </c>
      <c r="DD32" s="205">
        <f>'3e Historical level Inputs'!DD31</f>
        <v>801.37831261778501</v>
      </c>
      <c r="DE32" s="205">
        <f>'3e Historical level Inputs'!DE31</f>
        <v>886.87261541241378</v>
      </c>
      <c r="DF32" s="205">
        <f>'3e Historical level Inputs'!DF31</f>
        <v>772.79648135323419</v>
      </c>
      <c r="DG32" s="205" t="str">
        <f>'3e Historical level Inputs'!DG31</f>
        <v>-</v>
      </c>
      <c r="DH32" s="205" t="str">
        <f>'3e Historical level Inputs'!DH31</f>
        <v>-</v>
      </c>
    </row>
    <row r="33" spans="2:114" s="159" customFormat="1" ht="10.5" customHeight="1">
      <c r="B33" s="175" t="s">
        <v>197</v>
      </c>
      <c r="C33" s="205">
        <f>'3e Historical level Inputs'!C32</f>
        <v>3.4648843503671367</v>
      </c>
      <c r="D33" s="205">
        <f>'3e Historical level Inputs'!D32</f>
        <v>3.3612879396840958</v>
      </c>
      <c r="E33" s="205">
        <f>'3e Historical level Inputs'!E32</f>
        <v>11.652403061262774</v>
      </c>
      <c r="F33" s="205">
        <f>'3e Historical level Inputs'!F32</f>
        <v>11.077105801368656</v>
      </c>
      <c r="G33" s="205">
        <f>'3e Historical level Inputs'!G32</f>
        <v>14.883230646022749</v>
      </c>
      <c r="H33" s="205">
        <f>'3e Historical level Inputs'!H32</f>
        <v>14.819176551301227</v>
      </c>
      <c r="I33" s="205">
        <f>'3e Historical level Inputs'!I32</f>
        <v>17.646102036866232</v>
      </c>
      <c r="J33" s="205">
        <f>'3e Historical level Inputs'!J32</f>
        <v>18.715424771732444</v>
      </c>
      <c r="K33" s="205">
        <f>'3e Historical level Inputs'!K32</f>
        <v>14.308593954183147</v>
      </c>
      <c r="L33" s="205">
        <f>'3e Historical level Inputs'!L32</f>
        <v>14.67492004669276</v>
      </c>
      <c r="M33" s="205">
        <f>'3e Historical level Inputs'!M32</f>
        <v>9.2172823280201097</v>
      </c>
      <c r="N33" s="173"/>
      <c r="O33" s="205">
        <f>'3e Historical level Inputs'!O32</f>
        <v>11.671120371343685</v>
      </c>
      <c r="P33" s="205">
        <f>'3e Historical level Inputs'!P32</f>
        <v>11.671120371343685</v>
      </c>
      <c r="Q33" s="205">
        <f>'3e Historical level Inputs'!Q32</f>
        <v>18.00005259322603</v>
      </c>
      <c r="R33" s="205">
        <f>'3e Historical level Inputs'!R32</f>
        <v>18.00005259322603</v>
      </c>
      <c r="S33" s="205">
        <f>'3e Historical level Inputs'!S32</f>
        <v>17.216596257944094</v>
      </c>
      <c r="T33" s="205">
        <f>'3e Historical level Inputs'!T32</f>
        <v>17.216596257944094</v>
      </c>
      <c r="U33" s="205">
        <f>'3e Historical level Inputs'!U32</f>
        <v>23.47032631810719</v>
      </c>
      <c r="V33" s="205">
        <f>'3e Historical level Inputs'!V32</f>
        <v>21.613731818623155</v>
      </c>
      <c r="W33" s="205">
        <f>'3e Historical level Inputs'!W32</f>
        <v>20.798362237288099</v>
      </c>
      <c r="X33" s="205">
        <f>'3e Historical level Inputs'!X32</f>
        <v>20.798362237288099</v>
      </c>
      <c r="Y33" s="205">
        <f>'3e Historical level Inputs'!Y32</f>
        <v>28.350186530706992</v>
      </c>
      <c r="Z33" s="205">
        <f>'3e Historical level Inputs'!Z32</f>
        <v>27.626561416850421</v>
      </c>
      <c r="AA33" s="205" t="str">
        <f>'3e Historical level Inputs'!AA32</f>
        <v>-</v>
      </c>
      <c r="AB33" s="205" t="str">
        <f>'3e Historical level Inputs'!AB32</f>
        <v>-</v>
      </c>
      <c r="AC33" s="144"/>
      <c r="AD33" s="175" t="s">
        <v>197</v>
      </c>
      <c r="AE33" s="205">
        <f>'3e Historical level Inputs'!AE32</f>
        <v>3.695838468799503</v>
      </c>
      <c r="AF33" s="205">
        <f>'3e Historical level Inputs'!AF32</f>
        <v>3.5853367720281919</v>
      </c>
      <c r="AG33" s="205">
        <f>'3e Historical level Inputs'!AG32</f>
        <v>12.42910064094038</v>
      </c>
      <c r="AH33" s="205">
        <f>'3e Historical level Inputs'!AH32</f>
        <v>11.815456613688003</v>
      </c>
      <c r="AI33" s="205">
        <f>'3e Historical level Inputs'!AI32</f>
        <v>15.875278204103214</v>
      </c>
      <c r="AJ33" s="205">
        <f>'3e Historical level Inputs'!AJ32</f>
        <v>15.252517859400495</v>
      </c>
      <c r="AK33" s="205">
        <f>'3e Historical level Inputs'!AK32</f>
        <v>18.162094323274683</v>
      </c>
      <c r="AL33" s="205">
        <f>'3e Historical level Inputs'!AL32</f>
        <v>18.515809469683656</v>
      </c>
      <c r="AM33" s="205">
        <f>'3e Historical level Inputs'!AM32</f>
        <v>14.155980140040841</v>
      </c>
      <c r="AN33" s="205">
        <f>'3e Historical level Inputs'!AN32</f>
        <v>14.309299644028929</v>
      </c>
      <c r="AO33" s="205">
        <f>'3e Historical level Inputs'!AO32</f>
        <v>8.9876347080460999</v>
      </c>
      <c r="AP33" s="173"/>
      <c r="AQ33" s="205">
        <f>'3e Historical level Inputs'!AQ32</f>
        <v>12.009130989979031</v>
      </c>
      <c r="AR33" s="205">
        <f>'3e Historical level Inputs'!AR32</f>
        <v>12.009130989979031</v>
      </c>
      <c r="AS33" s="205">
        <f>'3e Historical level Inputs'!AS32</f>
        <v>18.521453844979444</v>
      </c>
      <c r="AT33" s="205">
        <f>'3e Historical level Inputs'!AT32</f>
        <v>18.521453844979444</v>
      </c>
      <c r="AU33" s="205">
        <f>'3e Historical level Inputs'!AU32</f>
        <v>18.417607023985347</v>
      </c>
      <c r="AV33" s="205">
        <f>'3e Historical level Inputs'!AV32</f>
        <v>18.417607023985347</v>
      </c>
      <c r="AW33" s="205">
        <f>'3e Historical level Inputs'!AW32</f>
        <v>25.107186244146799</v>
      </c>
      <c r="AX33" s="205">
        <f>'3e Historical level Inputs'!AX32</f>
        <v>23.121109730057501</v>
      </c>
      <c r="AY33" s="205">
        <f>'3e Historical level Inputs'!AY32</f>
        <v>23.799722335326042</v>
      </c>
      <c r="AZ33" s="205">
        <f>'3e Historical level Inputs'!AZ32</f>
        <v>23.799722335326042</v>
      </c>
      <c r="BA33" s="205">
        <f>'3e Historical level Inputs'!BA32</f>
        <v>32.441547103051477</v>
      </c>
      <c r="BB33" s="205">
        <f>'3e Historical level Inputs'!BB32</f>
        <v>31.613491944024503</v>
      </c>
      <c r="BC33" s="205" t="str">
        <f>'3e Historical level Inputs'!BC32</f>
        <v>-</v>
      </c>
      <c r="BD33" s="205" t="str">
        <f>'3e Historical level Inputs'!BD32</f>
        <v>-</v>
      </c>
      <c r="BF33" s="175" t="s">
        <v>197</v>
      </c>
      <c r="BG33" s="205">
        <f>'3e Historical level Inputs'!BG32</f>
        <v>0</v>
      </c>
      <c r="BH33" s="205">
        <f>'3e Historical level Inputs'!BH32</f>
        <v>0</v>
      </c>
      <c r="BI33" s="205">
        <f>'3e Historical level Inputs'!BI32</f>
        <v>0</v>
      </c>
      <c r="BJ33" s="205">
        <f>'3e Historical level Inputs'!BJ32</f>
        <v>0</v>
      </c>
      <c r="BK33" s="205">
        <f>'3e Historical level Inputs'!BK32</f>
        <v>0</v>
      </c>
      <c r="BL33" s="205">
        <f>'3e Historical level Inputs'!BL32</f>
        <v>0</v>
      </c>
      <c r="BM33" s="205">
        <f>'3e Historical level Inputs'!BM32</f>
        <v>0</v>
      </c>
      <c r="BN33" s="205">
        <f>'3e Historical level Inputs'!BN32</f>
        <v>0</v>
      </c>
      <c r="BO33" s="205">
        <f>'3e Historical level Inputs'!BO32</f>
        <v>0</v>
      </c>
      <c r="BP33" s="205">
        <f>'3e Historical level Inputs'!BP32</f>
        <v>0</v>
      </c>
      <c r="BQ33" s="205">
        <f>'3e Historical level Inputs'!BQ32</f>
        <v>0</v>
      </c>
      <c r="BR33" s="173"/>
      <c r="BS33" s="205">
        <f>'3e Historical level Inputs'!BS32</f>
        <v>0</v>
      </c>
      <c r="BT33" s="205">
        <f>'3e Historical level Inputs'!BT32</f>
        <v>0</v>
      </c>
      <c r="BU33" s="205">
        <f>'3e Historical level Inputs'!BU32</f>
        <v>0</v>
      </c>
      <c r="BV33" s="205">
        <f>'3e Historical level Inputs'!BV32</f>
        <v>0</v>
      </c>
      <c r="BW33" s="205">
        <f>'3e Historical level Inputs'!BW32</f>
        <v>0</v>
      </c>
      <c r="BX33" s="205">
        <f>'3e Historical level Inputs'!BX32</f>
        <v>0</v>
      </c>
      <c r="BY33" s="205">
        <f>'3e Historical level Inputs'!BY32</f>
        <v>0</v>
      </c>
      <c r="BZ33" s="205">
        <f>'3e Historical level Inputs'!BZ32</f>
        <v>0</v>
      </c>
      <c r="CA33" s="205">
        <f>'3e Historical level Inputs'!CA32</f>
        <v>0</v>
      </c>
      <c r="CB33" s="205">
        <f>'3e Historical level Inputs'!CB32</f>
        <v>0</v>
      </c>
      <c r="CC33" s="205">
        <f>'3e Historical level Inputs'!CC32</f>
        <v>0</v>
      </c>
      <c r="CD33" s="205">
        <f>'3e Historical level Inputs'!CD32</f>
        <v>0</v>
      </c>
      <c r="CE33" s="205" t="str">
        <f>'3e Historical level Inputs'!CE32</f>
        <v>-</v>
      </c>
      <c r="CF33" s="205" t="str">
        <f>'3e Historical level Inputs'!CF32</f>
        <v>-</v>
      </c>
      <c r="CG33" s="144"/>
      <c r="CH33" s="175" t="s">
        <v>197</v>
      </c>
      <c r="CI33" s="205">
        <f>'3e Historical level Inputs'!CI32</f>
        <v>3.4648843503671367</v>
      </c>
      <c r="CJ33" s="205">
        <f>'3e Historical level Inputs'!CJ32</f>
        <v>3.3612879396840958</v>
      </c>
      <c r="CK33" s="205">
        <f>'3e Historical level Inputs'!CK32</f>
        <v>11.652403061262774</v>
      </c>
      <c r="CL33" s="205">
        <f>'3e Historical level Inputs'!CL32</f>
        <v>11.077105801368656</v>
      </c>
      <c r="CM33" s="205">
        <f>'3e Historical level Inputs'!CM32</f>
        <v>14.883230646022749</v>
      </c>
      <c r="CN33" s="205">
        <f>'3e Historical level Inputs'!CN32</f>
        <v>14.819176551301227</v>
      </c>
      <c r="CO33" s="205">
        <f>'3e Historical level Inputs'!CO32</f>
        <v>17.646102036866232</v>
      </c>
      <c r="CP33" s="205">
        <f>'3e Historical level Inputs'!CP32</f>
        <v>18.715424771732444</v>
      </c>
      <c r="CQ33" s="205">
        <f>'3e Historical level Inputs'!CQ32</f>
        <v>14.308593954183147</v>
      </c>
      <c r="CR33" s="205">
        <f>'3e Historical level Inputs'!CR32</f>
        <v>14.67492004669276</v>
      </c>
      <c r="CS33" s="205">
        <f>'3e Historical level Inputs'!CS32</f>
        <v>9.2172823280201097</v>
      </c>
      <c r="CT33" s="173"/>
      <c r="CU33" s="205">
        <f>'3e Historical level Inputs'!CU32</f>
        <v>11.671120371343685</v>
      </c>
      <c r="CV33" s="205">
        <f>'3e Historical level Inputs'!CV32</f>
        <v>11.671120371343685</v>
      </c>
      <c r="CW33" s="205">
        <f>'3e Historical level Inputs'!CW32</f>
        <v>18.00005259322603</v>
      </c>
      <c r="CX33" s="205">
        <f>'3e Historical level Inputs'!CX32</f>
        <v>18.00005259322603</v>
      </c>
      <c r="CY33" s="205">
        <f>'3e Historical level Inputs'!CY32</f>
        <v>17.216596257944094</v>
      </c>
      <c r="CZ33" s="205">
        <f>'3e Historical level Inputs'!CZ32</f>
        <v>17.216596257944094</v>
      </c>
      <c r="DA33" s="205">
        <f>'3e Historical level Inputs'!DA32</f>
        <v>23.47032631810719</v>
      </c>
      <c r="DB33" s="205">
        <f>'3e Historical level Inputs'!DB32</f>
        <v>21.613731818623155</v>
      </c>
      <c r="DC33" s="205">
        <f>'3e Historical level Inputs'!DC32</f>
        <v>20.798362237288099</v>
      </c>
      <c r="DD33" s="205">
        <f>'3e Historical level Inputs'!DD32</f>
        <v>20.798362237288099</v>
      </c>
      <c r="DE33" s="205">
        <f>'3e Historical level Inputs'!DE32</f>
        <v>28.350186530706992</v>
      </c>
      <c r="DF33" s="205">
        <f>'3e Historical level Inputs'!DF32</f>
        <v>27.626561416850421</v>
      </c>
      <c r="DG33" s="205" t="str">
        <f>'3e Historical level Inputs'!DG32</f>
        <v>-</v>
      </c>
      <c r="DH33" s="205" t="str">
        <f>'3e Historical level Inputs'!DH32</f>
        <v>-</v>
      </c>
    </row>
    <row r="34" spans="2:114" s="159" customFormat="1" ht="10.5" customHeight="1">
      <c r="B34" s="175" t="s">
        <v>198</v>
      </c>
      <c r="C34" s="205" t="str">
        <f>'3e Historical level Inputs'!C33</f>
        <v>-</v>
      </c>
      <c r="D34" s="205" t="str">
        <f>'3e Historical level Inputs'!D33</f>
        <v>-</v>
      </c>
      <c r="E34" s="205" t="str">
        <f>'3e Historical level Inputs'!E33</f>
        <v>-</v>
      </c>
      <c r="F34" s="205" t="str">
        <f>'3e Historical level Inputs'!F33</f>
        <v>-</v>
      </c>
      <c r="G34" s="205" t="str">
        <f>'3e Historical level Inputs'!G33</f>
        <v>-</v>
      </c>
      <c r="H34" s="205" t="str">
        <f>'3e Historical level Inputs'!H33</f>
        <v>-</v>
      </c>
      <c r="I34" s="205" t="str">
        <f>'3e Historical level Inputs'!I33</f>
        <v>-</v>
      </c>
      <c r="J34" s="205">
        <f>'3e Historical level Inputs'!J33</f>
        <v>4.5552674196923926</v>
      </c>
      <c r="K34" s="205">
        <f>'3e Historical level Inputs'!K33</f>
        <v>9.975695096053105</v>
      </c>
      <c r="L34" s="205">
        <f>'3e Historical level Inputs'!L33</f>
        <v>4.43</v>
      </c>
      <c r="M34" s="205" t="str">
        <f>'3e Historical level Inputs'!M33</f>
        <v>-</v>
      </c>
      <c r="N34" s="173"/>
      <c r="O34" s="205">
        <f>'3e Historical level Inputs'!O33</f>
        <v>20.736406675957259</v>
      </c>
      <c r="P34" s="205">
        <f>'3e Historical level Inputs'!P33</f>
        <v>20.736406675957259</v>
      </c>
      <c r="Q34" s="205">
        <f>'3e Historical level Inputs'!Q33</f>
        <v>26.747623889549011</v>
      </c>
      <c r="R34" s="205">
        <f>'3e Historical level Inputs'!R33</f>
        <v>35.16407790811737</v>
      </c>
      <c r="S34" s="205">
        <f>'3e Historical level Inputs'!S33</f>
        <v>6.0112172135917499</v>
      </c>
      <c r="T34" s="205">
        <f>'3e Historical level Inputs'!T33</f>
        <v>6.0112172135917499</v>
      </c>
      <c r="U34" s="205">
        <f>'3e Historical level Inputs'!U33</f>
        <v>15.899644085837112</v>
      </c>
      <c r="V34" s="205">
        <f>'3e Historical level Inputs'!V33</f>
        <v>15.899644085837112</v>
      </c>
      <c r="W34" s="205">
        <f>'3e Historical level Inputs'!W33</f>
        <v>15.899644085837112</v>
      </c>
      <c r="X34" s="205">
        <f>'3e Historical level Inputs'!X33</f>
        <v>15.899644085837112</v>
      </c>
      <c r="Y34" s="205">
        <f>'3e Historical level Inputs'!Y33</f>
        <v>15.899644085837112</v>
      </c>
      <c r="Z34" s="205">
        <f>'3e Historical level Inputs'!Z33</f>
        <v>0</v>
      </c>
      <c r="AA34" s="205" t="str">
        <f>'3e Historical level Inputs'!AA33</f>
        <v>-</v>
      </c>
      <c r="AB34" s="205" t="str">
        <f>'3e Historical level Inputs'!AB33</f>
        <v>-</v>
      </c>
      <c r="AC34" s="144"/>
      <c r="AD34" s="175" t="s">
        <v>198</v>
      </c>
      <c r="AE34" s="205" t="str">
        <f>'3e Historical level Inputs'!AE33</f>
        <v>-</v>
      </c>
      <c r="AF34" s="205" t="str">
        <f>'3e Historical level Inputs'!AF33</f>
        <v>-</v>
      </c>
      <c r="AG34" s="205" t="str">
        <f>'3e Historical level Inputs'!AG33</f>
        <v>-</v>
      </c>
      <c r="AH34" s="205" t="str">
        <f>'3e Historical level Inputs'!AH33</f>
        <v>-</v>
      </c>
      <c r="AI34" s="205" t="str">
        <f>'3e Historical level Inputs'!AI33</f>
        <v>-</v>
      </c>
      <c r="AJ34" s="205" t="str">
        <f>'3e Historical level Inputs'!AJ33</f>
        <v>-</v>
      </c>
      <c r="AK34" s="205" t="str">
        <f>'3e Historical level Inputs'!AK33</f>
        <v>-</v>
      </c>
      <c r="AL34" s="205">
        <f>'3e Historical level Inputs'!AL33</f>
        <v>6.5476579358857476</v>
      </c>
      <c r="AM34" s="205">
        <f>'3e Historical level Inputs'!AM33</f>
        <v>9.975695096053105</v>
      </c>
      <c r="AN34" s="205">
        <f>'3e Historical level Inputs'!AN33</f>
        <v>4.43</v>
      </c>
      <c r="AO34" s="205" t="str">
        <f>'3e Historical level Inputs'!AO33</f>
        <v>-</v>
      </c>
      <c r="AP34" s="173"/>
      <c r="AQ34" s="205">
        <f>'3e Historical level Inputs'!AQ33</f>
        <v>20.701931196232078</v>
      </c>
      <c r="AR34" s="205">
        <f>'3e Historical level Inputs'!AR33</f>
        <v>20.701931196232078</v>
      </c>
      <c r="AS34" s="205">
        <f>'3e Historical level Inputs'!AS33</f>
        <v>26.713148409823834</v>
      </c>
      <c r="AT34" s="205">
        <f>'3e Historical level Inputs'!AT33</f>
        <v>38.116086112400332</v>
      </c>
      <c r="AU34" s="205">
        <f>'3e Historical level Inputs'!AU33</f>
        <v>6.0112172135917499</v>
      </c>
      <c r="AV34" s="205">
        <f>'3e Historical level Inputs'!AV33</f>
        <v>6.0112172135917499</v>
      </c>
      <c r="AW34" s="205">
        <f>'3e Historical level Inputs'!AW33</f>
        <v>15.899644085837112</v>
      </c>
      <c r="AX34" s="205">
        <f>'3e Historical level Inputs'!AX33</f>
        <v>15.899644085837112</v>
      </c>
      <c r="AY34" s="205">
        <f>'3e Historical level Inputs'!AY33</f>
        <v>15.899644085837112</v>
      </c>
      <c r="AZ34" s="205">
        <f>'3e Historical level Inputs'!AZ33</f>
        <v>15.899644085837112</v>
      </c>
      <c r="BA34" s="205">
        <f>'3e Historical level Inputs'!BA33</f>
        <v>15.899644085837112</v>
      </c>
      <c r="BB34" s="205">
        <f>'3e Historical level Inputs'!BB33</f>
        <v>0</v>
      </c>
      <c r="BC34" s="205" t="str">
        <f>'3e Historical level Inputs'!BC33</f>
        <v>-</v>
      </c>
      <c r="BD34" s="205" t="str">
        <f>'3e Historical level Inputs'!BD33</f>
        <v>-</v>
      </c>
      <c r="BF34" s="175" t="s">
        <v>198</v>
      </c>
      <c r="BG34" s="205" t="str">
        <f>'3e Historical level Inputs'!BG33</f>
        <v>-</v>
      </c>
      <c r="BH34" s="205" t="str">
        <f>'3e Historical level Inputs'!BH33</f>
        <v>-</v>
      </c>
      <c r="BI34" s="205" t="str">
        <f>'3e Historical level Inputs'!BI33</f>
        <v>-</v>
      </c>
      <c r="BJ34" s="205" t="str">
        <f>'3e Historical level Inputs'!BJ33</f>
        <v>-</v>
      </c>
      <c r="BK34" s="205" t="str">
        <f>'3e Historical level Inputs'!BK33</f>
        <v>-</v>
      </c>
      <c r="BL34" s="205" t="str">
        <f>'3e Historical level Inputs'!BL33</f>
        <v>-</v>
      </c>
      <c r="BM34" s="205" t="str">
        <f>'3e Historical level Inputs'!BM33</f>
        <v>-</v>
      </c>
      <c r="BN34" s="205">
        <f>'3e Historical level Inputs'!BN33</f>
        <v>10.705717509101307</v>
      </c>
      <c r="BO34" s="205">
        <f>'3e Historical level Inputs'!BO33</f>
        <v>13.71215092385904</v>
      </c>
      <c r="BP34" s="205">
        <f>'3e Historical level Inputs'!BP33</f>
        <v>4.43</v>
      </c>
      <c r="BQ34" s="205" t="str">
        <f>'3e Historical level Inputs'!BQ33</f>
        <v>-</v>
      </c>
      <c r="BR34" s="173"/>
      <c r="BS34" s="205">
        <f>'3e Historical level Inputs'!BS33</f>
        <v>26.67954491790935</v>
      </c>
      <c r="BT34" s="205">
        <f>'3e Historical level Inputs'!BT33</f>
        <v>26.67954491790935</v>
      </c>
      <c r="BU34" s="205">
        <f>'3e Historical level Inputs'!BU33</f>
        <v>32.690762131501103</v>
      </c>
      <c r="BV34" s="205">
        <f>'3e Historical level Inputs'!BV33</f>
        <v>32.690762131501103</v>
      </c>
      <c r="BW34" s="205">
        <f>'3e Historical level Inputs'!BW33</f>
        <v>6.0112172135917499</v>
      </c>
      <c r="BX34" s="205">
        <f>'3e Historical level Inputs'!BX33</f>
        <v>6.0112172135917499</v>
      </c>
      <c r="BY34" s="205">
        <f>'3e Historical level Inputs'!BY33</f>
        <v>14.668937868380539</v>
      </c>
      <c r="BZ34" s="205">
        <f>'3e Historical level Inputs'!BZ33</f>
        <v>14.668937868380539</v>
      </c>
      <c r="CA34" s="205">
        <f>'3e Historical level Inputs'!CA33</f>
        <v>14.668937868380539</v>
      </c>
      <c r="CB34" s="205">
        <f>'3e Historical level Inputs'!CB33</f>
        <v>14.668937868380539</v>
      </c>
      <c r="CC34" s="205">
        <f>'3e Historical level Inputs'!CC33</f>
        <v>14.668937868380539</v>
      </c>
      <c r="CD34" s="205">
        <f>'3e Historical level Inputs'!CD33</f>
        <v>0</v>
      </c>
      <c r="CE34" s="205" t="str">
        <f>'3e Historical level Inputs'!CE33</f>
        <v>-</v>
      </c>
      <c r="CF34" s="205" t="str">
        <f>'3e Historical level Inputs'!CF33</f>
        <v>-</v>
      </c>
      <c r="CG34" s="144"/>
      <c r="CH34" s="175" t="s">
        <v>198</v>
      </c>
      <c r="CI34" s="205" t="str">
        <f>'3e Historical level Inputs'!CI33</f>
        <v>-</v>
      </c>
      <c r="CJ34" s="205" t="str">
        <f>'3e Historical level Inputs'!CJ33</f>
        <v>-</v>
      </c>
      <c r="CK34" s="205" t="str">
        <f>'3e Historical level Inputs'!CK33</f>
        <v>-</v>
      </c>
      <c r="CL34" s="205" t="str">
        <f>'3e Historical level Inputs'!CL33</f>
        <v>-</v>
      </c>
      <c r="CM34" s="205" t="str">
        <f>'3e Historical level Inputs'!CM33</f>
        <v>-</v>
      </c>
      <c r="CN34" s="205" t="str">
        <f>'3e Historical level Inputs'!CN33</f>
        <v>-</v>
      </c>
      <c r="CO34" s="205" t="str">
        <f>'3e Historical level Inputs'!CO33</f>
        <v>-</v>
      </c>
      <c r="CP34" s="205">
        <f>'3e Historical level Inputs'!CP33</f>
        <v>15.2609849287937</v>
      </c>
      <c r="CQ34" s="205">
        <f>'3e Historical level Inputs'!CQ33</f>
        <v>23.687846019912143</v>
      </c>
      <c r="CR34" s="205">
        <f>'3e Historical level Inputs'!CR33</f>
        <v>8.86</v>
      </c>
      <c r="CS34" s="205" t="str">
        <f>'3e Historical level Inputs'!CS33</f>
        <v>-</v>
      </c>
      <c r="CT34" s="173"/>
      <c r="CU34" s="205">
        <f>'3e Historical level Inputs'!CU33</f>
        <v>47.415951593866609</v>
      </c>
      <c r="CV34" s="205">
        <f>'3e Historical level Inputs'!CV33</f>
        <v>47.415951593866609</v>
      </c>
      <c r="CW34" s="205">
        <f>'3e Historical level Inputs'!CW33</f>
        <v>59.438386021050114</v>
      </c>
      <c r="CX34" s="205">
        <f>'3e Historical level Inputs'!CX33</f>
        <v>67.854840039618466</v>
      </c>
      <c r="CY34" s="205">
        <f>'3e Historical level Inputs'!CY33</f>
        <v>12.0224344271835</v>
      </c>
      <c r="CZ34" s="205">
        <f>'3e Historical level Inputs'!CZ33</f>
        <v>12.0224344271835</v>
      </c>
      <c r="DA34" s="205">
        <f>'3e Historical level Inputs'!DA33</f>
        <v>30.568581954217649</v>
      </c>
      <c r="DB34" s="205">
        <f>'3e Historical level Inputs'!DB33</f>
        <v>30.568581954217649</v>
      </c>
      <c r="DC34" s="205">
        <f>'3e Historical level Inputs'!DC33</f>
        <v>30.568581954217649</v>
      </c>
      <c r="DD34" s="205">
        <f>'3e Historical level Inputs'!DD33</f>
        <v>30.568581954217649</v>
      </c>
      <c r="DE34" s="205">
        <f>'3e Historical level Inputs'!DE33</f>
        <v>30.568581954217649</v>
      </c>
      <c r="DF34" s="205">
        <f>'3e Historical level Inputs'!DF33</f>
        <v>0</v>
      </c>
      <c r="DG34" s="205" t="str">
        <f>'3e Historical level Inputs'!DG33</f>
        <v>-</v>
      </c>
      <c r="DH34" s="205" t="str">
        <f>'3e Historical level Inputs'!DH33</f>
        <v>-</v>
      </c>
    </row>
    <row r="35" spans="2:114" s="159" customFormat="1" ht="10.5" customHeight="1">
      <c r="B35" s="175" t="s">
        <v>199</v>
      </c>
      <c r="C35" s="205">
        <f>'3e Historical level Inputs'!C34</f>
        <v>88.907900801057167</v>
      </c>
      <c r="D35" s="205">
        <f>'3e Historical level Inputs'!D34</f>
        <v>89.2228354434869</v>
      </c>
      <c r="E35" s="205">
        <f>'3e Historical level Inputs'!E34</f>
        <v>103.18869384400993</v>
      </c>
      <c r="F35" s="205">
        <f>'3e Historical level Inputs'!F34</f>
        <v>103.25784488604373</v>
      </c>
      <c r="G35" s="205">
        <f>'3e Historical level Inputs'!G34</f>
        <v>110.38956078047262</v>
      </c>
      <c r="H35" s="205">
        <f>'3e Historical level Inputs'!H34</f>
        <v>111.70052282209861</v>
      </c>
      <c r="I35" s="205">
        <f>'3e Historical level Inputs'!I34</f>
        <v>114.89567331049632</v>
      </c>
      <c r="J35" s="205">
        <f>'3e Historical level Inputs'!J34</f>
        <v>114.41325620654189</v>
      </c>
      <c r="K35" s="205">
        <f>'3e Historical level Inputs'!K34</f>
        <v>121.04715621876539</v>
      </c>
      <c r="L35" s="205">
        <f>'3e Historical level Inputs'!L34</f>
        <v>120.45617283230332</v>
      </c>
      <c r="M35" s="205">
        <f>'3e Historical level Inputs'!M34</f>
        <v>126.56935319315116</v>
      </c>
      <c r="N35" s="173"/>
      <c r="O35" s="205">
        <f>'3e Historical level Inputs'!O34</f>
        <v>125.49442106415583</v>
      </c>
      <c r="P35" s="205">
        <f>'3e Historical level Inputs'!P34</f>
        <v>125.49442106415583</v>
      </c>
      <c r="Q35" s="205">
        <f>'3e Historical level Inputs'!Q34</f>
        <v>139.71758497034597</v>
      </c>
      <c r="R35" s="205">
        <f>'3e Historical level Inputs'!R34</f>
        <v>139.71758497034597</v>
      </c>
      <c r="S35" s="205">
        <f>'3e Historical level Inputs'!S34</f>
        <v>141.39334325971123</v>
      </c>
      <c r="T35" s="205">
        <f>'3e Historical level Inputs'!T34</f>
        <v>141.39334325971123</v>
      </c>
      <c r="U35" s="205">
        <f>'3e Historical level Inputs'!U34</f>
        <v>161.61679535715993</v>
      </c>
      <c r="V35" s="205">
        <f>'3e Historical level Inputs'!V34</f>
        <v>161.61679535715993</v>
      </c>
      <c r="W35" s="205">
        <f>'3e Historical level Inputs'!W34</f>
        <v>160.46648304372471</v>
      </c>
      <c r="X35" s="205">
        <f>'3e Historical level Inputs'!X34</f>
        <v>160.46648304372471</v>
      </c>
      <c r="Y35" s="205">
        <f>'3e Historical level Inputs'!Y34</f>
        <v>168.58419578891841</v>
      </c>
      <c r="Z35" s="205">
        <f>'3e Historical level Inputs'!Z34</f>
        <v>168.58419578891841</v>
      </c>
      <c r="AA35" s="205" t="str">
        <f>'3e Historical level Inputs'!AA34</f>
        <v>-</v>
      </c>
      <c r="AB35" s="205" t="str">
        <f>'3e Historical level Inputs'!AB34</f>
        <v>-</v>
      </c>
      <c r="AC35" s="144"/>
      <c r="AD35" s="175" t="s">
        <v>199</v>
      </c>
      <c r="AE35" s="205">
        <f>'3e Historical level Inputs'!AE34</f>
        <v>118.07705875336698</v>
      </c>
      <c r="AF35" s="205">
        <f>'3e Historical level Inputs'!AF34</f>
        <v>118.50377291366176</v>
      </c>
      <c r="AG35" s="205">
        <f>'3e Historical level Inputs'!AG34</f>
        <v>137.2785412534873</v>
      </c>
      <c r="AH35" s="205">
        <f>'3e Historical level Inputs'!AH34</f>
        <v>137.37219711784317</v>
      </c>
      <c r="AI35" s="205">
        <f>'3e Historical level Inputs'!AI34</f>
        <v>146.97498129828324</v>
      </c>
      <c r="AJ35" s="205">
        <f>'3e Historical level Inputs'!AJ34</f>
        <v>148.78179429410963</v>
      </c>
      <c r="AK35" s="205">
        <f>'3e Historical level Inputs'!AK34</f>
        <v>153.05177827785991</v>
      </c>
      <c r="AL35" s="205">
        <f>'3e Historical level Inputs'!AL34</f>
        <v>152.50792343202036</v>
      </c>
      <c r="AM35" s="205">
        <f>'3e Historical level Inputs'!AM34</f>
        <v>161.47386372529701</v>
      </c>
      <c r="AN35" s="205">
        <f>'3e Historical level Inputs'!AN34</f>
        <v>160.71814985263919</v>
      </c>
      <c r="AO35" s="205">
        <f>'3e Historical level Inputs'!AO34</f>
        <v>168.06212548551051</v>
      </c>
      <c r="AP35" s="173"/>
      <c r="AQ35" s="205">
        <f>'3e Historical level Inputs'!AQ34</f>
        <v>166.49125558391935</v>
      </c>
      <c r="AR35" s="205">
        <f>'3e Historical level Inputs'!AR34</f>
        <v>166.49125558391935</v>
      </c>
      <c r="AS35" s="205">
        <f>'3e Historical level Inputs'!AS34</f>
        <v>185.6375469898137</v>
      </c>
      <c r="AT35" s="205">
        <f>'3e Historical level Inputs'!AT34</f>
        <v>185.6375469898137</v>
      </c>
      <c r="AU35" s="205">
        <f>'3e Historical level Inputs'!AU34</f>
        <v>187.90853505419244</v>
      </c>
      <c r="AV35" s="205">
        <f>'3e Historical level Inputs'!AV34</f>
        <v>187.90853505419244</v>
      </c>
      <c r="AW35" s="205">
        <f>'3e Historical level Inputs'!AW34</f>
        <v>215.09117813160694</v>
      </c>
      <c r="AX35" s="205">
        <f>'3e Historical level Inputs'!AX34</f>
        <v>215.09117813160694</v>
      </c>
      <c r="AY35" s="205">
        <f>'3e Historical level Inputs'!AY34</f>
        <v>213.53265009099579</v>
      </c>
      <c r="AZ35" s="205">
        <f>'3e Historical level Inputs'!AZ34</f>
        <v>213.53265009099579</v>
      </c>
      <c r="BA35" s="205">
        <f>'3e Historical level Inputs'!BA34</f>
        <v>224.49869490443493</v>
      </c>
      <c r="BB35" s="205">
        <f>'3e Historical level Inputs'!BB34</f>
        <v>224.49869490443493</v>
      </c>
      <c r="BC35" s="205" t="str">
        <f>'3e Historical level Inputs'!BC34</f>
        <v>-</v>
      </c>
      <c r="BD35" s="205" t="str">
        <f>'3e Historical level Inputs'!BD34</f>
        <v>-</v>
      </c>
      <c r="BF35" s="175" t="s">
        <v>199</v>
      </c>
      <c r="BG35" s="205">
        <f>'3e Historical level Inputs'!BG34</f>
        <v>19.106297226763822</v>
      </c>
      <c r="BH35" s="205">
        <f>'3e Historical level Inputs'!BH34</f>
        <v>19.106297226763822</v>
      </c>
      <c r="BI35" s="205">
        <f>'3e Historical level Inputs'!BI34</f>
        <v>20.852393125569616</v>
      </c>
      <c r="BJ35" s="205">
        <f>'3e Historical level Inputs'!BJ34</f>
        <v>20.849370287873601</v>
      </c>
      <c r="BK35" s="205">
        <f>'3e Historical level Inputs'!BK34</f>
        <v>21.50319340120604</v>
      </c>
      <c r="BL35" s="205">
        <f>'3e Historical level Inputs'!BL34</f>
        <v>21.819481548965165</v>
      </c>
      <c r="BM35" s="205">
        <f>'3e Historical level Inputs'!BM34</f>
        <v>25.256715910577434</v>
      </c>
      <c r="BN35" s="205">
        <f>'3e Historical level Inputs'!BN34</f>
        <v>24.167303215101221</v>
      </c>
      <c r="BO35" s="205">
        <f>'3e Historical level Inputs'!BO34</f>
        <v>23.962512789411697</v>
      </c>
      <c r="BP35" s="205">
        <f>'3e Historical level Inputs'!BP34</f>
        <v>23.858648398084732</v>
      </c>
      <c r="BQ35" s="205">
        <f>'3e Historical level Inputs'!BQ34</f>
        <v>33.366817904048837</v>
      </c>
      <c r="BR35" s="173"/>
      <c r="BS35" s="205">
        <f>'3e Historical level Inputs'!BS34</f>
        <v>33.475871166766694</v>
      </c>
      <c r="BT35" s="205">
        <f>'3e Historical level Inputs'!BT34</f>
        <v>33.475871166766694</v>
      </c>
      <c r="BU35" s="205">
        <f>'3e Historical level Inputs'!BU34</f>
        <v>33.951682778351355</v>
      </c>
      <c r="BV35" s="205">
        <f>'3e Historical level Inputs'!BV34</f>
        <v>33.951682778351355</v>
      </c>
      <c r="BW35" s="205">
        <f>'3e Historical level Inputs'!BW34</f>
        <v>33.94954851889451</v>
      </c>
      <c r="BX35" s="205">
        <f>'3e Historical level Inputs'!BX34</f>
        <v>33.94954851889451</v>
      </c>
      <c r="BY35" s="205">
        <f>'3e Historical level Inputs'!BY34</f>
        <v>47.221804792101878</v>
      </c>
      <c r="BZ35" s="205">
        <f>'3e Historical level Inputs'!BZ34</f>
        <v>47.221804792101878</v>
      </c>
      <c r="CA35" s="205">
        <f>'3e Historical level Inputs'!CA34</f>
        <v>47.168940722773513</v>
      </c>
      <c r="CB35" s="205">
        <f>'3e Historical level Inputs'!CB34</f>
        <v>47.168940722773513</v>
      </c>
      <c r="CC35" s="205">
        <f>'3e Historical level Inputs'!CC34</f>
        <v>51.038387658929757</v>
      </c>
      <c r="CD35" s="205">
        <f>'3e Historical level Inputs'!CD34</f>
        <v>51.038387658929757</v>
      </c>
      <c r="CE35" s="205" t="str">
        <f>'3e Historical level Inputs'!CE34</f>
        <v>-</v>
      </c>
      <c r="CF35" s="205" t="str">
        <f>'3e Historical level Inputs'!CF34</f>
        <v>-</v>
      </c>
      <c r="CG35" s="144"/>
      <c r="CH35" s="175" t="s">
        <v>199</v>
      </c>
      <c r="CI35" s="205">
        <f>'3e Historical level Inputs'!CI34</f>
        <v>108.01419802782098</v>
      </c>
      <c r="CJ35" s="205">
        <f>'3e Historical level Inputs'!CJ34</f>
        <v>108.32913267025071</v>
      </c>
      <c r="CK35" s="205">
        <f>'3e Historical level Inputs'!CK34</f>
        <v>124.04108696957955</v>
      </c>
      <c r="CL35" s="205">
        <f>'3e Historical level Inputs'!CL34</f>
        <v>124.10721517391733</v>
      </c>
      <c r="CM35" s="205">
        <f>'3e Historical level Inputs'!CM34</f>
        <v>131.89275418167867</v>
      </c>
      <c r="CN35" s="205">
        <f>'3e Historical level Inputs'!CN34</f>
        <v>133.52000437106378</v>
      </c>
      <c r="CO35" s="205">
        <f>'3e Historical level Inputs'!CO34</f>
        <v>140.15238922107375</v>
      </c>
      <c r="CP35" s="205">
        <f>'3e Historical level Inputs'!CP34</f>
        <v>138.5805594216431</v>
      </c>
      <c r="CQ35" s="205">
        <f>'3e Historical level Inputs'!CQ34</f>
        <v>145.0096690081771</v>
      </c>
      <c r="CR35" s="205">
        <f>'3e Historical level Inputs'!CR34</f>
        <v>144.31482123038805</v>
      </c>
      <c r="CS35" s="205">
        <f>'3e Historical level Inputs'!CS34</f>
        <v>159.9361710972</v>
      </c>
      <c r="CT35" s="173"/>
      <c r="CU35" s="205">
        <f>'3e Historical level Inputs'!CU34</f>
        <v>158.97029223092252</v>
      </c>
      <c r="CV35" s="205">
        <f>'3e Historical level Inputs'!CV34</f>
        <v>158.97029223092252</v>
      </c>
      <c r="CW35" s="205">
        <f>'3e Historical level Inputs'!CW34</f>
        <v>173.66926774869734</v>
      </c>
      <c r="CX35" s="205">
        <f>'3e Historical level Inputs'!CX34</f>
        <v>173.66926774869734</v>
      </c>
      <c r="CY35" s="205">
        <f>'3e Historical level Inputs'!CY34</f>
        <v>175.34289177860575</v>
      </c>
      <c r="CZ35" s="205">
        <f>'3e Historical level Inputs'!CZ34</f>
        <v>175.34289177860575</v>
      </c>
      <c r="DA35" s="205">
        <f>'3e Historical level Inputs'!DA34</f>
        <v>208.83860014926182</v>
      </c>
      <c r="DB35" s="205">
        <f>'3e Historical level Inputs'!DB34</f>
        <v>208.83860014926182</v>
      </c>
      <c r="DC35" s="205">
        <f>'3e Historical level Inputs'!DC34</f>
        <v>207.63542376649821</v>
      </c>
      <c r="DD35" s="205">
        <f>'3e Historical level Inputs'!DD34</f>
        <v>207.63542376649821</v>
      </c>
      <c r="DE35" s="205">
        <f>'3e Historical level Inputs'!DE34</f>
        <v>219.62258344784817</v>
      </c>
      <c r="DF35" s="205">
        <f>'3e Historical level Inputs'!DF34</f>
        <v>219.62258344784817</v>
      </c>
      <c r="DG35" s="205" t="str">
        <f>'3e Historical level Inputs'!DG34</f>
        <v>-</v>
      </c>
      <c r="DH35" s="205" t="str">
        <f>'3e Historical level Inputs'!DH34</f>
        <v>-</v>
      </c>
    </row>
    <row r="36" spans="2:114" s="159" customFormat="1" ht="10.5" customHeight="1">
      <c r="B36" s="175" t="s">
        <v>200</v>
      </c>
      <c r="C36" s="205">
        <f>'3e Historical level Inputs'!C35</f>
        <v>134.94626558994401</v>
      </c>
      <c r="D36" s="205">
        <f>'3e Historical level Inputs'!D35</f>
        <v>135.83719089936108</v>
      </c>
      <c r="E36" s="205">
        <f>'3e Historical level Inputs'!E35</f>
        <v>131.67837067324322</v>
      </c>
      <c r="F36" s="205">
        <f>'3e Historical level Inputs'!F35</f>
        <v>131.2842545781717</v>
      </c>
      <c r="G36" s="205">
        <f>'3e Historical level Inputs'!G35</f>
        <v>138.51639149164146</v>
      </c>
      <c r="H36" s="205">
        <f>'3e Historical level Inputs'!H35</f>
        <v>140.23783389769395</v>
      </c>
      <c r="I36" s="205">
        <f>'3e Historical level Inputs'!I35</f>
        <v>140.5199304149771</v>
      </c>
      <c r="J36" s="205">
        <f>'3e Historical level Inputs'!J35</f>
        <v>144.00471246533911</v>
      </c>
      <c r="K36" s="205">
        <f>'3e Historical level Inputs'!K35</f>
        <v>153.15544286240794</v>
      </c>
      <c r="L36" s="205">
        <f>'3e Historical level Inputs'!L35</f>
        <v>153.27044256757927</v>
      </c>
      <c r="M36" s="205">
        <f>'3e Historical level Inputs'!M35</f>
        <v>201.74330332289634</v>
      </c>
      <c r="N36" s="173"/>
      <c r="O36" s="205">
        <f>'3e Historical level Inputs'!O35</f>
        <v>207.14962998740157</v>
      </c>
      <c r="P36" s="205">
        <f>'3e Historical level Inputs'!P35</f>
        <v>207.14962998740157</v>
      </c>
      <c r="Q36" s="205">
        <f>'3e Historical level Inputs'!Q35</f>
        <v>225.97684176362142</v>
      </c>
      <c r="R36" s="205">
        <f>'3e Historical level Inputs'!R35</f>
        <v>232.19848662979393</v>
      </c>
      <c r="S36" s="205">
        <f>'3e Historical level Inputs'!S35</f>
        <v>233.19085855084813</v>
      </c>
      <c r="T36" s="205">
        <f>'3e Historical level Inputs'!T35</f>
        <v>233.19085855084813</v>
      </c>
      <c r="U36" s="205">
        <f>'3e Historical level Inputs'!U35</f>
        <v>216.88781027942559</v>
      </c>
      <c r="V36" s="205">
        <f>'3e Historical level Inputs'!V35</f>
        <v>210.63280209342579</v>
      </c>
      <c r="W36" s="205">
        <f>'3e Historical level Inputs'!W35</f>
        <v>224.9909074076389</v>
      </c>
      <c r="X36" s="205">
        <f>'3e Historical level Inputs'!X35</f>
        <v>224.9909074076389</v>
      </c>
      <c r="Y36" s="205">
        <f>'3e Historical level Inputs'!Y35</f>
        <v>213.41163941704266</v>
      </c>
      <c r="Z36" s="205">
        <f>'3e Historical level Inputs'!Z35</f>
        <v>213.41163941704266</v>
      </c>
      <c r="AA36" s="205" t="str">
        <f>'3e Historical level Inputs'!AA35</f>
        <v>-</v>
      </c>
      <c r="AB36" s="205" t="str">
        <f>'3e Historical level Inputs'!AB35</f>
        <v>-</v>
      </c>
      <c r="AC36" s="144"/>
      <c r="AD36" s="175" t="s">
        <v>200</v>
      </c>
      <c r="AE36" s="205">
        <f>'3e Historical level Inputs'!AE35</f>
        <v>140.67827761874798</v>
      </c>
      <c r="AF36" s="205">
        <f>'3e Historical level Inputs'!AF35</f>
        <v>141.88362767308908</v>
      </c>
      <c r="AG36" s="205">
        <f>'3e Historical level Inputs'!AG35</f>
        <v>146.74643050364855</v>
      </c>
      <c r="AH36" s="205">
        <f>'3e Historical level Inputs'!AH35</f>
        <v>146.21321809921974</v>
      </c>
      <c r="AI36" s="205">
        <f>'3e Historical level Inputs'!AI35</f>
        <v>154.98695474225545</v>
      </c>
      <c r="AJ36" s="205">
        <f>'3e Historical level Inputs'!AJ35</f>
        <v>155.91941768584419</v>
      </c>
      <c r="AK36" s="205">
        <f>'3e Historical level Inputs'!AK35</f>
        <v>156.82128408270361</v>
      </c>
      <c r="AL36" s="205">
        <f>'3e Historical level Inputs'!AL35</f>
        <v>160.05334295858538</v>
      </c>
      <c r="AM36" s="205">
        <f>'3e Historical level Inputs'!AM35</f>
        <v>171.05986563571534</v>
      </c>
      <c r="AN36" s="205">
        <f>'3e Historical level Inputs'!AN35</f>
        <v>170.07802785187067</v>
      </c>
      <c r="AO36" s="205">
        <f>'3e Historical level Inputs'!AO35</f>
        <v>211.18364579762692</v>
      </c>
      <c r="AP36" s="173"/>
      <c r="AQ36" s="205">
        <f>'3e Historical level Inputs'!AQ35</f>
        <v>221.9286821365277</v>
      </c>
      <c r="AR36" s="205">
        <f>'3e Historical level Inputs'!AR35</f>
        <v>221.9286821365277</v>
      </c>
      <c r="AS36" s="205">
        <f>'3e Historical level Inputs'!AS35</f>
        <v>252.2686339812083</v>
      </c>
      <c r="AT36" s="205">
        <f>'3e Historical level Inputs'!AT35</f>
        <v>260.18181224363241</v>
      </c>
      <c r="AU36" s="205">
        <f>'3e Historical level Inputs'!AU35</f>
        <v>264.07391017309408</v>
      </c>
      <c r="AV36" s="205">
        <f>'3e Historical level Inputs'!AV35</f>
        <v>264.07391017309408</v>
      </c>
      <c r="AW36" s="205">
        <f>'3e Historical level Inputs'!AW35</f>
        <v>235.36368567467744</v>
      </c>
      <c r="AX36" s="205">
        <f>'3e Historical level Inputs'!AX35</f>
        <v>227.40600489841836</v>
      </c>
      <c r="AY36" s="205">
        <f>'3e Historical level Inputs'!AY35</f>
        <v>248.31934622974373</v>
      </c>
      <c r="AZ36" s="205">
        <f>'3e Historical level Inputs'!AZ35</f>
        <v>248.31934622974373</v>
      </c>
      <c r="BA36" s="205">
        <f>'3e Historical level Inputs'!BA35</f>
        <v>237.80738359084313</v>
      </c>
      <c r="BB36" s="205">
        <f>'3e Historical level Inputs'!BB35</f>
        <v>237.80738359084313</v>
      </c>
      <c r="BC36" s="205" t="str">
        <f>'3e Historical level Inputs'!BC35</f>
        <v>-</v>
      </c>
      <c r="BD36" s="205" t="str">
        <f>'3e Historical level Inputs'!BD35</f>
        <v>-</v>
      </c>
      <c r="BF36" s="175" t="s">
        <v>200</v>
      </c>
      <c r="BG36" s="205">
        <f>'3e Historical level Inputs'!BG35</f>
        <v>122.43954491549439</v>
      </c>
      <c r="BH36" s="205">
        <f>'3e Historical level Inputs'!BH35</f>
        <v>122.46354491524748</v>
      </c>
      <c r="BI36" s="205">
        <f>'3e Historical level Inputs'!BI35</f>
        <v>126.26991866834115</v>
      </c>
      <c r="BJ36" s="205">
        <f>'3e Historical level Inputs'!BJ35</f>
        <v>126.34191866760045</v>
      </c>
      <c r="BK36" s="205">
        <f>'3e Historical level Inputs'!BK35</f>
        <v>131.74472031618731</v>
      </c>
      <c r="BL36" s="205">
        <f>'3e Historical level Inputs'!BL35</f>
        <v>131.30072032075481</v>
      </c>
      <c r="BM36" s="205">
        <f>'3e Historical level Inputs'!BM35</f>
        <v>132.24553140529321</v>
      </c>
      <c r="BN36" s="205">
        <f>'3e Historical level Inputs'!BN35</f>
        <v>129.58153143269809</v>
      </c>
      <c r="BO36" s="205">
        <f>'3e Historical level Inputs'!BO35</f>
        <v>123.6783856835283</v>
      </c>
      <c r="BP36" s="205">
        <f>'3e Historical level Inputs'!BP35</f>
        <v>123.24638568797238</v>
      </c>
      <c r="BQ36" s="205">
        <f>'3e Historical level Inputs'!BQ35</f>
        <v>176.88696739639255</v>
      </c>
      <c r="BR36" s="173"/>
      <c r="BS36" s="205">
        <f>'3e Historical level Inputs'!BS35</f>
        <v>172.44542104951498</v>
      </c>
      <c r="BT36" s="205">
        <f>'3e Historical level Inputs'!BT35</f>
        <v>172.44542104951498</v>
      </c>
      <c r="BU36" s="205">
        <f>'3e Historical level Inputs'!BU35</f>
        <v>169.73380104854746</v>
      </c>
      <c r="BV36" s="205">
        <f>'3e Historical level Inputs'!BV35</f>
        <v>169.73380104854746</v>
      </c>
      <c r="BW36" s="205">
        <f>'3e Historical level Inputs'!BW35</f>
        <v>172.01380102509276</v>
      </c>
      <c r="BX36" s="205">
        <f>'3e Historical level Inputs'!BX35</f>
        <v>172.01380102509276</v>
      </c>
      <c r="BY36" s="205">
        <f>'3e Historical level Inputs'!BY35</f>
        <v>170.80268983677828</v>
      </c>
      <c r="BZ36" s="205">
        <f>'3e Historical level Inputs'!BZ35</f>
        <v>170.80268983677828</v>
      </c>
      <c r="CA36" s="205">
        <f>'3e Historical level Inputs'!CA35</f>
        <v>165.30668989331633</v>
      </c>
      <c r="CB36" s="205">
        <f>'3e Historical level Inputs'!CB35</f>
        <v>165.30668989331633</v>
      </c>
      <c r="CC36" s="205">
        <f>'3e Historical level Inputs'!CC35</f>
        <v>181.42019750424308</v>
      </c>
      <c r="CD36" s="205">
        <f>'3e Historical level Inputs'!CD35</f>
        <v>181.42019750424308</v>
      </c>
      <c r="CE36" s="205" t="str">
        <f>'3e Historical level Inputs'!CE35</f>
        <v>-</v>
      </c>
      <c r="CF36" s="205" t="str">
        <f>'3e Historical level Inputs'!CF35</f>
        <v>-</v>
      </c>
      <c r="CG36" s="144"/>
      <c r="CH36" s="175" t="s">
        <v>200</v>
      </c>
      <c r="CI36" s="205">
        <f>'3e Historical level Inputs'!CI35</f>
        <v>257.38581050543837</v>
      </c>
      <c r="CJ36" s="205">
        <f>'3e Historical level Inputs'!CJ35</f>
        <v>258.30073581460857</v>
      </c>
      <c r="CK36" s="205">
        <f>'3e Historical level Inputs'!CK35</f>
        <v>257.94828934158437</v>
      </c>
      <c r="CL36" s="205">
        <f>'3e Historical level Inputs'!CL35</f>
        <v>257.62617324577218</v>
      </c>
      <c r="CM36" s="205">
        <f>'3e Historical level Inputs'!CM35</f>
        <v>270.2611118078288</v>
      </c>
      <c r="CN36" s="205">
        <f>'3e Historical level Inputs'!CN35</f>
        <v>271.53855421844878</v>
      </c>
      <c r="CO36" s="205">
        <f>'3e Historical level Inputs'!CO35</f>
        <v>272.76546182027027</v>
      </c>
      <c r="CP36" s="205">
        <f>'3e Historical level Inputs'!CP35</f>
        <v>273.5862438980372</v>
      </c>
      <c r="CQ36" s="205">
        <f>'3e Historical level Inputs'!CQ35</f>
        <v>276.83382854593623</v>
      </c>
      <c r="CR36" s="205">
        <f>'3e Historical level Inputs'!CR35</f>
        <v>276.51682825555167</v>
      </c>
      <c r="CS36" s="205">
        <f>'3e Historical level Inputs'!CS35</f>
        <v>378.63027071928889</v>
      </c>
      <c r="CT36" s="173"/>
      <c r="CU36" s="205">
        <f>'3e Historical level Inputs'!CU35</f>
        <v>379.59505103691652</v>
      </c>
      <c r="CV36" s="205">
        <f>'3e Historical level Inputs'!CV35</f>
        <v>379.59505103691652</v>
      </c>
      <c r="CW36" s="205">
        <f>'3e Historical level Inputs'!CW35</f>
        <v>395.71064281216889</v>
      </c>
      <c r="CX36" s="205">
        <f>'3e Historical level Inputs'!CX35</f>
        <v>401.93228767834137</v>
      </c>
      <c r="CY36" s="205">
        <f>'3e Historical level Inputs'!CY35</f>
        <v>405.20465957594092</v>
      </c>
      <c r="CZ36" s="205">
        <f>'3e Historical level Inputs'!CZ35</f>
        <v>405.20465957594092</v>
      </c>
      <c r="DA36" s="205">
        <f>'3e Historical level Inputs'!DA35</f>
        <v>387.69050011620391</v>
      </c>
      <c r="DB36" s="205">
        <f>'3e Historical level Inputs'!DB35</f>
        <v>381.43549193020408</v>
      </c>
      <c r="DC36" s="205">
        <f>'3e Historical level Inputs'!DC35</f>
        <v>390.2975973009552</v>
      </c>
      <c r="DD36" s="205">
        <f>'3e Historical level Inputs'!DD35</f>
        <v>390.2975973009552</v>
      </c>
      <c r="DE36" s="205">
        <f>'3e Historical level Inputs'!DE35</f>
        <v>394.83183692128574</v>
      </c>
      <c r="DF36" s="205">
        <f>'3e Historical level Inputs'!DF35</f>
        <v>394.83183692128574</v>
      </c>
      <c r="DG36" s="205" t="str">
        <f>'3e Historical level Inputs'!DG35</f>
        <v>-</v>
      </c>
      <c r="DH36" s="205" t="str">
        <f>'3e Historical level Inputs'!DH35</f>
        <v>-</v>
      </c>
    </row>
    <row r="37" spans="2:114" s="159" customFormat="1" ht="10.5" customHeight="1">
      <c r="B37" s="175" t="s">
        <v>201</v>
      </c>
      <c r="C37" s="205">
        <f>'3e Historical level Inputs'!C36</f>
        <v>78.263999999999996</v>
      </c>
      <c r="D37" s="205">
        <f>'3e Historical level Inputs'!D36</f>
        <v>79.259530332681024</v>
      </c>
      <c r="E37" s="205">
        <f>'3e Historical level Inputs'!E36</f>
        <v>80.408219178082177</v>
      </c>
      <c r="F37" s="205">
        <f>'3e Historical level Inputs'!F36</f>
        <v>81.097432485322898</v>
      </c>
      <c r="G37" s="205">
        <f>'3e Historical level Inputs'!G36</f>
        <v>82.016383561643821</v>
      </c>
      <c r="H37" s="205">
        <f>'3e Historical level Inputs'!H36</f>
        <v>82.629017612524436</v>
      </c>
      <c r="I37" s="205">
        <f>'3e Historical level Inputs'!I36</f>
        <v>83.088493150684926</v>
      </c>
      <c r="J37" s="205">
        <f>'3e Historical level Inputs'!J36</f>
        <v>83.318230919765156</v>
      </c>
      <c r="K37" s="205">
        <f>'3e Historical level Inputs'!K36</f>
        <v>83.777706457925646</v>
      </c>
      <c r="L37" s="205">
        <f>'3e Historical level Inputs'!L36</f>
        <v>85.309291585127184</v>
      </c>
      <c r="M37" s="205">
        <f>'3e Historical level Inputs'!M36</f>
        <v>87.836407045009778</v>
      </c>
      <c r="N37" s="173"/>
      <c r="O37" s="205">
        <f>'3e Historical level Inputs'!O36</f>
        <v>92.278003913894295</v>
      </c>
      <c r="P37" s="205">
        <f>'3e Historical level Inputs'!P36</f>
        <v>92.278003913894295</v>
      </c>
      <c r="Q37" s="205">
        <f>'3e Historical level Inputs'!Q36</f>
        <v>95.953808219178057</v>
      </c>
      <c r="R37" s="205">
        <f>'3e Historical level Inputs'!R36</f>
        <v>95.953808219178057</v>
      </c>
      <c r="S37" s="205">
        <f>'3e Historical level Inputs'!S36</f>
        <v>99.093557729941281</v>
      </c>
      <c r="T37" s="205">
        <f>'3e Historical level Inputs'!T36</f>
        <v>99.093557729941281</v>
      </c>
      <c r="U37" s="205">
        <f>'3e Historical level Inputs'!U36</f>
        <v>99.935929549902113</v>
      </c>
      <c r="V37" s="205">
        <f>'3e Historical level Inputs'!V36</f>
        <v>99.935929549902113</v>
      </c>
      <c r="W37" s="205">
        <f>'3e Historical level Inputs'!W36</f>
        <v>101.85041095890412</v>
      </c>
      <c r="X37" s="205">
        <f>'3e Historical level Inputs'!X36</f>
        <v>101.85041095890412</v>
      </c>
      <c r="Y37" s="205">
        <f>'3e Historical level Inputs'!Y36</f>
        <v>103.45857534246578</v>
      </c>
      <c r="Z37" s="205" t="str">
        <f>'3e Historical level Inputs'!Z36</f>
        <v>-</v>
      </c>
      <c r="AA37" s="205" t="str">
        <f>'3e Historical level Inputs'!AA36</f>
        <v>-</v>
      </c>
      <c r="AB37" s="205" t="str">
        <f>'3e Historical level Inputs'!AB36</f>
        <v>-</v>
      </c>
      <c r="AC37" s="144"/>
      <c r="AD37" s="175" t="s">
        <v>201</v>
      </c>
      <c r="AE37" s="205">
        <f>'3e Historical level Inputs'!AE36</f>
        <v>78.263999999999996</v>
      </c>
      <c r="AF37" s="205">
        <f>'3e Historical level Inputs'!AF36</f>
        <v>79.259530332681024</v>
      </c>
      <c r="AG37" s="205">
        <f>'3e Historical level Inputs'!AG36</f>
        <v>80.408219178082177</v>
      </c>
      <c r="AH37" s="205">
        <f>'3e Historical level Inputs'!AH36</f>
        <v>81.097432485322898</v>
      </c>
      <c r="AI37" s="205">
        <f>'3e Historical level Inputs'!AI36</f>
        <v>82.016383561643821</v>
      </c>
      <c r="AJ37" s="205">
        <f>'3e Historical level Inputs'!AJ36</f>
        <v>82.629017612524436</v>
      </c>
      <c r="AK37" s="205">
        <f>'3e Historical level Inputs'!AK36</f>
        <v>83.088493150684926</v>
      </c>
      <c r="AL37" s="205">
        <f>'3e Historical level Inputs'!AL36</f>
        <v>83.318230919765156</v>
      </c>
      <c r="AM37" s="205">
        <f>'3e Historical level Inputs'!AM36</f>
        <v>83.777706457925646</v>
      </c>
      <c r="AN37" s="205">
        <f>'3e Historical level Inputs'!AN36</f>
        <v>85.309291585127184</v>
      </c>
      <c r="AO37" s="205">
        <f>'3e Historical level Inputs'!AO36</f>
        <v>87.836407045009778</v>
      </c>
      <c r="AP37" s="173"/>
      <c r="AQ37" s="205">
        <f>'3e Historical level Inputs'!AQ36</f>
        <v>92.278003913894295</v>
      </c>
      <c r="AR37" s="205">
        <f>'3e Historical level Inputs'!AR36</f>
        <v>92.278003913894295</v>
      </c>
      <c r="AS37" s="205">
        <f>'3e Historical level Inputs'!AS36</f>
        <v>95.953808219178057</v>
      </c>
      <c r="AT37" s="205">
        <f>'3e Historical level Inputs'!AT36</f>
        <v>95.953808219178057</v>
      </c>
      <c r="AU37" s="205">
        <f>'3e Historical level Inputs'!AU36</f>
        <v>99.093557729941281</v>
      </c>
      <c r="AV37" s="205">
        <f>'3e Historical level Inputs'!AV36</f>
        <v>99.093557729941281</v>
      </c>
      <c r="AW37" s="205">
        <f>'3e Historical level Inputs'!AW36</f>
        <v>99.935929549902113</v>
      </c>
      <c r="AX37" s="205">
        <f>'3e Historical level Inputs'!AX36</f>
        <v>99.935929549902113</v>
      </c>
      <c r="AY37" s="205">
        <f>'3e Historical level Inputs'!AY36</f>
        <v>101.85041095890412</v>
      </c>
      <c r="AZ37" s="205">
        <f>'3e Historical level Inputs'!AZ36</f>
        <v>101.85041095890412</v>
      </c>
      <c r="BA37" s="205">
        <f>'3e Historical level Inputs'!BA36</f>
        <v>103.45857534246578</v>
      </c>
      <c r="BB37" s="205" t="str">
        <f>'3e Historical level Inputs'!BB36</f>
        <v>-</v>
      </c>
      <c r="BC37" s="205" t="str">
        <f>'3e Historical level Inputs'!BC36</f>
        <v>-</v>
      </c>
      <c r="BD37" s="205" t="str">
        <f>'3e Historical level Inputs'!BD36</f>
        <v>-</v>
      </c>
      <c r="BF37" s="175" t="s">
        <v>201</v>
      </c>
      <c r="BG37" s="205">
        <f>'3e Historical level Inputs'!BG36</f>
        <v>89.202099999999987</v>
      </c>
      <c r="BH37" s="205">
        <f>'3e Historical level Inputs'!BH36</f>
        <v>90.336764677103716</v>
      </c>
      <c r="BI37" s="205">
        <f>'3e Historical level Inputs'!BI36</f>
        <v>91.64599315068493</v>
      </c>
      <c r="BJ37" s="205">
        <f>'3e Historical level Inputs'!BJ36</f>
        <v>92.431530234833659</v>
      </c>
      <c r="BK37" s="205">
        <f>'3e Historical level Inputs'!BK36</f>
        <v>93.478913013698644</v>
      </c>
      <c r="BL37" s="205">
        <f>'3e Historical level Inputs'!BL36</f>
        <v>94.177168199608587</v>
      </c>
      <c r="BM37" s="205">
        <f>'3e Historical level Inputs'!BM36</f>
        <v>94.700859589041102</v>
      </c>
      <c r="BN37" s="205">
        <f>'3e Historical level Inputs'!BN36</f>
        <v>94.96270528375733</v>
      </c>
      <c r="BO37" s="205">
        <f>'3e Historical level Inputs'!BO36</f>
        <v>95.486396673189816</v>
      </c>
      <c r="BP37" s="205">
        <f>'3e Historical level Inputs'!BP36</f>
        <v>97.232034637964787</v>
      </c>
      <c r="BQ37" s="205">
        <f>'3e Historical level Inputs'!BQ36</f>
        <v>100.11233727984344</v>
      </c>
      <c r="BR37" s="173"/>
      <c r="BS37" s="205">
        <f>'3e Historical level Inputs'!BS36</f>
        <v>105.1746873776908</v>
      </c>
      <c r="BT37" s="205">
        <f>'3e Historical level Inputs'!BT36</f>
        <v>105.1746873776908</v>
      </c>
      <c r="BU37" s="205">
        <f>'3e Historical level Inputs'!BU36</f>
        <v>109.36421849315069</v>
      </c>
      <c r="BV37" s="205">
        <f>'3e Historical level Inputs'!BV36</f>
        <v>109.36421849315069</v>
      </c>
      <c r="BW37" s="205">
        <f>'3e Historical level Inputs'!BW36</f>
        <v>112.94277632093933</v>
      </c>
      <c r="BX37" s="205">
        <f>'3e Historical level Inputs'!BX36</f>
        <v>112.94277632093933</v>
      </c>
      <c r="BY37" s="205">
        <f>'3e Historical level Inputs'!BY36</f>
        <v>113.90287720156557</v>
      </c>
      <c r="BZ37" s="205">
        <f>'3e Historical level Inputs'!BZ36</f>
        <v>113.90287720156557</v>
      </c>
      <c r="CA37" s="205">
        <f>'3e Historical level Inputs'!CA36</f>
        <v>116.08492465753422</v>
      </c>
      <c r="CB37" s="205">
        <f>'3e Historical level Inputs'!CB36</f>
        <v>116.08492465753422</v>
      </c>
      <c r="CC37" s="205">
        <f>'3e Historical level Inputs'!CC36</f>
        <v>117.91784452054797</v>
      </c>
      <c r="CD37" s="205" t="str">
        <f>'3e Historical level Inputs'!CD36</f>
        <v>-</v>
      </c>
      <c r="CE37" s="205" t="str">
        <f>'3e Historical level Inputs'!CE36</f>
        <v>-</v>
      </c>
      <c r="CF37" s="205" t="str">
        <f>'3e Historical level Inputs'!CF36</f>
        <v>-</v>
      </c>
      <c r="CG37" s="144"/>
      <c r="CH37" s="175" t="s">
        <v>201</v>
      </c>
      <c r="CI37" s="205">
        <f>'3e Historical level Inputs'!CI36</f>
        <v>167.46609999999998</v>
      </c>
      <c r="CJ37" s="205">
        <f>'3e Historical level Inputs'!CJ36</f>
        <v>169.59629500978474</v>
      </c>
      <c r="CK37" s="205">
        <f>'3e Historical level Inputs'!CK36</f>
        <v>172.05421232876711</v>
      </c>
      <c r="CL37" s="205">
        <f>'3e Historical level Inputs'!CL36</f>
        <v>173.52896272015656</v>
      </c>
      <c r="CM37" s="205">
        <f>'3e Historical level Inputs'!CM36</f>
        <v>175.49529657534248</v>
      </c>
      <c r="CN37" s="205">
        <f>'3e Historical level Inputs'!CN36</f>
        <v>176.80618581213304</v>
      </c>
      <c r="CO37" s="205">
        <f>'3e Historical level Inputs'!CO36</f>
        <v>177.78935273972604</v>
      </c>
      <c r="CP37" s="205">
        <f>'3e Historical level Inputs'!CP36</f>
        <v>178.28093620352249</v>
      </c>
      <c r="CQ37" s="205">
        <f>'3e Historical level Inputs'!CQ36</f>
        <v>179.26410313111546</v>
      </c>
      <c r="CR37" s="205">
        <f>'3e Historical level Inputs'!CR36</f>
        <v>182.54132622309197</v>
      </c>
      <c r="CS37" s="205">
        <f>'3e Historical level Inputs'!CS36</f>
        <v>187.94874432485324</v>
      </c>
      <c r="CT37" s="173"/>
      <c r="CU37" s="205">
        <f>'3e Historical level Inputs'!CU36</f>
        <v>197.4526912915851</v>
      </c>
      <c r="CV37" s="205">
        <f>'3e Historical level Inputs'!CV36</f>
        <v>197.4526912915851</v>
      </c>
      <c r="CW37" s="205">
        <f>'3e Historical level Inputs'!CW36</f>
        <v>205.31802671232873</v>
      </c>
      <c r="CX37" s="205">
        <f>'3e Historical level Inputs'!CX36</f>
        <v>205.31802671232873</v>
      </c>
      <c r="CY37" s="205">
        <f>'3e Historical level Inputs'!CY36</f>
        <v>212.03633405088061</v>
      </c>
      <c r="CZ37" s="205">
        <f>'3e Historical level Inputs'!CZ36</f>
        <v>212.03633405088061</v>
      </c>
      <c r="DA37" s="205">
        <f>'3e Historical level Inputs'!DA36</f>
        <v>213.8388067514677</v>
      </c>
      <c r="DB37" s="205">
        <f>'3e Historical level Inputs'!DB36</f>
        <v>213.8388067514677</v>
      </c>
      <c r="DC37" s="205">
        <f>'3e Historical level Inputs'!DC36</f>
        <v>217.93533561643835</v>
      </c>
      <c r="DD37" s="205">
        <f>'3e Historical level Inputs'!DD36</f>
        <v>217.93533561643835</v>
      </c>
      <c r="DE37" s="205">
        <f>'3e Historical level Inputs'!DE36</f>
        <v>221.37641986301375</v>
      </c>
      <c r="DF37" s="205" t="str">
        <f>'3e Historical level Inputs'!DF36</f>
        <v>-</v>
      </c>
      <c r="DG37" s="205" t="str">
        <f>'3e Historical level Inputs'!DG36</f>
        <v>-</v>
      </c>
      <c r="DH37" s="205" t="str">
        <f>'3e Historical level Inputs'!DH36</f>
        <v>-</v>
      </c>
    </row>
    <row r="38" spans="2:114" s="159" customFormat="1" ht="10.5" customHeight="1">
      <c r="B38" s="175" t="s">
        <v>202</v>
      </c>
      <c r="C38" s="205">
        <f>'3e Historical level Inputs'!C37</f>
        <v>0</v>
      </c>
      <c r="D38" s="205">
        <f>'3e Historical level Inputs'!D37</f>
        <v>-0.18995111249132623</v>
      </c>
      <c r="E38" s="205">
        <f>'3e Historical level Inputs'!E37</f>
        <v>2.3898870370752552</v>
      </c>
      <c r="F38" s="205">
        <f>'3e Historical level Inputs'!F37</f>
        <v>11.485481460604179</v>
      </c>
      <c r="G38" s="205">
        <f>'3e Historical level Inputs'!G37</f>
        <v>13.90509559648177</v>
      </c>
      <c r="H38" s="205">
        <f>'3e Historical level Inputs'!H37</f>
        <v>14.008016342776509</v>
      </c>
      <c r="I38" s="205">
        <f>'3e Historical level Inputs'!I37</f>
        <v>16.592254432324488</v>
      </c>
      <c r="J38" s="205">
        <f>'3e Historical level Inputs'!J37</f>
        <v>16.855736391237038</v>
      </c>
      <c r="K38" s="205">
        <f>'3e Historical level Inputs'!K37</f>
        <v>16.486105842624763</v>
      </c>
      <c r="L38" s="205">
        <f>'3e Historical level Inputs'!L37</f>
        <v>16.529685824397355</v>
      </c>
      <c r="M38" s="205">
        <f>'3e Historical level Inputs'!M37</f>
        <v>15.149258026029942</v>
      </c>
      <c r="N38" s="173"/>
      <c r="O38" s="205">
        <f>'3e Historical level Inputs'!O37</f>
        <v>16.072618119862025</v>
      </c>
      <c r="P38" s="205">
        <f>'3e Historical level Inputs'!P37</f>
        <v>16.072618119862025</v>
      </c>
      <c r="Q38" s="205">
        <f>'3e Historical level Inputs'!Q37</f>
        <v>17.32126615003747</v>
      </c>
      <c r="R38" s="205">
        <f>'3e Historical level Inputs'!R37</f>
        <v>17.32126615003747</v>
      </c>
      <c r="S38" s="205">
        <f>'3e Historical level Inputs'!S37</f>
        <v>15.505924067383233</v>
      </c>
      <c r="T38" s="205">
        <f>'3e Historical level Inputs'!T37</f>
        <v>15.505924067383233</v>
      </c>
      <c r="U38" s="205">
        <f>'3e Historical level Inputs'!U37</f>
        <v>16.061282668640136</v>
      </c>
      <c r="V38" s="205">
        <f>'3e Historical level Inputs'!V37</f>
        <v>16.061282668640136</v>
      </c>
      <c r="W38" s="205">
        <f>'3e Historical level Inputs'!W37</f>
        <v>19.203600376309364</v>
      </c>
      <c r="X38" s="205">
        <f>'3e Historical level Inputs'!X37</f>
        <v>19.203600376309364</v>
      </c>
      <c r="Y38" s="205">
        <f>'3e Historical level Inputs'!Y37</f>
        <v>19.818932207430212</v>
      </c>
      <c r="Z38" s="205">
        <f>'3e Historical level Inputs'!Z37</f>
        <v>1.6670018591082372</v>
      </c>
      <c r="AA38" s="205" t="str">
        <f>'3e Historical level Inputs'!AA37</f>
        <v>-</v>
      </c>
      <c r="AB38" s="205" t="str">
        <f>'3e Historical level Inputs'!AB37</f>
        <v>-</v>
      </c>
      <c r="AC38" s="144"/>
      <c r="AD38" s="175" t="s">
        <v>202</v>
      </c>
      <c r="AE38" s="205">
        <f>'3e Historical level Inputs'!AE37</f>
        <v>0</v>
      </c>
      <c r="AF38" s="205">
        <f>'3e Historical level Inputs'!AF37</f>
        <v>-0.18995111249132623</v>
      </c>
      <c r="AG38" s="205">
        <f>'3e Historical level Inputs'!AG37</f>
        <v>2.3898870370752552</v>
      </c>
      <c r="AH38" s="205">
        <f>'3e Historical level Inputs'!AH37</f>
        <v>11.485481460604179</v>
      </c>
      <c r="AI38" s="205">
        <f>'3e Historical level Inputs'!AI37</f>
        <v>13.90509559648177</v>
      </c>
      <c r="AJ38" s="205">
        <f>'3e Historical level Inputs'!AJ37</f>
        <v>14.008016342776509</v>
      </c>
      <c r="AK38" s="205">
        <f>'3e Historical level Inputs'!AK37</f>
        <v>16.592254432324488</v>
      </c>
      <c r="AL38" s="205">
        <f>'3e Historical level Inputs'!AL37</f>
        <v>16.855736391237038</v>
      </c>
      <c r="AM38" s="205">
        <f>'3e Historical level Inputs'!AM37</f>
        <v>16.486105842624763</v>
      </c>
      <c r="AN38" s="205">
        <f>'3e Historical level Inputs'!AN37</f>
        <v>16.529685824397355</v>
      </c>
      <c r="AO38" s="205">
        <f>'3e Historical level Inputs'!AO37</f>
        <v>15.149258026029942</v>
      </c>
      <c r="AP38" s="173"/>
      <c r="AQ38" s="205">
        <f>'3e Historical level Inputs'!AQ37</f>
        <v>16.072618119862025</v>
      </c>
      <c r="AR38" s="205">
        <f>'3e Historical level Inputs'!AR37</f>
        <v>16.072618119862025</v>
      </c>
      <c r="AS38" s="205">
        <f>'3e Historical level Inputs'!AS37</f>
        <v>17.32126615003747</v>
      </c>
      <c r="AT38" s="205">
        <f>'3e Historical level Inputs'!AT37</f>
        <v>17.32126615003747</v>
      </c>
      <c r="AU38" s="205">
        <f>'3e Historical level Inputs'!AU37</f>
        <v>15.505924067383233</v>
      </c>
      <c r="AV38" s="205">
        <f>'3e Historical level Inputs'!AV37</f>
        <v>15.505924067383233</v>
      </c>
      <c r="AW38" s="205">
        <f>'3e Historical level Inputs'!AW37</f>
        <v>16.061282668640136</v>
      </c>
      <c r="AX38" s="205">
        <f>'3e Historical level Inputs'!AX37</f>
        <v>16.061282668640136</v>
      </c>
      <c r="AY38" s="205">
        <f>'3e Historical level Inputs'!AY37</f>
        <v>19.203600376309364</v>
      </c>
      <c r="AZ38" s="205">
        <f>'3e Historical level Inputs'!AZ37</f>
        <v>19.203600376309364</v>
      </c>
      <c r="BA38" s="205">
        <f>'3e Historical level Inputs'!BA37</f>
        <v>19.818932207430212</v>
      </c>
      <c r="BB38" s="205">
        <f>'3e Historical level Inputs'!BB37</f>
        <v>1.6670018591082372</v>
      </c>
      <c r="BC38" s="205" t="str">
        <f>'3e Historical level Inputs'!BC37</f>
        <v>-</v>
      </c>
      <c r="BD38" s="205" t="str">
        <f>'3e Historical level Inputs'!BD37</f>
        <v>-</v>
      </c>
      <c r="BF38" s="175" t="s">
        <v>202</v>
      </c>
      <c r="BG38" s="205">
        <f>'3e Historical level Inputs'!BG37</f>
        <v>0</v>
      </c>
      <c r="BH38" s="205">
        <f>'3e Historical level Inputs'!BH37</f>
        <v>-0.14839729644435984</v>
      </c>
      <c r="BI38" s="205">
        <f>'3e Historical level Inputs'!BI37</f>
        <v>1.899695256253338</v>
      </c>
      <c r="BJ38" s="205">
        <f>'3e Historical level Inputs'!BJ37</f>
        <v>12.665365920990933</v>
      </c>
      <c r="BK38" s="205">
        <f>'3e Historical level Inputs'!BK37</f>
        <v>14.640709693750987</v>
      </c>
      <c r="BL38" s="205">
        <f>'3e Historical level Inputs'!BL37</f>
        <v>14.927787132222536</v>
      </c>
      <c r="BM38" s="205">
        <f>'3e Historical level Inputs'!BM37</f>
        <v>17.170757060355502</v>
      </c>
      <c r="BN38" s="205">
        <f>'3e Historical level Inputs'!BN37</f>
        <v>11.164989866554466</v>
      </c>
      <c r="BO38" s="205">
        <f>'3e Historical level Inputs'!BO37</f>
        <v>10.900121345430581</v>
      </c>
      <c r="BP38" s="205">
        <f>'3e Historical level Inputs'!BP37</f>
        <v>7.9767627265742549</v>
      </c>
      <c r="BQ38" s="205">
        <f>'3e Historical level Inputs'!BQ37</f>
        <v>3.3826300925037529</v>
      </c>
      <c r="BR38" s="173"/>
      <c r="BS38" s="205">
        <f>'3e Historical level Inputs'!BS37</f>
        <v>3.4563122415280962</v>
      </c>
      <c r="BT38" s="205">
        <f>'3e Historical level Inputs'!BT37</f>
        <v>3.4563122415280962</v>
      </c>
      <c r="BU38" s="205">
        <f>'3e Historical level Inputs'!BU37</f>
        <v>4.0165235041284371</v>
      </c>
      <c r="BV38" s="205">
        <f>'3e Historical level Inputs'!BV37</f>
        <v>4.0165235041284371</v>
      </c>
      <c r="BW38" s="205">
        <f>'3e Historical level Inputs'!BW37</f>
        <v>1.6619224346274917</v>
      </c>
      <c r="BX38" s="205">
        <f>'3e Historical level Inputs'!BX37</f>
        <v>1.6619224346274917</v>
      </c>
      <c r="BY38" s="205">
        <f>'3e Historical level Inputs'!BY37</f>
        <v>1.0224004674714153</v>
      </c>
      <c r="BZ38" s="205">
        <f>'3e Historical level Inputs'!BZ37</f>
        <v>1.0224004674714153</v>
      </c>
      <c r="CA38" s="205">
        <f>'3e Historical level Inputs'!CA37</f>
        <v>3.1562464090757585</v>
      </c>
      <c r="CB38" s="205">
        <f>'3e Historical level Inputs'!CB37</f>
        <v>3.1562464090757585</v>
      </c>
      <c r="CC38" s="205">
        <f>'3e Historical level Inputs'!CC37</f>
        <v>2.8854725115042354</v>
      </c>
      <c r="CD38" s="205">
        <f>'3e Historical level Inputs'!CD37</f>
        <v>-5.4445461929239141</v>
      </c>
      <c r="CE38" s="205" t="str">
        <f>'3e Historical level Inputs'!CE37</f>
        <v>-</v>
      </c>
      <c r="CF38" s="205" t="str">
        <f>'3e Historical level Inputs'!CF37</f>
        <v>-</v>
      </c>
      <c r="CG38" s="144"/>
      <c r="CH38" s="175" t="s">
        <v>202</v>
      </c>
      <c r="CI38" s="205">
        <f>'3e Historical level Inputs'!CI37</f>
        <v>0</v>
      </c>
      <c r="CJ38" s="205">
        <f>'3e Historical level Inputs'!CJ37</f>
        <v>-0.33834840893568607</v>
      </c>
      <c r="CK38" s="205">
        <f>'3e Historical level Inputs'!CK37</f>
        <v>4.2895822933285928</v>
      </c>
      <c r="CL38" s="205">
        <f>'3e Historical level Inputs'!CL37</f>
        <v>24.150847381595113</v>
      </c>
      <c r="CM38" s="205">
        <f>'3e Historical level Inputs'!CM37</f>
        <v>28.545805290232757</v>
      </c>
      <c r="CN38" s="205">
        <f>'3e Historical level Inputs'!CN37</f>
        <v>28.935803474999044</v>
      </c>
      <c r="CO38" s="205">
        <f>'3e Historical level Inputs'!CO37</f>
        <v>33.763011492679993</v>
      </c>
      <c r="CP38" s="205">
        <f>'3e Historical level Inputs'!CP37</f>
        <v>28.020726257791502</v>
      </c>
      <c r="CQ38" s="205">
        <f>'3e Historical level Inputs'!CQ37</f>
        <v>27.386227188055344</v>
      </c>
      <c r="CR38" s="205">
        <f>'3e Historical level Inputs'!CR37</f>
        <v>24.506448550971609</v>
      </c>
      <c r="CS38" s="205">
        <f>'3e Historical level Inputs'!CS37</f>
        <v>18.531888118533693</v>
      </c>
      <c r="CT38" s="173"/>
      <c r="CU38" s="205">
        <f>'3e Historical level Inputs'!CU37</f>
        <v>19.52893036139012</v>
      </c>
      <c r="CV38" s="205">
        <f>'3e Historical level Inputs'!CV37</f>
        <v>19.52893036139012</v>
      </c>
      <c r="CW38" s="205">
        <f>'3e Historical level Inputs'!CW37</f>
        <v>21.337789654165906</v>
      </c>
      <c r="CX38" s="205">
        <f>'3e Historical level Inputs'!CX37</f>
        <v>21.337789654165906</v>
      </c>
      <c r="CY38" s="205">
        <f>'3e Historical level Inputs'!CY37</f>
        <v>17.167846502010725</v>
      </c>
      <c r="CZ38" s="205">
        <f>'3e Historical level Inputs'!CZ37</f>
        <v>17.167846502010725</v>
      </c>
      <c r="DA38" s="205">
        <f>'3e Historical level Inputs'!DA37</f>
        <v>17.083683136111549</v>
      </c>
      <c r="DB38" s="205">
        <f>'3e Historical level Inputs'!DB37</f>
        <v>17.083683136111549</v>
      </c>
      <c r="DC38" s="205">
        <f>'3e Historical level Inputs'!DC37</f>
        <v>22.359846785385123</v>
      </c>
      <c r="DD38" s="205">
        <f>'3e Historical level Inputs'!DD37</f>
        <v>22.359846785385123</v>
      </c>
      <c r="DE38" s="205">
        <f>'3e Historical level Inputs'!DE37</f>
        <v>22.704404718934448</v>
      </c>
      <c r="DF38" s="205">
        <f>'3e Historical level Inputs'!DF37</f>
        <v>-3.7775443338156771</v>
      </c>
      <c r="DG38" s="205" t="str">
        <f>'3e Historical level Inputs'!DG37</f>
        <v>-</v>
      </c>
      <c r="DH38" s="205" t="str">
        <f>'3e Historical level Inputs'!DH37</f>
        <v>-</v>
      </c>
    </row>
    <row r="39" spans="2:114" s="159" customFormat="1" ht="10.5" customHeight="1">
      <c r="B39" s="175" t="s">
        <v>203</v>
      </c>
      <c r="C39" s="205" t="str">
        <f>'3e Historical level Inputs'!C38</f>
        <v>-</v>
      </c>
      <c r="D39" s="205" t="str">
        <f>'3e Historical level Inputs'!D38</f>
        <v>-</v>
      </c>
      <c r="E39" s="205" t="str">
        <f>'3e Historical level Inputs'!E38</f>
        <v>-</v>
      </c>
      <c r="F39" s="205" t="str">
        <f>'3e Historical level Inputs'!F38</f>
        <v>-</v>
      </c>
      <c r="G39" s="205" t="str">
        <f>'3e Historical level Inputs'!G38</f>
        <v>-</v>
      </c>
      <c r="H39" s="205" t="str">
        <f>'3e Historical level Inputs'!H38</f>
        <v>-</v>
      </c>
      <c r="I39" s="205" t="str">
        <f>'3e Historical level Inputs'!I38</f>
        <v>-</v>
      </c>
      <c r="J39" s="205" t="str">
        <f>'3e Historical level Inputs'!J38</f>
        <v>-</v>
      </c>
      <c r="K39" s="205" t="str">
        <f>'3e Historical level Inputs'!K38</f>
        <v>-</v>
      </c>
      <c r="L39" s="205" t="str">
        <f>'3e Historical level Inputs'!L38</f>
        <v>-</v>
      </c>
      <c r="M39" s="205" t="str">
        <f>'3e Historical level Inputs'!M38</f>
        <v>-</v>
      </c>
      <c r="N39" s="173"/>
      <c r="O39" s="205" t="str">
        <f>'3e Historical level Inputs'!O38</f>
        <v>-</v>
      </c>
      <c r="P39" s="205" t="str">
        <f>'3e Historical level Inputs'!P38</f>
        <v>-</v>
      </c>
      <c r="Q39" s="205" t="str">
        <f>'3e Historical level Inputs'!Q38</f>
        <v>-</v>
      </c>
      <c r="R39" s="205" t="str">
        <f>'3e Historical level Inputs'!R38</f>
        <v>-</v>
      </c>
      <c r="S39" s="205" t="str">
        <f>'3e Historical level Inputs'!S38</f>
        <v>-</v>
      </c>
      <c r="T39" s="205" t="str">
        <f>'3e Historical level Inputs'!T38</f>
        <v>-</v>
      </c>
      <c r="U39" s="205" t="str">
        <f>'3e Historical level Inputs'!U38</f>
        <v>-</v>
      </c>
      <c r="V39" s="205" t="str">
        <f>'3e Historical level Inputs'!V38</f>
        <v>-</v>
      </c>
      <c r="W39" s="205" t="str">
        <f>'3e Historical level Inputs'!W38</f>
        <v>-</v>
      </c>
      <c r="X39" s="205" t="str">
        <f>'3e Historical level Inputs'!X38</f>
        <v>-</v>
      </c>
      <c r="Y39" s="205" t="str">
        <f>'3e Historical level Inputs'!Y38</f>
        <v>-</v>
      </c>
      <c r="Z39" s="205">
        <f>'3e Historical level Inputs'!Z38</f>
        <v>18.083358471971334</v>
      </c>
      <c r="AA39" s="205" t="str">
        <f>'3e Historical level Inputs'!AA38</f>
        <v>-</v>
      </c>
      <c r="AB39" s="205" t="str">
        <f>'3e Historical level Inputs'!AB38</f>
        <v>-</v>
      </c>
      <c r="AC39" s="144"/>
      <c r="AD39" s="175" t="s">
        <v>203</v>
      </c>
      <c r="AE39" s="205" t="str">
        <f>'3e Historical level Inputs'!AE38</f>
        <v>-</v>
      </c>
      <c r="AF39" s="205" t="str">
        <f>'3e Historical level Inputs'!AF38</f>
        <v>-</v>
      </c>
      <c r="AG39" s="205" t="str">
        <f>'3e Historical level Inputs'!AG38</f>
        <v>-</v>
      </c>
      <c r="AH39" s="205" t="str">
        <f>'3e Historical level Inputs'!AH38</f>
        <v>-</v>
      </c>
      <c r="AI39" s="205" t="str">
        <f>'3e Historical level Inputs'!AI38</f>
        <v>-</v>
      </c>
      <c r="AJ39" s="205" t="str">
        <f>'3e Historical level Inputs'!AJ38</f>
        <v>-</v>
      </c>
      <c r="AK39" s="205" t="str">
        <f>'3e Historical level Inputs'!AK38</f>
        <v>-</v>
      </c>
      <c r="AL39" s="205" t="str">
        <f>'3e Historical level Inputs'!AL38</f>
        <v>-</v>
      </c>
      <c r="AM39" s="205" t="str">
        <f>'3e Historical level Inputs'!AM38</f>
        <v>-</v>
      </c>
      <c r="AN39" s="205" t="str">
        <f>'3e Historical level Inputs'!AN38</f>
        <v>-</v>
      </c>
      <c r="AO39" s="205" t="str">
        <f>'3e Historical level Inputs'!AO38</f>
        <v>-</v>
      </c>
      <c r="AP39" s="173"/>
      <c r="AQ39" s="205" t="str">
        <f>'3e Historical level Inputs'!AQ38</f>
        <v>-</v>
      </c>
      <c r="AR39" s="205" t="str">
        <f>'3e Historical level Inputs'!AR38</f>
        <v>-</v>
      </c>
      <c r="AS39" s="205" t="str">
        <f>'3e Historical level Inputs'!AS38</f>
        <v>-</v>
      </c>
      <c r="AT39" s="205" t="str">
        <f>'3e Historical level Inputs'!AT38</f>
        <v>-</v>
      </c>
      <c r="AU39" s="205" t="str">
        <f>'3e Historical level Inputs'!AU38</f>
        <v>-</v>
      </c>
      <c r="AV39" s="205" t="str">
        <f>'3e Historical level Inputs'!AV38</f>
        <v>-</v>
      </c>
      <c r="AW39" s="205" t="str">
        <f>'3e Historical level Inputs'!AW38</f>
        <v>-</v>
      </c>
      <c r="AX39" s="205" t="str">
        <f>'3e Historical level Inputs'!AX38</f>
        <v>-</v>
      </c>
      <c r="AY39" s="205" t="str">
        <f>'3e Historical level Inputs'!AY38</f>
        <v>-</v>
      </c>
      <c r="AZ39" s="205" t="str">
        <f>'3e Historical level Inputs'!AZ38</f>
        <v>-</v>
      </c>
      <c r="BA39" s="205" t="str">
        <f>'3e Historical level Inputs'!BA38</f>
        <v>-</v>
      </c>
      <c r="BB39" s="205">
        <f>'3e Historical level Inputs'!BB38</f>
        <v>18.449596789728339</v>
      </c>
      <c r="BC39" s="205" t="str">
        <f>'3e Historical level Inputs'!BC38</f>
        <v>-</v>
      </c>
      <c r="BD39" s="205" t="str">
        <f>'3e Historical level Inputs'!BD38</f>
        <v>-</v>
      </c>
      <c r="BF39" s="175" t="s">
        <v>203</v>
      </c>
      <c r="BG39" s="205" t="str">
        <f>'3e Historical level Inputs'!BG38</f>
        <v>-</v>
      </c>
      <c r="BH39" s="205" t="str">
        <f>'3e Historical level Inputs'!BH38</f>
        <v>-</v>
      </c>
      <c r="BI39" s="205" t="str">
        <f>'3e Historical level Inputs'!BI38</f>
        <v>-</v>
      </c>
      <c r="BJ39" s="205" t="str">
        <f>'3e Historical level Inputs'!BJ38</f>
        <v>-</v>
      </c>
      <c r="BK39" s="205" t="str">
        <f>'3e Historical level Inputs'!BK38</f>
        <v>-</v>
      </c>
      <c r="BL39" s="205" t="str">
        <f>'3e Historical level Inputs'!BL38</f>
        <v>-</v>
      </c>
      <c r="BM39" s="205" t="str">
        <f>'3e Historical level Inputs'!BM38</f>
        <v>-</v>
      </c>
      <c r="BN39" s="205" t="str">
        <f>'3e Historical level Inputs'!BN38</f>
        <v>-</v>
      </c>
      <c r="BO39" s="205" t="str">
        <f>'3e Historical level Inputs'!BO38</f>
        <v>-</v>
      </c>
      <c r="BP39" s="205" t="str">
        <f>'3e Historical level Inputs'!BP38</f>
        <v>-</v>
      </c>
      <c r="BQ39" s="205" t="str">
        <f>'3e Historical level Inputs'!BQ38</f>
        <v>-</v>
      </c>
      <c r="BR39" s="173"/>
      <c r="BS39" s="205" t="str">
        <f>'3e Historical level Inputs'!BS38</f>
        <v>-</v>
      </c>
      <c r="BT39" s="205" t="str">
        <f>'3e Historical level Inputs'!BT38</f>
        <v>-</v>
      </c>
      <c r="BU39" s="205" t="str">
        <f>'3e Historical level Inputs'!BU38</f>
        <v>-</v>
      </c>
      <c r="BV39" s="205" t="str">
        <f>'3e Historical level Inputs'!BV38</f>
        <v>-</v>
      </c>
      <c r="BW39" s="205" t="str">
        <f>'3e Historical level Inputs'!BW38</f>
        <v>-</v>
      </c>
      <c r="BX39" s="205" t="str">
        <f>'3e Historical level Inputs'!BX38</f>
        <v>-</v>
      </c>
      <c r="BY39" s="205" t="str">
        <f>'3e Historical level Inputs'!BY38</f>
        <v>-</v>
      </c>
      <c r="BZ39" s="205" t="str">
        <f>'3e Historical level Inputs'!BZ38</f>
        <v>-</v>
      </c>
      <c r="CA39" s="205" t="str">
        <f>'3e Historical level Inputs'!CA38</f>
        <v>-</v>
      </c>
      <c r="CB39" s="205" t="str">
        <f>'3e Historical level Inputs'!CB38</f>
        <v>-</v>
      </c>
      <c r="CC39" s="205" t="str">
        <f>'3e Historical level Inputs'!CC38</f>
        <v>-</v>
      </c>
      <c r="CD39" s="205">
        <f>'3e Historical level Inputs'!CD38</f>
        <v>14.584162650410347</v>
      </c>
      <c r="CE39" s="205" t="str">
        <f>'3e Historical level Inputs'!CE38</f>
        <v>-</v>
      </c>
      <c r="CF39" s="205" t="str">
        <f>'3e Historical level Inputs'!CF38</f>
        <v>-</v>
      </c>
      <c r="CG39" s="144"/>
      <c r="CH39" s="175" t="s">
        <v>203</v>
      </c>
      <c r="CI39" s="205" t="str">
        <f>'3e Historical level Inputs'!CI38</f>
        <v>-</v>
      </c>
      <c r="CJ39" s="205" t="str">
        <f>'3e Historical level Inputs'!CJ38</f>
        <v>-</v>
      </c>
      <c r="CK39" s="205" t="str">
        <f>'3e Historical level Inputs'!CK38</f>
        <v>-</v>
      </c>
      <c r="CL39" s="205" t="str">
        <f>'3e Historical level Inputs'!CL38</f>
        <v>-</v>
      </c>
      <c r="CM39" s="205" t="str">
        <f>'3e Historical level Inputs'!CM38</f>
        <v>-</v>
      </c>
      <c r="CN39" s="205" t="str">
        <f>'3e Historical level Inputs'!CN38</f>
        <v>-</v>
      </c>
      <c r="CO39" s="205" t="str">
        <f>'3e Historical level Inputs'!CO38</f>
        <v>-</v>
      </c>
      <c r="CP39" s="205" t="str">
        <f>'3e Historical level Inputs'!CP38</f>
        <v>-</v>
      </c>
      <c r="CQ39" s="205" t="str">
        <f>'3e Historical level Inputs'!CQ38</f>
        <v>-</v>
      </c>
      <c r="CR39" s="205" t="str">
        <f>'3e Historical level Inputs'!CR38</f>
        <v>-</v>
      </c>
      <c r="CS39" s="205" t="str">
        <f>'3e Historical level Inputs'!CS38</f>
        <v>-</v>
      </c>
      <c r="CT39" s="173"/>
      <c r="CU39" s="205" t="str">
        <f>'3e Historical level Inputs'!CU38</f>
        <v>-</v>
      </c>
      <c r="CV39" s="205" t="str">
        <f>'3e Historical level Inputs'!CV38</f>
        <v>-</v>
      </c>
      <c r="CW39" s="205" t="str">
        <f>'3e Historical level Inputs'!CW38</f>
        <v>-</v>
      </c>
      <c r="CX39" s="205" t="str">
        <f>'3e Historical level Inputs'!CX38</f>
        <v>-</v>
      </c>
      <c r="CY39" s="205" t="str">
        <f>'3e Historical level Inputs'!CY38</f>
        <v>-</v>
      </c>
      <c r="CZ39" s="205" t="str">
        <f>'3e Historical level Inputs'!CZ38</f>
        <v>-</v>
      </c>
      <c r="DA39" s="205" t="str">
        <f>'3e Historical level Inputs'!DA38</f>
        <v>-</v>
      </c>
      <c r="DB39" s="205" t="str">
        <f>'3e Historical level Inputs'!DB38</f>
        <v>-</v>
      </c>
      <c r="DC39" s="205" t="str">
        <f>'3e Historical level Inputs'!DC38</f>
        <v>-</v>
      </c>
      <c r="DD39" s="205" t="str">
        <f>'3e Historical level Inputs'!DD38</f>
        <v>-</v>
      </c>
      <c r="DE39" s="205" t="str">
        <f>'3e Historical level Inputs'!DE38</f>
        <v>-</v>
      </c>
      <c r="DF39" s="205">
        <f>'3e Historical level Inputs'!DF38</f>
        <v>32.667521122381679</v>
      </c>
      <c r="DG39" s="205" t="str">
        <f>'3e Historical level Inputs'!DG38</f>
        <v>-</v>
      </c>
      <c r="DH39" s="205" t="str">
        <f>'3e Historical level Inputs'!DH38</f>
        <v>-</v>
      </c>
    </row>
    <row r="40" spans="2:114" s="159" customFormat="1" ht="10.5" customHeight="1">
      <c r="B40" s="175" t="s">
        <v>204</v>
      </c>
      <c r="C40" s="205">
        <f>'3e Historical level Inputs'!C39</f>
        <v>3.4230999999999985</v>
      </c>
      <c r="D40" s="205">
        <f>'3e Historical level Inputs'!D39</f>
        <v>3.4666423679060681</v>
      </c>
      <c r="E40" s="205">
        <f>'3e Historical level Inputs'!E39</f>
        <v>3.516883561643835</v>
      </c>
      <c r="F40" s="205">
        <f>'3e Historical level Inputs'!F39</f>
        <v>3.547028277886497</v>
      </c>
      <c r="G40" s="205">
        <f>'3e Historical level Inputs'!G39</f>
        <v>3.5872212328767126</v>
      </c>
      <c r="H40" s="205">
        <f>'3e Historical level Inputs'!H39</f>
        <v>3.6140165362035224</v>
      </c>
      <c r="I40" s="205">
        <f>'3e Historical level Inputs'!I39</f>
        <v>3.6341130136986304</v>
      </c>
      <c r="J40" s="205">
        <f>'3e Historical level Inputs'!J39</f>
        <v>3.6441612524461822</v>
      </c>
      <c r="K40" s="205">
        <f>'3e Historical level Inputs'!K39</f>
        <v>3.6642577299412911</v>
      </c>
      <c r="L40" s="205">
        <f>'3e Historical level Inputs'!L39</f>
        <v>3.731245988258316</v>
      </c>
      <c r="M40" s="205">
        <f>'3e Historical level Inputs'!M39</f>
        <v>3.8417766144814105</v>
      </c>
      <c r="N40" s="173"/>
      <c r="O40" s="205">
        <f>'3e Historical level Inputs'!O39</f>
        <v>4.0360425636007813</v>
      </c>
      <c r="P40" s="205">
        <f>'3e Historical level Inputs'!P39</f>
        <v>4.0360425636007813</v>
      </c>
      <c r="Q40" s="205">
        <f>'3e Historical level Inputs'!Q39</f>
        <v>4.1968143835616436</v>
      </c>
      <c r="R40" s="205">
        <f>'3e Historical level Inputs'!R39</f>
        <v>4.1968143835616436</v>
      </c>
      <c r="S40" s="205">
        <f>'3e Historical level Inputs'!S39</f>
        <v>4.3341403131115461</v>
      </c>
      <c r="T40" s="205">
        <f>'3e Historical level Inputs'!T39</f>
        <v>4.3341403131115461</v>
      </c>
      <c r="U40" s="205">
        <f>'3e Historical level Inputs'!U39</f>
        <v>4.3709838551859104</v>
      </c>
      <c r="V40" s="205">
        <f>'3e Historical level Inputs'!V39</f>
        <v>4.3709838551859104</v>
      </c>
      <c r="W40" s="205">
        <f>'3e Historical level Inputs'!W39</f>
        <v>4.4547191780821924</v>
      </c>
      <c r="X40" s="205">
        <f>'3e Historical level Inputs'!X39</f>
        <v>4.4547191780821924</v>
      </c>
      <c r="Y40" s="205">
        <f>'3e Historical level Inputs'!Y39</f>
        <v>4.5250568493150691</v>
      </c>
      <c r="Z40" s="205" t="str">
        <f>'3e Historical level Inputs'!Z39</f>
        <v>-</v>
      </c>
      <c r="AA40" s="205" t="str">
        <f>'3e Historical level Inputs'!AA39</f>
        <v>-</v>
      </c>
      <c r="AB40" s="205" t="str">
        <f>'3e Historical level Inputs'!AB39</f>
        <v>-</v>
      </c>
      <c r="AC40" s="144"/>
      <c r="AD40" s="175" t="s">
        <v>204</v>
      </c>
      <c r="AE40" s="205">
        <f>'3e Historical level Inputs'!AE39</f>
        <v>3.4230999999999985</v>
      </c>
      <c r="AF40" s="205">
        <f>'3e Historical level Inputs'!AF39</f>
        <v>3.4666423679060681</v>
      </c>
      <c r="AG40" s="205">
        <f>'3e Historical level Inputs'!AG39</f>
        <v>3.516883561643835</v>
      </c>
      <c r="AH40" s="205">
        <f>'3e Historical level Inputs'!AH39</f>
        <v>3.547028277886497</v>
      </c>
      <c r="AI40" s="205">
        <f>'3e Historical level Inputs'!AI39</f>
        <v>3.5872212328767126</v>
      </c>
      <c r="AJ40" s="205">
        <f>'3e Historical level Inputs'!AJ39</f>
        <v>3.6140165362035224</v>
      </c>
      <c r="AK40" s="205">
        <f>'3e Historical level Inputs'!AK39</f>
        <v>3.6341130136986304</v>
      </c>
      <c r="AL40" s="205">
        <f>'3e Historical level Inputs'!AL39</f>
        <v>3.6441612524461822</v>
      </c>
      <c r="AM40" s="205">
        <f>'3e Historical level Inputs'!AM39</f>
        <v>3.6642577299412911</v>
      </c>
      <c r="AN40" s="205">
        <f>'3e Historical level Inputs'!AN39</f>
        <v>3.731245988258316</v>
      </c>
      <c r="AO40" s="205">
        <f>'3e Historical level Inputs'!AO39</f>
        <v>3.8417766144814105</v>
      </c>
      <c r="AP40" s="173"/>
      <c r="AQ40" s="205">
        <f>'3e Historical level Inputs'!AQ39</f>
        <v>4.0360425636007813</v>
      </c>
      <c r="AR40" s="205">
        <f>'3e Historical level Inputs'!AR39</f>
        <v>4.0360425636007813</v>
      </c>
      <c r="AS40" s="205">
        <f>'3e Historical level Inputs'!AS39</f>
        <v>4.1968143835616436</v>
      </c>
      <c r="AT40" s="205">
        <f>'3e Historical level Inputs'!AT39</f>
        <v>4.1968143835616436</v>
      </c>
      <c r="AU40" s="205">
        <f>'3e Historical level Inputs'!AU39</f>
        <v>4.3341403131115461</v>
      </c>
      <c r="AV40" s="205">
        <f>'3e Historical level Inputs'!AV39</f>
        <v>4.3341403131115461</v>
      </c>
      <c r="AW40" s="205">
        <f>'3e Historical level Inputs'!AW39</f>
        <v>4.3709838551859104</v>
      </c>
      <c r="AX40" s="205">
        <f>'3e Historical level Inputs'!AX39</f>
        <v>4.3709838551859104</v>
      </c>
      <c r="AY40" s="205">
        <f>'3e Historical level Inputs'!AY39</f>
        <v>4.4547191780821924</v>
      </c>
      <c r="AZ40" s="205">
        <f>'3e Historical level Inputs'!AZ39</f>
        <v>4.4547191780821924</v>
      </c>
      <c r="BA40" s="205">
        <f>'3e Historical level Inputs'!BA39</f>
        <v>4.5250568493150691</v>
      </c>
      <c r="BB40" s="205" t="str">
        <f>'3e Historical level Inputs'!BB39</f>
        <v>-</v>
      </c>
      <c r="BC40" s="205" t="str">
        <f>'3e Historical level Inputs'!BC39</f>
        <v>-</v>
      </c>
      <c r="BD40" s="205" t="str">
        <f>'3e Historical level Inputs'!BD39</f>
        <v>-</v>
      </c>
      <c r="BF40" s="175" t="s">
        <v>204</v>
      </c>
      <c r="BG40" s="205">
        <f>'3e Historical level Inputs'!BG39</f>
        <v>3.1859000000000006</v>
      </c>
      <c r="BH40" s="205">
        <f>'3e Historical level Inputs'!BH39</f>
        <v>3.2264251467710374</v>
      </c>
      <c r="BI40" s="205">
        <f>'3e Historical level Inputs'!BI39</f>
        <v>3.2731849315068478</v>
      </c>
      <c r="BJ40" s="205">
        <f>'3e Historical level Inputs'!BJ39</f>
        <v>3.3012408023483384</v>
      </c>
      <c r="BK40" s="205">
        <f>'3e Historical level Inputs'!BK39</f>
        <v>3.3386486301369867</v>
      </c>
      <c r="BL40" s="205">
        <f>'3e Historical level Inputs'!BL39</f>
        <v>3.3635871819960861</v>
      </c>
      <c r="BM40" s="205">
        <f>'3e Historical level Inputs'!BM39</f>
        <v>3.3822910958904111</v>
      </c>
      <c r="BN40" s="205">
        <f>'3e Historical level Inputs'!BN39</f>
        <v>3.3916430528375732</v>
      </c>
      <c r="BO40" s="205">
        <f>'3e Historical level Inputs'!BO39</f>
        <v>3.4103469667319</v>
      </c>
      <c r="BP40" s="205">
        <f>'3e Historical level Inputs'!BP39</f>
        <v>3.4726933463796494</v>
      </c>
      <c r="BQ40" s="205">
        <f>'3e Historical level Inputs'!BQ39</f>
        <v>3.5755648727984357</v>
      </c>
      <c r="BR40" s="173"/>
      <c r="BS40" s="205">
        <f>'3e Historical level Inputs'!BS39</f>
        <v>3.7563693737769079</v>
      </c>
      <c r="BT40" s="205">
        <f>'3e Historical level Inputs'!BT39</f>
        <v>3.7563693737769079</v>
      </c>
      <c r="BU40" s="205">
        <f>'3e Historical level Inputs'!BU39</f>
        <v>3.9060006849315063</v>
      </c>
      <c r="BV40" s="205">
        <f>'3e Historical level Inputs'!BV39</f>
        <v>3.9060006849315063</v>
      </c>
      <c r="BW40" s="205">
        <f>'3e Historical level Inputs'!BW39</f>
        <v>4.0338107632093942</v>
      </c>
      <c r="BX40" s="205">
        <f>'3e Historical level Inputs'!BX39</f>
        <v>4.0338107632093942</v>
      </c>
      <c r="BY40" s="205">
        <f>'3e Historical level Inputs'!BY39</f>
        <v>4.0681012720156549</v>
      </c>
      <c r="BZ40" s="205">
        <f>'3e Historical level Inputs'!BZ39</f>
        <v>4.0681012720156549</v>
      </c>
      <c r="CA40" s="205">
        <f>'3e Historical level Inputs'!CA39</f>
        <v>4.1460342465753417</v>
      </c>
      <c r="CB40" s="205">
        <f>'3e Historical level Inputs'!CB39</f>
        <v>4.1460342465753417</v>
      </c>
      <c r="CC40" s="205">
        <f>'3e Historical level Inputs'!CC39</f>
        <v>4.2114979452054797</v>
      </c>
      <c r="CD40" s="205" t="str">
        <f>'3e Historical level Inputs'!CD39</f>
        <v>-</v>
      </c>
      <c r="CE40" s="205" t="str">
        <f>'3e Historical level Inputs'!CE39</f>
        <v>-</v>
      </c>
      <c r="CF40" s="205" t="str">
        <f>'3e Historical level Inputs'!CF39</f>
        <v>-</v>
      </c>
      <c r="CG40" s="144"/>
      <c r="CH40" s="175" t="s">
        <v>204</v>
      </c>
      <c r="CI40" s="205">
        <f>'3e Historical level Inputs'!CI39</f>
        <v>6.6089999999999991</v>
      </c>
      <c r="CJ40" s="205">
        <f>'3e Historical level Inputs'!CJ39</f>
        <v>6.6930675146771055</v>
      </c>
      <c r="CK40" s="205">
        <f>'3e Historical level Inputs'!CK39</f>
        <v>6.7900684931506827</v>
      </c>
      <c r="CL40" s="205">
        <f>'3e Historical level Inputs'!CL39</f>
        <v>6.8482690802348358</v>
      </c>
      <c r="CM40" s="205">
        <f>'3e Historical level Inputs'!CM39</f>
        <v>6.9258698630136992</v>
      </c>
      <c r="CN40" s="205">
        <f>'3e Historical level Inputs'!CN39</f>
        <v>6.9776037181996085</v>
      </c>
      <c r="CO40" s="205">
        <f>'3e Historical level Inputs'!CO39</f>
        <v>7.0164041095890415</v>
      </c>
      <c r="CP40" s="205">
        <f>'3e Historical level Inputs'!CP39</f>
        <v>7.0358043052837553</v>
      </c>
      <c r="CQ40" s="205">
        <f>'3e Historical level Inputs'!CQ39</f>
        <v>7.074604696673191</v>
      </c>
      <c r="CR40" s="205">
        <f>'3e Historical level Inputs'!CR39</f>
        <v>7.2039393346379654</v>
      </c>
      <c r="CS40" s="205">
        <f>'3e Historical level Inputs'!CS39</f>
        <v>7.4173414872798462</v>
      </c>
      <c r="CT40" s="173"/>
      <c r="CU40" s="205">
        <f>'3e Historical level Inputs'!CU39</f>
        <v>7.7924119373776897</v>
      </c>
      <c r="CV40" s="205">
        <f>'3e Historical level Inputs'!CV39</f>
        <v>7.7924119373776897</v>
      </c>
      <c r="CW40" s="205">
        <f>'3e Historical level Inputs'!CW39</f>
        <v>8.1028150684931504</v>
      </c>
      <c r="CX40" s="205">
        <f>'3e Historical level Inputs'!CX39</f>
        <v>8.1028150684931504</v>
      </c>
      <c r="CY40" s="205">
        <f>'3e Historical level Inputs'!CY39</f>
        <v>8.3679510763209404</v>
      </c>
      <c r="CZ40" s="205">
        <f>'3e Historical level Inputs'!CZ39</f>
        <v>8.3679510763209404</v>
      </c>
      <c r="DA40" s="205">
        <f>'3e Historical level Inputs'!DA39</f>
        <v>8.4390851272015652</v>
      </c>
      <c r="DB40" s="205">
        <f>'3e Historical level Inputs'!DB39</f>
        <v>8.4390851272015652</v>
      </c>
      <c r="DC40" s="205">
        <f>'3e Historical level Inputs'!DC39</f>
        <v>8.6007534246575332</v>
      </c>
      <c r="DD40" s="205">
        <f>'3e Historical level Inputs'!DD39</f>
        <v>8.6007534246575332</v>
      </c>
      <c r="DE40" s="205">
        <f>'3e Historical level Inputs'!DE39</f>
        <v>8.7365547945205488</v>
      </c>
      <c r="DF40" s="205" t="str">
        <f>'3e Historical level Inputs'!DF39</f>
        <v>-</v>
      </c>
      <c r="DG40" s="205" t="str">
        <f>'3e Historical level Inputs'!DG39</f>
        <v>-</v>
      </c>
      <c r="DH40" s="205" t="str">
        <f>'3e Historical level Inputs'!DH39</f>
        <v>-</v>
      </c>
    </row>
    <row r="41" spans="2:114" s="159" customFormat="1" ht="10.5" customHeight="1">
      <c r="B41" s="175" t="s">
        <v>205</v>
      </c>
      <c r="C41" s="205">
        <f>'3e Historical level Inputs'!C40</f>
        <v>2.3521727684456057</v>
      </c>
      <c r="D41" s="205">
        <f>'3e Historical level Inputs'!D40</f>
        <v>2.3239756509191705</v>
      </c>
      <c r="E41" s="205">
        <f>'3e Historical level Inputs'!E40</f>
        <v>2.5124994059659778</v>
      </c>
      <c r="F41" s="205">
        <f>'3e Historical level Inputs'!F40</f>
        <v>2.639844914257385</v>
      </c>
      <c r="G41" s="205">
        <f>'3e Historical level Inputs'!G40</f>
        <v>2.9321189636212019</v>
      </c>
      <c r="H41" s="205">
        <f>'3e Historical level Inputs'!H40</f>
        <v>2.835836438840762</v>
      </c>
      <c r="I41" s="205">
        <f>'3e Historical level Inputs'!I40</f>
        <v>2.8440837308877769</v>
      </c>
      <c r="J41" s="205">
        <f>'3e Historical level Inputs'!J40</f>
        <v>2.757795125895711</v>
      </c>
      <c r="K41" s="205">
        <f>'3e Historical level Inputs'!K40</f>
        <v>3.010248778463029</v>
      </c>
      <c r="L41" s="205">
        <f>'3e Historical level Inputs'!L40</f>
        <v>3.2646790466856137</v>
      </c>
      <c r="M41" s="205">
        <f>'3e Historical level Inputs'!M40</f>
        <v>4.6394613213781968</v>
      </c>
      <c r="N41" s="173"/>
      <c r="O41" s="205">
        <f>'3e Historical level Inputs'!O40</f>
        <v>7.901733338803929</v>
      </c>
      <c r="P41" s="205">
        <f>'3e Historical level Inputs'!P40</f>
        <v>10.050579482831678</v>
      </c>
      <c r="Q41" s="205">
        <f>'3e Historical level Inputs'!Q40</f>
        <v>7.8327916533271837</v>
      </c>
      <c r="R41" s="205">
        <f>'3e Historical level Inputs'!R40</f>
        <v>5.0077684232924247</v>
      </c>
      <c r="S41" s="205">
        <f>'3e Historical level Inputs'!S40</f>
        <v>4.6105984790952323</v>
      </c>
      <c r="T41" s="205">
        <f>'3e Historical level Inputs'!T40</f>
        <v>4.7855316451088461</v>
      </c>
      <c r="U41" s="205">
        <f>'3e Historical level Inputs'!U40</f>
        <v>4.3039861542705955</v>
      </c>
      <c r="V41" s="205">
        <f>'3e Historical level Inputs'!V40</f>
        <v>4.0080965523674568</v>
      </c>
      <c r="W41" s="205">
        <f>'3e Historical level Inputs'!W40</f>
        <v>4.3154328810460658</v>
      </c>
      <c r="X41" s="205">
        <f>'3e Historical level Inputs'!X40</f>
        <v>4.364310786785456</v>
      </c>
      <c r="Y41" s="205">
        <f>'3e Historical level Inputs'!Y40</f>
        <v>4.5471791135722786</v>
      </c>
      <c r="Z41" s="205" t="str">
        <f>'3e Historical level Inputs'!Z40</f>
        <v>-</v>
      </c>
      <c r="AA41" s="205" t="str">
        <f>'3e Historical level Inputs'!AA40</f>
        <v>-</v>
      </c>
      <c r="AB41" s="205" t="str">
        <f>'3e Historical level Inputs'!AB40</f>
        <v>-</v>
      </c>
      <c r="AC41" s="144"/>
      <c r="AD41" s="175" t="s">
        <v>205</v>
      </c>
      <c r="AE41" s="205">
        <f>'3e Historical level Inputs'!AE40</f>
        <v>2.7963606127083653</v>
      </c>
      <c r="AF41" s="205">
        <f>'3e Historical level Inputs'!AF40</f>
        <v>2.7587915958280802</v>
      </c>
      <c r="AG41" s="205">
        <f>'3e Historical level Inputs'!AG40</f>
        <v>3.0401483213996672</v>
      </c>
      <c r="AH41" s="205">
        <f>'3e Historical level Inputs'!AH40</f>
        <v>3.1986518744216501</v>
      </c>
      <c r="AI41" s="205">
        <f>'3e Historical level Inputs'!AI40</f>
        <v>3.5686352866430697</v>
      </c>
      <c r="AJ41" s="205">
        <f>'3e Historical level Inputs'!AJ40</f>
        <v>3.4336847042172916</v>
      </c>
      <c r="AK41" s="205">
        <f>'3e Historical level Inputs'!AK40</f>
        <v>3.4365934596088095</v>
      </c>
      <c r="AL41" s="205">
        <f>'3e Historical level Inputs'!AL40</f>
        <v>3.3078160041986564</v>
      </c>
      <c r="AM41" s="205">
        <f>'3e Historical level Inputs'!AM40</f>
        <v>3.6282916215323966</v>
      </c>
      <c r="AN41" s="205">
        <f>'3e Historical level Inputs'!AN40</f>
        <v>3.9795763189119384</v>
      </c>
      <c r="AO41" s="205">
        <f>'3e Historical level Inputs'!AO40</f>
        <v>5.6386485894331893</v>
      </c>
      <c r="AP41" s="173"/>
      <c r="AQ41" s="205">
        <f>'3e Historical level Inputs'!AQ40</f>
        <v>9.7744052337448757</v>
      </c>
      <c r="AR41" s="205">
        <f>'3e Historical level Inputs'!AR40</f>
        <v>13.103208596868628</v>
      </c>
      <c r="AS41" s="205">
        <f>'3e Historical level Inputs'!AS40</f>
        <v>10.005648297332561</v>
      </c>
      <c r="AT41" s="205">
        <f>'3e Historical level Inputs'!AT40</f>
        <v>6.1374373709765182</v>
      </c>
      <c r="AU41" s="205">
        <f>'3e Historical level Inputs'!AU40</f>
        <v>5.6728204824122157</v>
      </c>
      <c r="AV41" s="205">
        <f>'3e Historical level Inputs'!AV40</f>
        <v>5.9230094376865683</v>
      </c>
      <c r="AW41" s="205">
        <f>'3e Historical level Inputs'!AW40</f>
        <v>5.1910246440878209</v>
      </c>
      <c r="AX41" s="205">
        <f>'3e Historical level Inputs'!AX40</f>
        <v>4.7777231648811789</v>
      </c>
      <c r="AY41" s="205">
        <f>'3e Historical level Inputs'!AY40</f>
        <v>5.2183656716574278</v>
      </c>
      <c r="AZ41" s="205">
        <f>'3e Historical level Inputs'!AZ40</f>
        <v>5.3081332685489944</v>
      </c>
      <c r="BA41" s="205">
        <f>'3e Historical level Inputs'!BA40</f>
        <v>5.5596970640330117</v>
      </c>
      <c r="BB41" s="205" t="str">
        <f>'3e Historical level Inputs'!BB40</f>
        <v>-</v>
      </c>
      <c r="BC41" s="205" t="str">
        <f>'3e Historical level Inputs'!BC40</f>
        <v>-</v>
      </c>
      <c r="BD41" s="205" t="str">
        <f>'3e Historical level Inputs'!BD40</f>
        <v>-</v>
      </c>
      <c r="BF41" s="175" t="s">
        <v>205</v>
      </c>
      <c r="BG41" s="205">
        <f>'3e Historical level Inputs'!BG40</f>
        <v>1.7842439907582377</v>
      </c>
      <c r="BH41" s="205">
        <f>'3e Historical level Inputs'!BH40</f>
        <v>1.7814332963762427</v>
      </c>
      <c r="BI41" s="205">
        <f>'3e Historical level Inputs'!BI40</f>
        <v>1.8873711308305108</v>
      </c>
      <c r="BJ41" s="205">
        <f>'3e Historical level Inputs'!BJ40</f>
        <v>2.0495052454352201</v>
      </c>
      <c r="BK41" s="205">
        <f>'3e Historical level Inputs'!BK40</f>
        <v>2.2434340631167253</v>
      </c>
      <c r="BL41" s="205">
        <f>'3e Historical level Inputs'!BL40</f>
        <v>2.0385763250284135</v>
      </c>
      <c r="BM41" s="205">
        <f>'3e Historical level Inputs'!BM40</f>
        <v>1.9669941274963798</v>
      </c>
      <c r="BN41" s="205">
        <f>'3e Historical level Inputs'!BN40</f>
        <v>1.7189701426153232</v>
      </c>
      <c r="BO41" s="205">
        <f>'3e Historical level Inputs'!BO40</f>
        <v>1.8806375612627597</v>
      </c>
      <c r="BP41" s="205">
        <f>'3e Historical level Inputs'!BP40</f>
        <v>2.2050045930482152</v>
      </c>
      <c r="BQ41" s="205">
        <f>'3e Historical level Inputs'!BQ40</f>
        <v>3.7238104423019807</v>
      </c>
      <c r="BR41" s="173"/>
      <c r="BS41" s="205">
        <f>'3e Historical level Inputs'!BS40</f>
        <v>7.1040654679114805</v>
      </c>
      <c r="BT41" s="205">
        <f>'3e Historical level Inputs'!BT40</f>
        <v>8.1589463630886829</v>
      </c>
      <c r="BU41" s="205">
        <f>'3e Historical level Inputs'!BU40</f>
        <v>6.1329537379872461</v>
      </c>
      <c r="BV41" s="205">
        <f>'3e Historical level Inputs'!BV40</f>
        <v>3.8125509065057526</v>
      </c>
      <c r="BW41" s="205">
        <f>'3e Historical level Inputs'!BW40</f>
        <v>3.5183214969027015</v>
      </c>
      <c r="BX41" s="205">
        <f>'3e Historical level Inputs'!BX40</f>
        <v>3.7580138543995134</v>
      </c>
      <c r="BY41" s="205">
        <f>'3e Historical level Inputs'!BY40</f>
        <v>3.13102270778207</v>
      </c>
      <c r="BZ41" s="205">
        <f>'3e Historical level Inputs'!BZ40</f>
        <v>2.8743658675766777</v>
      </c>
      <c r="CA41" s="205">
        <f>'3e Historical level Inputs'!CA40</f>
        <v>3.2292101990683904</v>
      </c>
      <c r="CB41" s="205">
        <f>'3e Historical level Inputs'!CB40</f>
        <v>3.2743291306544617</v>
      </c>
      <c r="CC41" s="205">
        <f>'3e Historical level Inputs'!CC40</f>
        <v>3.5872635739014496</v>
      </c>
      <c r="CD41" s="205" t="str">
        <f>'3e Historical level Inputs'!CD40</f>
        <v>-</v>
      </c>
      <c r="CE41" s="205" t="str">
        <f>'3e Historical level Inputs'!CE40</f>
        <v>-</v>
      </c>
      <c r="CF41" s="205" t="str">
        <f>'3e Historical level Inputs'!CF40</f>
        <v>-</v>
      </c>
      <c r="CG41" s="144"/>
      <c r="CH41" s="175" t="s">
        <v>205</v>
      </c>
      <c r="CI41" s="205">
        <f>'3e Historical level Inputs'!CI40</f>
        <v>4.1364167592038434</v>
      </c>
      <c r="CJ41" s="205">
        <f>'3e Historical level Inputs'!CJ40</f>
        <v>4.1054089472954134</v>
      </c>
      <c r="CK41" s="205">
        <f>'3e Historical level Inputs'!CK40</f>
        <v>4.3998705367964881</v>
      </c>
      <c r="CL41" s="205">
        <f>'3e Historical level Inputs'!CL40</f>
        <v>4.689350159692605</v>
      </c>
      <c r="CM41" s="205">
        <f>'3e Historical level Inputs'!CM40</f>
        <v>5.1755530267379273</v>
      </c>
      <c r="CN41" s="205">
        <f>'3e Historical level Inputs'!CN40</f>
        <v>4.8744127638691754</v>
      </c>
      <c r="CO41" s="205">
        <f>'3e Historical level Inputs'!CO40</f>
        <v>4.8110778583841567</v>
      </c>
      <c r="CP41" s="205">
        <f>'3e Historical level Inputs'!CP40</f>
        <v>4.4767652685110342</v>
      </c>
      <c r="CQ41" s="205">
        <f>'3e Historical level Inputs'!CQ40</f>
        <v>4.8908863397257889</v>
      </c>
      <c r="CR41" s="205">
        <f>'3e Historical level Inputs'!CR40</f>
        <v>5.4696836397338284</v>
      </c>
      <c r="CS41" s="205">
        <f>'3e Historical level Inputs'!CS40</f>
        <v>8.3632717636801779</v>
      </c>
      <c r="CT41" s="173"/>
      <c r="CU41" s="205">
        <f>'3e Historical level Inputs'!CU40</f>
        <v>15.00579880671541</v>
      </c>
      <c r="CV41" s="205">
        <f>'3e Historical level Inputs'!CV40</f>
        <v>18.209525845920361</v>
      </c>
      <c r="CW41" s="205">
        <f>'3e Historical level Inputs'!CW40</f>
        <v>13.96574539131443</v>
      </c>
      <c r="CX41" s="205">
        <f>'3e Historical level Inputs'!CX40</f>
        <v>8.8203193297981777</v>
      </c>
      <c r="CY41" s="205">
        <f>'3e Historical level Inputs'!CY40</f>
        <v>8.1289199759979347</v>
      </c>
      <c r="CZ41" s="205">
        <f>'3e Historical level Inputs'!CZ40</f>
        <v>8.54354549950836</v>
      </c>
      <c r="DA41" s="205">
        <f>'3e Historical level Inputs'!DA40</f>
        <v>7.4350088620526655</v>
      </c>
      <c r="DB41" s="205">
        <f>'3e Historical level Inputs'!DB40</f>
        <v>6.8824624199441349</v>
      </c>
      <c r="DC41" s="205">
        <f>'3e Historical level Inputs'!DC40</f>
        <v>7.5446430801144562</v>
      </c>
      <c r="DD41" s="205">
        <f>'3e Historical level Inputs'!DD40</f>
        <v>7.6386399174399173</v>
      </c>
      <c r="DE41" s="205">
        <f>'3e Historical level Inputs'!DE40</f>
        <v>8.1344426874737277</v>
      </c>
      <c r="DF41" s="205" t="str">
        <f>'3e Historical level Inputs'!DF40</f>
        <v>-</v>
      </c>
      <c r="DG41" s="205" t="str">
        <f>'3e Historical level Inputs'!DG40</f>
        <v>-</v>
      </c>
      <c r="DH41" s="205" t="str">
        <f>'3e Historical level Inputs'!DH40</f>
        <v>-</v>
      </c>
    </row>
    <row r="42" spans="2:114" s="159" customFormat="1" ht="10.5" customHeight="1">
      <c r="B42" s="175" t="s">
        <v>206</v>
      </c>
      <c r="C42" s="205" t="str">
        <f>'3e Historical level Inputs'!C41</f>
        <v>-</v>
      </c>
      <c r="D42" s="205" t="str">
        <f>'3e Historical level Inputs'!D41</f>
        <v>-</v>
      </c>
      <c r="E42" s="205" t="str">
        <f>'3e Historical level Inputs'!E41</f>
        <v>-</v>
      </c>
      <c r="F42" s="205" t="str">
        <f>'3e Historical level Inputs'!F41</f>
        <v>-</v>
      </c>
      <c r="G42" s="205" t="str">
        <f>'3e Historical level Inputs'!G41</f>
        <v>-</v>
      </c>
      <c r="H42" s="205" t="str">
        <f>'3e Historical level Inputs'!H41</f>
        <v>-</v>
      </c>
      <c r="I42" s="205" t="str">
        <f>'3e Historical level Inputs'!I41</f>
        <v>-</v>
      </c>
      <c r="J42" s="205" t="str">
        <f>'3e Historical level Inputs'!J41</f>
        <v>-</v>
      </c>
      <c r="K42" s="205" t="str">
        <f>'3e Historical level Inputs'!K41</f>
        <v>-</v>
      </c>
      <c r="L42" s="205" t="str">
        <f>'3e Historical level Inputs'!L41</f>
        <v>-</v>
      </c>
      <c r="M42" s="205" t="str">
        <f>'3e Historical level Inputs'!M41</f>
        <v>-</v>
      </c>
      <c r="N42" s="173"/>
      <c r="O42" s="205" t="str">
        <f>'3e Historical level Inputs'!O41</f>
        <v>-</v>
      </c>
      <c r="P42" s="205" t="str">
        <f>'3e Historical level Inputs'!P41</f>
        <v>-</v>
      </c>
      <c r="Q42" s="205" t="str">
        <f>'3e Historical level Inputs'!Q41</f>
        <v>-</v>
      </c>
      <c r="R42" s="205" t="str">
        <f>'3e Historical level Inputs'!R41</f>
        <v>-</v>
      </c>
      <c r="S42" s="205" t="str">
        <f>'3e Historical level Inputs'!S41</f>
        <v>-</v>
      </c>
      <c r="T42" s="205" t="str">
        <f>'3e Historical level Inputs'!T41</f>
        <v>-</v>
      </c>
      <c r="U42" s="205" t="str">
        <f>'3e Historical level Inputs'!U41</f>
        <v>-</v>
      </c>
      <c r="V42" s="205" t="str">
        <f>'3e Historical level Inputs'!V41</f>
        <v>-</v>
      </c>
      <c r="W42" s="205" t="str">
        <f>'3e Historical level Inputs'!W41</f>
        <v>-</v>
      </c>
      <c r="X42" s="205" t="str">
        <f>'3e Historical level Inputs'!X41</f>
        <v>-</v>
      </c>
      <c r="Y42" s="205" t="str">
        <f>'3e Historical level Inputs'!Y41</f>
        <v>-</v>
      </c>
      <c r="Z42" s="205">
        <f>'3e Historical level Inputs'!Z41</f>
        <v>93.405986649740015</v>
      </c>
      <c r="AA42" s="205" t="str">
        <f>'3e Historical level Inputs'!AA41</f>
        <v>-</v>
      </c>
      <c r="AB42" s="205" t="str">
        <f>'3e Historical level Inputs'!AB41</f>
        <v>-</v>
      </c>
      <c r="AC42" s="144"/>
      <c r="AD42" s="175" t="s">
        <v>206</v>
      </c>
      <c r="AE42" s="205" t="str">
        <f>'3e Historical level Inputs'!AE41</f>
        <v>-</v>
      </c>
      <c r="AF42" s="205" t="str">
        <f>'3e Historical level Inputs'!AF41</f>
        <v>-</v>
      </c>
      <c r="AG42" s="205" t="str">
        <f>'3e Historical level Inputs'!AG41</f>
        <v>-</v>
      </c>
      <c r="AH42" s="205" t="str">
        <f>'3e Historical level Inputs'!AH41</f>
        <v>-</v>
      </c>
      <c r="AI42" s="205" t="str">
        <f>'3e Historical level Inputs'!AI41</f>
        <v>-</v>
      </c>
      <c r="AJ42" s="205" t="str">
        <f>'3e Historical level Inputs'!AJ41</f>
        <v>-</v>
      </c>
      <c r="AK42" s="205" t="str">
        <f>'3e Historical level Inputs'!AK41</f>
        <v>-</v>
      </c>
      <c r="AL42" s="205" t="str">
        <f>'3e Historical level Inputs'!AL41</f>
        <v>-</v>
      </c>
      <c r="AM42" s="205" t="str">
        <f>'3e Historical level Inputs'!AM41</f>
        <v>-</v>
      </c>
      <c r="AN42" s="205" t="str">
        <f>'3e Historical level Inputs'!AN41</f>
        <v>-</v>
      </c>
      <c r="AO42" s="205" t="str">
        <f>'3e Historical level Inputs'!AO41</f>
        <v>-</v>
      </c>
      <c r="AP42" s="173"/>
      <c r="AQ42" s="205" t="str">
        <f>'3e Historical level Inputs'!AQ41</f>
        <v>-</v>
      </c>
      <c r="AR42" s="205" t="str">
        <f>'3e Historical level Inputs'!AR41</f>
        <v>-</v>
      </c>
      <c r="AS42" s="205" t="str">
        <f>'3e Historical level Inputs'!AS41</f>
        <v>-</v>
      </c>
      <c r="AT42" s="205" t="str">
        <f>'3e Historical level Inputs'!AT41</f>
        <v>-</v>
      </c>
      <c r="AU42" s="205" t="str">
        <f>'3e Historical level Inputs'!AU41</f>
        <v>-</v>
      </c>
      <c r="AV42" s="205" t="str">
        <f>'3e Historical level Inputs'!AV41</f>
        <v>-</v>
      </c>
      <c r="AW42" s="205" t="str">
        <f>'3e Historical level Inputs'!AW41</f>
        <v>-</v>
      </c>
      <c r="AX42" s="205" t="str">
        <f>'3e Historical level Inputs'!AX41</f>
        <v>-</v>
      </c>
      <c r="AY42" s="205" t="str">
        <f>'3e Historical level Inputs'!AY41</f>
        <v>-</v>
      </c>
      <c r="AZ42" s="205" t="str">
        <f>'3e Historical level Inputs'!AZ41</f>
        <v>-</v>
      </c>
      <c r="BA42" s="205" t="str">
        <f>'3e Historical level Inputs'!BA41</f>
        <v>-</v>
      </c>
      <c r="BB42" s="205">
        <f>'3e Historical level Inputs'!BB41</f>
        <v>93.405986649740015</v>
      </c>
      <c r="BC42" s="205" t="str">
        <f>'3e Historical level Inputs'!BC41</f>
        <v>-</v>
      </c>
      <c r="BD42" s="205" t="str">
        <f>'3e Historical level Inputs'!BD41</f>
        <v>-</v>
      </c>
      <c r="BF42" s="175" t="s">
        <v>206</v>
      </c>
      <c r="BG42" s="205" t="str">
        <f>'3e Historical level Inputs'!BG41</f>
        <v>-</v>
      </c>
      <c r="BH42" s="205" t="str">
        <f>'3e Historical level Inputs'!BH41</f>
        <v>-</v>
      </c>
      <c r="BI42" s="205" t="str">
        <f>'3e Historical level Inputs'!BI41</f>
        <v>-</v>
      </c>
      <c r="BJ42" s="205" t="str">
        <f>'3e Historical level Inputs'!BJ41</f>
        <v>-</v>
      </c>
      <c r="BK42" s="205" t="str">
        <f>'3e Historical level Inputs'!BK41</f>
        <v>-</v>
      </c>
      <c r="BL42" s="205" t="str">
        <f>'3e Historical level Inputs'!BL41</f>
        <v>-</v>
      </c>
      <c r="BM42" s="205" t="str">
        <f>'3e Historical level Inputs'!BM41</f>
        <v>-</v>
      </c>
      <c r="BN42" s="205" t="str">
        <f>'3e Historical level Inputs'!BN41</f>
        <v>-</v>
      </c>
      <c r="BO42" s="205" t="str">
        <f>'3e Historical level Inputs'!BO41</f>
        <v>-</v>
      </c>
      <c r="BP42" s="205" t="str">
        <f>'3e Historical level Inputs'!BP41</f>
        <v>-</v>
      </c>
      <c r="BQ42" s="205" t="str">
        <f>'3e Historical level Inputs'!BQ41</f>
        <v>-</v>
      </c>
      <c r="BR42" s="173"/>
      <c r="BS42" s="205" t="str">
        <f>'3e Historical level Inputs'!BS41</f>
        <v>-</v>
      </c>
      <c r="BT42" s="205" t="str">
        <f>'3e Historical level Inputs'!BT41</f>
        <v>-</v>
      </c>
      <c r="BU42" s="205" t="str">
        <f>'3e Historical level Inputs'!BU41</f>
        <v>-</v>
      </c>
      <c r="BV42" s="205" t="str">
        <f>'3e Historical level Inputs'!BV41</f>
        <v>-</v>
      </c>
      <c r="BW42" s="205" t="str">
        <f>'3e Historical level Inputs'!BW41</f>
        <v>-</v>
      </c>
      <c r="BX42" s="205" t="str">
        <f>'3e Historical level Inputs'!BX41</f>
        <v>-</v>
      </c>
      <c r="BY42" s="205" t="str">
        <f>'3e Historical level Inputs'!BY41</f>
        <v>-</v>
      </c>
      <c r="BZ42" s="205" t="str">
        <f>'3e Historical level Inputs'!BZ41</f>
        <v>-</v>
      </c>
      <c r="CA42" s="205" t="str">
        <f>'3e Historical level Inputs'!CA41</f>
        <v>-</v>
      </c>
      <c r="CB42" s="205" t="str">
        <f>'3e Historical level Inputs'!CB41</f>
        <v>-</v>
      </c>
      <c r="CC42" s="205" t="str">
        <f>'3e Historical level Inputs'!CC41</f>
        <v>-</v>
      </c>
      <c r="CD42" s="205">
        <f>'3e Historical level Inputs'!CD41</f>
        <v>100.21993897079618</v>
      </c>
      <c r="CE42" s="205" t="str">
        <f>'3e Historical level Inputs'!CE41</f>
        <v>-</v>
      </c>
      <c r="CF42" s="205" t="str">
        <f>'3e Historical level Inputs'!CF41</f>
        <v>-</v>
      </c>
      <c r="CG42" s="144"/>
      <c r="CH42" s="175" t="s">
        <v>206</v>
      </c>
      <c r="CI42" s="205" t="str">
        <f>'3e Historical level Inputs'!CI41</f>
        <v>-</v>
      </c>
      <c r="CJ42" s="205" t="str">
        <f>'3e Historical level Inputs'!CJ41</f>
        <v>-</v>
      </c>
      <c r="CK42" s="205" t="str">
        <f>'3e Historical level Inputs'!CK41</f>
        <v>-</v>
      </c>
      <c r="CL42" s="205" t="str">
        <f>'3e Historical level Inputs'!CL41</f>
        <v>-</v>
      </c>
      <c r="CM42" s="205" t="str">
        <f>'3e Historical level Inputs'!CM41</f>
        <v>-</v>
      </c>
      <c r="CN42" s="205" t="str">
        <f>'3e Historical level Inputs'!CN41</f>
        <v>-</v>
      </c>
      <c r="CO42" s="205" t="str">
        <f>'3e Historical level Inputs'!CO41</f>
        <v>-</v>
      </c>
      <c r="CP42" s="205" t="str">
        <f>'3e Historical level Inputs'!CP41</f>
        <v>-</v>
      </c>
      <c r="CQ42" s="205" t="str">
        <f>'3e Historical level Inputs'!CQ41</f>
        <v>-</v>
      </c>
      <c r="CR42" s="205" t="str">
        <f>'3e Historical level Inputs'!CR41</f>
        <v>-</v>
      </c>
      <c r="CS42" s="205" t="str">
        <f>'3e Historical level Inputs'!CS41</f>
        <v>-</v>
      </c>
      <c r="CT42" s="173"/>
      <c r="CU42" s="205" t="str">
        <f>'3e Historical level Inputs'!CU41</f>
        <v>-</v>
      </c>
      <c r="CV42" s="205" t="str">
        <f>'3e Historical level Inputs'!CV41</f>
        <v>-</v>
      </c>
      <c r="CW42" s="205" t="str">
        <f>'3e Historical level Inputs'!CW41</f>
        <v>-</v>
      </c>
      <c r="CX42" s="205" t="str">
        <f>'3e Historical level Inputs'!CX41</f>
        <v>-</v>
      </c>
      <c r="CY42" s="205" t="str">
        <f>'3e Historical level Inputs'!CY41</f>
        <v>-</v>
      </c>
      <c r="CZ42" s="205" t="str">
        <f>'3e Historical level Inputs'!CZ41</f>
        <v>-</v>
      </c>
      <c r="DA42" s="205" t="str">
        <f>'3e Historical level Inputs'!DA41</f>
        <v>-</v>
      </c>
      <c r="DB42" s="205" t="str">
        <f>'3e Historical level Inputs'!DB41</f>
        <v>-</v>
      </c>
      <c r="DC42" s="205" t="str">
        <f>'3e Historical level Inputs'!DC41</f>
        <v>-</v>
      </c>
      <c r="DD42" s="205" t="str">
        <f>'3e Historical level Inputs'!DD41</f>
        <v>-</v>
      </c>
      <c r="DE42" s="205" t="str">
        <f>'3e Historical level Inputs'!DE41</f>
        <v>-</v>
      </c>
      <c r="DF42" s="205">
        <f>'3e Historical level Inputs'!DF41</f>
        <v>193.62592562053618</v>
      </c>
      <c r="DG42" s="205" t="str">
        <f>'3e Historical level Inputs'!DG41</f>
        <v>-</v>
      </c>
      <c r="DH42" s="205" t="str">
        <f>'3e Historical level Inputs'!DH41</f>
        <v>-</v>
      </c>
    </row>
    <row r="43" spans="2:114" s="159" customFormat="1" ht="10.5" customHeight="1">
      <c r="B43" s="175" t="s">
        <v>207</v>
      </c>
      <c r="C43" s="205" t="str">
        <f>'3e Historical level Inputs'!C42</f>
        <v>-</v>
      </c>
      <c r="D43" s="205" t="str">
        <f>'3e Historical level Inputs'!D42</f>
        <v>-</v>
      </c>
      <c r="E43" s="205" t="str">
        <f>'3e Historical level Inputs'!E42</f>
        <v>-</v>
      </c>
      <c r="F43" s="205" t="str">
        <f>'3e Historical level Inputs'!F42</f>
        <v>-</v>
      </c>
      <c r="G43" s="205" t="str">
        <f>'3e Historical level Inputs'!G42</f>
        <v>-</v>
      </c>
      <c r="H43" s="205" t="str">
        <f>'3e Historical level Inputs'!H42</f>
        <v>-</v>
      </c>
      <c r="I43" s="205" t="str">
        <f>'3e Historical level Inputs'!I42</f>
        <v>-</v>
      </c>
      <c r="J43" s="205" t="str">
        <f>'3e Historical level Inputs'!J42</f>
        <v>-</v>
      </c>
      <c r="K43" s="205" t="str">
        <f>'3e Historical level Inputs'!K42</f>
        <v>-</v>
      </c>
      <c r="L43" s="205" t="str">
        <f>'3e Historical level Inputs'!L42</f>
        <v>-</v>
      </c>
      <c r="M43" s="205" t="str">
        <f>'3e Historical level Inputs'!M42</f>
        <v>-</v>
      </c>
      <c r="N43" s="173"/>
      <c r="O43" s="205" t="str">
        <f>'3e Historical level Inputs'!O42</f>
        <v>-</v>
      </c>
      <c r="P43" s="205" t="str">
        <f>'3e Historical level Inputs'!P42</f>
        <v>-</v>
      </c>
      <c r="Q43" s="205" t="str">
        <f>'3e Historical level Inputs'!Q42</f>
        <v>-</v>
      </c>
      <c r="R43" s="205" t="str">
        <f>'3e Historical level Inputs'!R42</f>
        <v>-</v>
      </c>
      <c r="S43" s="205" t="str">
        <f>'3e Historical level Inputs'!S42</f>
        <v>-</v>
      </c>
      <c r="T43" s="205" t="str">
        <f>'3e Historical level Inputs'!T42</f>
        <v>-</v>
      </c>
      <c r="U43" s="205" t="str">
        <f>'3e Historical level Inputs'!U42</f>
        <v>-</v>
      </c>
      <c r="V43" s="205" t="str">
        <f>'3e Historical level Inputs'!V42</f>
        <v>-</v>
      </c>
      <c r="W43" s="205" t="str">
        <f>'3e Historical level Inputs'!W42</f>
        <v>-</v>
      </c>
      <c r="X43" s="205" t="str">
        <f>'3e Historical level Inputs'!X42</f>
        <v>-</v>
      </c>
      <c r="Y43" s="205" t="str">
        <f>'3e Historical level Inputs'!Y42</f>
        <v>-</v>
      </c>
      <c r="Z43" s="205">
        <f>'3e Historical level Inputs'!Z42</f>
        <v>28.984264389445581</v>
      </c>
      <c r="AA43" s="205" t="str">
        <f>'3e Historical level Inputs'!AA42</f>
        <v>-</v>
      </c>
      <c r="AB43" s="205" t="str">
        <f>'3e Historical level Inputs'!AB42</f>
        <v>-</v>
      </c>
      <c r="AC43" s="144"/>
      <c r="AD43" s="175" t="s">
        <v>207</v>
      </c>
      <c r="AE43" s="205" t="str">
        <f>'3e Historical level Inputs'!AE42</f>
        <v>-</v>
      </c>
      <c r="AF43" s="205" t="str">
        <f>'3e Historical level Inputs'!AF42</f>
        <v>-</v>
      </c>
      <c r="AG43" s="205" t="str">
        <f>'3e Historical level Inputs'!AG42</f>
        <v>-</v>
      </c>
      <c r="AH43" s="205" t="str">
        <f>'3e Historical level Inputs'!AH42</f>
        <v>-</v>
      </c>
      <c r="AI43" s="205" t="str">
        <f>'3e Historical level Inputs'!AI42</f>
        <v>-</v>
      </c>
      <c r="AJ43" s="205" t="str">
        <f>'3e Historical level Inputs'!AJ42</f>
        <v>-</v>
      </c>
      <c r="AK43" s="205" t="str">
        <f>'3e Historical level Inputs'!AK42</f>
        <v>-</v>
      </c>
      <c r="AL43" s="205" t="str">
        <f>'3e Historical level Inputs'!AL42</f>
        <v>-</v>
      </c>
      <c r="AM43" s="205" t="str">
        <f>'3e Historical level Inputs'!AM42</f>
        <v>-</v>
      </c>
      <c r="AN43" s="205" t="str">
        <f>'3e Historical level Inputs'!AN42</f>
        <v>-</v>
      </c>
      <c r="AO43" s="205" t="str">
        <f>'3e Historical level Inputs'!AO42</f>
        <v>-</v>
      </c>
      <c r="AP43" s="173"/>
      <c r="AQ43" s="205" t="str">
        <f>'3e Historical level Inputs'!AQ42</f>
        <v>-</v>
      </c>
      <c r="AR43" s="205" t="str">
        <f>'3e Historical level Inputs'!AR42</f>
        <v>-</v>
      </c>
      <c r="AS43" s="205" t="str">
        <f>'3e Historical level Inputs'!AS42</f>
        <v>-</v>
      </c>
      <c r="AT43" s="205" t="str">
        <f>'3e Historical level Inputs'!AT42</f>
        <v>-</v>
      </c>
      <c r="AU43" s="205" t="str">
        <f>'3e Historical level Inputs'!AU42</f>
        <v>-</v>
      </c>
      <c r="AV43" s="205" t="str">
        <f>'3e Historical level Inputs'!AV42</f>
        <v>-</v>
      </c>
      <c r="AW43" s="205" t="str">
        <f>'3e Historical level Inputs'!AW42</f>
        <v>-</v>
      </c>
      <c r="AX43" s="205" t="str">
        <f>'3e Historical level Inputs'!AX42</f>
        <v>-</v>
      </c>
      <c r="AY43" s="205" t="str">
        <f>'3e Historical level Inputs'!AY42</f>
        <v>-</v>
      </c>
      <c r="AZ43" s="205" t="str">
        <f>'3e Historical level Inputs'!AZ42</f>
        <v>-</v>
      </c>
      <c r="BA43" s="205" t="str">
        <f>'3e Historical level Inputs'!BA42</f>
        <v>-</v>
      </c>
      <c r="BB43" s="205">
        <f>'3e Historical level Inputs'!BB42</f>
        <v>35.859366353167424</v>
      </c>
      <c r="BC43" s="205" t="str">
        <f>'3e Historical level Inputs'!BC42</f>
        <v>-</v>
      </c>
      <c r="BD43" s="205" t="str">
        <f>'3e Historical level Inputs'!BD42</f>
        <v>-</v>
      </c>
      <c r="BF43" s="175" t="s">
        <v>207</v>
      </c>
      <c r="BG43" s="205" t="str">
        <f>'3e Historical level Inputs'!BG42</f>
        <v>-</v>
      </c>
      <c r="BH43" s="205" t="str">
        <f>'3e Historical level Inputs'!BH42</f>
        <v>-</v>
      </c>
      <c r="BI43" s="205" t="str">
        <f>'3e Historical level Inputs'!BI42</f>
        <v>-</v>
      </c>
      <c r="BJ43" s="205" t="str">
        <f>'3e Historical level Inputs'!BJ42</f>
        <v>-</v>
      </c>
      <c r="BK43" s="205" t="str">
        <f>'3e Historical level Inputs'!BK42</f>
        <v>-</v>
      </c>
      <c r="BL43" s="205" t="str">
        <f>'3e Historical level Inputs'!BL42</f>
        <v>-</v>
      </c>
      <c r="BM43" s="205" t="str">
        <f>'3e Historical level Inputs'!BM42</f>
        <v>-</v>
      </c>
      <c r="BN43" s="205" t="str">
        <f>'3e Historical level Inputs'!BN42</f>
        <v>-</v>
      </c>
      <c r="BO43" s="205" t="str">
        <f>'3e Historical level Inputs'!BO42</f>
        <v>-</v>
      </c>
      <c r="BP43" s="205" t="str">
        <f>'3e Historical level Inputs'!BP42</f>
        <v>-</v>
      </c>
      <c r="BQ43" s="205" t="str">
        <f>'3e Historical level Inputs'!BQ42</f>
        <v>-</v>
      </c>
      <c r="BR43" s="173"/>
      <c r="BS43" s="205" t="str">
        <f>'3e Historical level Inputs'!BS42</f>
        <v>-</v>
      </c>
      <c r="BT43" s="205" t="str">
        <f>'3e Historical level Inputs'!BT42</f>
        <v>-</v>
      </c>
      <c r="BU43" s="205" t="str">
        <f>'3e Historical level Inputs'!BU42</f>
        <v>-</v>
      </c>
      <c r="BV43" s="205" t="str">
        <f>'3e Historical level Inputs'!BV42</f>
        <v>-</v>
      </c>
      <c r="BW43" s="205" t="str">
        <f>'3e Historical level Inputs'!BW42</f>
        <v>-</v>
      </c>
      <c r="BX43" s="205" t="str">
        <f>'3e Historical level Inputs'!BX42</f>
        <v>-</v>
      </c>
      <c r="BY43" s="205" t="str">
        <f>'3e Historical level Inputs'!BY42</f>
        <v>-</v>
      </c>
      <c r="BZ43" s="205" t="str">
        <f>'3e Historical level Inputs'!BZ42</f>
        <v>-</v>
      </c>
      <c r="CA43" s="205" t="str">
        <f>'3e Historical level Inputs'!CA42</f>
        <v>-</v>
      </c>
      <c r="CB43" s="205" t="str">
        <f>'3e Historical level Inputs'!CB42</f>
        <v>-</v>
      </c>
      <c r="CC43" s="205" t="str">
        <f>'3e Historical level Inputs'!CC42</f>
        <v>-</v>
      </c>
      <c r="CD43" s="205">
        <f>'3e Historical level Inputs'!CD42</f>
        <v>25.153069077993653</v>
      </c>
      <c r="CE43" s="205" t="str">
        <f>'3e Historical level Inputs'!CE42</f>
        <v>-</v>
      </c>
      <c r="CF43" s="205" t="str">
        <f>'3e Historical level Inputs'!CF42</f>
        <v>-</v>
      </c>
      <c r="CG43" s="144"/>
      <c r="CH43" s="175" t="s">
        <v>207</v>
      </c>
      <c r="CI43" s="205" t="str">
        <f>'3e Historical level Inputs'!CI42</f>
        <v>-</v>
      </c>
      <c r="CJ43" s="205" t="str">
        <f>'3e Historical level Inputs'!CJ42</f>
        <v>-</v>
      </c>
      <c r="CK43" s="205" t="str">
        <f>'3e Historical level Inputs'!CK42</f>
        <v>-</v>
      </c>
      <c r="CL43" s="205" t="str">
        <f>'3e Historical level Inputs'!CL42</f>
        <v>-</v>
      </c>
      <c r="CM43" s="205" t="str">
        <f>'3e Historical level Inputs'!CM42</f>
        <v>-</v>
      </c>
      <c r="CN43" s="205" t="str">
        <f>'3e Historical level Inputs'!CN42</f>
        <v>-</v>
      </c>
      <c r="CO43" s="205" t="str">
        <f>'3e Historical level Inputs'!CO42</f>
        <v>-</v>
      </c>
      <c r="CP43" s="205" t="str">
        <f>'3e Historical level Inputs'!CP42</f>
        <v>-</v>
      </c>
      <c r="CQ43" s="205" t="str">
        <f>'3e Historical level Inputs'!CQ42</f>
        <v>-</v>
      </c>
      <c r="CR43" s="205" t="str">
        <f>'3e Historical level Inputs'!CR42</f>
        <v>-</v>
      </c>
      <c r="CS43" s="205" t="str">
        <f>'3e Historical level Inputs'!CS42</f>
        <v>-</v>
      </c>
      <c r="CT43" s="173"/>
      <c r="CU43" s="205" t="str">
        <f>'3e Historical level Inputs'!CU42</f>
        <v>-</v>
      </c>
      <c r="CV43" s="205" t="str">
        <f>'3e Historical level Inputs'!CV42</f>
        <v>-</v>
      </c>
      <c r="CW43" s="205" t="str">
        <f>'3e Historical level Inputs'!CW42</f>
        <v>-</v>
      </c>
      <c r="CX43" s="205" t="str">
        <f>'3e Historical level Inputs'!CX42</f>
        <v>-</v>
      </c>
      <c r="CY43" s="205" t="str">
        <f>'3e Historical level Inputs'!CY42</f>
        <v>-</v>
      </c>
      <c r="CZ43" s="205" t="str">
        <f>'3e Historical level Inputs'!CZ42</f>
        <v>-</v>
      </c>
      <c r="DA43" s="205" t="str">
        <f>'3e Historical level Inputs'!DA42</f>
        <v>-</v>
      </c>
      <c r="DB43" s="205" t="str">
        <f>'3e Historical level Inputs'!DB42</f>
        <v>-</v>
      </c>
      <c r="DC43" s="205" t="str">
        <f>'3e Historical level Inputs'!DC42</f>
        <v>-</v>
      </c>
      <c r="DD43" s="205" t="str">
        <f>'3e Historical level Inputs'!DD42</f>
        <v>-</v>
      </c>
      <c r="DE43" s="205" t="str">
        <f>'3e Historical level Inputs'!DE42</f>
        <v>-</v>
      </c>
      <c r="DF43" s="205">
        <f>'3e Historical level Inputs'!DF42</f>
        <v>54.137333467439234</v>
      </c>
      <c r="DG43" s="205" t="str">
        <f>'3e Historical level Inputs'!DG42</f>
        <v>-</v>
      </c>
      <c r="DH43" s="205" t="str">
        <f>'3e Historical level Inputs'!DH42</f>
        <v>-</v>
      </c>
    </row>
    <row r="44" spans="2:114" s="159" customFormat="1" ht="10.5" customHeight="1">
      <c r="B44" s="175" t="s">
        <v>208</v>
      </c>
      <c r="C44" s="205">
        <f>'3e Historical level Inputs'!C43</f>
        <v>9.4972865046633306</v>
      </c>
      <c r="D44" s="205">
        <f>'3e Historical level Inputs'!D43</f>
        <v>9.3850740756564495</v>
      </c>
      <c r="E44" s="205">
        <f>'3e Historical level Inputs'!E43</f>
        <v>10.141929230797723</v>
      </c>
      <c r="F44" s="205">
        <f>'3e Historical level Inputs'!F43</f>
        <v>10.653102246540248</v>
      </c>
      <c r="G44" s="205">
        <f>'3e Historical level Inputs'!G43</f>
        <v>11.825747439478603</v>
      </c>
      <c r="H44" s="205">
        <f>'3e Historical level Inputs'!H43</f>
        <v>11.440223625817415</v>
      </c>
      <c r="I44" s="205">
        <f>'3e Historical level Inputs'!I43</f>
        <v>11.473680200711998</v>
      </c>
      <c r="J44" s="205">
        <f>'3e Historical level Inputs'!J43</f>
        <v>11.127902443906251</v>
      </c>
      <c r="K44" s="205">
        <f>'3e Historical level Inputs'!K43</f>
        <v>12.140499353647675</v>
      </c>
      <c r="L44" s="205">
        <f>'3e Historical level Inputs'!L43</f>
        <v>13.161929662852023</v>
      </c>
      <c r="M44" s="205">
        <f>'3e Historical level Inputs'!M43</f>
        <v>18.676231421544227</v>
      </c>
      <c r="N44" s="173"/>
      <c r="O44" s="205">
        <f>'3e Historical level Inputs'!O43</f>
        <v>31.76000592113029</v>
      </c>
      <c r="P44" s="205">
        <f>'3e Historical level Inputs'!P43</f>
        <v>40.375759943731843</v>
      </c>
      <c r="Q44" s="205">
        <f>'3e Historical level Inputs'!Q43</f>
        <v>31.486699492466773</v>
      </c>
      <c r="R44" s="205">
        <f>'3e Historical level Inputs'!R43</f>
        <v>20.159827475239428</v>
      </c>
      <c r="S44" s="205">
        <f>'3e Historical level Inputs'!S43</f>
        <v>23.278782997665157</v>
      </c>
      <c r="T44" s="205">
        <f>'3e Historical level Inputs'!T43</f>
        <v>23.784872310629755</v>
      </c>
      <c r="U44" s="205">
        <f>'3e Historical level Inputs'!U43</f>
        <v>22.393831555435408</v>
      </c>
      <c r="V44" s="205">
        <f>'3e Historical level Inputs'!V43</f>
        <v>21.543445322230362</v>
      </c>
      <c r="W44" s="205">
        <f>'3e Historical level Inputs'!W43</f>
        <v>23.743939526544104</v>
      </c>
      <c r="X44" s="205">
        <f>'3e Historical level Inputs'!X43</f>
        <v>23.891841520873477</v>
      </c>
      <c r="Y44" s="205">
        <f>'3e Historical level Inputs'!Y43</f>
        <v>24.613919668925721</v>
      </c>
      <c r="Z44" s="205">
        <f>'3e Historical level Inputs'!Z43</f>
        <v>23.92588682226253</v>
      </c>
      <c r="AA44" s="205" t="str">
        <f>'3e Historical level Inputs'!AA43</f>
        <v>-</v>
      </c>
      <c r="AB44" s="205" t="str">
        <f>'3e Historical level Inputs'!AB43</f>
        <v>-</v>
      </c>
      <c r="AC44" s="144"/>
      <c r="AD44" s="175" t="s">
        <v>208</v>
      </c>
      <c r="AE44" s="205">
        <f>'3e Historical level Inputs'!AE43</f>
        <v>11.436779521700133</v>
      </c>
      <c r="AF44" s="205">
        <f>'3e Historical level Inputs'!AF43</f>
        <v>11.284860796735106</v>
      </c>
      <c r="AG44" s="205">
        <f>'3e Historical level Inputs'!AG43</f>
        <v>12.429878475848597</v>
      </c>
      <c r="AH44" s="205">
        <f>'3e Historical level Inputs'!AH43</f>
        <v>13.074964897293228</v>
      </c>
      <c r="AI44" s="205">
        <f>'3e Historical level Inputs'!AI43</f>
        <v>14.580159240792367</v>
      </c>
      <c r="AJ44" s="205">
        <f>'3e Historical level Inputs'!AJ43</f>
        <v>14.03194604379256</v>
      </c>
      <c r="AK44" s="205">
        <f>'3e Historical level Inputs'!AK43</f>
        <v>14.044162769699511</v>
      </c>
      <c r="AL44" s="205">
        <f>'3e Historical level Inputs'!AL43</f>
        <v>13.520726206689224</v>
      </c>
      <c r="AM44" s="205">
        <f>'3e Historical level Inputs'!AM43</f>
        <v>14.824224153056107</v>
      </c>
      <c r="AN44" s="205">
        <f>'3e Historical level Inputs'!AN43</f>
        <v>16.253905292673107</v>
      </c>
      <c r="AO44" s="205">
        <f>'3e Historical level Inputs'!AO43</f>
        <v>23.002117895019712</v>
      </c>
      <c r="AP44" s="173"/>
      <c r="AQ44" s="205">
        <f>'3e Historical level Inputs'!AQ43</f>
        <v>39.822574895682564</v>
      </c>
      <c r="AR44" s="205">
        <f>'3e Historical level Inputs'!AR43</f>
        <v>53.358059181154545</v>
      </c>
      <c r="AS44" s="205">
        <f>'3e Historical level Inputs'!AS43</f>
        <v>40.765962604085516</v>
      </c>
      <c r="AT44" s="205">
        <f>'3e Historical level Inputs'!AT43</f>
        <v>25.037154832919878</v>
      </c>
      <c r="AU44" s="205">
        <f>'3e Historical level Inputs'!AU43</f>
        <v>26.58389085039591</v>
      </c>
      <c r="AV44" s="205">
        <f>'3e Historical level Inputs'!AV43</f>
        <v>27.317932717426771</v>
      </c>
      <c r="AW44" s="205">
        <f>'3e Historical level Inputs'!AW43</f>
        <v>25.154125488916272</v>
      </c>
      <c r="AX44" s="205">
        <f>'3e Historical level Inputs'!AX43</f>
        <v>23.94950245193013</v>
      </c>
      <c r="AY44" s="205">
        <f>'3e Historical level Inputs'!AY43</f>
        <v>26.699436471348228</v>
      </c>
      <c r="AZ44" s="205">
        <f>'3e Historical level Inputs'!AZ43</f>
        <v>26.974909273715262</v>
      </c>
      <c r="BA44" s="205">
        <f>'3e Historical level Inputs'!BA43</f>
        <v>27.915619563574165</v>
      </c>
      <c r="BB44" s="205">
        <f>'3e Historical level Inputs'!BB43</f>
        <v>27.078249529027278</v>
      </c>
      <c r="BC44" s="205" t="str">
        <f>'3e Historical level Inputs'!BC43</f>
        <v>-</v>
      </c>
      <c r="BD44" s="205" t="str">
        <f>'3e Historical level Inputs'!BD43</f>
        <v>-</v>
      </c>
      <c r="BF44" s="175" t="s">
        <v>208</v>
      </c>
      <c r="BG44" s="205">
        <f>'3e Historical level Inputs'!BG43</f>
        <v>8.4535138922242634</v>
      </c>
      <c r="BH44" s="205">
        <f>'3e Historical level Inputs'!BH43</f>
        <v>8.4410792843619618</v>
      </c>
      <c r="BI44" s="205">
        <f>'3e Historical level Inputs'!BI43</f>
        <v>8.9402408377053924</v>
      </c>
      <c r="BJ44" s="205">
        <f>'3e Historical level Inputs'!BJ43</f>
        <v>9.7033472986891045</v>
      </c>
      <c r="BK44" s="205">
        <f>'3e Historical level Inputs'!BK43</f>
        <v>10.616174463079298</v>
      </c>
      <c r="BL44" s="205">
        <f>'3e Historical level Inputs'!BL43</f>
        <v>9.6531529874836934</v>
      </c>
      <c r="BM44" s="205">
        <f>'3e Historical level Inputs'!BM43</f>
        <v>9.3168437134858504</v>
      </c>
      <c r="BN44" s="205">
        <f>'3e Historical level Inputs'!BN43</f>
        <v>8.1504971622156237</v>
      </c>
      <c r="BO44" s="205">
        <f>'3e Historical level Inputs'!BO43</f>
        <v>8.9112274900400443</v>
      </c>
      <c r="BP44" s="205">
        <f>'3e Historical level Inputs'!BP43</f>
        <v>10.438025861225984</v>
      </c>
      <c r="BQ44" s="205">
        <f>'3e Historical level Inputs'!BQ43</f>
        <v>17.583396222869435</v>
      </c>
      <c r="BR44" s="173"/>
      <c r="BS44" s="205">
        <f>'3e Historical level Inputs'!BS43</f>
        <v>33.485203422572354</v>
      </c>
      <c r="BT44" s="205">
        <f>'3e Historical level Inputs'!BT43</f>
        <v>38.446609731274229</v>
      </c>
      <c r="BU44" s="205">
        <f>'3e Historical level Inputs'!BU43</f>
        <v>28.920685496430444</v>
      </c>
      <c r="BV44" s="205">
        <f>'3e Historical level Inputs'!BV43</f>
        <v>18.007167866643375</v>
      </c>
      <c r="BW44" s="205">
        <f>'3e Historical level Inputs'!BW43</f>
        <v>21.87591158502557</v>
      </c>
      <c r="BX44" s="205">
        <f>'3e Historical level Inputs'!BX43</f>
        <v>22.689346097334159</v>
      </c>
      <c r="BY44" s="205">
        <f>'3e Historical level Inputs'!BY43</f>
        <v>20.575655414544904</v>
      </c>
      <c r="BZ44" s="205">
        <f>'3e Historical level Inputs'!BZ43</f>
        <v>19.71038319985205</v>
      </c>
      <c r="CA44" s="205">
        <f>'3e Historical level Inputs'!CA43</f>
        <v>22.143436289000952</v>
      </c>
      <c r="CB44" s="205">
        <f>'3e Historical level Inputs'!CB43</f>
        <v>22.303588760499785</v>
      </c>
      <c r="CC44" s="205">
        <f>'3e Historical level Inputs'!CC43</f>
        <v>23.583026035145945</v>
      </c>
      <c r="CD44" s="205">
        <f>'3e Historical level Inputs'!CD43</f>
        <v>22.375717405250832</v>
      </c>
      <c r="CE44" s="205" t="str">
        <f>'3e Historical level Inputs'!CE43</f>
        <v>-</v>
      </c>
      <c r="CF44" s="205" t="str">
        <f>'3e Historical level Inputs'!CF43</f>
        <v>-</v>
      </c>
      <c r="CG44" s="144"/>
      <c r="CH44" s="175" t="s">
        <v>208</v>
      </c>
      <c r="CI44" s="205">
        <f>'3e Historical level Inputs'!CI43</f>
        <v>17.950800396887594</v>
      </c>
      <c r="CJ44" s="205">
        <f>'3e Historical level Inputs'!CJ43</f>
        <v>17.826153360018409</v>
      </c>
      <c r="CK44" s="205">
        <f>'3e Historical level Inputs'!CK43</f>
        <v>19.082170068503117</v>
      </c>
      <c r="CL44" s="205">
        <f>'3e Historical level Inputs'!CL43</f>
        <v>20.356449545229353</v>
      </c>
      <c r="CM44" s="205">
        <f>'3e Historical level Inputs'!CM43</f>
        <v>22.441921902557901</v>
      </c>
      <c r="CN44" s="205">
        <f>'3e Historical level Inputs'!CN43</f>
        <v>21.09337661330111</v>
      </c>
      <c r="CO44" s="205">
        <f>'3e Historical level Inputs'!CO43</f>
        <v>20.790523914197848</v>
      </c>
      <c r="CP44" s="205">
        <f>'3e Historical level Inputs'!CP43</f>
        <v>19.278399606121873</v>
      </c>
      <c r="CQ44" s="205">
        <f>'3e Historical level Inputs'!CQ43</f>
        <v>21.051726843687717</v>
      </c>
      <c r="CR44" s="205">
        <f>'3e Historical level Inputs'!CR43</f>
        <v>23.599955524078005</v>
      </c>
      <c r="CS44" s="205">
        <f>'3e Historical level Inputs'!CS43</f>
        <v>36.259627644413662</v>
      </c>
      <c r="CT44" s="173"/>
      <c r="CU44" s="205">
        <f>'3e Historical level Inputs'!CU43</f>
        <v>65.245209343702641</v>
      </c>
      <c r="CV44" s="205">
        <f>'3e Historical level Inputs'!CV43</f>
        <v>78.822369675006072</v>
      </c>
      <c r="CW44" s="205">
        <f>'3e Historical level Inputs'!CW43</f>
        <v>60.407384988897221</v>
      </c>
      <c r="CX44" s="205">
        <f>'3e Historical level Inputs'!CX43</f>
        <v>38.166995341882803</v>
      </c>
      <c r="CY44" s="205">
        <f>'3e Historical level Inputs'!CY43</f>
        <v>45.154694582690723</v>
      </c>
      <c r="CZ44" s="205">
        <f>'3e Historical level Inputs'!CZ43</f>
        <v>46.474218407963917</v>
      </c>
      <c r="DA44" s="205">
        <f>'3e Historical level Inputs'!DA43</f>
        <v>42.969486969980309</v>
      </c>
      <c r="DB44" s="205">
        <f>'3e Historical level Inputs'!DB43</f>
        <v>41.253828522082415</v>
      </c>
      <c r="DC44" s="205">
        <f>'3e Historical level Inputs'!DC43</f>
        <v>45.887375815545056</v>
      </c>
      <c r="DD44" s="205">
        <f>'3e Historical level Inputs'!DD43</f>
        <v>46.195430281373262</v>
      </c>
      <c r="DE44" s="205">
        <f>'3e Historical level Inputs'!DE43</f>
        <v>48.196945704071666</v>
      </c>
      <c r="DF44" s="205">
        <f>'3e Historical level Inputs'!DF43</f>
        <v>46.301604227513366</v>
      </c>
      <c r="DG44" s="205" t="str">
        <f>'3e Historical level Inputs'!DG43</f>
        <v>-</v>
      </c>
      <c r="DH44" s="205" t="str">
        <f>'3e Historical level Inputs'!DH43</f>
        <v>-</v>
      </c>
    </row>
    <row r="45" spans="2:114" s="159" customFormat="1" ht="10.5" customHeight="1">
      <c r="B45" s="176" t="s">
        <v>209</v>
      </c>
      <c r="C45" s="205">
        <f>'3e Historical level Inputs'!C44</f>
        <v>5.3426577402305693</v>
      </c>
      <c r="D45" s="205">
        <f>'3e Historical level Inputs'!D44</f>
        <v>5.2431452030656596</v>
      </c>
      <c r="E45" s="205">
        <f>'3e Historical level Inputs'!E44</f>
        <v>5.8872508978563092</v>
      </c>
      <c r="F45" s="205">
        <f>'3e Historical level Inputs'!F44</f>
        <v>6.2869201532972472</v>
      </c>
      <c r="G45" s="205">
        <f>'3e Historical level Inputs'!G44</f>
        <v>7.0846497619175297</v>
      </c>
      <c r="H45" s="205">
        <f>'3e Historical level Inputs'!H44</f>
        <v>6.7623697118422115</v>
      </c>
      <c r="I45" s="205">
        <f>'3e Historical level Inputs'!I44</f>
        <v>6.7840204583486114</v>
      </c>
      <c r="J45" s="205">
        <f>'3e Historical level Inputs'!J44</f>
        <v>6.4665508145439086</v>
      </c>
      <c r="K45" s="205">
        <f>'3e Historical level Inputs'!K44</f>
        <v>7.1128605093184962</v>
      </c>
      <c r="L45" s="205">
        <f>'3e Historical level Inputs'!L44</f>
        <v>7.8982691660014011</v>
      </c>
      <c r="M45" s="205">
        <f>'3e Historical level Inputs'!M44</f>
        <v>11.43778110122317</v>
      </c>
      <c r="N45" s="173"/>
      <c r="O45" s="205">
        <f>'3e Historical level Inputs'!O44</f>
        <v>21.440704089596561</v>
      </c>
      <c r="P45" s="205">
        <f>'3e Historical level Inputs'!P44</f>
        <v>28.079820012813819</v>
      </c>
      <c r="Q45" s="205">
        <f>'3e Historical level Inputs'!Q44</f>
        <v>20.954450788862943</v>
      </c>
      <c r="R45" s="205">
        <f>'3e Historical level Inputs'!R44</f>
        <v>12.135114175590186</v>
      </c>
      <c r="S45" s="205">
        <f>'3e Historical level Inputs'!S44</f>
        <v>10.964471242349321</v>
      </c>
      <c r="T45" s="205">
        <f>'3e Historical level Inputs'!T44</f>
        <v>11.502088669226568</v>
      </c>
      <c r="U45" s="205">
        <f>'3e Historical level Inputs'!U44</f>
        <v>10.261430750574872</v>
      </c>
      <c r="V45" s="205">
        <f>'3e Historical level Inputs'!V44</f>
        <v>9.4437432218423094</v>
      </c>
      <c r="W45" s="205">
        <f>'3e Historical level Inputs'!W44</f>
        <v>10.19848027523156</v>
      </c>
      <c r="X45" s="205">
        <f>'3e Historical level Inputs'!X44</f>
        <v>10.348790546462601</v>
      </c>
      <c r="Y45" s="205">
        <f>'3e Historical level Inputs'!Y44</f>
        <v>11.084182949999287</v>
      </c>
      <c r="Z45" s="205">
        <f>'3e Historical level Inputs'!Z44</f>
        <v>10.384946916930668</v>
      </c>
      <c r="AA45" s="205" t="str">
        <f>'3e Historical level Inputs'!AA44</f>
        <v>-</v>
      </c>
      <c r="AB45" s="205" t="str">
        <f>'3e Historical level Inputs'!AB44</f>
        <v>-</v>
      </c>
      <c r="AC45" s="144"/>
      <c r="AD45" s="176" t="s">
        <v>209</v>
      </c>
      <c r="AE45" s="205">
        <f>'3e Historical level Inputs'!AE44</f>
        <v>6.7532672222931582</v>
      </c>
      <c r="AF45" s="205">
        <f>'3e Historical level Inputs'!AF44</f>
        <v>6.6185543693325881</v>
      </c>
      <c r="AG45" s="205">
        <f>'3e Historical level Inputs'!AG44</f>
        <v>7.4296842265327339</v>
      </c>
      <c r="AH45" s="205">
        <f>'3e Historical level Inputs'!AH44</f>
        <v>7.93458079962019</v>
      </c>
      <c r="AI45" s="205">
        <f>'3e Historical level Inputs'!AI44</f>
        <v>8.9659951151403749</v>
      </c>
      <c r="AJ45" s="205">
        <f>'3e Historical level Inputs'!AJ44</f>
        <v>8.5299015513962235</v>
      </c>
      <c r="AK45" s="205">
        <f>'3e Historical level Inputs'!AK44</f>
        <v>8.5261112733810158</v>
      </c>
      <c r="AL45" s="205">
        <f>'3e Historical level Inputs'!AL44</f>
        <v>8.0754416702449969</v>
      </c>
      <c r="AM45" s="205">
        <f>'3e Historical level Inputs'!AM44</f>
        <v>8.9187428322476823</v>
      </c>
      <c r="AN45" s="205">
        <f>'3e Historical level Inputs'!AN44</f>
        <v>10.034799651826969</v>
      </c>
      <c r="AO45" s="205">
        <f>'3e Historical level Inputs'!AO44</f>
        <v>14.633000715332305</v>
      </c>
      <c r="AP45" s="173"/>
      <c r="AQ45" s="205">
        <f>'3e Historical level Inputs'!AQ44</f>
        <v>27.437167334345709</v>
      </c>
      <c r="AR45" s="205">
        <f>'3e Historical level Inputs'!AR44</f>
        <v>37.867322258963597</v>
      </c>
      <c r="AS45" s="205">
        <f>'3e Historical level Inputs'!AS44</f>
        <v>27.719914506418768</v>
      </c>
      <c r="AT45" s="205">
        <f>'3e Historical level Inputs'!AT44</f>
        <v>15.483774534128363</v>
      </c>
      <c r="AU45" s="205">
        <f>'3e Historical level Inputs'!AU44</f>
        <v>14.023320390291115</v>
      </c>
      <c r="AV45" s="205">
        <f>'3e Historical level Inputs'!AV44</f>
        <v>14.803091252200053</v>
      </c>
      <c r="AW45" s="205">
        <f>'3e Historical level Inputs'!AW44</f>
        <v>12.942342558501512</v>
      </c>
      <c r="AX45" s="205">
        <f>'3e Historical level Inputs'!AX44</f>
        <v>11.770819645938476</v>
      </c>
      <c r="AY45" s="205">
        <f>'3e Historical level Inputs'!AY44</f>
        <v>12.860549678747304</v>
      </c>
      <c r="AZ45" s="205">
        <f>'3e Historical level Inputs'!AZ44</f>
        <v>13.140507983760767</v>
      </c>
      <c r="BA45" s="205">
        <f>'3e Historical level Inputs'!BA44</f>
        <v>14.08246608195245</v>
      </c>
      <c r="BB45" s="205">
        <f>'3e Historical level Inputs'!BB44</f>
        <v>13.231461214951198</v>
      </c>
      <c r="BC45" s="205" t="str">
        <f>'3e Historical level Inputs'!BC44</f>
        <v>-</v>
      </c>
      <c r="BD45" s="205" t="str">
        <f>'3e Historical level Inputs'!BD44</f>
        <v>-</v>
      </c>
      <c r="BF45" s="176" t="s">
        <v>209</v>
      </c>
      <c r="BG45" s="205">
        <f>'3e Historical level Inputs'!BG44</f>
        <v>4.7214597688617959</v>
      </c>
      <c r="BH45" s="205">
        <f>'3e Historical level Inputs'!BH44</f>
        <v>4.7115265417857444</v>
      </c>
      <c r="BI45" s="205">
        <f>'3e Historical level Inputs'!BI44</f>
        <v>5.0404406491309732</v>
      </c>
      <c r="BJ45" s="205">
        <f>'3e Historical level Inputs'!BJ44</f>
        <v>5.6274200276878918</v>
      </c>
      <c r="BK45" s="205">
        <f>'3e Historical level Inputs'!BK44</f>
        <v>6.2517227136726987</v>
      </c>
      <c r="BL45" s="205">
        <f>'3e Historical level Inputs'!BL44</f>
        <v>5.5161395491678329</v>
      </c>
      <c r="BM45" s="205">
        <f>'3e Historical level Inputs'!BM44</f>
        <v>5.2431538307753334</v>
      </c>
      <c r="BN45" s="205">
        <f>'3e Historical level Inputs'!BN44</f>
        <v>4.3833957278653894</v>
      </c>
      <c r="BO45" s="205">
        <f>'3e Historical level Inputs'!BO44</f>
        <v>5.0560262178926649</v>
      </c>
      <c r="BP45" s="205">
        <f>'3e Historical level Inputs'!BP44</f>
        <v>6.2388693255759469</v>
      </c>
      <c r="BQ45" s="205">
        <f>'3e Historical level Inputs'!BQ44</f>
        <v>10.959587266319131</v>
      </c>
      <c r="BR45" s="173"/>
      <c r="BS45" s="205">
        <f>'3e Historical level Inputs'!BS44</f>
        <v>23.27820873820772</v>
      </c>
      <c r="BT45" s="205">
        <f>'3e Historical level Inputs'!BT44</f>
        <v>27.101362409870571</v>
      </c>
      <c r="BU45" s="205">
        <f>'3e Historical level Inputs'!BU44</f>
        <v>19.800589600709408</v>
      </c>
      <c r="BV45" s="205">
        <f>'3e Historical level Inputs'!BV44</f>
        <v>11.390866147119763</v>
      </c>
      <c r="BW45" s="205">
        <f>'3e Historical level Inputs'!BW44</f>
        <v>10.369897705706865</v>
      </c>
      <c r="BX45" s="205">
        <f>'3e Historical level Inputs'!BX44</f>
        <v>11.23400717855613</v>
      </c>
      <c r="BY45" s="205">
        <f>'3e Historical level Inputs'!BY44</f>
        <v>8.9920960692914527</v>
      </c>
      <c r="BZ45" s="205">
        <f>'3e Historical level Inputs'!BZ44</f>
        <v>8.0669122766281536</v>
      </c>
      <c r="CA45" s="205">
        <f>'3e Historical level Inputs'!CA44</f>
        <v>9.4457527940772508</v>
      </c>
      <c r="CB45" s="205">
        <f>'3e Historical level Inputs'!CB44</f>
        <v>9.6085130160638563</v>
      </c>
      <c r="CC45" s="205">
        <f>'3e Historical level Inputs'!CC44</f>
        <v>10.50489005479308</v>
      </c>
      <c r="CD45" s="205">
        <f>'3e Historical level Inputs'!CD44</f>
        <v>9.2779229104895542</v>
      </c>
      <c r="CE45" s="205" t="str">
        <f>'3e Historical level Inputs'!CE44</f>
        <v>-</v>
      </c>
      <c r="CF45" s="205" t="str">
        <f>'3e Historical level Inputs'!CF44</f>
        <v>-</v>
      </c>
      <c r="CG45" s="144"/>
      <c r="CH45" s="176" t="s">
        <v>209</v>
      </c>
      <c r="CI45" s="205">
        <f>'3e Historical level Inputs'!CI44</f>
        <v>10.064117509092366</v>
      </c>
      <c r="CJ45" s="205">
        <f>'3e Historical level Inputs'!CJ44</f>
        <v>9.954671744851403</v>
      </c>
      <c r="CK45" s="205">
        <f>'3e Historical level Inputs'!CK44</f>
        <v>10.927691546987283</v>
      </c>
      <c r="CL45" s="205">
        <f>'3e Historical level Inputs'!CL44</f>
        <v>11.914340180985139</v>
      </c>
      <c r="CM45" s="205">
        <f>'3e Historical level Inputs'!CM44</f>
        <v>13.336372475590228</v>
      </c>
      <c r="CN45" s="205">
        <f>'3e Historical level Inputs'!CN44</f>
        <v>12.278509261010043</v>
      </c>
      <c r="CO45" s="205">
        <f>'3e Historical level Inputs'!CO44</f>
        <v>12.027174289123945</v>
      </c>
      <c r="CP45" s="205">
        <f>'3e Historical level Inputs'!CP44</f>
        <v>10.849946542409299</v>
      </c>
      <c r="CQ45" s="205">
        <f>'3e Historical level Inputs'!CQ44</f>
        <v>12.168886727211161</v>
      </c>
      <c r="CR45" s="205">
        <f>'3e Historical level Inputs'!CR44</f>
        <v>14.137138491577348</v>
      </c>
      <c r="CS45" s="205">
        <f>'3e Historical level Inputs'!CS44</f>
        <v>22.397368367542299</v>
      </c>
      <c r="CT45" s="173"/>
      <c r="CU45" s="205">
        <f>'3e Historical level Inputs'!CU44</f>
        <v>44.718912827804282</v>
      </c>
      <c r="CV45" s="205">
        <f>'3e Historical level Inputs'!CV44</f>
        <v>55.181182422684387</v>
      </c>
      <c r="CW45" s="205">
        <f>'3e Historical level Inputs'!CW44</f>
        <v>40.755040389572351</v>
      </c>
      <c r="CX45" s="205">
        <f>'3e Historical level Inputs'!CX44</f>
        <v>23.525980322709948</v>
      </c>
      <c r="CY45" s="205">
        <f>'3e Historical level Inputs'!CY44</f>
        <v>21.334368948056188</v>
      </c>
      <c r="CZ45" s="205">
        <f>'3e Historical level Inputs'!CZ44</f>
        <v>22.7360958477827</v>
      </c>
      <c r="DA45" s="205">
        <f>'3e Historical level Inputs'!DA44</f>
        <v>19.253526819866323</v>
      </c>
      <c r="DB45" s="205">
        <f>'3e Historical level Inputs'!DB44</f>
        <v>17.510655498470463</v>
      </c>
      <c r="DC45" s="205">
        <f>'3e Historical level Inputs'!DC44</f>
        <v>19.644233069308811</v>
      </c>
      <c r="DD45" s="205">
        <f>'3e Historical level Inputs'!DD44</f>
        <v>19.957303562526455</v>
      </c>
      <c r="DE45" s="205">
        <f>'3e Historical level Inputs'!DE44</f>
        <v>21.589073004792368</v>
      </c>
      <c r="DF45" s="205">
        <f>'3e Historical level Inputs'!DF44</f>
        <v>19.662869827420224</v>
      </c>
      <c r="DG45" s="205" t="str">
        <f>'3e Historical level Inputs'!DG44</f>
        <v>-</v>
      </c>
      <c r="DH45" s="205" t="str">
        <f>'3e Historical level Inputs'!DH44</f>
        <v>-</v>
      </c>
    </row>
    <row r="46" spans="2:114" s="159" customFormat="1" ht="10.5" customHeight="1">
      <c r="B46" s="175" t="s">
        <v>210</v>
      </c>
      <c r="C46" s="205"/>
      <c r="D46" s="205"/>
      <c r="E46" s="205"/>
      <c r="F46" s="205"/>
      <c r="G46" s="205"/>
      <c r="H46" s="205"/>
      <c r="I46" s="205"/>
      <c r="J46" s="205"/>
      <c r="K46" s="205"/>
      <c r="L46" s="205"/>
      <c r="M46" s="205"/>
      <c r="N46" s="173"/>
      <c r="O46" s="205"/>
      <c r="P46" s="205"/>
      <c r="Q46" s="205"/>
      <c r="R46" s="205"/>
      <c r="S46" s="205"/>
      <c r="T46" s="205"/>
      <c r="U46" s="205">
        <f>'2d Nil levelisation allowance'!AF98</f>
        <v>4.2026916091874842</v>
      </c>
      <c r="V46" s="205">
        <f>'2d Nil levelisation allowance'!AG98</f>
        <v>4.101284161540768</v>
      </c>
      <c r="W46" s="205">
        <f>'2d Nil levelisation allowance'!AH98</f>
        <v>3.6313634427668116</v>
      </c>
      <c r="X46" s="205">
        <f>'2d Nil levelisation allowance'!AI98</f>
        <v>3.6094886397100647</v>
      </c>
      <c r="Y46" s="205">
        <f>'2d Nil levelisation allowance'!AJ98</f>
        <v>3.4849647547456195</v>
      </c>
      <c r="Z46" s="205">
        <f>'2d Nil levelisation allowance'!AK98</f>
        <v>5.2073254872280623</v>
      </c>
      <c r="AA46" s="205" t="str">
        <f>'2d Nil levelisation allowance'!AL98</f>
        <v>-</v>
      </c>
      <c r="AB46" s="205" t="str">
        <f>'2d Nil levelisation allowance'!AM98</f>
        <v>-</v>
      </c>
      <c r="AC46" s="144"/>
      <c r="AD46" s="175" t="s">
        <v>210</v>
      </c>
      <c r="AE46" s="205"/>
      <c r="AF46" s="205"/>
      <c r="AG46" s="205"/>
      <c r="AH46" s="205"/>
      <c r="AI46" s="205"/>
      <c r="AJ46" s="205"/>
      <c r="AK46" s="205"/>
      <c r="AL46" s="205"/>
      <c r="AM46" s="205"/>
      <c r="AN46" s="205"/>
      <c r="AO46" s="205"/>
      <c r="AP46" s="173"/>
      <c r="AQ46" s="205"/>
      <c r="AR46" s="205"/>
      <c r="AS46" s="205"/>
      <c r="AT46" s="205"/>
      <c r="AU46" s="205"/>
      <c r="AV46" s="205"/>
      <c r="AW46" s="205">
        <f>'2d Nil levelisation allowance'!AF99</f>
        <v>5.0878666300591666</v>
      </c>
      <c r="AX46" s="205">
        <f>'2d Nil levelisation allowance'!AG99</f>
        <v>4.8343661242711251</v>
      </c>
      <c r="AY46" s="205">
        <f>'2d Nil levelisation allowance'!AH99</f>
        <v>4.1672519089652997</v>
      </c>
      <c r="AZ46" s="205">
        <f>'2d Nil levelisation allowance'!AI99</f>
        <v>3.9600809722442847</v>
      </c>
      <c r="BA46" s="205">
        <f>'2d Nil levelisation allowance'!AJ99</f>
        <v>3.649411965900712</v>
      </c>
      <c r="BB46" s="205">
        <f>'2d Nil levelisation allowance'!AK99</f>
        <v>5.3514425332777673</v>
      </c>
      <c r="BC46" s="205" t="str">
        <f>'2d Nil levelisation allowance'!AL99</f>
        <v>-</v>
      </c>
      <c r="BD46" s="205" t="str">
        <f>'2d Nil levelisation allowance'!AM99</f>
        <v>-</v>
      </c>
      <c r="BF46" s="175" t="s">
        <v>210</v>
      </c>
      <c r="BG46" s="205"/>
      <c r="BH46" s="205"/>
      <c r="BI46" s="205"/>
      <c r="BJ46" s="205"/>
      <c r="BK46" s="205"/>
      <c r="BL46" s="205"/>
      <c r="BM46" s="205"/>
      <c r="BN46" s="205"/>
      <c r="BO46" s="205"/>
      <c r="BP46" s="205"/>
      <c r="BQ46" s="205"/>
      <c r="BR46" s="173"/>
      <c r="BS46" s="205"/>
      <c r="BT46" s="205"/>
      <c r="BU46" s="205"/>
      <c r="BV46" s="205"/>
      <c r="BW46" s="205"/>
      <c r="BX46" s="205"/>
      <c r="BY46" s="205">
        <f>'2d Nil levelisation allowance'!AF100</f>
        <v>5.6891861700116113</v>
      </c>
      <c r="BZ46" s="205">
        <f>'2d Nil levelisation allowance'!AG100</f>
        <v>5.5264017807629031</v>
      </c>
      <c r="CA46" s="205">
        <f>'2d Nil levelisation allowance'!AH100</f>
        <v>3.0873399400630888</v>
      </c>
      <c r="CB46" s="205">
        <f>'2d Nil levelisation allowance'!AI100</f>
        <v>3.0755185558051426</v>
      </c>
      <c r="CC46" s="205">
        <f>'2d Nil levelisation allowance'!AJ100</f>
        <v>2.6357697907324487</v>
      </c>
      <c r="CD46" s="205">
        <f>'2d Nil levelisation allowance'!AK100</f>
        <v>3.1279574226221669</v>
      </c>
      <c r="CE46" s="205" t="str">
        <f>'2d Nil levelisation allowance'!AL100</f>
        <v>-</v>
      </c>
      <c r="CF46" s="205" t="str">
        <f>'2d Nil levelisation allowance'!AM100</f>
        <v>-</v>
      </c>
      <c r="CG46" s="144"/>
      <c r="CH46" s="175" t="s">
        <v>210</v>
      </c>
      <c r="CI46" s="205"/>
      <c r="CJ46" s="205"/>
      <c r="CK46" s="205"/>
      <c r="CL46" s="205"/>
      <c r="CM46" s="205"/>
      <c r="CN46" s="205"/>
      <c r="CO46" s="205"/>
      <c r="CP46" s="205"/>
      <c r="CQ46" s="205"/>
      <c r="CR46" s="205"/>
      <c r="CS46" s="205"/>
      <c r="CT46" s="173"/>
      <c r="CU46" s="205"/>
      <c r="CV46" s="205"/>
      <c r="CW46" s="205"/>
      <c r="CX46" s="205"/>
      <c r="CY46" s="205"/>
      <c r="CZ46" s="205"/>
      <c r="DA46" s="205">
        <f>SUM(U46+BY46)</f>
        <v>9.8918777791990955</v>
      </c>
      <c r="DB46" s="205">
        <f>SUM(V46+BZ46)</f>
        <v>9.6276859423036711</v>
      </c>
      <c r="DC46" s="205">
        <f>SUM(W46+CA46)</f>
        <v>6.7187033828299008</v>
      </c>
      <c r="DD46" s="205">
        <f>SUM(X46+CB46)</f>
        <v>6.6850071955152073</v>
      </c>
      <c r="DE46" s="205">
        <f>IFERROR(SUM(Y46+CC46),"-")</f>
        <v>6.1207345454780686</v>
      </c>
      <c r="DF46" s="205">
        <f>IFERROR(SUM(Z46+CD46),"-")</f>
        <v>8.3352829098502284</v>
      </c>
      <c r="DG46" s="205" t="str">
        <f>IFERROR(SUM(AA46+CE46),"-")</f>
        <v>-</v>
      </c>
      <c r="DH46" s="205" t="str">
        <f>IFERROR(SUM(AB46+CF46),"-")</f>
        <v>-</v>
      </c>
    </row>
    <row r="47" spans="2:114" s="159" customFormat="1" ht="10.5" customHeight="1">
      <c r="B47" s="175" t="s">
        <v>211</v>
      </c>
      <c r="C47" s="205">
        <f>'3e Historical level Inputs'!C45</f>
        <v>505.19963572895671</v>
      </c>
      <c r="D47" s="205">
        <f>'3e Historical level Inputs'!D45</f>
        <v>499.19420831509393</v>
      </c>
      <c r="E47" s="205">
        <f>'3e Historical level Inputs'!E45</f>
        <v>539.67277940569477</v>
      </c>
      <c r="F47" s="205">
        <f>'3e Historical level Inputs'!F45</f>
        <v>566.9762804822542</v>
      </c>
      <c r="G47" s="205">
        <f>'3e Historical level Inputs'!G45</f>
        <v>629.49215264742065</v>
      </c>
      <c r="H47" s="205">
        <f>'3e Historical level Inputs'!H45</f>
        <v>608.87915394368076</v>
      </c>
      <c r="I47" s="205">
        <f>'3e Historical level Inputs'!I45</f>
        <v>610.66167632572706</v>
      </c>
      <c r="J47" s="205">
        <f>'3e Historical level Inputs'!J45</f>
        <v>592.14538489342794</v>
      </c>
      <c r="K47" s="205">
        <f>'3e Historical level Inputs'!K45</f>
        <v>646.08624677166483</v>
      </c>
      <c r="L47" s="205">
        <f>'3e Historical level Inputs'!L45</f>
        <v>700.63112318098194</v>
      </c>
      <c r="M47" s="205">
        <f>'3e Historical level Inputs'!M45</f>
        <v>994.39692358969364</v>
      </c>
      <c r="N47" s="173"/>
      <c r="O47" s="205">
        <f>'3e Historical level Inputs'!O45</f>
        <v>1693.0192726465332</v>
      </c>
      <c r="P47" s="205">
        <f>'3e Historical level Inputs'!P45</f>
        <v>2153.1189392983383</v>
      </c>
      <c r="Q47" s="205">
        <f>'3e Historical level Inputs'!Q45</f>
        <v>1678.148476410345</v>
      </c>
      <c r="R47" s="205">
        <f>'3e Historical level Inputs'!R45</f>
        <v>1073.1782272373343</v>
      </c>
      <c r="S47" s="205">
        <f t="shared" ref="S47:X47" si="18">SUM(S32:S46)</f>
        <v>993.04346874199337</v>
      </c>
      <c r="T47" s="205">
        <f t="shared" si="18"/>
        <v>1030.3010798084613</v>
      </c>
      <c r="U47" s="205">
        <f t="shared" si="18"/>
        <v>932.2214600331414</v>
      </c>
      <c r="V47" s="205">
        <f t="shared" si="18"/>
        <v>869.19819842990682</v>
      </c>
      <c r="W47" s="205">
        <f t="shared" si="18"/>
        <v>935.39067635147956</v>
      </c>
      <c r="X47" s="205">
        <f t="shared" si="18"/>
        <v>945.78550559269183</v>
      </c>
      <c r="Y47" s="205">
        <f t="shared" ref="Y47:Z47" si="19">SUM(Y32:Y46)</f>
        <v>985.04539677954926</v>
      </c>
      <c r="Z47" s="205">
        <f t="shared" si="19"/>
        <v>938.30975957276667</v>
      </c>
      <c r="AA47" s="205">
        <f t="shared" ref="AA47:AB47" si="20">SUM(AA32:AA46)</f>
        <v>0</v>
      </c>
      <c r="AB47" s="205">
        <f t="shared" si="20"/>
        <v>0</v>
      </c>
      <c r="AC47" s="144"/>
      <c r="AD47" s="175" t="s">
        <v>211</v>
      </c>
      <c r="AE47" s="205">
        <f>'3e Historical level Inputs'!AE45</f>
        <v>608.68878289125348</v>
      </c>
      <c r="AF47" s="205">
        <f>'3e Historical level Inputs'!AF45</f>
        <v>600.55835097436545</v>
      </c>
      <c r="AG47" s="205">
        <f>'3e Historical level Inputs'!AG45</f>
        <v>661.63354431372977</v>
      </c>
      <c r="AH47" s="205">
        <f>'3e Historical level Inputs'!AH45</f>
        <v>696.09034378103297</v>
      </c>
      <c r="AI47" s="205">
        <f>'3e Historical level Inputs'!AI45</f>
        <v>776.34248029523303</v>
      </c>
      <c r="AJ47" s="205">
        <f>'3e Historical level Inputs'!AJ45</f>
        <v>747.0530724915418</v>
      </c>
      <c r="AK47" s="205">
        <f>'3e Historical level Inputs'!AK45</f>
        <v>747.69226752198949</v>
      </c>
      <c r="AL47" s="205">
        <f>'3e Historical level Inputs'!AL45</f>
        <v>719.69231650814163</v>
      </c>
      <c r="AM47" s="205">
        <f>'3e Historical level Inputs'!AM45</f>
        <v>789.14074440455749</v>
      </c>
      <c r="AN47" s="205">
        <f>'3e Historical level Inputs'!AN45</f>
        <v>865.50314591275219</v>
      </c>
      <c r="AO47" s="205">
        <f>'3e Historical level Inputs'!AO45</f>
        <v>1225.2702846068257</v>
      </c>
      <c r="AP47" s="173"/>
      <c r="AQ47" s="205">
        <f>'3e Historical level Inputs'!AQ45</f>
        <v>2123.3612961169847</v>
      </c>
      <c r="AR47" s="205">
        <f>'3e Historical level Inputs'!AR45</f>
        <v>2846.1850665472293</v>
      </c>
      <c r="AS47" s="205">
        <f>'3e Historical level Inputs'!AS45</f>
        <v>2173.2960074329699</v>
      </c>
      <c r="AT47" s="205">
        <f>'3e Historical level Inputs'!AT45</f>
        <v>1333.2282214426302</v>
      </c>
      <c r="AU47" s="205">
        <f t="shared" ref="AU47:AZ47" si="21">SUM(AU32:AU46)</f>
        <v>1235.9088821098035</v>
      </c>
      <c r="AV47" s="205">
        <f t="shared" si="21"/>
        <v>1289.948052050255</v>
      </c>
      <c r="AW47" s="205">
        <f t="shared" si="21"/>
        <v>1137.3733060032905</v>
      </c>
      <c r="AX47" s="205">
        <f t="shared" si="21"/>
        <v>1047.9740105537776</v>
      </c>
      <c r="AY47" s="205">
        <f t="shared" si="21"/>
        <v>1143.7399952149906</v>
      </c>
      <c r="AZ47" s="205">
        <f t="shared" si="21"/>
        <v>1162.9343115098225</v>
      </c>
      <c r="BA47" s="205">
        <f t="shared" ref="BA47" si="22">SUM(BA32:BA46)</f>
        <v>1217.3906435082713</v>
      </c>
      <c r="BB47" s="205">
        <f t="shared" ref="BB47:BC47" si="23">SUM(BB32:BB46)</f>
        <v>1160.1168917343455</v>
      </c>
      <c r="BC47" s="205">
        <f t="shared" si="23"/>
        <v>0</v>
      </c>
      <c r="BD47" s="205">
        <f t="shared" ref="BD47" si="24">SUM(BD32:BD46)</f>
        <v>0</v>
      </c>
      <c r="BF47" s="175" t="s">
        <v>211</v>
      </c>
      <c r="BG47" s="205">
        <f>'3e Historical level Inputs'!BG45</f>
        <v>449.64305979410256</v>
      </c>
      <c r="BH47" s="205">
        <f>'3e Historical level Inputs'!BH45</f>
        <v>448.97867379196566</v>
      </c>
      <c r="BI47" s="205">
        <f>'3e Historical level Inputs'!BI45</f>
        <v>475.57923775002274</v>
      </c>
      <c r="BJ47" s="205">
        <f>'3e Historical level Inputs'!BJ45</f>
        <v>516.32969848545929</v>
      </c>
      <c r="BK47" s="205">
        <f>'3e Historical level Inputs'!BK45</f>
        <v>564.99751629484865</v>
      </c>
      <c r="BL47" s="205">
        <f>'3e Historical level Inputs'!BL45</f>
        <v>513.57661324522712</v>
      </c>
      <c r="BM47" s="205">
        <f>'3e Historical level Inputs'!BM45</f>
        <v>495.60314673291526</v>
      </c>
      <c r="BN47" s="205">
        <f>'3e Historical level Inputs'!BN45</f>
        <v>433.35675339274633</v>
      </c>
      <c r="BO47" s="205">
        <f>'3e Historical level Inputs'!BO45</f>
        <v>474.06780565134676</v>
      </c>
      <c r="BP47" s="205">
        <f>'3e Historical level Inputs'!BP45</f>
        <v>555.60842457682611</v>
      </c>
      <c r="BQ47" s="205">
        <f>'3e Historical level Inputs'!BQ45</f>
        <v>936.40111147707739</v>
      </c>
      <c r="BR47" s="173"/>
      <c r="BS47" s="205">
        <f>'3e Historical level Inputs'!BS45</f>
        <v>1785.6566082869861</v>
      </c>
      <c r="BT47" s="205">
        <f>'3e Historical level Inputs'!BT45</f>
        <v>2050.6063019260591</v>
      </c>
      <c r="BU47" s="205">
        <f>'3e Historical level Inputs'!BU45</f>
        <v>1541.9413027938788</v>
      </c>
      <c r="BV47" s="205">
        <f>'3e Historical level Inputs'!BV45</f>
        <v>959.13615187019536</v>
      </c>
      <c r="BW47" s="205">
        <f t="shared" ref="BW47:CB47" si="25">SUM(BW32:BW46)</f>
        <v>890.66166510651601</v>
      </c>
      <c r="BX47" s="205">
        <f t="shared" si="25"/>
        <v>950.54561426581222</v>
      </c>
      <c r="BY47" s="205">
        <f t="shared" si="25"/>
        <v>799.65623280222417</v>
      </c>
      <c r="BZ47" s="205">
        <f t="shared" si="25"/>
        <v>735.37696671283982</v>
      </c>
      <c r="CA47" s="205">
        <f t="shared" si="25"/>
        <v>822.99740806815407</v>
      </c>
      <c r="CB47" s="205">
        <f t="shared" si="25"/>
        <v>834.26508906738843</v>
      </c>
      <c r="CC47" s="205">
        <f t="shared" ref="CC47" si="26">SUM(CC32:CC46)</f>
        <v>912.05898280520762</v>
      </c>
      <c r="CD47" s="205">
        <f t="shared" ref="CD47:CE47" si="27">SUM(CD32:CD46)</f>
        <v>827.52069640777722</v>
      </c>
      <c r="CE47" s="205">
        <f t="shared" si="27"/>
        <v>0</v>
      </c>
      <c r="CF47" s="205">
        <f t="shared" ref="CF47" si="28">SUM(CF32:CF46)</f>
        <v>0</v>
      </c>
      <c r="CG47" s="144"/>
      <c r="CH47" s="175" t="s">
        <v>211</v>
      </c>
      <c r="CI47" s="205">
        <f>'3e Historical level Inputs'!CI45</f>
        <v>954.84269552305932</v>
      </c>
      <c r="CJ47" s="205">
        <f>'3e Historical level Inputs'!CJ45</f>
        <v>948.17288210705965</v>
      </c>
      <c r="CK47" s="205">
        <f>'3e Historical level Inputs'!CK45</f>
        <v>1015.2520171557176</v>
      </c>
      <c r="CL47" s="205">
        <f>'3e Historical level Inputs'!CL45</f>
        <v>1083.3059789677136</v>
      </c>
      <c r="CM47" s="205">
        <f>'3e Historical level Inputs'!CM45</f>
        <v>1194.4896689422694</v>
      </c>
      <c r="CN47" s="205">
        <f>'3e Historical level Inputs'!CN45</f>
        <v>1122.4557671889079</v>
      </c>
      <c r="CO47" s="205">
        <f>'3e Historical level Inputs'!CO45</f>
        <v>1106.2648230586424</v>
      </c>
      <c r="CP47" s="205">
        <f>'3e Historical level Inputs'!CP45</f>
        <v>1025.5021382861742</v>
      </c>
      <c r="CQ47" s="205">
        <f>'3e Historical level Inputs'!CQ45</f>
        <v>1120.1540524230115</v>
      </c>
      <c r="CR47" s="205">
        <f>'3e Historical level Inputs'!CR45</f>
        <v>1256.2395477578079</v>
      </c>
      <c r="CS47" s="205">
        <f>'3e Historical level Inputs'!CS45</f>
        <v>1930.798035066771</v>
      </c>
      <c r="CT47" s="173"/>
      <c r="CU47" s="205">
        <f>'3e Historical level Inputs'!CU45</f>
        <v>3478.6758809335192</v>
      </c>
      <c r="CV47" s="205">
        <f>'3e Historical level Inputs'!CV45</f>
        <v>4203.7252412243979</v>
      </c>
      <c r="CW47" s="205">
        <f>'3e Historical level Inputs'!CW45</f>
        <v>3220.0897792042238</v>
      </c>
      <c r="CX47" s="205">
        <f>'3e Historical level Inputs'!CX45</f>
        <v>2032.3143791075297</v>
      </c>
      <c r="CY47" s="205">
        <f t="shared" ref="CY47:DD47" si="29">SUM(CY32:CY46)</f>
        <v>1883.7051338485091</v>
      </c>
      <c r="CZ47" s="205">
        <f t="shared" si="29"/>
        <v>1980.8466940742733</v>
      </c>
      <c r="DA47" s="205">
        <f t="shared" si="29"/>
        <v>1731.8776928353657</v>
      </c>
      <c r="DB47" s="205">
        <f t="shared" si="29"/>
        <v>1604.575165142747</v>
      </c>
      <c r="DC47" s="205">
        <f t="shared" si="29"/>
        <v>1758.3880844196335</v>
      </c>
      <c r="DD47" s="205">
        <f t="shared" si="29"/>
        <v>1780.0505946600802</v>
      </c>
      <c r="DE47" s="205">
        <f t="shared" ref="DE47" si="30">SUM(DE32:DE46)</f>
        <v>1897.104379584757</v>
      </c>
      <c r="DF47" s="205">
        <f t="shared" ref="DF47:DG47" si="31">SUM(DF32:DF46)</f>
        <v>1765.8304559805438</v>
      </c>
      <c r="DG47" s="205">
        <f t="shared" si="31"/>
        <v>0</v>
      </c>
      <c r="DH47" s="205">
        <f t="shared" ref="DH47" si="32">SUM(DH32:DH46)</f>
        <v>0</v>
      </c>
    </row>
    <row r="48" spans="2:114" s="159" customFormat="1" ht="10.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Y48"/>
      <c r="AZ48"/>
      <c r="BA48"/>
      <c r="BB48"/>
      <c r="BC48"/>
      <c r="BD48"/>
      <c r="BF48"/>
      <c r="BG48"/>
      <c r="BH48"/>
      <c r="BI48"/>
      <c r="BJ48"/>
      <c r="BK48"/>
      <c r="BL48"/>
      <c r="BM48"/>
      <c r="BN48"/>
      <c r="BO48"/>
      <c r="BP48"/>
      <c r="BQ48"/>
      <c r="BR48"/>
      <c r="BS48"/>
      <c r="BT48"/>
      <c r="BU48"/>
      <c r="BV48"/>
      <c r="BW48"/>
      <c r="BX48"/>
      <c r="BY48"/>
      <c r="BZ48"/>
      <c r="CA48"/>
      <c r="CB48"/>
      <c r="CC48"/>
      <c r="CD48"/>
      <c r="CE48"/>
      <c r="CF48"/>
      <c r="CG48" s="144"/>
      <c r="CH48" s="175" t="s">
        <v>212</v>
      </c>
      <c r="CI48" s="205">
        <f>'3e Historical level Inputs'!CI46</f>
        <v>1002.5848302992123</v>
      </c>
      <c r="CJ48" s="205">
        <f>'3e Historical level Inputs'!CJ46</f>
        <v>995.58152621241265</v>
      </c>
      <c r="CK48" s="205">
        <f>'3e Historical level Inputs'!CK46</f>
        <v>1066.0146180135034</v>
      </c>
      <c r="CL48" s="205">
        <f>'3e Historical level Inputs'!CL46</f>
        <v>1137.4712779160993</v>
      </c>
      <c r="CM48" s="205">
        <f>'3e Historical level Inputs'!CM46</f>
        <v>1254.2141523893829</v>
      </c>
      <c r="CN48" s="205">
        <f>'3e Historical level Inputs'!CN46</f>
        <v>1178.5785555483533</v>
      </c>
      <c r="CO48" s="205">
        <f>'3e Historical level Inputs'!CO46</f>
        <v>1161.5780642115747</v>
      </c>
      <c r="CP48" s="205">
        <f>'3e Historical level Inputs'!CP46</f>
        <v>1076.7772452004829</v>
      </c>
      <c r="CQ48" s="205">
        <f>'3e Historical level Inputs'!CQ46</f>
        <v>1176.1617550441622</v>
      </c>
      <c r="CR48" s="205">
        <f>'3e Historical level Inputs'!CR46</f>
        <v>1319.0515251456984</v>
      </c>
      <c r="CS48" s="205">
        <f>'3e Historical level Inputs'!CS46</f>
        <v>2027.3379368201097</v>
      </c>
      <c r="CT48" s="173"/>
      <c r="CU48" s="205">
        <f>'3e Historical level Inputs'!CU46</f>
        <v>3652.6096749801955</v>
      </c>
      <c r="CV48" s="205">
        <f>'3e Historical level Inputs'!CV46</f>
        <v>4413.911503285618</v>
      </c>
      <c r="CW48" s="205">
        <f>'3e Historical level Inputs'!CW46</f>
        <v>3381.0942681644351</v>
      </c>
      <c r="CX48" s="205">
        <f>'3e Historical level Inputs'!CX46</f>
        <v>2133.9300980629064</v>
      </c>
      <c r="CY48" s="205">
        <f t="shared" ref="CY48:DD48" si="33">CY47*1.05</f>
        <v>1977.8903905409347</v>
      </c>
      <c r="CZ48" s="205">
        <f t="shared" si="33"/>
        <v>2079.8890287779868</v>
      </c>
      <c r="DA48" s="205">
        <f t="shared" si="33"/>
        <v>1818.4715774771341</v>
      </c>
      <c r="DB48" s="205">
        <f t="shared" si="33"/>
        <v>1684.8039233998843</v>
      </c>
      <c r="DC48" s="205">
        <f t="shared" si="33"/>
        <v>1846.3074886406152</v>
      </c>
      <c r="DD48" s="205">
        <f t="shared" si="33"/>
        <v>1869.0531243930843</v>
      </c>
      <c r="DE48" s="205">
        <f t="shared" ref="DE48" si="34">DE47*1.05</f>
        <v>1991.9595985639949</v>
      </c>
      <c r="DF48" s="205">
        <f t="shared" ref="DF48:DG48" si="35">DF47*1.05</f>
        <v>1854.121978779571</v>
      </c>
      <c r="DG48" s="205">
        <f t="shared" si="35"/>
        <v>0</v>
      </c>
      <c r="DH48" s="205">
        <f t="shared" ref="DH48" si="36">DH47*1.05</f>
        <v>0</v>
      </c>
      <c r="DJ48" s="159" t="s">
        <v>214</v>
      </c>
    </row>
    <row r="49" spans="2:112" s="159" customFormat="1" ht="10.5" customHeight="1">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77"/>
      <c r="CI49" s="178"/>
      <c r="CJ49" s="178"/>
      <c r="CK49" s="178"/>
      <c r="CL49" s="179"/>
      <c r="CM49" s="179"/>
      <c r="CN49" s="179"/>
      <c r="CO49" s="179"/>
      <c r="CP49" s="179"/>
      <c r="CQ49" s="179"/>
      <c r="CR49" s="179"/>
      <c r="CS49" s="179"/>
      <c r="CT49" s="144"/>
      <c r="CU49" s="179"/>
      <c r="CV49" s="179"/>
      <c r="CW49" s="179"/>
      <c r="CX49" s="179"/>
      <c r="CY49" s="179"/>
      <c r="CZ49" s="179"/>
      <c r="DC49" s="144"/>
      <c r="DD49" s="144"/>
    </row>
    <row r="50" spans="2:112" s="159" customFormat="1" ht="18" customHeight="1">
      <c r="B50" s="180" t="s">
        <v>111</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63"/>
      <c r="CX50" s="163"/>
      <c r="CY50" s="163"/>
      <c r="CZ50" s="163"/>
      <c r="DA50" s="167"/>
      <c r="DB50" s="167"/>
      <c r="DC50" s="167"/>
      <c r="DD50" s="167"/>
      <c r="DE50" s="167"/>
      <c r="DF50" s="167"/>
      <c r="DG50" s="167"/>
      <c r="DH50" s="168"/>
    </row>
    <row r="51" spans="2:112" s="159" customFormat="1" ht="10.5" customHeight="1">
      <c r="B51" s="160"/>
      <c r="CW51" s="161"/>
      <c r="CX51" s="161"/>
      <c r="CY51" s="161"/>
      <c r="CZ51" s="161"/>
    </row>
    <row r="52" spans="2:112" s="183" customFormat="1" ht="10.5" customHeight="1">
      <c r="B52" s="166" t="s">
        <v>86</v>
      </c>
      <c r="C52" s="182"/>
      <c r="D52" s="182"/>
      <c r="E52" s="182"/>
      <c r="F52" s="182"/>
      <c r="G52" s="182"/>
      <c r="H52" s="182"/>
      <c r="I52" s="182"/>
      <c r="J52" s="182"/>
      <c r="K52" s="182"/>
      <c r="L52" s="182"/>
      <c r="M52" s="182"/>
      <c r="N52" s="182"/>
      <c r="O52" s="182"/>
      <c r="P52" s="182"/>
      <c r="Q52" s="167"/>
      <c r="R52" s="167"/>
      <c r="S52" s="167"/>
      <c r="T52" s="167"/>
      <c r="U52" s="167"/>
      <c r="V52" s="167"/>
      <c r="W52" s="167"/>
      <c r="X52" s="167"/>
      <c r="Y52" s="167"/>
      <c r="Z52" s="167"/>
      <c r="AA52" s="167"/>
      <c r="AB52" s="168"/>
      <c r="AC52" s="170"/>
      <c r="AD52" s="166" t="s">
        <v>87</v>
      </c>
      <c r="AE52" s="182"/>
      <c r="AF52" s="182"/>
      <c r="AG52" s="182"/>
      <c r="AH52" s="182"/>
      <c r="AI52" s="182"/>
      <c r="AJ52" s="182"/>
      <c r="AK52" s="182"/>
      <c r="AL52" s="182"/>
      <c r="AM52" s="182"/>
      <c r="AN52" s="182"/>
      <c r="AO52" s="182"/>
      <c r="AP52" s="182"/>
      <c r="AQ52" s="182"/>
      <c r="AR52" s="182"/>
      <c r="AS52" s="167"/>
      <c r="AT52" s="167"/>
      <c r="AU52" s="167"/>
      <c r="AV52" s="167"/>
      <c r="AW52" s="167"/>
      <c r="AX52" s="167"/>
      <c r="AY52" s="167"/>
      <c r="AZ52" s="167"/>
      <c r="BA52" s="167"/>
      <c r="BB52" s="167"/>
      <c r="BC52" s="167"/>
      <c r="BD52" s="168"/>
      <c r="BF52" s="166" t="s">
        <v>88</v>
      </c>
      <c r="BG52" s="182"/>
      <c r="BH52" s="182"/>
      <c r="BI52" s="182"/>
      <c r="BJ52" s="182"/>
      <c r="BK52" s="182"/>
      <c r="BL52" s="182"/>
      <c r="BM52" s="182"/>
      <c r="BN52" s="182"/>
      <c r="BO52" s="182"/>
      <c r="BP52" s="182"/>
      <c r="BQ52" s="182"/>
      <c r="BR52" s="182"/>
      <c r="BS52" s="182"/>
      <c r="BT52" s="182"/>
      <c r="BU52" s="167"/>
      <c r="BV52" s="167"/>
      <c r="BW52" s="167"/>
      <c r="BX52" s="167"/>
      <c r="BY52" s="167"/>
      <c r="BZ52" s="167"/>
      <c r="CA52" s="167"/>
      <c r="CB52" s="167"/>
      <c r="CC52" s="167"/>
      <c r="CD52" s="167"/>
      <c r="CE52" s="167"/>
      <c r="CF52" s="168"/>
      <c r="CG52" s="170"/>
      <c r="CH52" s="166" t="s">
        <v>89</v>
      </c>
      <c r="CI52" s="182"/>
      <c r="CJ52" s="182"/>
      <c r="CK52" s="182"/>
      <c r="CL52" s="182"/>
      <c r="CM52" s="182"/>
      <c r="CN52" s="182"/>
      <c r="CO52" s="182"/>
      <c r="CP52" s="182"/>
      <c r="CQ52" s="182"/>
      <c r="CR52" s="182"/>
      <c r="CS52" s="182"/>
      <c r="CT52" s="182"/>
      <c r="CU52" s="182"/>
      <c r="CV52" s="182"/>
      <c r="CW52" s="167"/>
      <c r="CX52" s="167"/>
      <c r="CY52" s="167"/>
      <c r="CZ52" s="167"/>
      <c r="DA52" s="167"/>
      <c r="DB52" s="167"/>
      <c r="DC52" s="167"/>
      <c r="DD52" s="167"/>
      <c r="DE52" s="167"/>
      <c r="DF52" s="167"/>
      <c r="DG52" s="167"/>
      <c r="DH52" s="168"/>
    </row>
    <row r="53" spans="2:112" s="159" customFormat="1" ht="10.5" customHeight="1">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Y53" s="170"/>
      <c r="AZ53" s="170"/>
      <c r="BA53" s="170"/>
      <c r="BB53" s="170"/>
      <c r="BC53" s="170"/>
      <c r="BD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C53" s="170"/>
      <c r="DD53" s="170"/>
    </row>
    <row r="54" spans="2:112" s="159" customFormat="1" ht="38.25" customHeight="1">
      <c r="B54" s="171" t="s">
        <v>172</v>
      </c>
      <c r="C54" s="172" t="s">
        <v>173</v>
      </c>
      <c r="D54" s="172" t="s">
        <v>174</v>
      </c>
      <c r="E54" s="172" t="s">
        <v>175</v>
      </c>
      <c r="F54" s="172" t="s">
        <v>176</v>
      </c>
      <c r="G54" s="172" t="s">
        <v>177</v>
      </c>
      <c r="H54" s="172" t="s">
        <v>178</v>
      </c>
      <c r="I54" s="172" t="s">
        <v>179</v>
      </c>
      <c r="J54" s="172" t="s">
        <v>180</v>
      </c>
      <c r="K54" s="172" t="s">
        <v>181</v>
      </c>
      <c r="L54" s="172" t="s">
        <v>182</v>
      </c>
      <c r="M54" s="172" t="s">
        <v>183</v>
      </c>
      <c r="N54" s="173"/>
      <c r="O54" s="172" t="s">
        <v>184</v>
      </c>
      <c r="P54" s="172" t="s">
        <v>185</v>
      </c>
      <c r="Q54" s="172" t="s">
        <v>186</v>
      </c>
      <c r="R54" s="174" t="s">
        <v>187</v>
      </c>
      <c r="S54" s="174" t="s">
        <v>188</v>
      </c>
      <c r="T54" s="174" t="s">
        <v>189</v>
      </c>
      <c r="U54" s="174" t="s">
        <v>143</v>
      </c>
      <c r="V54" s="174" t="s">
        <v>144</v>
      </c>
      <c r="W54" s="174" t="s">
        <v>190</v>
      </c>
      <c r="X54" s="174" t="s">
        <v>191</v>
      </c>
      <c r="Y54" s="172" t="s">
        <v>192</v>
      </c>
      <c r="Z54" s="174" t="s">
        <v>193</v>
      </c>
      <c r="AA54" s="174" t="s">
        <v>194</v>
      </c>
      <c r="AB54" s="174" t="s">
        <v>195</v>
      </c>
      <c r="AC54" s="144"/>
      <c r="AD54" s="171" t="s">
        <v>172</v>
      </c>
      <c r="AE54" s="172" t="s">
        <v>173</v>
      </c>
      <c r="AF54" s="172" t="s">
        <v>174</v>
      </c>
      <c r="AG54" s="172" t="s">
        <v>175</v>
      </c>
      <c r="AH54" s="172" t="s">
        <v>176</v>
      </c>
      <c r="AI54" s="172" t="s">
        <v>177</v>
      </c>
      <c r="AJ54" s="172" t="s">
        <v>178</v>
      </c>
      <c r="AK54" s="172" t="s">
        <v>179</v>
      </c>
      <c r="AL54" s="172" t="s">
        <v>180</v>
      </c>
      <c r="AM54" s="172" t="s">
        <v>181</v>
      </c>
      <c r="AN54" s="172" t="s">
        <v>182</v>
      </c>
      <c r="AO54" s="172" t="s">
        <v>183</v>
      </c>
      <c r="AP54" s="173"/>
      <c r="AQ54" s="172" t="s">
        <v>184</v>
      </c>
      <c r="AR54" s="172" t="s">
        <v>185</v>
      </c>
      <c r="AS54" s="172" t="s">
        <v>186</v>
      </c>
      <c r="AT54" s="174" t="s">
        <v>187</v>
      </c>
      <c r="AU54" s="174" t="s">
        <v>188</v>
      </c>
      <c r="AV54" s="174" t="s">
        <v>189</v>
      </c>
      <c r="AW54" s="174" t="s">
        <v>143</v>
      </c>
      <c r="AX54" s="174" t="s">
        <v>144</v>
      </c>
      <c r="AY54" s="174" t="s">
        <v>190</v>
      </c>
      <c r="AZ54" s="174" t="s">
        <v>191</v>
      </c>
      <c r="BA54" s="172" t="s">
        <v>192</v>
      </c>
      <c r="BB54" s="174" t="s">
        <v>193</v>
      </c>
      <c r="BC54" s="174" t="s">
        <v>194</v>
      </c>
      <c r="BD54" s="174" t="s">
        <v>195</v>
      </c>
      <c r="BF54" s="171" t="s">
        <v>172</v>
      </c>
      <c r="BG54" s="172" t="s">
        <v>173</v>
      </c>
      <c r="BH54" s="172" t="s">
        <v>174</v>
      </c>
      <c r="BI54" s="172" t="s">
        <v>175</v>
      </c>
      <c r="BJ54" s="172" t="s">
        <v>176</v>
      </c>
      <c r="BK54" s="172" t="s">
        <v>177</v>
      </c>
      <c r="BL54" s="172" t="s">
        <v>178</v>
      </c>
      <c r="BM54" s="172" t="s">
        <v>179</v>
      </c>
      <c r="BN54" s="172" t="s">
        <v>180</v>
      </c>
      <c r="BO54" s="172" t="s">
        <v>181</v>
      </c>
      <c r="BP54" s="172" t="s">
        <v>182</v>
      </c>
      <c r="BQ54" s="172" t="s">
        <v>183</v>
      </c>
      <c r="BR54" s="173"/>
      <c r="BS54" s="172" t="s">
        <v>184</v>
      </c>
      <c r="BT54" s="172" t="s">
        <v>185</v>
      </c>
      <c r="BU54" s="172" t="s">
        <v>186</v>
      </c>
      <c r="BV54" s="174" t="s">
        <v>187</v>
      </c>
      <c r="BW54" s="174" t="s">
        <v>188</v>
      </c>
      <c r="BX54" s="174" t="s">
        <v>189</v>
      </c>
      <c r="BY54" s="174" t="s">
        <v>143</v>
      </c>
      <c r="BZ54" s="174" t="s">
        <v>144</v>
      </c>
      <c r="CA54" s="174" t="s">
        <v>190</v>
      </c>
      <c r="CB54" s="174" t="s">
        <v>191</v>
      </c>
      <c r="CC54" s="172" t="s">
        <v>192</v>
      </c>
      <c r="CD54" s="174" t="s">
        <v>193</v>
      </c>
      <c r="CE54" s="174" t="s">
        <v>194</v>
      </c>
      <c r="CF54" s="174" t="s">
        <v>195</v>
      </c>
      <c r="CG54" s="144"/>
      <c r="CH54" s="171" t="s">
        <v>172</v>
      </c>
      <c r="CI54" s="172" t="s">
        <v>173</v>
      </c>
      <c r="CJ54" s="172" t="s">
        <v>174</v>
      </c>
      <c r="CK54" s="172" t="s">
        <v>175</v>
      </c>
      <c r="CL54" s="172" t="s">
        <v>176</v>
      </c>
      <c r="CM54" s="172" t="s">
        <v>177</v>
      </c>
      <c r="CN54" s="172" t="s">
        <v>178</v>
      </c>
      <c r="CO54" s="172" t="s">
        <v>179</v>
      </c>
      <c r="CP54" s="172" t="s">
        <v>180</v>
      </c>
      <c r="CQ54" s="172" t="s">
        <v>181</v>
      </c>
      <c r="CR54" s="172" t="s">
        <v>182</v>
      </c>
      <c r="CS54" s="172" t="s">
        <v>183</v>
      </c>
      <c r="CT54" s="173"/>
      <c r="CU54" s="172" t="s">
        <v>184</v>
      </c>
      <c r="CV54" s="172" t="s">
        <v>185</v>
      </c>
      <c r="CW54" s="172" t="s">
        <v>186</v>
      </c>
      <c r="CX54" s="174" t="s">
        <v>187</v>
      </c>
      <c r="CY54" s="174" t="s">
        <v>188</v>
      </c>
      <c r="CZ54" s="174" t="s">
        <v>189</v>
      </c>
      <c r="DA54" s="174" t="s">
        <v>143</v>
      </c>
      <c r="DB54" s="174" t="s">
        <v>144</v>
      </c>
      <c r="DC54" s="174" t="s">
        <v>190</v>
      </c>
      <c r="DD54" s="174" t="s">
        <v>191</v>
      </c>
      <c r="DE54" s="172" t="s">
        <v>192</v>
      </c>
      <c r="DF54" s="174" t="s">
        <v>193</v>
      </c>
      <c r="DG54" s="174" t="s">
        <v>194</v>
      </c>
      <c r="DH54" s="174" t="s">
        <v>195</v>
      </c>
    </row>
    <row r="55" spans="2:112" s="159" customFormat="1" ht="10.5" customHeight="1">
      <c r="B55" s="175" t="s">
        <v>196</v>
      </c>
      <c r="C55" s="205" t="str">
        <f>'3e Historical level Inputs'!C53</f>
        <v>-</v>
      </c>
      <c r="D55" s="205" t="str">
        <f>'3e Historical level Inputs'!D53</f>
        <v>-</v>
      </c>
      <c r="E55" s="205" t="str">
        <f>'3e Historical level Inputs'!E53</f>
        <v>-</v>
      </c>
      <c r="F55" s="205" t="str">
        <f>'3e Historical level Inputs'!F53</f>
        <v>-</v>
      </c>
      <c r="G55" s="205" t="str">
        <f>'3e Historical level Inputs'!G53</f>
        <v>-</v>
      </c>
      <c r="H55" s="205" t="str">
        <f>'3e Historical level Inputs'!H53</f>
        <v>-</v>
      </c>
      <c r="I55" s="205" t="str">
        <f>'3e Historical level Inputs'!I53</f>
        <v>-</v>
      </c>
      <c r="J55" s="205" t="str">
        <f>'3e Historical level Inputs'!J53</f>
        <v>-</v>
      </c>
      <c r="K55" s="205" t="str">
        <f>'3e Historical level Inputs'!K53</f>
        <v>-</v>
      </c>
      <c r="L55" s="205" t="str">
        <f>'3e Historical level Inputs'!L53</f>
        <v>-</v>
      </c>
      <c r="M55" s="205" t="str">
        <f>'3e Historical level Inputs'!M53</f>
        <v>-</v>
      </c>
      <c r="N55" s="173"/>
      <c r="O55" s="205" t="str">
        <f>'3e Historical level Inputs'!O53</f>
        <v>-</v>
      </c>
      <c r="P55" s="205" t="str">
        <f>'3e Historical level Inputs'!P53</f>
        <v>-</v>
      </c>
      <c r="Q55" s="205" t="str">
        <f>'3e Historical level Inputs'!Q53</f>
        <v>-</v>
      </c>
      <c r="R55" s="205" t="str">
        <f>'3e Historical level Inputs'!R53</f>
        <v>-</v>
      </c>
      <c r="S55" s="205" t="str">
        <f>'3e Historical level Inputs'!S53</f>
        <v>-</v>
      </c>
      <c r="T55" s="205" t="str">
        <f>'3e Historical level Inputs'!T53</f>
        <v>-</v>
      </c>
      <c r="U55" s="205" t="str">
        <f>'3e Historical level Inputs'!U53</f>
        <v>-</v>
      </c>
      <c r="V55" s="205" t="str">
        <f>'3e Historical level Inputs'!V53</f>
        <v>-</v>
      </c>
      <c r="W55" s="205" t="str">
        <f>'3e Historical level Inputs'!W53</f>
        <v>-</v>
      </c>
      <c r="X55" s="205" t="str">
        <f>'3e Historical level Inputs'!X53</f>
        <v>-</v>
      </c>
      <c r="Y55" s="205"/>
      <c r="Z55" s="205"/>
      <c r="AA55" s="205"/>
      <c r="AB55" s="205"/>
      <c r="AC55" s="144"/>
      <c r="AD55" s="175" t="s">
        <v>196</v>
      </c>
      <c r="AE55" s="205" t="str">
        <f>'3e Historical level Inputs'!AE53</f>
        <v>-</v>
      </c>
      <c r="AF55" s="205" t="str">
        <f>'3e Historical level Inputs'!AF53</f>
        <v>-</v>
      </c>
      <c r="AG55" s="205" t="str">
        <f>'3e Historical level Inputs'!AG53</f>
        <v>-</v>
      </c>
      <c r="AH55" s="205" t="str">
        <f>'3e Historical level Inputs'!AH53</f>
        <v>-</v>
      </c>
      <c r="AI55" s="205" t="str">
        <f>'3e Historical level Inputs'!AI53</f>
        <v>-</v>
      </c>
      <c r="AJ55" s="205" t="str">
        <f>'3e Historical level Inputs'!AJ53</f>
        <v>-</v>
      </c>
      <c r="AK55" s="205" t="str">
        <f>'3e Historical level Inputs'!AK53</f>
        <v>-</v>
      </c>
      <c r="AL55" s="205" t="str">
        <f>'3e Historical level Inputs'!AL53</f>
        <v>-</v>
      </c>
      <c r="AM55" s="205" t="str">
        <f>'3e Historical level Inputs'!AM53</f>
        <v>-</v>
      </c>
      <c r="AN55" s="205" t="str">
        <f>'3e Historical level Inputs'!AN53</f>
        <v>-</v>
      </c>
      <c r="AO55" s="205" t="str">
        <f>'3e Historical level Inputs'!AO53</f>
        <v>-</v>
      </c>
      <c r="AP55" s="173"/>
      <c r="AQ55" s="205" t="str">
        <f>'3e Historical level Inputs'!AQ53</f>
        <v>-</v>
      </c>
      <c r="AR55" s="205" t="str">
        <f>'3e Historical level Inputs'!AR53</f>
        <v>-</v>
      </c>
      <c r="AS55" s="205" t="str">
        <f>'3e Historical level Inputs'!AS53</f>
        <v>-</v>
      </c>
      <c r="AT55" s="205" t="str">
        <f>'3e Historical level Inputs'!AT53</f>
        <v>-</v>
      </c>
      <c r="AU55" s="205" t="str">
        <f>'3e Historical level Inputs'!AU53</f>
        <v>-</v>
      </c>
      <c r="AV55" s="205" t="str">
        <f>'3e Historical level Inputs'!AV53</f>
        <v>-</v>
      </c>
      <c r="AW55" s="205" t="str">
        <f>'3e Historical level Inputs'!AW53</f>
        <v>-</v>
      </c>
      <c r="AX55" s="205" t="str">
        <f>'3e Historical level Inputs'!AX53</f>
        <v>-</v>
      </c>
      <c r="AY55" s="205" t="str">
        <f>'3e Historical level Inputs'!AY53</f>
        <v>-</v>
      </c>
      <c r="AZ55" s="205" t="str">
        <f>'3e Historical level Inputs'!AZ53</f>
        <v>-</v>
      </c>
      <c r="BA55" s="205" t="str">
        <f>'3e Historical level Inputs'!BA53</f>
        <v>-</v>
      </c>
      <c r="BB55" s="205" t="str">
        <f>'3e Historical level Inputs'!BB53</f>
        <v>-</v>
      </c>
      <c r="BC55" s="205" t="str">
        <f>'3e Historical level Inputs'!BC53</f>
        <v>-</v>
      </c>
      <c r="BD55" s="205" t="str">
        <f>'3e Historical level Inputs'!BD53</f>
        <v>-</v>
      </c>
      <c r="BF55" s="175" t="s">
        <v>196</v>
      </c>
      <c r="BG55" s="205" t="str">
        <f>'3e Historical level Inputs'!BG53</f>
        <v>-</v>
      </c>
      <c r="BH55" s="205" t="str">
        <f>'3e Historical level Inputs'!BH53</f>
        <v>-</v>
      </c>
      <c r="BI55" s="205" t="str">
        <f>'3e Historical level Inputs'!BI53</f>
        <v>-</v>
      </c>
      <c r="BJ55" s="205" t="str">
        <f>'3e Historical level Inputs'!BJ53</f>
        <v>-</v>
      </c>
      <c r="BK55" s="205" t="str">
        <f>'3e Historical level Inputs'!BK53</f>
        <v>-</v>
      </c>
      <c r="BL55" s="205" t="str">
        <f>'3e Historical level Inputs'!BL53</f>
        <v>-</v>
      </c>
      <c r="BM55" s="205" t="str">
        <f>'3e Historical level Inputs'!BM53</f>
        <v>-</v>
      </c>
      <c r="BN55" s="205" t="str">
        <f>'3e Historical level Inputs'!BN53</f>
        <v>-</v>
      </c>
      <c r="BO55" s="205" t="str">
        <f>'3e Historical level Inputs'!BO53</f>
        <v>-</v>
      </c>
      <c r="BP55" s="205" t="str">
        <f>'3e Historical level Inputs'!BP53</f>
        <v>-</v>
      </c>
      <c r="BQ55" s="205" t="str">
        <f>'3e Historical level Inputs'!BQ53</f>
        <v>-</v>
      </c>
      <c r="BR55" s="173"/>
      <c r="BS55" s="205" t="str">
        <f>'3e Historical level Inputs'!BS53</f>
        <v>-</v>
      </c>
      <c r="BT55" s="205" t="str">
        <f>'3e Historical level Inputs'!BT53</f>
        <v>-</v>
      </c>
      <c r="BU55" s="205" t="str">
        <f>'3e Historical level Inputs'!BU53</f>
        <v>-</v>
      </c>
      <c r="BV55" s="205" t="str">
        <f>'3e Historical level Inputs'!BV53</f>
        <v>-</v>
      </c>
      <c r="BW55" s="205" t="str">
        <f>'3e Historical level Inputs'!BW53</f>
        <v>-</v>
      </c>
      <c r="BX55" s="205" t="str">
        <f>'3e Historical level Inputs'!BX53</f>
        <v>-</v>
      </c>
      <c r="BY55" s="205" t="str">
        <f>'3e Historical level Inputs'!BY53</f>
        <v>-</v>
      </c>
      <c r="BZ55" s="205" t="str">
        <f>'3e Historical level Inputs'!BZ53</f>
        <v>-</v>
      </c>
      <c r="CA55" s="205" t="str">
        <f>'3e Historical level Inputs'!CA53</f>
        <v>-</v>
      </c>
      <c r="CB55" s="205" t="str">
        <f>'3e Historical level Inputs'!CB53</f>
        <v>-</v>
      </c>
      <c r="CC55" s="205" t="str">
        <f>'3e Historical level Inputs'!CC53</f>
        <v>-</v>
      </c>
      <c r="CD55" s="205" t="str">
        <f>'3e Historical level Inputs'!CD53</f>
        <v>-</v>
      </c>
      <c r="CE55" s="205" t="str">
        <f>'3e Historical level Inputs'!CE53</f>
        <v>-</v>
      </c>
      <c r="CF55" s="205" t="str">
        <f>'3e Historical level Inputs'!CF53</f>
        <v>-</v>
      </c>
      <c r="CG55" s="144"/>
      <c r="CH55" s="175" t="s">
        <v>196</v>
      </c>
      <c r="CI55" s="205" t="str">
        <f>IF(ISBLANK('3e Historical level Inputs'!CI53),"",'3e Historical level Inputs'!CI53)</f>
        <v>-</v>
      </c>
      <c r="CJ55" s="205" t="str">
        <f>IF(ISBLANK('3e Historical level Inputs'!CJ53),"",'3e Historical level Inputs'!CJ53)</f>
        <v>-</v>
      </c>
      <c r="CK55" s="205" t="str">
        <f>IF(ISBLANK('3e Historical level Inputs'!CK53),"",'3e Historical level Inputs'!CK53)</f>
        <v>-</v>
      </c>
      <c r="CL55" s="205" t="str">
        <f>IF(ISBLANK('3e Historical level Inputs'!CL53),"",'3e Historical level Inputs'!CL53)</f>
        <v>-</v>
      </c>
      <c r="CM55" s="205" t="str">
        <f>IF(ISBLANK('3e Historical level Inputs'!CM53),"",'3e Historical level Inputs'!CM53)</f>
        <v>-</v>
      </c>
      <c r="CN55" s="205" t="str">
        <f>IF(ISBLANK('3e Historical level Inputs'!CN53),"",'3e Historical level Inputs'!CN53)</f>
        <v>-</v>
      </c>
      <c r="CO55" s="205" t="str">
        <f>IF(ISBLANK('3e Historical level Inputs'!CO53),"",'3e Historical level Inputs'!CO53)</f>
        <v>-</v>
      </c>
      <c r="CP55" s="205" t="str">
        <f>IF(ISBLANK('3e Historical level Inputs'!CP53),"",'3e Historical level Inputs'!CP53)</f>
        <v>-</v>
      </c>
      <c r="CQ55" s="205" t="str">
        <f>IF(ISBLANK('3e Historical level Inputs'!CQ53),"",'3e Historical level Inputs'!CQ53)</f>
        <v>-</v>
      </c>
      <c r="CR55" s="205" t="str">
        <f>IF(ISBLANK('3e Historical level Inputs'!CR53),"",'3e Historical level Inputs'!CR53)</f>
        <v>-</v>
      </c>
      <c r="CS55" s="205" t="str">
        <f>IF(ISBLANK('3e Historical level Inputs'!CS53),"",'3e Historical level Inputs'!CS53)</f>
        <v>-</v>
      </c>
      <c r="CT55" s="173" t="str">
        <f>IF(ISBLANK('3e Historical level Inputs'!CT53),"",'3e Historical level Inputs'!CT53)</f>
        <v/>
      </c>
      <c r="CU55" s="205" t="str">
        <f>IF(ISBLANK('3e Historical level Inputs'!CU53),"",'3e Historical level Inputs'!CU53)</f>
        <v>-</v>
      </c>
      <c r="CV55" s="205" t="str">
        <f>IF(ISBLANK('3e Historical level Inputs'!CV53),"",'3e Historical level Inputs'!CV53)</f>
        <v>-</v>
      </c>
      <c r="CW55" s="205" t="str">
        <f>IF(ISBLANK('3e Historical level Inputs'!CW53),"",'3e Historical level Inputs'!CW53)</f>
        <v>-</v>
      </c>
      <c r="CX55" s="205" t="str">
        <f>IF(ISBLANK('3e Historical level Inputs'!CX53),"",'3e Historical level Inputs'!CX53)</f>
        <v>-</v>
      </c>
      <c r="CY55" s="205" t="str">
        <f>IF(ISBLANK('3e Historical level Inputs'!CY53),"",'3e Historical level Inputs'!CY53)</f>
        <v>-</v>
      </c>
      <c r="CZ55" s="205" t="str">
        <f>IF(ISBLANK('3e Historical level Inputs'!CZ53),"",'3e Historical level Inputs'!CZ53)</f>
        <v>-</v>
      </c>
      <c r="DA55" s="205" t="str">
        <f>'3e Historical level Inputs'!DA53</f>
        <v>-</v>
      </c>
      <c r="DB55" s="205" t="str">
        <f>'3e Historical level Inputs'!DB53</f>
        <v>-</v>
      </c>
      <c r="DC55" s="205" t="str">
        <f>'3e Historical level Inputs'!DC53</f>
        <v>-</v>
      </c>
      <c r="DD55" s="205" t="str">
        <f>'3e Historical level Inputs'!DD53</f>
        <v>-</v>
      </c>
      <c r="DE55" s="205" t="str">
        <f>'3e Historical level Inputs'!DE53</f>
        <v>-</v>
      </c>
      <c r="DF55" s="205" t="str">
        <f>'3e Historical level Inputs'!DF53</f>
        <v>-</v>
      </c>
      <c r="DG55" s="205" t="str">
        <f>'3e Historical level Inputs'!DG53</f>
        <v>-</v>
      </c>
      <c r="DH55" s="205" t="str">
        <f>'3e Historical level Inputs'!DH53</f>
        <v>-</v>
      </c>
    </row>
    <row r="56" spans="2:112" s="159" customFormat="1" ht="10.5" customHeight="1">
      <c r="B56" s="175" t="s">
        <v>197</v>
      </c>
      <c r="C56" s="205" t="str">
        <f>'3e Historical level Inputs'!C54</f>
        <v>-</v>
      </c>
      <c r="D56" s="205" t="str">
        <f>'3e Historical level Inputs'!D54</f>
        <v>-</v>
      </c>
      <c r="E56" s="205" t="str">
        <f>'3e Historical level Inputs'!E54</f>
        <v>-</v>
      </c>
      <c r="F56" s="205" t="str">
        <f>'3e Historical level Inputs'!F54</f>
        <v>-</v>
      </c>
      <c r="G56" s="205" t="str">
        <f>'3e Historical level Inputs'!G54</f>
        <v>-</v>
      </c>
      <c r="H56" s="205" t="str">
        <f>'3e Historical level Inputs'!H54</f>
        <v>-</v>
      </c>
      <c r="I56" s="205" t="str">
        <f>'3e Historical level Inputs'!I54</f>
        <v>-</v>
      </c>
      <c r="J56" s="205" t="str">
        <f>'3e Historical level Inputs'!J54</f>
        <v>-</v>
      </c>
      <c r="K56" s="205" t="str">
        <f>'3e Historical level Inputs'!K54</f>
        <v>-</v>
      </c>
      <c r="L56" s="205" t="str">
        <f>'3e Historical level Inputs'!L54</f>
        <v>-</v>
      </c>
      <c r="M56" s="205" t="str">
        <f>'3e Historical level Inputs'!M54</f>
        <v>-</v>
      </c>
      <c r="N56" s="173"/>
      <c r="O56" s="205" t="str">
        <f>'3e Historical level Inputs'!O54</f>
        <v>-</v>
      </c>
      <c r="P56" s="205" t="str">
        <f>'3e Historical level Inputs'!P54</f>
        <v>-</v>
      </c>
      <c r="Q56" s="205" t="str">
        <f>'3e Historical level Inputs'!Q54</f>
        <v>-</v>
      </c>
      <c r="R56" s="205" t="str">
        <f>'3e Historical level Inputs'!R54</f>
        <v>-</v>
      </c>
      <c r="S56" s="205" t="str">
        <f>'3e Historical level Inputs'!S54</f>
        <v>-</v>
      </c>
      <c r="T56" s="205" t="str">
        <f>'3e Historical level Inputs'!T54</f>
        <v>-</v>
      </c>
      <c r="U56" s="205" t="str">
        <f>'3e Historical level Inputs'!U54</f>
        <v>-</v>
      </c>
      <c r="V56" s="205" t="str">
        <f>'3e Historical level Inputs'!V54</f>
        <v>-</v>
      </c>
      <c r="W56" s="205" t="str">
        <f>'3e Historical level Inputs'!W54</f>
        <v>-</v>
      </c>
      <c r="X56" s="205" t="str">
        <f>'3e Historical level Inputs'!X54</f>
        <v>-</v>
      </c>
      <c r="Y56" s="205" t="str">
        <f>'3e Historical level Inputs'!Y54</f>
        <v>-</v>
      </c>
      <c r="Z56" s="205" t="str">
        <f>'3e Historical level Inputs'!Z54</f>
        <v>-</v>
      </c>
      <c r="AA56" s="205" t="str">
        <f>'3e Historical level Inputs'!AA54</f>
        <v>-</v>
      </c>
      <c r="AB56" s="205" t="str">
        <f>'3e Historical level Inputs'!AB54</f>
        <v>-</v>
      </c>
      <c r="AC56" s="144"/>
      <c r="AD56" s="175" t="s">
        <v>197</v>
      </c>
      <c r="AE56" s="205" t="str">
        <f>'3e Historical level Inputs'!AE54</f>
        <v>-</v>
      </c>
      <c r="AF56" s="205" t="str">
        <f>'3e Historical level Inputs'!AF54</f>
        <v>-</v>
      </c>
      <c r="AG56" s="205" t="str">
        <f>'3e Historical level Inputs'!AG54</f>
        <v>-</v>
      </c>
      <c r="AH56" s="205" t="str">
        <f>'3e Historical level Inputs'!AH54</f>
        <v>-</v>
      </c>
      <c r="AI56" s="205" t="str">
        <f>'3e Historical level Inputs'!AI54</f>
        <v>-</v>
      </c>
      <c r="AJ56" s="205" t="str">
        <f>'3e Historical level Inputs'!AJ54</f>
        <v>-</v>
      </c>
      <c r="AK56" s="205" t="str">
        <f>'3e Historical level Inputs'!AK54</f>
        <v>-</v>
      </c>
      <c r="AL56" s="205" t="str">
        <f>'3e Historical level Inputs'!AL54</f>
        <v>-</v>
      </c>
      <c r="AM56" s="205" t="str">
        <f>'3e Historical level Inputs'!AM54</f>
        <v>-</v>
      </c>
      <c r="AN56" s="205" t="str">
        <f>'3e Historical level Inputs'!AN54</f>
        <v>-</v>
      </c>
      <c r="AO56" s="205" t="str">
        <f>'3e Historical level Inputs'!AO54</f>
        <v>-</v>
      </c>
      <c r="AP56" s="173"/>
      <c r="AQ56" s="205" t="str">
        <f>'3e Historical level Inputs'!AQ54</f>
        <v>-</v>
      </c>
      <c r="AR56" s="205" t="str">
        <f>'3e Historical level Inputs'!AR54</f>
        <v>-</v>
      </c>
      <c r="AS56" s="205" t="str">
        <f>'3e Historical level Inputs'!AS54</f>
        <v>-</v>
      </c>
      <c r="AT56" s="205" t="str">
        <f>'3e Historical level Inputs'!AT54</f>
        <v>-</v>
      </c>
      <c r="AU56" s="205" t="str">
        <f>'3e Historical level Inputs'!AU54</f>
        <v>-</v>
      </c>
      <c r="AV56" s="205" t="str">
        <f>'3e Historical level Inputs'!AV54</f>
        <v>-</v>
      </c>
      <c r="AW56" s="205" t="str">
        <f>'3e Historical level Inputs'!AW54</f>
        <v>-</v>
      </c>
      <c r="AX56" s="205" t="str">
        <f>'3e Historical level Inputs'!AX54</f>
        <v>-</v>
      </c>
      <c r="AY56" s="205" t="str">
        <f>'3e Historical level Inputs'!AY54</f>
        <v>-</v>
      </c>
      <c r="AZ56" s="205" t="str">
        <f>'3e Historical level Inputs'!AZ54</f>
        <v>-</v>
      </c>
      <c r="BA56" s="205" t="str">
        <f>'3e Historical level Inputs'!BA54</f>
        <v>-</v>
      </c>
      <c r="BB56" s="205" t="str">
        <f>'3e Historical level Inputs'!BB54</f>
        <v>-</v>
      </c>
      <c r="BC56" s="205" t="str">
        <f>'3e Historical level Inputs'!BC54</f>
        <v>-</v>
      </c>
      <c r="BD56" s="205" t="str">
        <f>'3e Historical level Inputs'!BD54</f>
        <v>-</v>
      </c>
      <c r="BF56" s="175" t="s">
        <v>197</v>
      </c>
      <c r="BG56" s="205">
        <f>'3e Historical level Inputs'!BG54</f>
        <v>0</v>
      </c>
      <c r="BH56" s="205">
        <f>'3e Historical level Inputs'!BH54</f>
        <v>0</v>
      </c>
      <c r="BI56" s="205">
        <f>'3e Historical level Inputs'!BI54</f>
        <v>0</v>
      </c>
      <c r="BJ56" s="205">
        <f>'3e Historical level Inputs'!BJ54</f>
        <v>0</v>
      </c>
      <c r="BK56" s="205">
        <f>'3e Historical level Inputs'!BK54</f>
        <v>0</v>
      </c>
      <c r="BL56" s="205">
        <f>'3e Historical level Inputs'!BL54</f>
        <v>0</v>
      </c>
      <c r="BM56" s="205">
        <f>'3e Historical level Inputs'!BM54</f>
        <v>0</v>
      </c>
      <c r="BN56" s="205">
        <f>'3e Historical level Inputs'!BN54</f>
        <v>0</v>
      </c>
      <c r="BO56" s="205">
        <f>'3e Historical level Inputs'!BO54</f>
        <v>0</v>
      </c>
      <c r="BP56" s="205">
        <f>'3e Historical level Inputs'!BP54</f>
        <v>0</v>
      </c>
      <c r="BQ56" s="205">
        <f>'3e Historical level Inputs'!BQ54</f>
        <v>0</v>
      </c>
      <c r="BR56" s="173"/>
      <c r="BS56" s="205">
        <f>'3e Historical level Inputs'!BS54</f>
        <v>0</v>
      </c>
      <c r="BT56" s="205">
        <f>'3e Historical level Inputs'!BT54</f>
        <v>0</v>
      </c>
      <c r="BU56" s="205">
        <f>'3e Historical level Inputs'!BU54</f>
        <v>0</v>
      </c>
      <c r="BV56" s="205">
        <f>'3e Historical level Inputs'!BV54</f>
        <v>0</v>
      </c>
      <c r="BW56" s="205">
        <f>'3e Historical level Inputs'!BW54</f>
        <v>0</v>
      </c>
      <c r="BX56" s="205">
        <f>'3e Historical level Inputs'!BX54</f>
        <v>0</v>
      </c>
      <c r="BY56" s="205">
        <f>'3e Historical level Inputs'!BY54</f>
        <v>0</v>
      </c>
      <c r="BZ56" s="205">
        <f>'3e Historical level Inputs'!BZ54</f>
        <v>0</v>
      </c>
      <c r="CA56" s="205">
        <f>'3e Historical level Inputs'!CA54</f>
        <v>0</v>
      </c>
      <c r="CB56" s="205">
        <f>'3e Historical level Inputs'!CB54</f>
        <v>0</v>
      </c>
      <c r="CC56" s="205">
        <f>'3e Historical level Inputs'!CC54</f>
        <v>0</v>
      </c>
      <c r="CD56" s="205">
        <f>'3e Historical level Inputs'!CD54</f>
        <v>0</v>
      </c>
      <c r="CE56" s="205" t="str">
        <f>'3e Historical level Inputs'!CE54</f>
        <v>-</v>
      </c>
      <c r="CF56" s="205" t="str">
        <f>'3e Historical level Inputs'!CF54</f>
        <v>-</v>
      </c>
      <c r="CG56" s="144"/>
      <c r="CH56" s="175" t="s">
        <v>197</v>
      </c>
      <c r="CI56" s="205" t="str">
        <f>IF(ISBLANK('3e Historical level Inputs'!CI54),"",'3e Historical level Inputs'!CI54)</f>
        <v>-</v>
      </c>
      <c r="CJ56" s="205" t="str">
        <f>IF(ISBLANK('3e Historical level Inputs'!CJ54),"",'3e Historical level Inputs'!CJ54)</f>
        <v>-</v>
      </c>
      <c r="CK56" s="205" t="str">
        <f>IF(ISBLANK('3e Historical level Inputs'!CK54),"",'3e Historical level Inputs'!CK54)</f>
        <v>-</v>
      </c>
      <c r="CL56" s="205" t="str">
        <f>IF(ISBLANK('3e Historical level Inputs'!CL54),"",'3e Historical level Inputs'!CL54)</f>
        <v>-</v>
      </c>
      <c r="CM56" s="205" t="str">
        <f>IF(ISBLANK('3e Historical level Inputs'!CM54),"",'3e Historical level Inputs'!CM54)</f>
        <v>-</v>
      </c>
      <c r="CN56" s="205" t="str">
        <f>IF(ISBLANK('3e Historical level Inputs'!CN54),"",'3e Historical level Inputs'!CN54)</f>
        <v>-</v>
      </c>
      <c r="CO56" s="205" t="str">
        <f>IF(ISBLANK('3e Historical level Inputs'!CO54),"",'3e Historical level Inputs'!CO54)</f>
        <v>-</v>
      </c>
      <c r="CP56" s="205" t="str">
        <f>IF(ISBLANK('3e Historical level Inputs'!CP54),"",'3e Historical level Inputs'!CP54)</f>
        <v>-</v>
      </c>
      <c r="CQ56" s="205" t="str">
        <f>IF(ISBLANK('3e Historical level Inputs'!CQ54),"",'3e Historical level Inputs'!CQ54)</f>
        <v>-</v>
      </c>
      <c r="CR56" s="205" t="str">
        <f>IF(ISBLANK('3e Historical level Inputs'!CR54),"",'3e Historical level Inputs'!CR54)</f>
        <v>-</v>
      </c>
      <c r="CS56" s="205" t="str">
        <f>IF(ISBLANK('3e Historical level Inputs'!CS54),"",'3e Historical level Inputs'!CS54)</f>
        <v>-</v>
      </c>
      <c r="CT56" s="173" t="str">
        <f>IF(ISBLANK('3e Historical level Inputs'!CT54),"",'3e Historical level Inputs'!CT54)</f>
        <v/>
      </c>
      <c r="CU56" s="205" t="str">
        <f>IF(ISBLANK('3e Historical level Inputs'!CU54),"",'3e Historical level Inputs'!CU54)</f>
        <v>-</v>
      </c>
      <c r="CV56" s="205" t="str">
        <f>IF(ISBLANK('3e Historical level Inputs'!CV54),"",'3e Historical level Inputs'!CV54)</f>
        <v>-</v>
      </c>
      <c r="CW56" s="205" t="str">
        <f>IF(ISBLANK('3e Historical level Inputs'!CW54),"",'3e Historical level Inputs'!CW54)</f>
        <v>-</v>
      </c>
      <c r="CX56" s="205" t="str">
        <f>IF(ISBLANK('3e Historical level Inputs'!CX54),"",'3e Historical level Inputs'!CX54)</f>
        <v>-</v>
      </c>
      <c r="CY56" s="205" t="str">
        <f>IF(ISBLANK('3e Historical level Inputs'!CY54),"",'3e Historical level Inputs'!CY54)</f>
        <v>-</v>
      </c>
      <c r="CZ56" s="205" t="str">
        <f>IF(ISBLANK('3e Historical level Inputs'!CZ54),"",'3e Historical level Inputs'!CZ54)</f>
        <v>-</v>
      </c>
      <c r="DA56" s="205" t="str">
        <f>'3e Historical level Inputs'!DA54</f>
        <v>-</v>
      </c>
      <c r="DB56" s="205" t="str">
        <f>'3e Historical level Inputs'!DB54</f>
        <v>-</v>
      </c>
      <c r="DC56" s="205" t="str">
        <f>'3e Historical level Inputs'!DC54</f>
        <v>-</v>
      </c>
      <c r="DD56" s="205" t="str">
        <f>'3e Historical level Inputs'!DD54</f>
        <v>-</v>
      </c>
      <c r="DE56" s="205" t="str">
        <f>'3e Historical level Inputs'!DE54</f>
        <v>-</v>
      </c>
      <c r="DF56" s="205" t="str">
        <f>'3e Historical level Inputs'!DF54</f>
        <v>-</v>
      </c>
      <c r="DG56" s="205" t="str">
        <f>'3e Historical level Inputs'!DG54</f>
        <v>-</v>
      </c>
      <c r="DH56" s="205" t="str">
        <f>'3e Historical level Inputs'!DH54</f>
        <v>-</v>
      </c>
    </row>
    <row r="57" spans="2:112" s="159" customFormat="1" ht="10.5" customHeight="1">
      <c r="B57" s="175" t="s">
        <v>198</v>
      </c>
      <c r="C57" s="205" t="str">
        <f>'3e Historical level Inputs'!C55</f>
        <v>-</v>
      </c>
      <c r="D57" s="205" t="str">
        <f>'3e Historical level Inputs'!D55</f>
        <v>-</v>
      </c>
      <c r="E57" s="205" t="str">
        <f>'3e Historical level Inputs'!E55</f>
        <v>-</v>
      </c>
      <c r="F57" s="205" t="str">
        <f>'3e Historical level Inputs'!F55</f>
        <v>-</v>
      </c>
      <c r="G57" s="205" t="str">
        <f>'3e Historical level Inputs'!G55</f>
        <v>-</v>
      </c>
      <c r="H57" s="205" t="str">
        <f>'3e Historical level Inputs'!H55</f>
        <v>-</v>
      </c>
      <c r="I57" s="205" t="str">
        <f>'3e Historical level Inputs'!I55</f>
        <v>-</v>
      </c>
      <c r="J57" s="205">
        <f>'3e Historical level Inputs'!J55</f>
        <v>0</v>
      </c>
      <c r="K57" s="205">
        <f>'3e Historical level Inputs'!K55</f>
        <v>1.4870742269298101</v>
      </c>
      <c r="L57" s="205">
        <f>'3e Historical level Inputs'!L55</f>
        <v>0.70457099735818818</v>
      </c>
      <c r="M57" s="205" t="str">
        <f>'3e Historical level Inputs'!M55</f>
        <v>-</v>
      </c>
      <c r="N57" s="173"/>
      <c r="O57" s="205">
        <f>'3e Historical level Inputs'!O55</f>
        <v>0</v>
      </c>
      <c r="P57" s="205">
        <f>'3e Historical level Inputs'!P55</f>
        <v>0</v>
      </c>
      <c r="Q57" s="205">
        <f>'3e Historical level Inputs'!Q55</f>
        <v>0.41079125157488544</v>
      </c>
      <c r="R57" s="205">
        <f>'3e Historical level Inputs'!R55</f>
        <v>0.41079125157488544</v>
      </c>
      <c r="S57" s="205">
        <f>'3e Historical level Inputs'!S55</f>
        <v>0.41079125157488544</v>
      </c>
      <c r="T57" s="205">
        <f>'3e Historical level Inputs'!T55</f>
        <v>0.41079125157488544</v>
      </c>
      <c r="U57" s="205">
        <f>'3e Historical level Inputs'!U55</f>
        <v>0</v>
      </c>
      <c r="V57" s="205">
        <f>'3e Historical level Inputs'!V55</f>
        <v>0</v>
      </c>
      <c r="W57" s="205">
        <f>'3e Historical level Inputs'!W55</f>
        <v>0</v>
      </c>
      <c r="X57" s="205">
        <f>'3e Historical level Inputs'!X55</f>
        <v>0</v>
      </c>
      <c r="Y57" s="205">
        <f>'3e Historical level Inputs'!Y55</f>
        <v>0</v>
      </c>
      <c r="Z57" s="205">
        <f>'3e Historical level Inputs'!Z55</f>
        <v>0</v>
      </c>
      <c r="AA57" s="205" t="str">
        <f>'3e Historical level Inputs'!AA55</f>
        <v>-</v>
      </c>
      <c r="AB57" s="205" t="str">
        <f>'3e Historical level Inputs'!AB55</f>
        <v>-</v>
      </c>
      <c r="AC57" s="144"/>
      <c r="AD57" s="175" t="s">
        <v>198</v>
      </c>
      <c r="AE57" s="205" t="str">
        <f>'3e Historical level Inputs'!AE55</f>
        <v>-</v>
      </c>
      <c r="AF57" s="205" t="str">
        <f>'3e Historical level Inputs'!AF55</f>
        <v>-</v>
      </c>
      <c r="AG57" s="205" t="str">
        <f>'3e Historical level Inputs'!AG55</f>
        <v>-</v>
      </c>
      <c r="AH57" s="205" t="str">
        <f>'3e Historical level Inputs'!AH55</f>
        <v>-</v>
      </c>
      <c r="AI57" s="205" t="str">
        <f>'3e Historical level Inputs'!AI55</f>
        <v>-</v>
      </c>
      <c r="AJ57" s="205" t="str">
        <f>'3e Historical level Inputs'!AJ55</f>
        <v>-</v>
      </c>
      <c r="AK57" s="205" t="str">
        <f>'3e Historical level Inputs'!AK55</f>
        <v>-</v>
      </c>
      <c r="AL57" s="205">
        <f>'3e Historical level Inputs'!AL55</f>
        <v>0</v>
      </c>
      <c r="AM57" s="205">
        <f>'3e Historical level Inputs'!AM55</f>
        <v>1.4870742269298101</v>
      </c>
      <c r="AN57" s="205">
        <f>'3e Historical level Inputs'!AN55</f>
        <v>0.70457099735818818</v>
      </c>
      <c r="AO57" s="205" t="str">
        <f>'3e Historical level Inputs'!AO55</f>
        <v>-</v>
      </c>
      <c r="AP57" s="173"/>
      <c r="AQ57" s="205">
        <f>'3e Historical level Inputs'!AQ55</f>
        <v>0</v>
      </c>
      <c r="AR57" s="205">
        <f>'3e Historical level Inputs'!AR55</f>
        <v>0</v>
      </c>
      <c r="AS57" s="205">
        <f>'3e Historical level Inputs'!AS55</f>
        <v>0.41079125157488544</v>
      </c>
      <c r="AT57" s="205">
        <f>'3e Historical level Inputs'!AT55</f>
        <v>0.41079125157488544</v>
      </c>
      <c r="AU57" s="205">
        <f>'3e Historical level Inputs'!AU55</f>
        <v>0.41079125157488544</v>
      </c>
      <c r="AV57" s="205">
        <f>'3e Historical level Inputs'!AV55</f>
        <v>0.41079125157488544</v>
      </c>
      <c r="AW57" s="205">
        <f>'3e Historical level Inputs'!AW55</f>
        <v>0</v>
      </c>
      <c r="AX57" s="205">
        <f>'3e Historical level Inputs'!AX55</f>
        <v>0</v>
      </c>
      <c r="AY57" s="205">
        <f>'3e Historical level Inputs'!AY55</f>
        <v>0</v>
      </c>
      <c r="AZ57" s="205">
        <f>'3e Historical level Inputs'!AZ55</f>
        <v>0</v>
      </c>
      <c r="BA57" s="205">
        <f>'3e Historical level Inputs'!BA55</f>
        <v>0</v>
      </c>
      <c r="BB57" s="205">
        <f>'3e Historical level Inputs'!BB55</f>
        <v>0</v>
      </c>
      <c r="BC57" s="205" t="str">
        <f>'3e Historical level Inputs'!BC55</f>
        <v>-</v>
      </c>
      <c r="BD57" s="205" t="str">
        <f>'3e Historical level Inputs'!BD55</f>
        <v>-</v>
      </c>
      <c r="BF57" s="175" t="s">
        <v>198</v>
      </c>
      <c r="BG57" s="205" t="str">
        <f>'3e Historical level Inputs'!BG55</f>
        <v>-</v>
      </c>
      <c r="BH57" s="205" t="str">
        <f>'3e Historical level Inputs'!BH55</f>
        <v>-</v>
      </c>
      <c r="BI57" s="205" t="str">
        <f>'3e Historical level Inputs'!BI55</f>
        <v>-</v>
      </c>
      <c r="BJ57" s="205" t="str">
        <f>'3e Historical level Inputs'!BJ55</f>
        <v>-</v>
      </c>
      <c r="BK57" s="205" t="str">
        <f>'3e Historical level Inputs'!BK55</f>
        <v>-</v>
      </c>
      <c r="BL57" s="205" t="str">
        <f>'3e Historical level Inputs'!BL55</f>
        <v>-</v>
      </c>
      <c r="BM57" s="205" t="str">
        <f>'3e Historical level Inputs'!BM55</f>
        <v>-</v>
      </c>
      <c r="BN57" s="205">
        <f>'3e Historical level Inputs'!BN55</f>
        <v>0</v>
      </c>
      <c r="BO57" s="205">
        <f>'3e Historical level Inputs'!BO55</f>
        <v>1.4870742269298101</v>
      </c>
      <c r="BP57" s="205">
        <f>'3e Historical level Inputs'!BP55</f>
        <v>0.70457099735818818</v>
      </c>
      <c r="BQ57" s="205" t="str">
        <f>'3e Historical level Inputs'!BQ55</f>
        <v>-</v>
      </c>
      <c r="BR57" s="173"/>
      <c r="BS57" s="205">
        <f>'3e Historical level Inputs'!BS55</f>
        <v>0</v>
      </c>
      <c r="BT57" s="205">
        <f>'3e Historical level Inputs'!BT55</f>
        <v>0</v>
      </c>
      <c r="BU57" s="205">
        <f>'3e Historical level Inputs'!BU55</f>
        <v>0.41079125157488544</v>
      </c>
      <c r="BV57" s="205">
        <f>'3e Historical level Inputs'!BV55</f>
        <v>0.41079125157488544</v>
      </c>
      <c r="BW57" s="205">
        <f>'3e Historical level Inputs'!BW55</f>
        <v>0.41079125157488544</v>
      </c>
      <c r="BX57" s="205">
        <f>'3e Historical level Inputs'!BX55</f>
        <v>0.41079125157488544</v>
      </c>
      <c r="BY57" s="205">
        <f>'3e Historical level Inputs'!BY55</f>
        <v>0</v>
      </c>
      <c r="BZ57" s="205">
        <f>'3e Historical level Inputs'!BZ55</f>
        <v>0</v>
      </c>
      <c r="CA57" s="205">
        <f>'3e Historical level Inputs'!CA55</f>
        <v>0</v>
      </c>
      <c r="CB57" s="205">
        <f>'3e Historical level Inputs'!CB55</f>
        <v>0</v>
      </c>
      <c r="CC57" s="205">
        <f>'3e Historical level Inputs'!CC55</f>
        <v>0</v>
      </c>
      <c r="CD57" s="205">
        <f>'3e Historical level Inputs'!CD55</f>
        <v>0</v>
      </c>
      <c r="CE57" s="205" t="str">
        <f>'3e Historical level Inputs'!CE55</f>
        <v>-</v>
      </c>
      <c r="CF57" s="205" t="str">
        <f>'3e Historical level Inputs'!CF55</f>
        <v>-</v>
      </c>
      <c r="CG57" s="144"/>
      <c r="CH57" s="175" t="s">
        <v>198</v>
      </c>
      <c r="CI57" s="205" t="str">
        <f>IF(ISBLANK('3e Historical level Inputs'!CI55),"",'3e Historical level Inputs'!CI55)</f>
        <v>-</v>
      </c>
      <c r="CJ57" s="205" t="str">
        <f>IF(ISBLANK('3e Historical level Inputs'!CJ55),"",'3e Historical level Inputs'!CJ55)</f>
        <v>-</v>
      </c>
      <c r="CK57" s="205" t="str">
        <f>IF(ISBLANK('3e Historical level Inputs'!CK55),"",'3e Historical level Inputs'!CK55)</f>
        <v>-</v>
      </c>
      <c r="CL57" s="205" t="str">
        <f>IF(ISBLANK('3e Historical level Inputs'!CL55),"",'3e Historical level Inputs'!CL55)</f>
        <v>-</v>
      </c>
      <c r="CM57" s="205" t="str">
        <f>IF(ISBLANK('3e Historical level Inputs'!CM55),"",'3e Historical level Inputs'!CM55)</f>
        <v>-</v>
      </c>
      <c r="CN57" s="205" t="str">
        <f>IF(ISBLANK('3e Historical level Inputs'!CN55),"",'3e Historical level Inputs'!CN55)</f>
        <v>-</v>
      </c>
      <c r="CO57" s="205" t="str">
        <f>IF(ISBLANK('3e Historical level Inputs'!CO55),"",'3e Historical level Inputs'!CO55)</f>
        <v>-</v>
      </c>
      <c r="CP57" s="205">
        <f>IF(ISBLANK('3e Historical level Inputs'!CP55),"",'3e Historical level Inputs'!CP55)</f>
        <v>0</v>
      </c>
      <c r="CQ57" s="205">
        <f>IF(ISBLANK('3e Historical level Inputs'!CQ55),"",'3e Historical level Inputs'!CQ55)</f>
        <v>2.9741484538596201</v>
      </c>
      <c r="CR57" s="205">
        <f>IF(ISBLANK('3e Historical level Inputs'!CR55),"",'3e Historical level Inputs'!CR55)</f>
        <v>1.4091419947163764</v>
      </c>
      <c r="CS57" s="205" t="str">
        <f>IF(ISBLANK('3e Historical level Inputs'!CS55),"",'3e Historical level Inputs'!CS55)</f>
        <v>-</v>
      </c>
      <c r="CT57" s="173"/>
      <c r="CU57" s="205">
        <f>IF(ISBLANK('3e Historical level Inputs'!CU55),"",'3e Historical level Inputs'!CU55)</f>
        <v>0</v>
      </c>
      <c r="CV57" s="205">
        <f>IF(ISBLANK('3e Historical level Inputs'!CV55),"",'3e Historical level Inputs'!CV55)</f>
        <v>0</v>
      </c>
      <c r="CW57" s="205">
        <f>IF(ISBLANK('3e Historical level Inputs'!CW55),"",'3e Historical level Inputs'!CW55)</f>
        <v>0.82158250314977088</v>
      </c>
      <c r="CX57" s="205">
        <f>IF(ISBLANK('3e Historical level Inputs'!CX55),"",'3e Historical level Inputs'!CX55)</f>
        <v>0.82158250314977088</v>
      </c>
      <c r="CY57" s="205">
        <f>IF(ISBLANK('3e Historical level Inputs'!CY55),"",'3e Historical level Inputs'!CY55)</f>
        <v>0.82158250314977088</v>
      </c>
      <c r="CZ57" s="205">
        <f>IF(ISBLANK('3e Historical level Inputs'!CZ55),"",'3e Historical level Inputs'!CZ55)</f>
        <v>0.82158250314977088</v>
      </c>
      <c r="DA57" s="205">
        <f>'3e Historical level Inputs'!DA55</f>
        <v>0</v>
      </c>
      <c r="DB57" s="205">
        <f>'3e Historical level Inputs'!DB55</f>
        <v>0</v>
      </c>
      <c r="DC57" s="205">
        <f>'3e Historical level Inputs'!DC55</f>
        <v>0</v>
      </c>
      <c r="DD57" s="205">
        <f>'3e Historical level Inputs'!DD55</f>
        <v>0</v>
      </c>
      <c r="DE57" s="205">
        <f>'3e Historical level Inputs'!DE55</f>
        <v>0</v>
      </c>
      <c r="DF57" s="205">
        <f>'3e Historical level Inputs'!DF55</f>
        <v>0</v>
      </c>
      <c r="DG57" s="205" t="str">
        <f>'3e Historical level Inputs'!DG55</f>
        <v>-</v>
      </c>
      <c r="DH57" s="205" t="str">
        <f>'3e Historical level Inputs'!DH55</f>
        <v>-</v>
      </c>
    </row>
    <row r="58" spans="2:112" s="159" customFormat="1" ht="10.5" customHeight="1">
      <c r="B58" s="175" t="s">
        <v>199</v>
      </c>
      <c r="C58" s="205">
        <f>'3e Historical level Inputs'!C56</f>
        <v>6.6995028867368616</v>
      </c>
      <c r="D58" s="205">
        <f>'3e Historical level Inputs'!D56</f>
        <v>6.6995028867368616</v>
      </c>
      <c r="E58" s="205">
        <f>'3e Historical level Inputs'!E56</f>
        <v>7.113121830127354</v>
      </c>
      <c r="F58" s="205">
        <f>'3e Historical level Inputs'!F56</f>
        <v>7.113121830127354</v>
      </c>
      <c r="G58" s="205">
        <f>'3e Historical level Inputs'!G56</f>
        <v>7.2804579515147188</v>
      </c>
      <c r="H58" s="205">
        <f>'3e Historical level Inputs'!H56</f>
        <v>7.1935840895118579</v>
      </c>
      <c r="I58" s="205">
        <f>'3e Historical level Inputs'!I56</f>
        <v>7.3593999937099719</v>
      </c>
      <c r="J58" s="205">
        <f>'3e Historical level Inputs'!J56</f>
        <v>7.0492243060839295</v>
      </c>
      <c r="K58" s="205">
        <f>'3e Historical level Inputs'!K56</f>
        <v>7.1089669218364691</v>
      </c>
      <c r="L58" s="205">
        <f>'3e Historical level Inputs'!L56</f>
        <v>6.9829560851947958</v>
      </c>
      <c r="M58" s="205">
        <f>'3e Historical level Inputs'!M56</f>
        <v>9.626223597588794</v>
      </c>
      <c r="N58" s="173"/>
      <c r="O58" s="205">
        <f>'3e Historical level Inputs'!O56</f>
        <v>9.9504863797742455</v>
      </c>
      <c r="P58" s="205">
        <f>'3e Historical level Inputs'!P56</f>
        <v>9.9504863797742455</v>
      </c>
      <c r="Q58" s="205">
        <f>'3e Historical level Inputs'!Q56</f>
        <v>10.298637820906496</v>
      </c>
      <c r="R58" s="205">
        <f>'3e Historical level Inputs'!R56</f>
        <v>10.298637820906496</v>
      </c>
      <c r="S58" s="205">
        <f>'3e Historical level Inputs'!S56</f>
        <v>10.298637820906496</v>
      </c>
      <c r="T58" s="205">
        <f>'3e Historical level Inputs'!T56</f>
        <v>10.298637820906496</v>
      </c>
      <c r="U58" s="205">
        <f>'3e Historical level Inputs'!U56</f>
        <v>10.909265371253543</v>
      </c>
      <c r="V58" s="205">
        <f>'3e Historical level Inputs'!V56</f>
        <v>10.909265371253543</v>
      </c>
      <c r="W58" s="205">
        <f>'3e Historical level Inputs'!W56</f>
        <v>10.909265371253543</v>
      </c>
      <c r="X58" s="205">
        <f>'3e Historical level Inputs'!X56</f>
        <v>10.909265371253543</v>
      </c>
      <c r="Y58" s="205">
        <f>'3e Historical level Inputs'!Y56</f>
        <v>10.979819636605354</v>
      </c>
      <c r="Z58" s="205">
        <f>'3e Historical level Inputs'!Z56</f>
        <v>10.979819636605354</v>
      </c>
      <c r="AA58" s="205" t="str">
        <f>'3e Historical level Inputs'!AA56</f>
        <v>-</v>
      </c>
      <c r="AB58" s="205" t="str">
        <f>'3e Historical level Inputs'!AB56</f>
        <v>-</v>
      </c>
      <c r="AC58" s="144"/>
      <c r="AD58" s="175" t="s">
        <v>199</v>
      </c>
      <c r="AE58" s="205">
        <f>'3e Historical level Inputs'!AE56</f>
        <v>6.6995028867368616</v>
      </c>
      <c r="AF58" s="205">
        <f>'3e Historical level Inputs'!AF56</f>
        <v>6.6995028867368616</v>
      </c>
      <c r="AG58" s="205">
        <f>'3e Historical level Inputs'!AG56</f>
        <v>7.113121830127354</v>
      </c>
      <c r="AH58" s="205">
        <f>'3e Historical level Inputs'!AH56</f>
        <v>7.113121830127354</v>
      </c>
      <c r="AI58" s="205">
        <f>'3e Historical level Inputs'!AI56</f>
        <v>7.2804579515147188</v>
      </c>
      <c r="AJ58" s="205">
        <f>'3e Historical level Inputs'!AJ56</f>
        <v>7.1935840895118579</v>
      </c>
      <c r="AK58" s="205">
        <f>'3e Historical level Inputs'!AK56</f>
        <v>7.3593999937099719</v>
      </c>
      <c r="AL58" s="205">
        <f>'3e Historical level Inputs'!AL56</f>
        <v>7.0492243060839295</v>
      </c>
      <c r="AM58" s="205">
        <f>'3e Historical level Inputs'!AM56</f>
        <v>7.1089669218364691</v>
      </c>
      <c r="AN58" s="205">
        <f>'3e Historical level Inputs'!AN56</f>
        <v>6.9829560851947958</v>
      </c>
      <c r="AO58" s="205">
        <f>'3e Historical level Inputs'!AO56</f>
        <v>9.626223597588794</v>
      </c>
      <c r="AP58" s="173"/>
      <c r="AQ58" s="205">
        <f>'3e Historical level Inputs'!AQ56</f>
        <v>9.9504863797742455</v>
      </c>
      <c r="AR58" s="205">
        <f>'3e Historical level Inputs'!AR56</f>
        <v>9.9504863797742455</v>
      </c>
      <c r="AS58" s="205">
        <f>'3e Historical level Inputs'!AS56</f>
        <v>10.298637820906496</v>
      </c>
      <c r="AT58" s="205">
        <f>'3e Historical level Inputs'!AT56</f>
        <v>10.298637820906496</v>
      </c>
      <c r="AU58" s="205">
        <f>'3e Historical level Inputs'!AU56</f>
        <v>10.298637820906496</v>
      </c>
      <c r="AV58" s="205">
        <f>'3e Historical level Inputs'!AV56</f>
        <v>10.298637820906496</v>
      </c>
      <c r="AW58" s="205">
        <f>'3e Historical level Inputs'!AW56</f>
        <v>10.909265371253543</v>
      </c>
      <c r="AX58" s="205">
        <f>'3e Historical level Inputs'!AX56</f>
        <v>10.909265371253543</v>
      </c>
      <c r="AY58" s="205">
        <f>'3e Historical level Inputs'!AY56</f>
        <v>10.909265371253543</v>
      </c>
      <c r="AZ58" s="205">
        <f>'3e Historical level Inputs'!AZ56</f>
        <v>10.909265371253543</v>
      </c>
      <c r="BA58" s="205">
        <f>'3e Historical level Inputs'!BA56</f>
        <v>10.979819636605354</v>
      </c>
      <c r="BB58" s="205">
        <f>'3e Historical level Inputs'!BB56</f>
        <v>10.979819636605354</v>
      </c>
      <c r="BC58" s="205" t="str">
        <f>'3e Historical level Inputs'!BC56</f>
        <v>-</v>
      </c>
      <c r="BD58" s="205" t="str">
        <f>'3e Historical level Inputs'!BD56</f>
        <v>-</v>
      </c>
      <c r="BF58" s="175" t="s">
        <v>199</v>
      </c>
      <c r="BG58" s="205">
        <f>'3e Historical level Inputs'!BG56</f>
        <v>6.6995028867368616</v>
      </c>
      <c r="BH58" s="205">
        <f>'3e Historical level Inputs'!BH56</f>
        <v>6.6995028867368616</v>
      </c>
      <c r="BI58" s="205">
        <f>'3e Historical level Inputs'!BI56</f>
        <v>7.113121830127354</v>
      </c>
      <c r="BJ58" s="205">
        <f>'3e Historical level Inputs'!BJ56</f>
        <v>7.113121830127354</v>
      </c>
      <c r="BK58" s="205">
        <f>'3e Historical level Inputs'!BK56</f>
        <v>7.2804579515147188</v>
      </c>
      <c r="BL58" s="205">
        <f>'3e Historical level Inputs'!BL56</f>
        <v>7.1935840895118579</v>
      </c>
      <c r="BM58" s="205">
        <f>'3e Historical level Inputs'!BM56</f>
        <v>7.3593999937099719</v>
      </c>
      <c r="BN58" s="205">
        <f>'3e Historical level Inputs'!BN56</f>
        <v>7.0492243060839295</v>
      </c>
      <c r="BO58" s="205">
        <f>'3e Historical level Inputs'!BO56</f>
        <v>7.1089669218364691</v>
      </c>
      <c r="BP58" s="205">
        <f>'3e Historical level Inputs'!BP56</f>
        <v>6.9829560851947958</v>
      </c>
      <c r="BQ58" s="205">
        <f>'3e Historical level Inputs'!BQ56</f>
        <v>12.319103597588795</v>
      </c>
      <c r="BR58" s="173"/>
      <c r="BS58" s="205">
        <f>'3e Historical level Inputs'!BS56</f>
        <v>12.643366379774246</v>
      </c>
      <c r="BT58" s="205">
        <f>'3e Historical level Inputs'!BT56</f>
        <v>12.643366379774246</v>
      </c>
      <c r="BU58" s="205">
        <f>'3e Historical level Inputs'!BU56</f>
        <v>10.743937820906497</v>
      </c>
      <c r="BV58" s="205">
        <f>'3e Historical level Inputs'!BV56</f>
        <v>10.743937820906497</v>
      </c>
      <c r="BW58" s="205">
        <f>'3e Historical level Inputs'!BW56</f>
        <v>10.743937820906497</v>
      </c>
      <c r="BX58" s="205">
        <f>'3e Historical level Inputs'!BX56</f>
        <v>10.743937820906497</v>
      </c>
      <c r="BY58" s="205">
        <f>'3e Historical level Inputs'!BY56</f>
        <v>11.292515371253547</v>
      </c>
      <c r="BZ58" s="205">
        <f>'3e Historical level Inputs'!BZ56</f>
        <v>11.292515371253547</v>
      </c>
      <c r="CA58" s="205">
        <f>'3e Historical level Inputs'!CA56</f>
        <v>11.292515371253547</v>
      </c>
      <c r="CB58" s="205">
        <f>'3e Historical level Inputs'!CB56</f>
        <v>11.292515371253547</v>
      </c>
      <c r="CC58" s="205">
        <f>'3e Historical level Inputs'!CC56</f>
        <v>13.976469636605346</v>
      </c>
      <c r="CD58" s="205">
        <f>'3e Historical level Inputs'!CD56</f>
        <v>13.976469636605346</v>
      </c>
      <c r="CE58" s="205" t="str">
        <f>'3e Historical level Inputs'!CE56</f>
        <v>-</v>
      </c>
      <c r="CF58" s="205" t="str">
        <f>'3e Historical level Inputs'!CF56</f>
        <v>-</v>
      </c>
      <c r="CG58" s="144"/>
      <c r="CH58" s="175" t="s">
        <v>199</v>
      </c>
      <c r="CI58" s="205">
        <f>IF(ISBLANK('3e Historical level Inputs'!CI56),"",'3e Historical level Inputs'!CI56)</f>
        <v>13.399005773473723</v>
      </c>
      <c r="CJ58" s="205">
        <f>IF(ISBLANK('3e Historical level Inputs'!CJ56),"",'3e Historical level Inputs'!CJ56)</f>
        <v>13.399005773473723</v>
      </c>
      <c r="CK58" s="205">
        <f>IF(ISBLANK('3e Historical level Inputs'!CK56),"",'3e Historical level Inputs'!CK56)</f>
        <v>14.226243660254708</v>
      </c>
      <c r="CL58" s="205">
        <f>IF(ISBLANK('3e Historical level Inputs'!CL56),"",'3e Historical level Inputs'!CL56)</f>
        <v>14.226243660254708</v>
      </c>
      <c r="CM58" s="205">
        <f>IF(ISBLANK('3e Historical level Inputs'!CM56),"",'3e Historical level Inputs'!CM56)</f>
        <v>14.560915903029438</v>
      </c>
      <c r="CN58" s="205">
        <f>IF(ISBLANK('3e Historical level Inputs'!CN56),"",'3e Historical level Inputs'!CN56)</f>
        <v>14.387168179023716</v>
      </c>
      <c r="CO58" s="205">
        <f>IF(ISBLANK('3e Historical level Inputs'!CO56),"",'3e Historical level Inputs'!CO56)</f>
        <v>14.718799987419944</v>
      </c>
      <c r="CP58" s="205">
        <f>IF(ISBLANK('3e Historical level Inputs'!CP56),"",'3e Historical level Inputs'!CP56)</f>
        <v>14.098448612167859</v>
      </c>
      <c r="CQ58" s="205">
        <f>IF(ISBLANK('3e Historical level Inputs'!CQ56),"",'3e Historical level Inputs'!CQ56)</f>
        <v>14.217933843672938</v>
      </c>
      <c r="CR58" s="205">
        <f>IF(ISBLANK('3e Historical level Inputs'!CR56),"",'3e Historical level Inputs'!CR56)</f>
        <v>13.965912170389592</v>
      </c>
      <c r="CS58" s="205">
        <f>IF(ISBLANK('3e Historical level Inputs'!CS56),"",'3e Historical level Inputs'!CS56)</f>
        <v>21.94532719517759</v>
      </c>
      <c r="CT58" s="173"/>
      <c r="CU58" s="205">
        <f>IF(ISBLANK('3e Historical level Inputs'!CU56),"",'3e Historical level Inputs'!CU56)</f>
        <v>22.59385275954849</v>
      </c>
      <c r="CV58" s="205">
        <f>IF(ISBLANK('3e Historical level Inputs'!CV56),"",'3e Historical level Inputs'!CV56)</f>
        <v>22.59385275954849</v>
      </c>
      <c r="CW58" s="205">
        <f>IF(ISBLANK('3e Historical level Inputs'!CW56),"",'3e Historical level Inputs'!CW56)</f>
        <v>21.042575641812995</v>
      </c>
      <c r="CX58" s="205">
        <f>IF(ISBLANK('3e Historical level Inputs'!CX56),"",'3e Historical level Inputs'!CX56)</f>
        <v>21.042575641812995</v>
      </c>
      <c r="CY58" s="205">
        <f>IF(ISBLANK('3e Historical level Inputs'!CY56),"",'3e Historical level Inputs'!CY56)</f>
        <v>21.042575641812995</v>
      </c>
      <c r="CZ58" s="205">
        <f>IF(ISBLANK('3e Historical level Inputs'!CZ56),"",'3e Historical level Inputs'!CZ56)</f>
        <v>21.042575641812995</v>
      </c>
      <c r="DA58" s="205">
        <f>'3e Historical level Inputs'!DA56</f>
        <v>22.20178074250709</v>
      </c>
      <c r="DB58" s="205">
        <f>'3e Historical level Inputs'!DB56</f>
        <v>22.20178074250709</v>
      </c>
      <c r="DC58" s="205">
        <f>'3e Historical level Inputs'!DC56</f>
        <v>22.20178074250709</v>
      </c>
      <c r="DD58" s="205">
        <f>'3e Historical level Inputs'!DD56</f>
        <v>22.20178074250709</v>
      </c>
      <c r="DE58" s="205">
        <f>'3e Historical level Inputs'!DE56</f>
        <v>24.9562892732107</v>
      </c>
      <c r="DF58" s="205">
        <f>'3e Historical level Inputs'!DF56</f>
        <v>24.9562892732107</v>
      </c>
      <c r="DG58" s="205" t="str">
        <f>'3e Historical level Inputs'!DG56</f>
        <v>-</v>
      </c>
      <c r="DH58" s="205" t="str">
        <f>'3e Historical level Inputs'!DH56</f>
        <v>-</v>
      </c>
    </row>
    <row r="59" spans="2:112" s="159" customFormat="1" ht="10.5" customHeight="1">
      <c r="B59" s="175" t="s">
        <v>200</v>
      </c>
      <c r="C59" s="205">
        <f>'3e Historical level Inputs'!C57</f>
        <v>16.43282142857143</v>
      </c>
      <c r="D59" s="205">
        <f>'3e Historical level Inputs'!D57</f>
        <v>16.43282142857143</v>
      </c>
      <c r="E59" s="205">
        <f>'3e Historical level Inputs'!E57</f>
        <v>16.727428571428572</v>
      </c>
      <c r="F59" s="205">
        <f>'3e Historical level Inputs'!F57</f>
        <v>16.727428571428572</v>
      </c>
      <c r="G59" s="205">
        <f>'3e Historical level Inputs'!G57</f>
        <v>16.54232142857143</v>
      </c>
      <c r="H59" s="205">
        <f>'3e Historical level Inputs'!H57</f>
        <v>16.54232142857143</v>
      </c>
      <c r="I59" s="205">
        <f>'3e Historical level Inputs'!I57</f>
        <v>17.267107142857146</v>
      </c>
      <c r="J59" s="205">
        <f>'3e Historical level Inputs'!J57</f>
        <v>17.267107142857146</v>
      </c>
      <c r="K59" s="205">
        <f>'3e Historical level Inputs'!K57</f>
        <v>17.41310714285714</v>
      </c>
      <c r="L59" s="205">
        <f>'3e Historical level Inputs'!L57</f>
        <v>17.41310714285714</v>
      </c>
      <c r="M59" s="205">
        <f>'3e Historical level Inputs'!M57</f>
        <v>84.411464285714274</v>
      </c>
      <c r="N59" s="173"/>
      <c r="O59" s="205">
        <f>'3e Historical level Inputs'!O57</f>
        <v>84.411464285714274</v>
      </c>
      <c r="P59" s="205">
        <f>'3e Historical level Inputs'!P57</f>
        <v>84.411464285714274</v>
      </c>
      <c r="Q59" s="205">
        <f>'3e Historical level Inputs'!Q57</f>
        <v>103.14368142857143</v>
      </c>
      <c r="R59" s="205">
        <f>'3e Historical level Inputs'!R57</f>
        <v>103.14368142857143</v>
      </c>
      <c r="S59" s="205">
        <f>'3e Historical level Inputs'!S57</f>
        <v>103.14368142857143</v>
      </c>
      <c r="T59" s="205">
        <f>'3e Historical level Inputs'!T57</f>
        <v>103.14368142857143</v>
      </c>
      <c r="U59" s="205">
        <f>'3e Historical level Inputs'!U57</f>
        <v>120.5856757142857</v>
      </c>
      <c r="V59" s="205">
        <f>'3e Historical level Inputs'!V57</f>
        <v>120.5856757142857</v>
      </c>
      <c r="W59" s="205">
        <f>'3e Historical level Inputs'!W57</f>
        <v>120.5856757142857</v>
      </c>
      <c r="X59" s="205">
        <f>'3e Historical level Inputs'!X57</f>
        <v>120.5856757142857</v>
      </c>
      <c r="Y59" s="205">
        <f>'3e Historical level Inputs'!Y57</f>
        <v>95.202480714285699</v>
      </c>
      <c r="Z59" s="205">
        <f>'3e Historical level Inputs'!Z57</f>
        <v>95.202480714285699</v>
      </c>
      <c r="AA59" s="205" t="str">
        <f>'3e Historical level Inputs'!AA57</f>
        <v>-</v>
      </c>
      <c r="AB59" s="205" t="str">
        <f>'3e Historical level Inputs'!AB57</f>
        <v>-</v>
      </c>
      <c r="AC59" s="144"/>
      <c r="AD59" s="175" t="s">
        <v>200</v>
      </c>
      <c r="AE59" s="205">
        <f>'3e Historical level Inputs'!AE57</f>
        <v>16.43282142857143</v>
      </c>
      <c r="AF59" s="205">
        <f>'3e Historical level Inputs'!AF57</f>
        <v>16.43282142857143</v>
      </c>
      <c r="AG59" s="205">
        <f>'3e Historical level Inputs'!AG57</f>
        <v>16.727428571428572</v>
      </c>
      <c r="AH59" s="205">
        <f>'3e Historical level Inputs'!AH57</f>
        <v>16.727428571428572</v>
      </c>
      <c r="AI59" s="205">
        <f>'3e Historical level Inputs'!AI57</f>
        <v>16.54232142857143</v>
      </c>
      <c r="AJ59" s="205">
        <f>'3e Historical level Inputs'!AJ57</f>
        <v>16.54232142857143</v>
      </c>
      <c r="AK59" s="205">
        <f>'3e Historical level Inputs'!AK57</f>
        <v>17.267107142857146</v>
      </c>
      <c r="AL59" s="205">
        <f>'3e Historical level Inputs'!AL57</f>
        <v>17.267107142857146</v>
      </c>
      <c r="AM59" s="205">
        <f>'3e Historical level Inputs'!AM57</f>
        <v>17.41310714285714</v>
      </c>
      <c r="AN59" s="205">
        <f>'3e Historical level Inputs'!AN57</f>
        <v>17.41310714285714</v>
      </c>
      <c r="AO59" s="205">
        <f>'3e Historical level Inputs'!AO57</f>
        <v>84.411464285714274</v>
      </c>
      <c r="AP59" s="173"/>
      <c r="AQ59" s="205">
        <f>'3e Historical level Inputs'!AQ57</f>
        <v>84.411464285714274</v>
      </c>
      <c r="AR59" s="205">
        <f>'3e Historical level Inputs'!AR57</f>
        <v>84.411464285714274</v>
      </c>
      <c r="AS59" s="205">
        <f>'3e Historical level Inputs'!AS57</f>
        <v>103.14368142857143</v>
      </c>
      <c r="AT59" s="205">
        <f>'3e Historical level Inputs'!AT57</f>
        <v>103.14368142857143</v>
      </c>
      <c r="AU59" s="205">
        <f>'3e Historical level Inputs'!AU57</f>
        <v>103.14368142857143</v>
      </c>
      <c r="AV59" s="205">
        <f>'3e Historical level Inputs'!AV57</f>
        <v>103.14368142857143</v>
      </c>
      <c r="AW59" s="205">
        <f>'3e Historical level Inputs'!AW57</f>
        <v>120.5856757142857</v>
      </c>
      <c r="AX59" s="205">
        <f>'3e Historical level Inputs'!AX57</f>
        <v>120.5856757142857</v>
      </c>
      <c r="AY59" s="205">
        <f>'3e Historical level Inputs'!AY57</f>
        <v>120.5856757142857</v>
      </c>
      <c r="AZ59" s="205">
        <f>'3e Historical level Inputs'!AZ57</f>
        <v>120.5856757142857</v>
      </c>
      <c r="BA59" s="205">
        <f>'3e Historical level Inputs'!BA57</f>
        <v>95.202480714285699</v>
      </c>
      <c r="BB59" s="205">
        <f>'3e Historical level Inputs'!BB57</f>
        <v>95.202480714285699</v>
      </c>
      <c r="BC59" s="205" t="str">
        <f>'3e Historical level Inputs'!BC57</f>
        <v>-</v>
      </c>
      <c r="BD59" s="205" t="str">
        <f>'3e Historical level Inputs'!BD57</f>
        <v>-</v>
      </c>
      <c r="BF59" s="175" t="s">
        <v>200</v>
      </c>
      <c r="BG59" s="205">
        <f>'3e Historical level Inputs'!BG57</f>
        <v>0</v>
      </c>
      <c r="BH59" s="205">
        <f>'3e Historical level Inputs'!BH57</f>
        <v>0</v>
      </c>
      <c r="BI59" s="205">
        <f>'3e Historical level Inputs'!BI57</f>
        <v>0</v>
      </c>
      <c r="BJ59" s="205">
        <f>'3e Historical level Inputs'!BJ57</f>
        <v>0</v>
      </c>
      <c r="BK59" s="205">
        <f>'3e Historical level Inputs'!BK57</f>
        <v>0</v>
      </c>
      <c r="BL59" s="205">
        <f>'3e Historical level Inputs'!BL57</f>
        <v>0</v>
      </c>
      <c r="BM59" s="205">
        <f>'3e Historical level Inputs'!BM57</f>
        <v>0</v>
      </c>
      <c r="BN59" s="205">
        <f>'3e Historical level Inputs'!BN57</f>
        <v>0</v>
      </c>
      <c r="BO59" s="205">
        <f>'3e Historical level Inputs'!BO57</f>
        <v>0</v>
      </c>
      <c r="BP59" s="205">
        <f>'3e Historical level Inputs'!BP57</f>
        <v>0</v>
      </c>
      <c r="BQ59" s="205">
        <f>'3e Historical level Inputs'!BQ57</f>
        <v>0</v>
      </c>
      <c r="BR59" s="173"/>
      <c r="BS59" s="205">
        <f>'3e Historical level Inputs'!BS57</f>
        <v>0</v>
      </c>
      <c r="BT59" s="205">
        <f>'3e Historical level Inputs'!BT57</f>
        <v>0</v>
      </c>
      <c r="BU59" s="205">
        <f>'3e Historical level Inputs'!BU57</f>
        <v>0</v>
      </c>
      <c r="BV59" s="205">
        <f>'3e Historical level Inputs'!BV57</f>
        <v>0</v>
      </c>
      <c r="BW59" s="205">
        <f>'3e Historical level Inputs'!BW57</f>
        <v>0</v>
      </c>
      <c r="BX59" s="205">
        <f>'3e Historical level Inputs'!BX57</f>
        <v>0</v>
      </c>
      <c r="BY59" s="205">
        <f>'3e Historical level Inputs'!BY57</f>
        <v>0</v>
      </c>
      <c r="BZ59" s="205">
        <f>'3e Historical level Inputs'!BZ57</f>
        <v>0</v>
      </c>
      <c r="CA59" s="205">
        <f>'3e Historical level Inputs'!CA57</f>
        <v>0</v>
      </c>
      <c r="CB59" s="205">
        <f>'3e Historical level Inputs'!CB57</f>
        <v>0</v>
      </c>
      <c r="CC59" s="205">
        <f>'3e Historical level Inputs'!CC57</f>
        <v>0</v>
      </c>
      <c r="CD59" s="205">
        <f>'3e Historical level Inputs'!CD57</f>
        <v>0</v>
      </c>
      <c r="CE59" s="205" t="str">
        <f>'3e Historical level Inputs'!CE57</f>
        <v>-</v>
      </c>
      <c r="CF59" s="205" t="str">
        <f>'3e Historical level Inputs'!CF57</f>
        <v>-</v>
      </c>
      <c r="CG59" s="144"/>
      <c r="CH59" s="175" t="s">
        <v>200</v>
      </c>
      <c r="CI59" s="205">
        <f>IF(ISBLANK('3e Historical level Inputs'!CI57),"",'3e Historical level Inputs'!CI57)</f>
        <v>16.43282142857143</v>
      </c>
      <c r="CJ59" s="205">
        <f>IF(ISBLANK('3e Historical level Inputs'!CJ57),"",'3e Historical level Inputs'!CJ57)</f>
        <v>16.43282142857143</v>
      </c>
      <c r="CK59" s="205">
        <f>IF(ISBLANK('3e Historical level Inputs'!CK57),"",'3e Historical level Inputs'!CK57)</f>
        <v>16.727428571428572</v>
      </c>
      <c r="CL59" s="205">
        <f>IF(ISBLANK('3e Historical level Inputs'!CL57),"",'3e Historical level Inputs'!CL57)</f>
        <v>16.727428571428572</v>
      </c>
      <c r="CM59" s="205">
        <f>IF(ISBLANK('3e Historical level Inputs'!CM57),"",'3e Historical level Inputs'!CM57)</f>
        <v>16.54232142857143</v>
      </c>
      <c r="CN59" s="205">
        <f>IF(ISBLANK('3e Historical level Inputs'!CN57),"",'3e Historical level Inputs'!CN57)</f>
        <v>16.54232142857143</v>
      </c>
      <c r="CO59" s="205">
        <f>IF(ISBLANK('3e Historical level Inputs'!CO57),"",'3e Historical level Inputs'!CO57)</f>
        <v>17.267107142857146</v>
      </c>
      <c r="CP59" s="205">
        <f>IF(ISBLANK('3e Historical level Inputs'!CP57),"",'3e Historical level Inputs'!CP57)</f>
        <v>17.267107142857146</v>
      </c>
      <c r="CQ59" s="205">
        <f>IF(ISBLANK('3e Historical level Inputs'!CQ57),"",'3e Historical level Inputs'!CQ57)</f>
        <v>17.41310714285714</v>
      </c>
      <c r="CR59" s="205">
        <f>IF(ISBLANK('3e Historical level Inputs'!CR57),"",'3e Historical level Inputs'!CR57)</f>
        <v>17.41310714285714</v>
      </c>
      <c r="CS59" s="205">
        <f>IF(ISBLANK('3e Historical level Inputs'!CS57),"",'3e Historical level Inputs'!CS57)</f>
        <v>84.411464285714274</v>
      </c>
      <c r="CT59" s="173"/>
      <c r="CU59" s="205">
        <f>IF(ISBLANK('3e Historical level Inputs'!CU57),"",'3e Historical level Inputs'!CU57)</f>
        <v>84.411464285714274</v>
      </c>
      <c r="CV59" s="205">
        <f>IF(ISBLANK('3e Historical level Inputs'!CV57),"",'3e Historical level Inputs'!CV57)</f>
        <v>84.411464285714274</v>
      </c>
      <c r="CW59" s="205">
        <f>IF(ISBLANK('3e Historical level Inputs'!CW57),"",'3e Historical level Inputs'!CW57)</f>
        <v>103.14368142857143</v>
      </c>
      <c r="CX59" s="205">
        <f>IF(ISBLANK('3e Historical level Inputs'!CX57),"",'3e Historical level Inputs'!CX57)</f>
        <v>103.14368142857143</v>
      </c>
      <c r="CY59" s="205">
        <f>IF(ISBLANK('3e Historical level Inputs'!CY57),"",'3e Historical level Inputs'!CY57)</f>
        <v>103.14368142857143</v>
      </c>
      <c r="CZ59" s="205">
        <f>IF(ISBLANK('3e Historical level Inputs'!CZ57),"",'3e Historical level Inputs'!CZ57)</f>
        <v>103.14368142857143</v>
      </c>
      <c r="DA59" s="205">
        <f>'3e Historical level Inputs'!DA57</f>
        <v>120.5856757142857</v>
      </c>
      <c r="DB59" s="205">
        <f>'3e Historical level Inputs'!DB57</f>
        <v>120.5856757142857</v>
      </c>
      <c r="DC59" s="205">
        <f>'3e Historical level Inputs'!DC57</f>
        <v>120.5856757142857</v>
      </c>
      <c r="DD59" s="205">
        <f>'3e Historical level Inputs'!DD57</f>
        <v>120.5856757142857</v>
      </c>
      <c r="DE59" s="205">
        <f>'3e Historical level Inputs'!DE57</f>
        <v>95.202480714285699</v>
      </c>
      <c r="DF59" s="205">
        <f>'3e Historical level Inputs'!DF57</f>
        <v>95.202480714285699</v>
      </c>
      <c r="DG59" s="205" t="str">
        <f>'3e Historical level Inputs'!DG57</f>
        <v>-</v>
      </c>
      <c r="DH59" s="205" t="str">
        <f>'3e Historical level Inputs'!DH57</f>
        <v>-</v>
      </c>
    </row>
    <row r="60" spans="2:112" s="159" customFormat="1" ht="10.5" customHeight="1">
      <c r="B60" s="175" t="s">
        <v>201</v>
      </c>
      <c r="C60" s="205">
        <f>'3e Historical level Inputs'!C58</f>
        <v>39.664800000000007</v>
      </c>
      <c r="D60" s="205">
        <f>'3e Historical level Inputs'!D58</f>
        <v>40.169342465753417</v>
      </c>
      <c r="E60" s="205">
        <f>'3e Historical level Inputs'!E58</f>
        <v>40.751506849315078</v>
      </c>
      <c r="F60" s="205">
        <f>'3e Historical level Inputs'!F58</f>
        <v>41.100805479452056</v>
      </c>
      <c r="G60" s="205">
        <f>'3e Historical level Inputs'!G58</f>
        <v>41.566536986301358</v>
      </c>
      <c r="H60" s="205">
        <f>'3e Historical level Inputs'!H58</f>
        <v>41.87702465753425</v>
      </c>
      <c r="I60" s="205">
        <f>'3e Historical level Inputs'!I58</f>
        <v>42.109890410958897</v>
      </c>
      <c r="J60" s="205">
        <f>'3e Historical level Inputs'!J58</f>
        <v>42.226323287671228</v>
      </c>
      <c r="K60" s="205">
        <f>'3e Historical level Inputs'!K58</f>
        <v>42.45918904109589</v>
      </c>
      <c r="L60" s="205">
        <f>'3e Historical level Inputs'!L58</f>
        <v>43.235408219178098</v>
      </c>
      <c r="M60" s="205">
        <f>'3e Historical level Inputs'!M58</f>
        <v>44.516169863013708</v>
      </c>
      <c r="N60" s="173"/>
      <c r="O60" s="205">
        <f>'3e Historical level Inputs'!O58</f>
        <v>46.767205479452052</v>
      </c>
      <c r="P60" s="205">
        <f>'3e Historical level Inputs'!P58</f>
        <v>46.767205479452052</v>
      </c>
      <c r="Q60" s="205">
        <f>'3e Historical level Inputs'!Q58</f>
        <v>48.630131506849317</v>
      </c>
      <c r="R60" s="205">
        <f>'3e Historical level Inputs'!R58</f>
        <v>48.630131506849317</v>
      </c>
      <c r="S60" s="205">
        <f>'3e Historical level Inputs'!S58</f>
        <v>50.221380821917812</v>
      </c>
      <c r="T60" s="205">
        <f>'3e Historical level Inputs'!T58</f>
        <v>50.221380821917812</v>
      </c>
      <c r="U60" s="205">
        <f>'3e Historical level Inputs'!U58</f>
        <v>50.648301369863013</v>
      </c>
      <c r="V60" s="205">
        <f>'3e Historical level Inputs'!V58</f>
        <v>50.648301369863013</v>
      </c>
      <c r="W60" s="205">
        <f>'3e Historical level Inputs'!W58</f>
        <v>51.618575342465753</v>
      </c>
      <c r="X60" s="205">
        <f>'3e Historical level Inputs'!X58</f>
        <v>51.618575342465753</v>
      </c>
      <c r="Y60" s="205">
        <f>'3e Historical level Inputs'!Y58</f>
        <v>52.433605479452048</v>
      </c>
      <c r="Z60" s="205" t="str">
        <f>'3e Historical level Inputs'!Z58</f>
        <v>-</v>
      </c>
      <c r="AA60" s="205" t="str">
        <f>'3e Historical level Inputs'!AA58</f>
        <v>-</v>
      </c>
      <c r="AB60" s="205" t="str">
        <f>'3e Historical level Inputs'!AB58</f>
        <v>-</v>
      </c>
      <c r="AC60" s="144"/>
      <c r="AD60" s="175" t="s">
        <v>201</v>
      </c>
      <c r="AE60" s="205">
        <f>'3e Historical level Inputs'!AE58</f>
        <v>39.933199999999992</v>
      </c>
      <c r="AF60" s="205">
        <f>'3e Historical level Inputs'!AF58</f>
        <v>40.441156555772992</v>
      </c>
      <c r="AG60" s="205">
        <f>'3e Historical level Inputs'!AG58</f>
        <v>41.027260273972608</v>
      </c>
      <c r="AH60" s="205">
        <f>'3e Historical level Inputs'!AH58</f>
        <v>41.37892250489238</v>
      </c>
      <c r="AI60" s="205">
        <f>'3e Historical level Inputs'!AI58</f>
        <v>41.847805479452056</v>
      </c>
      <c r="AJ60" s="205">
        <f>'3e Historical level Inputs'!AJ58</f>
        <v>42.160394129158519</v>
      </c>
      <c r="AK60" s="205">
        <f>'3e Historical level Inputs'!AK58</f>
        <v>42.39483561643835</v>
      </c>
      <c r="AL60" s="205">
        <f>'3e Historical level Inputs'!AL58</f>
        <v>42.51205636007829</v>
      </c>
      <c r="AM60" s="205">
        <f>'3e Historical level Inputs'!AM58</f>
        <v>42.746497847358121</v>
      </c>
      <c r="AN60" s="205">
        <f>'3e Historical level Inputs'!AN58</f>
        <v>43.527969471624267</v>
      </c>
      <c r="AO60" s="205">
        <f>'3e Historical level Inputs'!AO58</f>
        <v>44.817397651663399</v>
      </c>
      <c r="AP60" s="173"/>
      <c r="AQ60" s="205">
        <f>'3e Historical level Inputs'!AQ58</f>
        <v>47.083665362035234</v>
      </c>
      <c r="AR60" s="205">
        <f>'3e Historical level Inputs'!AR58</f>
        <v>47.083665362035234</v>
      </c>
      <c r="AS60" s="205">
        <f>'3e Historical level Inputs'!AS58</f>
        <v>48.959197260273974</v>
      </c>
      <c r="AT60" s="205">
        <f>'3e Historical level Inputs'!AT58</f>
        <v>48.959197260273974</v>
      </c>
      <c r="AU60" s="205">
        <f>'3e Historical level Inputs'!AU58</f>
        <v>50.561214090019568</v>
      </c>
      <c r="AV60" s="205">
        <f>'3e Historical level Inputs'!AV58</f>
        <v>50.561214090019568</v>
      </c>
      <c r="AW60" s="205">
        <f>'3e Historical level Inputs'!AW58</f>
        <v>50.991023483365936</v>
      </c>
      <c r="AX60" s="205">
        <f>'3e Historical level Inputs'!AX58</f>
        <v>50.991023483365936</v>
      </c>
      <c r="AY60" s="205">
        <f>'3e Historical level Inputs'!AY58</f>
        <v>51.967863013698626</v>
      </c>
      <c r="AZ60" s="205">
        <f>'3e Historical level Inputs'!AZ58</f>
        <v>51.967863013698626</v>
      </c>
      <c r="BA60" s="205">
        <f>'3e Historical level Inputs'!BA58</f>
        <v>52.788408219178102</v>
      </c>
      <c r="BB60" s="205" t="str">
        <f>'3e Historical level Inputs'!BB58</f>
        <v>-</v>
      </c>
      <c r="BC60" s="205" t="str">
        <f>'3e Historical level Inputs'!BC58</f>
        <v>-</v>
      </c>
      <c r="BD60" s="205" t="str">
        <f>'3e Historical level Inputs'!BD58</f>
        <v>-</v>
      </c>
      <c r="BF60" s="175" t="s">
        <v>201</v>
      </c>
      <c r="BG60" s="205">
        <f>'3e Historical level Inputs'!BG58</f>
        <v>64.944500000000033</v>
      </c>
      <c r="BH60" s="205">
        <f>'3e Historical level Inputs'!BH58</f>
        <v>65.770604207436435</v>
      </c>
      <c r="BI60" s="205">
        <f>'3e Historical level Inputs'!BI58</f>
        <v>66.723801369863025</v>
      </c>
      <c r="BJ60" s="205">
        <f>'3e Historical level Inputs'!BJ58</f>
        <v>67.295719667318977</v>
      </c>
      <c r="BK60" s="205">
        <f>'3e Historical level Inputs'!BK58</f>
        <v>68.058277397260298</v>
      </c>
      <c r="BL60" s="205">
        <f>'3e Historical level Inputs'!BL58</f>
        <v>68.566649217221112</v>
      </c>
      <c r="BM60" s="205">
        <f>'3e Historical level Inputs'!BM58</f>
        <v>68.94792808219178</v>
      </c>
      <c r="BN60" s="205">
        <f>'3e Historical level Inputs'!BN58</f>
        <v>69.138567514677106</v>
      </c>
      <c r="BO60" s="205">
        <f>'3e Historical level Inputs'!BO58</f>
        <v>69.519846379647774</v>
      </c>
      <c r="BP60" s="205">
        <f>'3e Historical level Inputs'!BP58</f>
        <v>70.790775929549909</v>
      </c>
      <c r="BQ60" s="205">
        <f>'3e Historical level Inputs'!BQ58</f>
        <v>72.887809686888446</v>
      </c>
      <c r="BR60" s="173"/>
      <c r="BS60" s="205">
        <f>'3e Historical level Inputs'!BS58</f>
        <v>76.573505381604704</v>
      </c>
      <c r="BT60" s="205">
        <f>'3e Historical level Inputs'!BT58</f>
        <v>76.573505381604704</v>
      </c>
      <c r="BU60" s="205">
        <f>'3e Historical level Inputs'!BU58</f>
        <v>79.62373630136986</v>
      </c>
      <c r="BV60" s="205">
        <f>'3e Historical level Inputs'!BV58</f>
        <v>79.62373630136986</v>
      </c>
      <c r="BW60" s="205">
        <f>'3e Historical level Inputs'!BW58</f>
        <v>82.229141878669253</v>
      </c>
      <c r="BX60" s="205">
        <f>'3e Historical level Inputs'!BX58</f>
        <v>82.229141878669253</v>
      </c>
      <c r="BY60" s="205">
        <f>'3e Historical level Inputs'!BY58</f>
        <v>82.928153131115451</v>
      </c>
      <c r="BZ60" s="205">
        <f>'3e Historical level Inputs'!BZ58</f>
        <v>82.928153131115451</v>
      </c>
      <c r="CA60" s="205">
        <f>'3e Historical level Inputs'!CA58</f>
        <v>84.516815068493116</v>
      </c>
      <c r="CB60" s="205">
        <f>'3e Historical level Inputs'!CB58</f>
        <v>84.516815068493116</v>
      </c>
      <c r="CC60" s="205">
        <f>'3e Historical level Inputs'!CC58</f>
        <v>85.851291095890446</v>
      </c>
      <c r="CD60" s="205" t="str">
        <f>'3e Historical level Inputs'!CD58</f>
        <v>-</v>
      </c>
      <c r="CE60" s="205" t="str">
        <f>'3e Historical level Inputs'!CE58</f>
        <v>-</v>
      </c>
      <c r="CF60" s="205" t="str">
        <f>'3e Historical level Inputs'!CF58</f>
        <v>-</v>
      </c>
      <c r="CG60" s="144"/>
      <c r="CH60" s="175" t="s">
        <v>201</v>
      </c>
      <c r="CI60" s="205">
        <f>IF(ISBLANK('3e Historical level Inputs'!CI58),"",'3e Historical level Inputs'!CI58)</f>
        <v>104.60930000000005</v>
      </c>
      <c r="CJ60" s="205">
        <f>IF(ISBLANK('3e Historical level Inputs'!CJ58),"",'3e Historical level Inputs'!CJ58)</f>
        <v>105.93994667318985</v>
      </c>
      <c r="CK60" s="205">
        <f>IF(ISBLANK('3e Historical level Inputs'!CK58),"",'3e Historical level Inputs'!CK58)</f>
        <v>107.4753082191781</v>
      </c>
      <c r="CL60" s="205">
        <f>IF(ISBLANK('3e Historical level Inputs'!CL58),"",'3e Historical level Inputs'!CL58)</f>
        <v>108.39652514677104</v>
      </c>
      <c r="CM60" s="205">
        <f>IF(ISBLANK('3e Historical level Inputs'!CM58),"",'3e Historical level Inputs'!CM58)</f>
        <v>109.62481438356166</v>
      </c>
      <c r="CN60" s="205">
        <f>IF(ISBLANK('3e Historical level Inputs'!CN58),"",'3e Historical level Inputs'!CN58)</f>
        <v>110.44367387475536</v>
      </c>
      <c r="CO60" s="205">
        <f>IF(ISBLANK('3e Historical level Inputs'!CO58),"",'3e Historical level Inputs'!CO58)</f>
        <v>111.05781849315068</v>
      </c>
      <c r="CP60" s="205">
        <f>IF(ISBLANK('3e Historical level Inputs'!CP58),"",'3e Historical level Inputs'!CP58)</f>
        <v>111.36489080234833</v>
      </c>
      <c r="CQ60" s="205">
        <f>IF(ISBLANK('3e Historical level Inputs'!CQ58),"",'3e Historical level Inputs'!CQ58)</f>
        <v>111.97903542074366</v>
      </c>
      <c r="CR60" s="205">
        <f>IF(ISBLANK('3e Historical level Inputs'!CR58),"",'3e Historical level Inputs'!CR58)</f>
        <v>114.02618414872801</v>
      </c>
      <c r="CS60" s="205">
        <f>IF(ISBLANK('3e Historical level Inputs'!CS58),"",'3e Historical level Inputs'!CS58)</f>
        <v>117.40397954990215</v>
      </c>
      <c r="CT60" s="173"/>
      <c r="CU60" s="205">
        <f>IF(ISBLANK('3e Historical level Inputs'!CU58),"",'3e Historical level Inputs'!CU58)</f>
        <v>123.34071086105675</v>
      </c>
      <c r="CV60" s="205">
        <f>IF(ISBLANK('3e Historical level Inputs'!CV58),"",'3e Historical level Inputs'!CV58)</f>
        <v>123.34071086105675</v>
      </c>
      <c r="CW60" s="205">
        <f>IF(ISBLANK('3e Historical level Inputs'!CW58),"",'3e Historical level Inputs'!CW58)</f>
        <v>128.25386780821918</v>
      </c>
      <c r="CX60" s="205">
        <f>IF(ISBLANK('3e Historical level Inputs'!CX58),"",'3e Historical level Inputs'!CX58)</f>
        <v>128.25386780821918</v>
      </c>
      <c r="CY60" s="205">
        <f>IF(ISBLANK('3e Historical level Inputs'!CY58),"",'3e Historical level Inputs'!CY58)</f>
        <v>132.45052270058707</v>
      </c>
      <c r="CZ60" s="205">
        <f>IF(ISBLANK('3e Historical level Inputs'!CZ58),"",'3e Historical level Inputs'!CZ58)</f>
        <v>132.45052270058707</v>
      </c>
      <c r="DA60" s="205">
        <f>'3e Historical level Inputs'!DA58</f>
        <v>133.57645450097846</v>
      </c>
      <c r="DB60" s="205">
        <f>'3e Historical level Inputs'!DB58</f>
        <v>133.57645450097846</v>
      </c>
      <c r="DC60" s="205">
        <f>'3e Historical level Inputs'!DC58</f>
        <v>136.13539041095888</v>
      </c>
      <c r="DD60" s="205">
        <f>'3e Historical level Inputs'!DD58</f>
        <v>136.13539041095888</v>
      </c>
      <c r="DE60" s="205">
        <f>'3e Historical level Inputs'!DE58</f>
        <v>138.28489657534249</v>
      </c>
      <c r="DF60" s="205" t="str">
        <f>'3e Historical level Inputs'!DF58</f>
        <v>-</v>
      </c>
      <c r="DG60" s="205" t="str">
        <f>'3e Historical level Inputs'!DG58</f>
        <v>-</v>
      </c>
      <c r="DH60" s="205" t="str">
        <f>'3e Historical level Inputs'!DH58</f>
        <v>-</v>
      </c>
    </row>
    <row r="61" spans="2:112" s="159" customFormat="1" ht="10.5" customHeight="1">
      <c r="B61" s="175" t="s">
        <v>202</v>
      </c>
      <c r="C61" s="205">
        <f>'3e Historical level Inputs'!C59</f>
        <v>0</v>
      </c>
      <c r="D61" s="205">
        <f>'3e Historical level Inputs'!D59</f>
        <v>-0.1310662676190151</v>
      </c>
      <c r="E61" s="205">
        <f>'3e Historical level Inputs'!E59</f>
        <v>1.6490220555819268</v>
      </c>
      <c r="F61" s="205">
        <f>'3e Historical level Inputs'!F59</f>
        <v>7.9249822078168828</v>
      </c>
      <c r="G61" s="205">
        <f>'3e Historical level Inputs'!G59</f>
        <v>9.5945159615724229</v>
      </c>
      <c r="H61" s="205">
        <f>'3e Historical level Inputs'!H59</f>
        <v>9.6655312765157912</v>
      </c>
      <c r="I61" s="205">
        <f>'3e Historical level Inputs'!I59</f>
        <v>11.448655558303896</v>
      </c>
      <c r="J61" s="205">
        <f>'3e Historical level Inputs'!J59</f>
        <v>11.630458109953564</v>
      </c>
      <c r="K61" s="205">
        <f>'3e Historical level Inputs'!K59</f>
        <v>11.375413031411084</v>
      </c>
      <c r="L61" s="205">
        <f>'3e Historical level Inputs'!L59</f>
        <v>11.405483218834176</v>
      </c>
      <c r="M61" s="205">
        <f>'3e Historical level Inputs'!M59</f>
        <v>10.452988037960663</v>
      </c>
      <c r="N61" s="173"/>
      <c r="O61" s="205">
        <f>'3e Historical level Inputs'!O59</f>
        <v>11.090106502704797</v>
      </c>
      <c r="P61" s="205">
        <f>'3e Historical level Inputs'!P59</f>
        <v>11.090106502704797</v>
      </c>
      <c r="Q61" s="205">
        <f>'3e Historical level Inputs'!Q59</f>
        <v>11.951673643525851</v>
      </c>
      <c r="R61" s="205">
        <f>'3e Historical level Inputs'!R59</f>
        <v>11.951673643525851</v>
      </c>
      <c r="S61" s="205">
        <f>'3e Historical level Inputs'!S59</f>
        <v>10.69908760649443</v>
      </c>
      <c r="T61" s="205">
        <f>'3e Historical level Inputs'!T59</f>
        <v>10.69908760649443</v>
      </c>
      <c r="U61" s="205">
        <f>'3e Historical level Inputs'!U59</f>
        <v>11.082285041361699</v>
      </c>
      <c r="V61" s="205">
        <f>'3e Historical level Inputs'!V59</f>
        <v>11.082285041361699</v>
      </c>
      <c r="W61" s="205">
        <f>'3e Historical level Inputs'!W59</f>
        <v>13.25048425965346</v>
      </c>
      <c r="X61" s="205">
        <f>'3e Historical level Inputs'!X59</f>
        <v>13.25048425965346</v>
      </c>
      <c r="Y61" s="205">
        <f>'3e Historical level Inputs'!Y59</f>
        <v>13.675063223126843</v>
      </c>
      <c r="Z61" s="205">
        <f>'3e Historical level Inputs'!Z59</f>
        <v>1.1502312827846839</v>
      </c>
      <c r="AA61" s="205" t="str">
        <f>'3e Historical level Inputs'!AA59</f>
        <v>-</v>
      </c>
      <c r="AB61" s="205" t="str">
        <f>'3e Historical level Inputs'!AB59</f>
        <v>-</v>
      </c>
      <c r="AC61" s="144"/>
      <c r="AD61" s="175" t="s">
        <v>202</v>
      </c>
      <c r="AE61" s="205">
        <f>'3e Historical level Inputs'!AE59</f>
        <v>0</v>
      </c>
      <c r="AF61" s="205">
        <f>'3e Historical level Inputs'!AF59</f>
        <v>-0.1310662676190151</v>
      </c>
      <c r="AG61" s="205">
        <f>'3e Historical level Inputs'!AG59</f>
        <v>1.6490220555819268</v>
      </c>
      <c r="AH61" s="205">
        <f>'3e Historical level Inputs'!AH59</f>
        <v>7.9249822078168828</v>
      </c>
      <c r="AI61" s="205">
        <f>'3e Historical level Inputs'!AI59</f>
        <v>9.5945159615724229</v>
      </c>
      <c r="AJ61" s="205">
        <f>'3e Historical level Inputs'!AJ59</f>
        <v>9.6655312765157912</v>
      </c>
      <c r="AK61" s="205">
        <f>'3e Historical level Inputs'!AK59</f>
        <v>11.448655558303896</v>
      </c>
      <c r="AL61" s="205">
        <f>'3e Historical level Inputs'!AL59</f>
        <v>11.630458109953564</v>
      </c>
      <c r="AM61" s="205">
        <f>'3e Historical level Inputs'!AM59</f>
        <v>11.375413031411084</v>
      </c>
      <c r="AN61" s="205">
        <f>'3e Historical level Inputs'!AN59</f>
        <v>11.405483218834176</v>
      </c>
      <c r="AO61" s="205">
        <f>'3e Historical level Inputs'!AO59</f>
        <v>10.452988037960663</v>
      </c>
      <c r="AP61" s="173"/>
      <c r="AQ61" s="205">
        <f>'3e Historical level Inputs'!AQ59</f>
        <v>11.090106502704797</v>
      </c>
      <c r="AR61" s="205">
        <f>'3e Historical level Inputs'!AR59</f>
        <v>11.090106502704797</v>
      </c>
      <c r="AS61" s="205">
        <f>'3e Historical level Inputs'!AS59</f>
        <v>11.951673643525851</v>
      </c>
      <c r="AT61" s="205">
        <f>'3e Historical level Inputs'!AT59</f>
        <v>11.951673643525851</v>
      </c>
      <c r="AU61" s="205">
        <f>'3e Historical level Inputs'!AU59</f>
        <v>10.69908760649443</v>
      </c>
      <c r="AV61" s="205">
        <f>'3e Historical level Inputs'!AV59</f>
        <v>10.69908760649443</v>
      </c>
      <c r="AW61" s="205">
        <f>'3e Historical level Inputs'!AW59</f>
        <v>11.082285041361699</v>
      </c>
      <c r="AX61" s="205">
        <f>'3e Historical level Inputs'!AX59</f>
        <v>11.082285041361699</v>
      </c>
      <c r="AY61" s="205">
        <f>'3e Historical level Inputs'!AY59</f>
        <v>13.25048425965346</v>
      </c>
      <c r="AZ61" s="205">
        <f>'3e Historical level Inputs'!AZ59</f>
        <v>13.25048425965346</v>
      </c>
      <c r="BA61" s="205">
        <f>'3e Historical level Inputs'!BA59</f>
        <v>13.675063223126843</v>
      </c>
      <c r="BB61" s="205">
        <f>'3e Historical level Inputs'!BB59</f>
        <v>1.1502312827846839</v>
      </c>
      <c r="BC61" s="205" t="str">
        <f>'3e Historical level Inputs'!BC59</f>
        <v>-</v>
      </c>
      <c r="BD61" s="205" t="str">
        <f>'3e Historical level Inputs'!BD59</f>
        <v>-</v>
      </c>
      <c r="BF61" s="175" t="s">
        <v>202</v>
      </c>
      <c r="BG61" s="205">
        <f>'3e Historical level Inputs'!BG59</f>
        <v>0</v>
      </c>
      <c r="BH61" s="205">
        <f>'3e Historical level Inputs'!BH59</f>
        <v>-0.1023941345466083</v>
      </c>
      <c r="BI61" s="205">
        <f>'3e Historical level Inputs'!BI59</f>
        <v>1.3107897268148034</v>
      </c>
      <c r="BJ61" s="205">
        <f>'3e Historical level Inputs'!BJ59</f>
        <v>8.7391024854837429</v>
      </c>
      <c r="BK61" s="205">
        <f>'3e Historical level Inputs'!BK59</f>
        <v>10.102089688688181</v>
      </c>
      <c r="BL61" s="205">
        <f>'3e Historical level Inputs'!BL59</f>
        <v>10.300173121233545</v>
      </c>
      <c r="BM61" s="205">
        <f>'3e Historical level Inputs'!BM59</f>
        <v>11.847822371645295</v>
      </c>
      <c r="BN61" s="205">
        <f>'3e Historical level Inputs'!BN59</f>
        <v>7.7038430079225835</v>
      </c>
      <c r="BO61" s="205">
        <f>'3e Historical level Inputs'!BO59</f>
        <v>7.5210837283470982</v>
      </c>
      <c r="BP61" s="205">
        <f>'3e Historical level Inputs'!BP59</f>
        <v>5.503966281336238</v>
      </c>
      <c r="BQ61" s="205">
        <f>'3e Historical level Inputs'!BQ59</f>
        <v>2.3340147638275894</v>
      </c>
      <c r="BR61" s="173"/>
      <c r="BS61" s="205">
        <f>'3e Historical level Inputs'!BS59</f>
        <v>2.3848554466543854</v>
      </c>
      <c r="BT61" s="205">
        <f>'3e Historical level Inputs'!BT59</f>
        <v>2.3848554466543854</v>
      </c>
      <c r="BU61" s="205">
        <f>'3e Historical level Inputs'!BU59</f>
        <v>2.7714012178486205</v>
      </c>
      <c r="BV61" s="205">
        <f>'3e Historical level Inputs'!BV59</f>
        <v>2.7714012178486205</v>
      </c>
      <c r="BW61" s="205">
        <f>'3e Historical level Inputs'!BW59</f>
        <v>1.1467264798929691</v>
      </c>
      <c r="BX61" s="205">
        <f>'3e Historical level Inputs'!BX59</f>
        <v>1.1467264798929691</v>
      </c>
      <c r="BY61" s="205">
        <f>'3e Historical level Inputs'!BY59</f>
        <v>0.70545632255527646</v>
      </c>
      <c r="BZ61" s="205">
        <f>'3e Historical level Inputs'!BZ59</f>
        <v>0.70545632255527646</v>
      </c>
      <c r="CA61" s="205">
        <f>'3e Historical level Inputs'!CA59</f>
        <v>2.1778100222622738</v>
      </c>
      <c r="CB61" s="205">
        <f>'3e Historical level Inputs'!CB59</f>
        <v>2.1778100222622738</v>
      </c>
      <c r="CC61" s="205">
        <f>'3e Historical level Inputs'!CC59</f>
        <v>1.9909760329379227</v>
      </c>
      <c r="CD61" s="205">
        <f>'3e Historical level Inputs'!CD59</f>
        <v>-3.7567368731175015</v>
      </c>
      <c r="CE61" s="205" t="str">
        <f>'3e Historical level Inputs'!CE59</f>
        <v>-</v>
      </c>
      <c r="CF61" s="205" t="str">
        <f>'3e Historical level Inputs'!CF59</f>
        <v>-</v>
      </c>
      <c r="CG61" s="144"/>
      <c r="CH61" s="175" t="s">
        <v>202</v>
      </c>
      <c r="CI61" s="205">
        <f>IF(ISBLANK('3e Historical level Inputs'!CI59),"",'3e Historical level Inputs'!CI59)</f>
        <v>0</v>
      </c>
      <c r="CJ61" s="205">
        <f>IF(ISBLANK('3e Historical level Inputs'!CJ59),"",'3e Historical level Inputs'!CJ59)</f>
        <v>-0.23346040216562342</v>
      </c>
      <c r="CK61" s="205">
        <f>IF(ISBLANK('3e Historical level Inputs'!CK59),"",'3e Historical level Inputs'!CK59)</f>
        <v>2.9598117823967303</v>
      </c>
      <c r="CL61" s="205">
        <f>IF(ISBLANK('3e Historical level Inputs'!CL59),"",'3e Historical level Inputs'!CL59)</f>
        <v>16.664084693300627</v>
      </c>
      <c r="CM61" s="205">
        <f>IF(ISBLANK('3e Historical level Inputs'!CM59),"",'3e Historical level Inputs'!CM59)</f>
        <v>19.696605650260604</v>
      </c>
      <c r="CN61" s="205">
        <f>IF(ISBLANK('3e Historical level Inputs'!CN59),"",'3e Historical level Inputs'!CN59)</f>
        <v>19.965704397749334</v>
      </c>
      <c r="CO61" s="205">
        <f>IF(ISBLANK('3e Historical level Inputs'!CO59),"",'3e Historical level Inputs'!CO59)</f>
        <v>23.296477929949191</v>
      </c>
      <c r="CP61" s="205">
        <f>IF(ISBLANK('3e Historical level Inputs'!CP59),"",'3e Historical level Inputs'!CP59)</f>
        <v>19.334301117876148</v>
      </c>
      <c r="CQ61" s="205">
        <f>IF(ISBLANK('3e Historical level Inputs'!CQ59),"",'3e Historical level Inputs'!CQ59)</f>
        <v>18.896496759758183</v>
      </c>
      <c r="CR61" s="205">
        <f>IF(ISBLANK('3e Historical level Inputs'!CR59),"",'3e Historical level Inputs'!CR59)</f>
        <v>16.909449500170414</v>
      </c>
      <c r="CS61" s="205">
        <f>IF(ISBLANK('3e Historical level Inputs'!CS59),"",'3e Historical level Inputs'!CS59)</f>
        <v>12.787002801788253</v>
      </c>
      <c r="CT61" s="173"/>
      <c r="CU61" s="205">
        <f>IF(ISBLANK('3e Historical level Inputs'!CU59),"",'3e Historical level Inputs'!CU59)</f>
        <v>13.474961949359184</v>
      </c>
      <c r="CV61" s="205">
        <f>IF(ISBLANK('3e Historical level Inputs'!CV59),"",'3e Historical level Inputs'!CV59)</f>
        <v>13.474961949359184</v>
      </c>
      <c r="CW61" s="205">
        <f>IF(ISBLANK('3e Historical level Inputs'!CW59),"",'3e Historical level Inputs'!CW59)</f>
        <v>14.723074861374471</v>
      </c>
      <c r="CX61" s="205">
        <f>IF(ISBLANK('3e Historical level Inputs'!CX59),"",'3e Historical level Inputs'!CX59)</f>
        <v>14.723074861374471</v>
      </c>
      <c r="CY61" s="205">
        <f>IF(ISBLANK('3e Historical level Inputs'!CY59),"",'3e Historical level Inputs'!CY59)</f>
        <v>11.845814086387399</v>
      </c>
      <c r="CZ61" s="205">
        <f>IF(ISBLANK('3e Historical level Inputs'!CZ59),"",'3e Historical level Inputs'!CZ59)</f>
        <v>11.845814086387399</v>
      </c>
      <c r="DA61" s="205">
        <f>'3e Historical level Inputs'!DA59</f>
        <v>11.787741363916975</v>
      </c>
      <c r="DB61" s="205">
        <f>'3e Historical level Inputs'!DB59</f>
        <v>11.787741363916975</v>
      </c>
      <c r="DC61" s="205">
        <f>'3e Historical level Inputs'!DC59</f>
        <v>15.428294281915733</v>
      </c>
      <c r="DD61" s="205">
        <f>'3e Historical level Inputs'!DD59</f>
        <v>15.428294281915733</v>
      </c>
      <c r="DE61" s="205">
        <f>'3e Historical level Inputs'!DE59</f>
        <v>15.666039256064765</v>
      </c>
      <c r="DF61" s="205">
        <f>'3e Historical level Inputs'!DF59</f>
        <v>-2.6065055903328176</v>
      </c>
      <c r="DG61" s="205" t="str">
        <f>'3e Historical level Inputs'!DG59</f>
        <v>-</v>
      </c>
      <c r="DH61" s="205" t="str">
        <f>'3e Historical level Inputs'!DH59</f>
        <v>-</v>
      </c>
    </row>
    <row r="62" spans="2:112" s="159" customFormat="1" ht="10.5" customHeight="1">
      <c r="B62" s="175" t="s">
        <v>203</v>
      </c>
      <c r="C62" s="205" t="str">
        <f>'3e Historical level Inputs'!C60</f>
        <v>-</v>
      </c>
      <c r="D62" s="205" t="str">
        <f>'3e Historical level Inputs'!D60</f>
        <v>-</v>
      </c>
      <c r="E62" s="205" t="str">
        <f>'3e Historical level Inputs'!E60</f>
        <v>-</v>
      </c>
      <c r="F62" s="205" t="str">
        <f>'3e Historical level Inputs'!F60</f>
        <v>-</v>
      </c>
      <c r="G62" s="205" t="str">
        <f>'3e Historical level Inputs'!G60</f>
        <v>-</v>
      </c>
      <c r="H62" s="205" t="str">
        <f>'3e Historical level Inputs'!H60</f>
        <v>-</v>
      </c>
      <c r="I62" s="205" t="str">
        <f>'3e Historical level Inputs'!I60</f>
        <v>-</v>
      </c>
      <c r="J62" s="205" t="str">
        <f>'3e Historical level Inputs'!J60</f>
        <v>-</v>
      </c>
      <c r="K62" s="205" t="str">
        <f>'3e Historical level Inputs'!K60</f>
        <v>-</v>
      </c>
      <c r="L62" s="205" t="str">
        <f>'3e Historical level Inputs'!L60</f>
        <v>-</v>
      </c>
      <c r="M62" s="205" t="str">
        <f>'3e Historical level Inputs'!M60</f>
        <v>-</v>
      </c>
      <c r="N62" s="173"/>
      <c r="O62" s="205" t="str">
        <f>'3e Historical level Inputs'!O60</f>
        <v>-</v>
      </c>
      <c r="P62" s="205" t="str">
        <f>'3e Historical level Inputs'!P60</f>
        <v>-</v>
      </c>
      <c r="Q62" s="205" t="str">
        <f>'3e Historical level Inputs'!Q60</f>
        <v>-</v>
      </c>
      <c r="R62" s="205" t="str">
        <f>'3e Historical level Inputs'!R60</f>
        <v>-</v>
      </c>
      <c r="S62" s="205" t="str">
        <f>'3e Historical level Inputs'!S60</f>
        <v>-</v>
      </c>
      <c r="T62" s="205" t="str">
        <f>'3e Historical level Inputs'!T60</f>
        <v>-</v>
      </c>
      <c r="U62" s="205" t="str">
        <f>'3e Historical level Inputs'!U60</f>
        <v>-</v>
      </c>
      <c r="V62" s="205" t="str">
        <f>'3e Historical level Inputs'!V60</f>
        <v>-</v>
      </c>
      <c r="W62" s="205" t="str">
        <f>'3e Historical level Inputs'!W60</f>
        <v>-</v>
      </c>
      <c r="X62" s="205" t="str">
        <f>'3e Historical level Inputs'!X60</f>
        <v>-</v>
      </c>
      <c r="Y62" s="205" t="str">
        <f>'3e Historical level Inputs'!Y60</f>
        <v>-</v>
      </c>
      <c r="Z62" s="205">
        <f>'3e Historical level Inputs'!Z60</f>
        <v>9.1647858161996396</v>
      </c>
      <c r="AA62" s="205" t="str">
        <f>'3e Historical level Inputs'!AA60</f>
        <v>-</v>
      </c>
      <c r="AB62" s="205" t="str">
        <f>'3e Historical level Inputs'!AB60</f>
        <v>-</v>
      </c>
      <c r="AC62" s="144"/>
      <c r="AD62" s="175" t="s">
        <v>203</v>
      </c>
      <c r="AE62" s="205" t="str">
        <f>'3e Historical level Inputs'!AE60</f>
        <v>-</v>
      </c>
      <c r="AF62" s="205" t="str">
        <f>'3e Historical level Inputs'!AF60</f>
        <v>-</v>
      </c>
      <c r="AG62" s="205" t="str">
        <f>'3e Historical level Inputs'!AG60</f>
        <v>-</v>
      </c>
      <c r="AH62" s="205" t="str">
        <f>'3e Historical level Inputs'!AH60</f>
        <v>-</v>
      </c>
      <c r="AI62" s="205" t="str">
        <f>'3e Historical level Inputs'!AI60</f>
        <v>-</v>
      </c>
      <c r="AJ62" s="205" t="str">
        <f>'3e Historical level Inputs'!AJ60</f>
        <v>-</v>
      </c>
      <c r="AK62" s="205" t="str">
        <f>'3e Historical level Inputs'!AK60</f>
        <v>-</v>
      </c>
      <c r="AL62" s="205" t="str">
        <f>'3e Historical level Inputs'!AL60</f>
        <v>-</v>
      </c>
      <c r="AM62" s="205" t="str">
        <f>'3e Historical level Inputs'!AM60</f>
        <v>-</v>
      </c>
      <c r="AN62" s="205" t="str">
        <f>'3e Historical level Inputs'!AN60</f>
        <v>-</v>
      </c>
      <c r="AO62" s="205" t="str">
        <f>'3e Historical level Inputs'!AO60</f>
        <v>-</v>
      </c>
      <c r="AP62" s="173"/>
      <c r="AQ62" s="205" t="str">
        <f>'3e Historical level Inputs'!AQ60</f>
        <v>-</v>
      </c>
      <c r="AR62" s="205" t="str">
        <f>'3e Historical level Inputs'!AR60</f>
        <v>-</v>
      </c>
      <c r="AS62" s="205" t="str">
        <f>'3e Historical level Inputs'!AS60</f>
        <v>-</v>
      </c>
      <c r="AT62" s="205" t="str">
        <f>'3e Historical level Inputs'!AT60</f>
        <v>-</v>
      </c>
      <c r="AU62" s="205" t="str">
        <f>'3e Historical level Inputs'!AU60</f>
        <v>-</v>
      </c>
      <c r="AV62" s="205" t="str">
        <f>'3e Historical level Inputs'!AV60</f>
        <v>-</v>
      </c>
      <c r="AW62" s="205" t="str">
        <f>'3e Historical level Inputs'!AW60</f>
        <v>-</v>
      </c>
      <c r="AX62" s="205" t="str">
        <f>'3e Historical level Inputs'!AX60</f>
        <v>-</v>
      </c>
      <c r="AY62" s="205" t="str">
        <f>'3e Historical level Inputs'!AY60</f>
        <v>-</v>
      </c>
      <c r="AZ62" s="205" t="str">
        <f>'3e Historical level Inputs'!AZ60</f>
        <v>-</v>
      </c>
      <c r="BA62" s="205" t="str">
        <f>'3e Historical level Inputs'!BA60</f>
        <v>-</v>
      </c>
      <c r="BB62" s="205">
        <f>'3e Historical level Inputs'!BB60</f>
        <v>9.3503982258154075</v>
      </c>
      <c r="BC62" s="205" t="str">
        <f>'3e Historical level Inputs'!BC60</f>
        <v>-</v>
      </c>
      <c r="BD62" s="205" t="str">
        <f>'3e Historical level Inputs'!BD60</f>
        <v>-</v>
      </c>
      <c r="BF62" s="175" t="s">
        <v>203</v>
      </c>
      <c r="BG62" s="205" t="str">
        <f>'3e Historical level Inputs'!BG60</f>
        <v>-</v>
      </c>
      <c r="BH62" s="205" t="str">
        <f>'3e Historical level Inputs'!BH60</f>
        <v>-</v>
      </c>
      <c r="BI62" s="205" t="str">
        <f>'3e Historical level Inputs'!BI60</f>
        <v>-</v>
      </c>
      <c r="BJ62" s="205" t="str">
        <f>'3e Historical level Inputs'!BJ60</f>
        <v>-</v>
      </c>
      <c r="BK62" s="205" t="str">
        <f>'3e Historical level Inputs'!BK60</f>
        <v>-</v>
      </c>
      <c r="BL62" s="205" t="str">
        <f>'3e Historical level Inputs'!BL60</f>
        <v>-</v>
      </c>
      <c r="BM62" s="205" t="str">
        <f>'3e Historical level Inputs'!BM60</f>
        <v>-</v>
      </c>
      <c r="BN62" s="205" t="str">
        <f>'3e Historical level Inputs'!BN60</f>
        <v>-</v>
      </c>
      <c r="BO62" s="205" t="str">
        <f>'3e Historical level Inputs'!BO60</f>
        <v>-</v>
      </c>
      <c r="BP62" s="205" t="str">
        <f>'3e Historical level Inputs'!BP60</f>
        <v>-</v>
      </c>
      <c r="BQ62" s="205" t="str">
        <f>'3e Historical level Inputs'!BQ60</f>
        <v>-</v>
      </c>
      <c r="BR62" s="173"/>
      <c r="BS62" s="205" t="str">
        <f>'3e Historical level Inputs'!BS60</f>
        <v>-</v>
      </c>
      <c r="BT62" s="205" t="str">
        <f>'3e Historical level Inputs'!BT60</f>
        <v>-</v>
      </c>
      <c r="BU62" s="205" t="str">
        <f>'3e Historical level Inputs'!BU60</f>
        <v>-</v>
      </c>
      <c r="BV62" s="205" t="str">
        <f>'3e Historical level Inputs'!BV60</f>
        <v>-</v>
      </c>
      <c r="BW62" s="205" t="str">
        <f>'3e Historical level Inputs'!BW60</f>
        <v>-</v>
      </c>
      <c r="BX62" s="205" t="str">
        <f>'3e Historical level Inputs'!BX60</f>
        <v>-</v>
      </c>
      <c r="BY62" s="205" t="str">
        <f>'3e Historical level Inputs'!BY60</f>
        <v>-</v>
      </c>
      <c r="BZ62" s="205" t="str">
        <f>'3e Historical level Inputs'!BZ60</f>
        <v>-</v>
      </c>
      <c r="CA62" s="205" t="str">
        <f>'3e Historical level Inputs'!CA60</f>
        <v>-</v>
      </c>
      <c r="CB62" s="205" t="str">
        <f>'3e Historical level Inputs'!CB60</f>
        <v>-</v>
      </c>
      <c r="CC62" s="205" t="str">
        <f>'3e Historical level Inputs'!CC60</f>
        <v>-</v>
      </c>
      <c r="CD62" s="205">
        <f>'3e Historical level Inputs'!CD60</f>
        <v>10.618148577775347</v>
      </c>
      <c r="CE62" s="205" t="str">
        <f>'3e Historical level Inputs'!CE60</f>
        <v>-</v>
      </c>
      <c r="CF62" s="205" t="str">
        <f>'3e Historical level Inputs'!CF60</f>
        <v>-</v>
      </c>
      <c r="CG62" s="144"/>
      <c r="CH62" s="175" t="s">
        <v>203</v>
      </c>
      <c r="CI62" s="205" t="str">
        <f>IF(ISBLANK('3e Historical level Inputs'!CI60),"",'3e Historical level Inputs'!CI60)</f>
        <v>-</v>
      </c>
      <c r="CJ62" s="205" t="str">
        <f>IF(ISBLANK('3e Historical level Inputs'!CJ60),"",'3e Historical level Inputs'!CJ60)</f>
        <v>-</v>
      </c>
      <c r="CK62" s="205" t="str">
        <f>IF(ISBLANK('3e Historical level Inputs'!CK60),"",'3e Historical level Inputs'!CK60)</f>
        <v>-</v>
      </c>
      <c r="CL62" s="205" t="str">
        <f>IF(ISBLANK('3e Historical level Inputs'!CL60),"",'3e Historical level Inputs'!CL60)</f>
        <v>-</v>
      </c>
      <c r="CM62" s="205" t="str">
        <f>IF(ISBLANK('3e Historical level Inputs'!CM60),"",'3e Historical level Inputs'!CM60)</f>
        <v>-</v>
      </c>
      <c r="CN62" s="205" t="str">
        <f>IF(ISBLANK('3e Historical level Inputs'!CN60),"",'3e Historical level Inputs'!CN60)</f>
        <v>-</v>
      </c>
      <c r="CO62" s="205" t="str">
        <f>IF(ISBLANK('3e Historical level Inputs'!CO60),"",'3e Historical level Inputs'!CO60)</f>
        <v>-</v>
      </c>
      <c r="CP62" s="205" t="str">
        <f>IF(ISBLANK('3e Historical level Inputs'!CP60),"",'3e Historical level Inputs'!CP60)</f>
        <v>-</v>
      </c>
      <c r="CQ62" s="205" t="str">
        <f>IF(ISBLANK('3e Historical level Inputs'!CQ60),"",'3e Historical level Inputs'!CQ60)</f>
        <v>-</v>
      </c>
      <c r="CR62" s="205" t="str">
        <f>IF(ISBLANK('3e Historical level Inputs'!CR60),"",'3e Historical level Inputs'!CR60)</f>
        <v>-</v>
      </c>
      <c r="CS62" s="205" t="str">
        <f>IF(ISBLANK('3e Historical level Inputs'!CS60),"",'3e Historical level Inputs'!CS60)</f>
        <v>-</v>
      </c>
      <c r="CT62" s="173"/>
      <c r="CU62" s="205" t="str">
        <f>IF(ISBLANK('3e Historical level Inputs'!CU60),"",'3e Historical level Inputs'!CU60)</f>
        <v>-</v>
      </c>
      <c r="CV62" s="205" t="str">
        <f>IF(ISBLANK('3e Historical level Inputs'!CV60),"",'3e Historical level Inputs'!CV60)</f>
        <v>-</v>
      </c>
      <c r="CW62" s="205" t="str">
        <f>IF(ISBLANK('3e Historical level Inputs'!CW60),"",'3e Historical level Inputs'!CW60)</f>
        <v>-</v>
      </c>
      <c r="CX62" s="205" t="str">
        <f>IF(ISBLANK('3e Historical level Inputs'!CX60),"",'3e Historical level Inputs'!CX60)</f>
        <v>-</v>
      </c>
      <c r="CY62" s="205" t="str">
        <f>IF(ISBLANK('3e Historical level Inputs'!CY60),"",'3e Historical level Inputs'!CY60)</f>
        <v>-</v>
      </c>
      <c r="CZ62" s="205" t="str">
        <f>IF(ISBLANK('3e Historical level Inputs'!CZ60),"",'3e Historical level Inputs'!CZ60)</f>
        <v>-</v>
      </c>
      <c r="DA62" s="205" t="str">
        <f>IF(ISBLANK('3e Historical level Inputs'!DA60),"",'3e Historical level Inputs'!DA60)</f>
        <v>-</v>
      </c>
      <c r="DB62" s="205" t="str">
        <f>IF(ISBLANK('3e Historical level Inputs'!DB60),"",'3e Historical level Inputs'!DB60)</f>
        <v>-</v>
      </c>
      <c r="DC62" s="205" t="str">
        <f>IF(ISBLANK('3e Historical level Inputs'!DC60),"",'3e Historical level Inputs'!DC60)</f>
        <v>-</v>
      </c>
      <c r="DD62" s="205" t="str">
        <f>IF(ISBLANK('3e Historical level Inputs'!DD60),"",'3e Historical level Inputs'!DD60)</f>
        <v>-</v>
      </c>
      <c r="DE62" s="205" t="str">
        <f>'3e Historical level Inputs'!DE60</f>
        <v>-</v>
      </c>
      <c r="DF62" s="205">
        <f>'3e Historical level Inputs'!DF60</f>
        <v>19.782934393974987</v>
      </c>
      <c r="DG62" s="205" t="str">
        <f>'3e Historical level Inputs'!DG60</f>
        <v>-</v>
      </c>
      <c r="DH62" s="205" t="str">
        <f>'3e Historical level Inputs'!DH60</f>
        <v>-</v>
      </c>
    </row>
    <row r="63" spans="2:112" s="159" customFormat="1" ht="10.5" customHeight="1">
      <c r="B63" s="175" t="s">
        <v>204</v>
      </c>
      <c r="C63" s="205">
        <f>'3e Historical level Inputs'!C61</f>
        <v>13.745800000000001</v>
      </c>
      <c r="D63" s="205">
        <f>'3e Historical level Inputs'!D61</f>
        <v>13.920648727984345</v>
      </c>
      <c r="E63" s="205">
        <f>'3e Historical level Inputs'!E61</f>
        <v>14.122397260273971</v>
      </c>
      <c r="F63" s="205">
        <f>'3e Historical level Inputs'!F61</f>
        <v>14.243446379647756</v>
      </c>
      <c r="G63" s="205">
        <f>'3e Historical level Inputs'!G61</f>
        <v>14.404845205479452</v>
      </c>
      <c r="H63" s="205">
        <f>'3e Historical level Inputs'!H61</f>
        <v>14.512444422700584</v>
      </c>
      <c r="I63" s="205">
        <f>'3e Historical level Inputs'!I61</f>
        <v>14.593143835616443</v>
      </c>
      <c r="J63" s="205">
        <f>'3e Historical level Inputs'!J61</f>
        <v>14.633493542074357</v>
      </c>
      <c r="K63" s="205">
        <f>'3e Historical level Inputs'!K61</f>
        <v>14.714192954990212</v>
      </c>
      <c r="L63" s="205">
        <f>'3e Historical level Inputs'!L61</f>
        <v>14.983190998043055</v>
      </c>
      <c r="M63" s="205">
        <f>'3e Historical level Inputs'!M61</f>
        <v>15.427037769080238</v>
      </c>
      <c r="N63" s="173"/>
      <c r="O63" s="205">
        <f>'3e Historical level Inputs'!O61</f>
        <v>16.207132093933463</v>
      </c>
      <c r="P63" s="205">
        <f>'3e Historical level Inputs'!P61</f>
        <v>16.207132093933463</v>
      </c>
      <c r="Q63" s="205">
        <f>'3e Historical level Inputs'!Q61</f>
        <v>16.852727397260278</v>
      </c>
      <c r="R63" s="205">
        <f>'3e Historical level Inputs'!R61</f>
        <v>16.852727397260278</v>
      </c>
      <c r="S63" s="205">
        <f>'3e Historical level Inputs'!S61</f>
        <v>17.40417338551859</v>
      </c>
      <c r="T63" s="205">
        <f>'3e Historical level Inputs'!T61</f>
        <v>17.40417338551859</v>
      </c>
      <c r="U63" s="205">
        <f>'3e Historical level Inputs'!U61</f>
        <v>17.552122309197646</v>
      </c>
      <c r="V63" s="205">
        <f>'3e Historical level Inputs'!V61</f>
        <v>17.552122309197646</v>
      </c>
      <c r="W63" s="205">
        <f>'3e Historical level Inputs'!W61</f>
        <v>17.8883698630137</v>
      </c>
      <c r="X63" s="205">
        <f>'3e Historical level Inputs'!X61</f>
        <v>17.8883698630137</v>
      </c>
      <c r="Y63" s="205">
        <f>'3e Historical level Inputs'!Y61</f>
        <v>18.170817808219173</v>
      </c>
      <c r="Z63" s="205" t="str">
        <f>'3e Historical level Inputs'!Z61</f>
        <v>-</v>
      </c>
      <c r="AA63" s="205" t="str">
        <f>'3e Historical level Inputs'!AA61</f>
        <v>-</v>
      </c>
      <c r="AB63" s="205" t="str">
        <f>'3e Historical level Inputs'!AB61</f>
        <v>-</v>
      </c>
      <c r="AC63" s="144"/>
      <c r="AD63" s="175" t="s">
        <v>204</v>
      </c>
      <c r="AE63" s="205">
        <f>'3e Historical level Inputs'!AE61</f>
        <v>13.745800000000001</v>
      </c>
      <c r="AF63" s="205">
        <f>'3e Historical level Inputs'!AF61</f>
        <v>13.920648727984345</v>
      </c>
      <c r="AG63" s="205">
        <f>'3e Historical level Inputs'!AG61</f>
        <v>14.122397260273971</v>
      </c>
      <c r="AH63" s="205">
        <f>'3e Historical level Inputs'!AH61</f>
        <v>14.243446379647756</v>
      </c>
      <c r="AI63" s="205">
        <f>'3e Historical level Inputs'!AI61</f>
        <v>14.404845205479452</v>
      </c>
      <c r="AJ63" s="205">
        <f>'3e Historical level Inputs'!AJ61</f>
        <v>14.512444422700584</v>
      </c>
      <c r="AK63" s="205">
        <f>'3e Historical level Inputs'!AK61</f>
        <v>14.593143835616443</v>
      </c>
      <c r="AL63" s="205">
        <f>'3e Historical level Inputs'!AL61</f>
        <v>14.633493542074357</v>
      </c>
      <c r="AM63" s="205">
        <f>'3e Historical level Inputs'!AM61</f>
        <v>14.714192954990212</v>
      </c>
      <c r="AN63" s="205">
        <f>'3e Historical level Inputs'!AN61</f>
        <v>14.983190998043055</v>
      </c>
      <c r="AO63" s="205">
        <f>'3e Historical level Inputs'!AO61</f>
        <v>15.427037769080238</v>
      </c>
      <c r="AP63" s="173"/>
      <c r="AQ63" s="205">
        <f>'3e Historical level Inputs'!AQ61</f>
        <v>16.207132093933463</v>
      </c>
      <c r="AR63" s="205">
        <f>'3e Historical level Inputs'!AR61</f>
        <v>16.207132093933463</v>
      </c>
      <c r="AS63" s="205">
        <f>'3e Historical level Inputs'!AS61</f>
        <v>16.852727397260278</v>
      </c>
      <c r="AT63" s="205">
        <f>'3e Historical level Inputs'!AT61</f>
        <v>16.852727397260278</v>
      </c>
      <c r="AU63" s="205">
        <f>'3e Historical level Inputs'!AU61</f>
        <v>17.40417338551859</v>
      </c>
      <c r="AV63" s="205">
        <f>'3e Historical level Inputs'!AV61</f>
        <v>17.40417338551859</v>
      </c>
      <c r="AW63" s="205">
        <f>'3e Historical level Inputs'!AW61</f>
        <v>17.552122309197646</v>
      </c>
      <c r="AX63" s="205">
        <f>'3e Historical level Inputs'!AX61</f>
        <v>17.552122309197646</v>
      </c>
      <c r="AY63" s="205">
        <f>'3e Historical level Inputs'!AY61</f>
        <v>17.8883698630137</v>
      </c>
      <c r="AZ63" s="205">
        <f>'3e Historical level Inputs'!AZ61</f>
        <v>17.8883698630137</v>
      </c>
      <c r="BA63" s="205">
        <f>'3e Historical level Inputs'!BA61</f>
        <v>18.170817808219173</v>
      </c>
      <c r="BB63" s="205" t="str">
        <f>'3e Historical level Inputs'!BB61</f>
        <v>-</v>
      </c>
      <c r="BC63" s="205" t="str">
        <f>'3e Historical level Inputs'!BC61</f>
        <v>-</v>
      </c>
      <c r="BD63" s="205" t="str">
        <f>'3e Historical level Inputs'!BD61</f>
        <v>-</v>
      </c>
      <c r="BF63" s="175" t="s">
        <v>204</v>
      </c>
      <c r="BG63" s="205">
        <f>'3e Historical level Inputs'!BG61</f>
        <v>13.440300000000006</v>
      </c>
      <c r="BH63" s="205">
        <f>'3e Historical level Inputs'!BH61</f>
        <v>13.611262720156558</v>
      </c>
      <c r="BI63" s="205">
        <f>'3e Historical level Inputs'!BI61</f>
        <v>13.808527397260272</v>
      </c>
      <c r="BJ63" s="205">
        <f>'3e Historical level Inputs'!BJ61</f>
        <v>13.926886203522512</v>
      </c>
      <c r="BK63" s="205">
        <f>'3e Historical level Inputs'!BK61</f>
        <v>14.084697945205479</v>
      </c>
      <c r="BL63" s="205">
        <f>'3e Historical level Inputs'!BL61</f>
        <v>14.189905772994129</v>
      </c>
      <c r="BM63" s="205">
        <f>'3e Historical level Inputs'!BM61</f>
        <v>14.268811643835617</v>
      </c>
      <c r="BN63" s="205">
        <f>'3e Historical level Inputs'!BN61</f>
        <v>14.30826457925636</v>
      </c>
      <c r="BO63" s="205">
        <f>'3e Historical level Inputs'!BO61</f>
        <v>14.387170450097843</v>
      </c>
      <c r="BP63" s="205">
        <f>'3e Historical level Inputs'!BP61</f>
        <v>14.65019001956947</v>
      </c>
      <c r="BQ63" s="205">
        <f>'3e Historical level Inputs'!BQ61</f>
        <v>15.084172309197649</v>
      </c>
      <c r="BR63" s="173"/>
      <c r="BS63" s="205">
        <f>'3e Historical level Inputs'!BS61</f>
        <v>15.846929060665362</v>
      </c>
      <c r="BT63" s="205">
        <f>'3e Historical level Inputs'!BT61</f>
        <v>15.846929060665362</v>
      </c>
      <c r="BU63" s="205">
        <f>'3e Historical level Inputs'!BU61</f>
        <v>16.478176027397264</v>
      </c>
      <c r="BV63" s="205">
        <f>'3e Historical level Inputs'!BV61</f>
        <v>16.478176027397264</v>
      </c>
      <c r="BW63" s="205">
        <f>'3e Historical level Inputs'!BW61</f>
        <v>17.017366144814098</v>
      </c>
      <c r="BX63" s="205">
        <f>'3e Historical level Inputs'!BX61</f>
        <v>17.017366144814098</v>
      </c>
      <c r="BY63" s="205">
        <f>'3e Historical level Inputs'!BY61</f>
        <v>17.162026908023481</v>
      </c>
      <c r="BZ63" s="205">
        <f>'3e Historical level Inputs'!BZ61</f>
        <v>17.162026908023481</v>
      </c>
      <c r="CA63" s="205">
        <f>'3e Historical level Inputs'!CA61</f>
        <v>17.490801369863018</v>
      </c>
      <c r="CB63" s="205">
        <f>'3e Historical level Inputs'!CB61</f>
        <v>17.490801369863018</v>
      </c>
      <c r="CC63" s="205">
        <f>'3e Historical level Inputs'!CC61</f>
        <v>17.766971917808227</v>
      </c>
      <c r="CD63" s="205" t="str">
        <f>'3e Historical level Inputs'!CD61</f>
        <v>-</v>
      </c>
      <c r="CE63" s="205" t="str">
        <f>'3e Historical level Inputs'!CE61</f>
        <v>-</v>
      </c>
      <c r="CF63" s="205" t="str">
        <f>'3e Historical level Inputs'!CF61</f>
        <v>-</v>
      </c>
      <c r="CG63" s="144"/>
      <c r="CH63" s="175" t="s">
        <v>204</v>
      </c>
      <c r="CI63" s="205">
        <f>IF(ISBLANK('3e Historical level Inputs'!CI61),"",'3e Historical level Inputs'!CI61)</f>
        <v>27.186100000000007</v>
      </c>
      <c r="CJ63" s="205">
        <f>IF(ISBLANK('3e Historical level Inputs'!CJ61),"",'3e Historical level Inputs'!CJ61)</f>
        <v>27.531911448140903</v>
      </c>
      <c r="CK63" s="205">
        <f>IF(ISBLANK('3e Historical level Inputs'!CK61),"",'3e Historical level Inputs'!CK61)</f>
        <v>27.930924657534241</v>
      </c>
      <c r="CL63" s="205">
        <f>IF(ISBLANK('3e Historical level Inputs'!CL61),"",'3e Historical level Inputs'!CL61)</f>
        <v>28.170332583170268</v>
      </c>
      <c r="CM63" s="205">
        <f>IF(ISBLANK('3e Historical level Inputs'!CM61),"",'3e Historical level Inputs'!CM61)</f>
        <v>28.489543150684931</v>
      </c>
      <c r="CN63" s="205">
        <f>IF(ISBLANK('3e Historical level Inputs'!CN61),"",'3e Historical level Inputs'!CN61)</f>
        <v>28.702350195694713</v>
      </c>
      <c r="CO63" s="205">
        <f>IF(ISBLANK('3e Historical level Inputs'!CO61),"",'3e Historical level Inputs'!CO61)</f>
        <v>28.86195547945206</v>
      </c>
      <c r="CP63" s="205">
        <f>IF(ISBLANK('3e Historical level Inputs'!CP61),"",'3e Historical level Inputs'!CP61)</f>
        <v>28.941758121330714</v>
      </c>
      <c r="CQ63" s="205">
        <f>IF(ISBLANK('3e Historical level Inputs'!CQ61),"",'3e Historical level Inputs'!CQ61)</f>
        <v>29.101363405088055</v>
      </c>
      <c r="CR63" s="205">
        <f>IF(ISBLANK('3e Historical level Inputs'!CR61),"",'3e Historical level Inputs'!CR61)</f>
        <v>29.633381017612525</v>
      </c>
      <c r="CS63" s="205">
        <f>IF(ISBLANK('3e Historical level Inputs'!CS61),"",'3e Historical level Inputs'!CS61)</f>
        <v>30.511210078277887</v>
      </c>
      <c r="CT63" s="173"/>
      <c r="CU63" s="205">
        <f>IF(ISBLANK('3e Historical level Inputs'!CU61),"",'3e Historical level Inputs'!CU61)</f>
        <v>32.054061154598827</v>
      </c>
      <c r="CV63" s="205">
        <f>IF(ISBLANK('3e Historical level Inputs'!CV61),"",'3e Historical level Inputs'!CV61)</f>
        <v>32.054061154598827</v>
      </c>
      <c r="CW63" s="205">
        <f>IF(ISBLANK('3e Historical level Inputs'!CW61),"",'3e Historical level Inputs'!CW61)</f>
        <v>33.330903424657542</v>
      </c>
      <c r="CX63" s="205">
        <f>IF(ISBLANK('3e Historical level Inputs'!CX61),"",'3e Historical level Inputs'!CX61)</f>
        <v>33.330903424657542</v>
      </c>
      <c r="CY63" s="205">
        <f>IF(ISBLANK('3e Historical level Inputs'!CY61),"",'3e Historical level Inputs'!CY61)</f>
        <v>34.421539530332687</v>
      </c>
      <c r="CZ63" s="205">
        <f>IF(ISBLANK('3e Historical level Inputs'!CZ61),"",'3e Historical level Inputs'!CZ61)</f>
        <v>34.421539530332687</v>
      </c>
      <c r="DA63" s="205">
        <f>'3e Historical level Inputs'!DA61</f>
        <v>34.714149217221127</v>
      </c>
      <c r="DB63" s="205">
        <f>'3e Historical level Inputs'!DB61</f>
        <v>34.714149217221127</v>
      </c>
      <c r="DC63" s="205">
        <f>'3e Historical level Inputs'!DC61</f>
        <v>35.379171232876715</v>
      </c>
      <c r="DD63" s="205">
        <f>'3e Historical level Inputs'!DD61</f>
        <v>35.379171232876715</v>
      </c>
      <c r="DE63" s="205">
        <f>'3e Historical level Inputs'!DE61</f>
        <v>35.937789726027404</v>
      </c>
      <c r="DF63" s="205" t="str">
        <f>'3e Historical level Inputs'!DF61</f>
        <v>-</v>
      </c>
      <c r="DG63" s="205" t="str">
        <f>'3e Historical level Inputs'!DG61</f>
        <v>-</v>
      </c>
      <c r="DH63" s="205" t="str">
        <f>'3e Historical level Inputs'!DH61</f>
        <v>-</v>
      </c>
    </row>
    <row r="64" spans="2:112" s="159" customFormat="1" ht="10.5" customHeight="1">
      <c r="B64" s="175" t="s">
        <v>205</v>
      </c>
      <c r="C64" s="205">
        <f>'3e Historical level Inputs'!C62</f>
        <v>3.6622026958201492</v>
      </c>
      <c r="D64" s="205">
        <f>'3e Historical level Inputs'!D62</f>
        <v>3.6839830807429519</v>
      </c>
      <c r="E64" s="205">
        <f>'3e Historical level Inputs'!E62</f>
        <v>3.8630472629937209</v>
      </c>
      <c r="F64" s="205">
        <f>'3e Historical level Inputs'!F62</f>
        <v>4.2494191046640877</v>
      </c>
      <c r="G64" s="205">
        <f>'3e Historical level Inputs'!G62</f>
        <v>4.3729071337019674</v>
      </c>
      <c r="H64" s="205">
        <f>'3e Historical level Inputs'!H62</f>
        <v>4.3900893149655102</v>
      </c>
      <c r="I64" s="205">
        <f>'3e Historical level Inputs'!I62</f>
        <v>4.5595959270257893</v>
      </c>
      <c r="J64" s="205">
        <f>'3e Historical level Inputs'!J62</f>
        <v>4.5588995949860287</v>
      </c>
      <c r="K64" s="205">
        <f>'3e Historical level Inputs'!K62</f>
        <v>4.6563278337353564</v>
      </c>
      <c r="L64" s="205">
        <f>'3e Historical level Inputs'!L62</f>
        <v>4.6503662936394656</v>
      </c>
      <c r="M64" s="205">
        <f>'3e Historical level Inputs'!M62</f>
        <v>8.6897812324474923</v>
      </c>
      <c r="N64" s="173"/>
      <c r="O64" s="205">
        <f>'3e Historical level Inputs'!O62</f>
        <v>8.8771229590853817</v>
      </c>
      <c r="P64" s="205">
        <f>'3e Historical level Inputs'!P62</f>
        <v>8.8771229590853817</v>
      </c>
      <c r="Q64" s="205">
        <f>'3e Historical level Inputs'!Q62</f>
        <v>10.172695410959976</v>
      </c>
      <c r="R64" s="205">
        <f>'3e Historical level Inputs'!R62</f>
        <v>10.172695410959976</v>
      </c>
      <c r="S64" s="205">
        <f>'3e Historical level Inputs'!S62</f>
        <v>10.192445576008542</v>
      </c>
      <c r="T64" s="205">
        <f>'3e Historical level Inputs'!T62</f>
        <v>10.192445576008542</v>
      </c>
      <c r="U64" s="205">
        <f>'3e Historical level Inputs'!U62</f>
        <v>11.268526312556281</v>
      </c>
      <c r="V64" s="205">
        <f>'3e Historical level Inputs'!V62</f>
        <v>11.268526312556281</v>
      </c>
      <c r="W64" s="205">
        <f>'3e Historical level Inputs'!W62</f>
        <v>11.451555792102864</v>
      </c>
      <c r="X64" s="205">
        <f>'3e Historical level Inputs'!X62</f>
        <v>11.451555792102864</v>
      </c>
      <c r="Y64" s="205">
        <f>'3e Historical level Inputs'!Y62</f>
        <v>10.047664733260261</v>
      </c>
      <c r="Z64" s="205" t="str">
        <f>'3e Historical level Inputs'!Z62</f>
        <v>-</v>
      </c>
      <c r="AA64" s="205" t="str">
        <f>'3e Historical level Inputs'!AA62</f>
        <v>-</v>
      </c>
      <c r="AB64" s="205" t="str">
        <f>'3e Historical level Inputs'!AB62</f>
        <v>-</v>
      </c>
      <c r="AC64" s="144"/>
      <c r="AD64" s="175" t="s">
        <v>205</v>
      </c>
      <c r="AE64" s="205">
        <f>'3e Historical level Inputs'!AE62</f>
        <v>3.6517461199536108</v>
      </c>
      <c r="AF64" s="205">
        <f>'3e Historical level Inputs'!AF62</f>
        <v>3.6735695751988793</v>
      </c>
      <c r="AG64" s="205">
        <f>'3e Historical level Inputs'!AG62</f>
        <v>3.8515906824622195</v>
      </c>
      <c r="AH64" s="205">
        <f>'3e Historical level Inputs'!AH62</f>
        <v>4.2353565289364106</v>
      </c>
      <c r="AI64" s="205">
        <f>'3e Historical level Inputs'!AI62</f>
        <v>4.3581503979455896</v>
      </c>
      <c r="AJ64" s="205">
        <f>'3e Historical level Inputs'!AJ62</f>
        <v>4.3753322578092595</v>
      </c>
      <c r="AK64" s="205">
        <f>'3e Historical level Inputs'!AK62</f>
        <v>4.5437267822180569</v>
      </c>
      <c r="AL64" s="205">
        <f>'3e Historical level Inputs'!AL62</f>
        <v>4.5430810140922073</v>
      </c>
      <c r="AM64" s="205">
        <f>'3e Historical level Inputs'!AM62</f>
        <v>4.6399088502024153</v>
      </c>
      <c r="AN64" s="205">
        <f>'3e Historical level Inputs'!AN62</f>
        <v>4.6342937687764527</v>
      </c>
      <c r="AO64" s="205">
        <f>'3e Historical level Inputs'!AO62</f>
        <v>8.6455346921667751</v>
      </c>
      <c r="AP64" s="173"/>
      <c r="AQ64" s="205">
        <f>'3e Historical level Inputs'!AQ62</f>
        <v>8.832428477390355</v>
      </c>
      <c r="AR64" s="205">
        <f>'3e Historical level Inputs'!AR62</f>
        <v>8.832428477390355</v>
      </c>
      <c r="AS64" s="205">
        <f>'3e Historical level Inputs'!AS62</f>
        <v>10.119533579266587</v>
      </c>
      <c r="AT64" s="205">
        <f>'3e Historical level Inputs'!AT62</f>
        <v>10.119533579266587</v>
      </c>
      <c r="AU64" s="205">
        <f>'3e Historical level Inputs'!AU62</f>
        <v>10.139767019887911</v>
      </c>
      <c r="AV64" s="205">
        <f>'3e Historical level Inputs'!AV62</f>
        <v>10.139767019887911</v>
      </c>
      <c r="AW64" s="205">
        <f>'3e Historical level Inputs'!AW62</f>
        <v>11.208375925432893</v>
      </c>
      <c r="AX64" s="205">
        <f>'3e Historical level Inputs'!AX62</f>
        <v>11.208375925432893</v>
      </c>
      <c r="AY64" s="205">
        <f>'3e Historical level Inputs'!AY62</f>
        <v>11.390486249133243</v>
      </c>
      <c r="AZ64" s="205">
        <f>'3e Historical level Inputs'!AZ62</f>
        <v>11.390486249133243</v>
      </c>
      <c r="BA64" s="205">
        <f>'3e Historical level Inputs'!BA62</f>
        <v>9.9968807699132203</v>
      </c>
      <c r="BB64" s="205" t="str">
        <f>'3e Historical level Inputs'!BB62</f>
        <v>-</v>
      </c>
      <c r="BC64" s="205" t="str">
        <f>'3e Historical level Inputs'!BC62</f>
        <v>-</v>
      </c>
      <c r="BD64" s="205" t="str">
        <f>'3e Historical level Inputs'!BD62</f>
        <v>-</v>
      </c>
      <c r="BF64" s="175" t="s">
        <v>205</v>
      </c>
      <c r="BG64" s="205">
        <f>'3e Historical level Inputs'!BG62</f>
        <v>4.1213929100624256</v>
      </c>
      <c r="BH64" s="205">
        <f>'3e Historical level Inputs'!BH62</f>
        <v>4.1630250557154813</v>
      </c>
      <c r="BI64" s="205">
        <f>'3e Historical level Inputs'!BI62</f>
        <v>4.3229473338273943</v>
      </c>
      <c r="BJ64" s="205">
        <f>'3e Historical level Inputs'!BJ62</f>
        <v>4.7831686255620358</v>
      </c>
      <c r="BK64" s="205">
        <f>'3e Historical level Inputs'!BK62</f>
        <v>4.9150689011051076</v>
      </c>
      <c r="BL64" s="205">
        <f>'3e Historical level Inputs'!BL62</f>
        <v>4.9507109401752043</v>
      </c>
      <c r="BM64" s="205">
        <f>'3e Historical level Inputs'!BM62</f>
        <v>5.0712131846455923</v>
      </c>
      <c r="BN64" s="205">
        <f>'3e Historical level Inputs'!BN62</f>
        <v>4.825950185154853</v>
      </c>
      <c r="BO64" s="205">
        <f>'3e Historical level Inputs'!BO62</f>
        <v>4.9263524085164416</v>
      </c>
      <c r="BP64" s="205">
        <f>'3e Historical level Inputs'!BP62</f>
        <v>4.8311640233743782</v>
      </c>
      <c r="BQ64" s="205">
        <f>'3e Historical level Inputs'!BQ62</f>
        <v>5.0358794269067833</v>
      </c>
      <c r="BR64" s="173"/>
      <c r="BS64" s="205">
        <f>'3e Historical level Inputs'!BS62</f>
        <v>5.2694809593693259</v>
      </c>
      <c r="BT64" s="205">
        <f>'3e Historical level Inputs'!BT62</f>
        <v>5.2694809593693259</v>
      </c>
      <c r="BU64" s="205">
        <f>'3e Historical level Inputs'!BU62</f>
        <v>5.3815496255541282</v>
      </c>
      <c r="BV64" s="205">
        <f>'3e Historical level Inputs'!BV62</f>
        <v>5.3815496255541282</v>
      </c>
      <c r="BW64" s="205">
        <f>'3e Historical level Inputs'!BW62</f>
        <v>5.437967147818215</v>
      </c>
      <c r="BX64" s="205">
        <f>'3e Historical level Inputs'!BX62</f>
        <v>5.437967147818215</v>
      </c>
      <c r="BY64" s="205">
        <f>'3e Historical level Inputs'!BY62</f>
        <v>5.4607202566785933</v>
      </c>
      <c r="BZ64" s="205">
        <f>'3e Historical level Inputs'!BZ62</f>
        <v>5.4607202566785933</v>
      </c>
      <c r="CA64" s="205">
        <f>'3e Historical level Inputs'!CA62</f>
        <v>5.6368082422175272</v>
      </c>
      <c r="CB64" s="205">
        <f>'3e Historical level Inputs'!CB62</f>
        <v>5.6368082422175272</v>
      </c>
      <c r="CC64" s="205">
        <f>'3e Historical level Inputs'!CC62</f>
        <v>5.8572246511683383</v>
      </c>
      <c r="CD64" s="205" t="str">
        <f>'3e Historical level Inputs'!CD62</f>
        <v>-</v>
      </c>
      <c r="CE64" s="205" t="str">
        <f>'3e Historical level Inputs'!CE62</f>
        <v>-</v>
      </c>
      <c r="CF64" s="205" t="str">
        <f>'3e Historical level Inputs'!CF62</f>
        <v>-</v>
      </c>
      <c r="CG64" s="144"/>
      <c r="CH64" s="175" t="s">
        <v>205</v>
      </c>
      <c r="CI64" s="205">
        <f>IF(ISBLANK('3e Historical level Inputs'!CI62),"",'3e Historical level Inputs'!CI62)</f>
        <v>7.7835956058825744</v>
      </c>
      <c r="CJ64" s="205">
        <f>IF(ISBLANK('3e Historical level Inputs'!CJ62),"",'3e Historical level Inputs'!CJ62)</f>
        <v>7.8470081364584328</v>
      </c>
      <c r="CK64" s="205">
        <f>IF(ISBLANK('3e Historical level Inputs'!CK62),"",'3e Historical level Inputs'!CK62)</f>
        <v>8.1859945968211143</v>
      </c>
      <c r="CL64" s="205">
        <f>IF(ISBLANK('3e Historical level Inputs'!CL62),"",'3e Historical level Inputs'!CL62)</f>
        <v>9.0325877302261226</v>
      </c>
      <c r="CM64" s="205">
        <f>IF(ISBLANK('3e Historical level Inputs'!CM62),"",'3e Historical level Inputs'!CM62)</f>
        <v>9.287976034807075</v>
      </c>
      <c r="CN64" s="205">
        <f>IF(ISBLANK('3e Historical level Inputs'!CN62),"",'3e Historical level Inputs'!CN62)</f>
        <v>9.3408002551407137</v>
      </c>
      <c r="CO64" s="205">
        <f>IF(ISBLANK('3e Historical level Inputs'!CO62),"",'3e Historical level Inputs'!CO62)</f>
        <v>9.6308091116713825</v>
      </c>
      <c r="CP64" s="205">
        <f>IF(ISBLANK('3e Historical level Inputs'!CP62),"",'3e Historical level Inputs'!CP62)</f>
        <v>9.3848497801408826</v>
      </c>
      <c r="CQ64" s="205">
        <f>IF(ISBLANK('3e Historical level Inputs'!CQ62),"",'3e Historical level Inputs'!CQ62)</f>
        <v>9.5826802422517972</v>
      </c>
      <c r="CR64" s="205">
        <f>IF(ISBLANK('3e Historical level Inputs'!CR62),"",'3e Historical level Inputs'!CR62)</f>
        <v>9.4815303170138439</v>
      </c>
      <c r="CS64" s="205">
        <f>IF(ISBLANK('3e Historical level Inputs'!CS62),"",'3e Historical level Inputs'!CS62)</f>
        <v>13.725660659354276</v>
      </c>
      <c r="CT64" s="173"/>
      <c r="CU64" s="205">
        <f>IF(ISBLANK('3e Historical level Inputs'!CU62),"",'3e Historical level Inputs'!CU62)</f>
        <v>14.146603918454709</v>
      </c>
      <c r="CV64" s="205">
        <f>IF(ISBLANK('3e Historical level Inputs'!CV62),"",'3e Historical level Inputs'!CV62)</f>
        <v>14.146603918454709</v>
      </c>
      <c r="CW64" s="205">
        <f>IF(ISBLANK('3e Historical level Inputs'!CW62),"",'3e Historical level Inputs'!CW62)</f>
        <v>15.554245036514104</v>
      </c>
      <c r="CX64" s="205">
        <f>IF(ISBLANK('3e Historical level Inputs'!CX62),"",'3e Historical level Inputs'!CX62)</f>
        <v>15.554245036514104</v>
      </c>
      <c r="CY64" s="205">
        <f>IF(ISBLANK('3e Historical level Inputs'!CY62),"",'3e Historical level Inputs'!CY62)</f>
        <v>15.630412723826757</v>
      </c>
      <c r="CZ64" s="205">
        <f>IF(ISBLANK('3e Historical level Inputs'!CZ62),"",'3e Historical level Inputs'!CZ62)</f>
        <v>15.630412723826757</v>
      </c>
      <c r="DA64" s="205">
        <f>'3e Historical level Inputs'!DA62</f>
        <v>16.729246569234874</v>
      </c>
      <c r="DB64" s="205">
        <f>'3e Historical level Inputs'!DB62</f>
        <v>16.729246569234874</v>
      </c>
      <c r="DC64" s="205">
        <f>'3e Historical level Inputs'!DC62</f>
        <v>17.088364034320392</v>
      </c>
      <c r="DD64" s="205">
        <f>'3e Historical level Inputs'!DD62</f>
        <v>17.088364034320392</v>
      </c>
      <c r="DE64" s="205">
        <f>'3e Historical level Inputs'!DE62</f>
        <v>15.9048893844286</v>
      </c>
      <c r="DF64" s="205" t="str">
        <f>'3e Historical level Inputs'!DF62</f>
        <v>-</v>
      </c>
      <c r="DG64" s="205" t="str">
        <f>'3e Historical level Inputs'!DG62</f>
        <v>-</v>
      </c>
      <c r="DH64" s="205" t="str">
        <f>'3e Historical level Inputs'!DH62</f>
        <v>-</v>
      </c>
    </row>
    <row r="65" spans="2:112" s="159" customFormat="1" ht="10.5" customHeight="1">
      <c r="B65" s="175" t="s">
        <v>206</v>
      </c>
      <c r="C65" s="205" t="str">
        <f>'3e Historical level Inputs'!C63</f>
        <v>-</v>
      </c>
      <c r="D65" s="205" t="str">
        <f>'3e Historical level Inputs'!D63</f>
        <v>-</v>
      </c>
      <c r="E65" s="205" t="str">
        <f>'3e Historical level Inputs'!E63</f>
        <v>-</v>
      </c>
      <c r="F65" s="205" t="str">
        <f>'3e Historical level Inputs'!F63</f>
        <v>-</v>
      </c>
      <c r="G65" s="205" t="str">
        <f>'3e Historical level Inputs'!G63</f>
        <v>-</v>
      </c>
      <c r="H65" s="205" t="str">
        <f>'3e Historical level Inputs'!H63</f>
        <v>-</v>
      </c>
      <c r="I65" s="205" t="str">
        <f>'3e Historical level Inputs'!I63</f>
        <v>-</v>
      </c>
      <c r="J65" s="205" t="str">
        <f>'3e Historical level Inputs'!J63</f>
        <v>-</v>
      </c>
      <c r="K65" s="205" t="str">
        <f>'3e Historical level Inputs'!K63</f>
        <v>-</v>
      </c>
      <c r="L65" s="205" t="str">
        <f>'3e Historical level Inputs'!L63</f>
        <v>-</v>
      </c>
      <c r="M65" s="205" t="str">
        <f>'3e Historical level Inputs'!M63</f>
        <v>-</v>
      </c>
      <c r="N65" s="173"/>
      <c r="O65" s="205" t="str">
        <f>'3e Historical level Inputs'!O63</f>
        <v>-</v>
      </c>
      <c r="P65" s="205" t="str">
        <f>'3e Historical level Inputs'!P63</f>
        <v>-</v>
      </c>
      <c r="Q65" s="205" t="str">
        <f>'3e Historical level Inputs'!Q63</f>
        <v>-</v>
      </c>
      <c r="R65" s="205" t="str">
        <f>'3e Historical level Inputs'!R63</f>
        <v>-</v>
      </c>
      <c r="S65" s="205" t="str">
        <f>'3e Historical level Inputs'!S63</f>
        <v>-</v>
      </c>
      <c r="T65" s="205" t="str">
        <f>'3e Historical level Inputs'!T63</f>
        <v>-</v>
      </c>
      <c r="U65" s="205" t="str">
        <f>'3e Historical level Inputs'!U63</f>
        <v>-</v>
      </c>
      <c r="V65" s="205" t="str">
        <f>'3e Historical level Inputs'!V63</f>
        <v>-</v>
      </c>
      <c r="W65" s="205" t="str">
        <f>'3e Historical level Inputs'!W63</f>
        <v>-</v>
      </c>
      <c r="X65" s="205" t="str">
        <f>'3e Historical level Inputs'!X63</f>
        <v>-</v>
      </c>
      <c r="Y65" s="205" t="str">
        <f>'3e Historical level Inputs'!Y63</f>
        <v>-</v>
      </c>
      <c r="Z65" s="205">
        <f>'3e Historical level Inputs'!Z63</f>
        <v>64.592382895879481</v>
      </c>
      <c r="AA65" s="205" t="str">
        <f>'3e Historical level Inputs'!AA63</f>
        <v>-</v>
      </c>
      <c r="AB65" s="205" t="str">
        <f>'3e Historical level Inputs'!AB63</f>
        <v>-</v>
      </c>
      <c r="AC65" s="144"/>
      <c r="AD65" s="175" t="s">
        <v>206</v>
      </c>
      <c r="AE65" s="205" t="str">
        <f>'3e Historical level Inputs'!AE63</f>
        <v>-</v>
      </c>
      <c r="AF65" s="205" t="str">
        <f>'3e Historical level Inputs'!AF63</f>
        <v>-</v>
      </c>
      <c r="AG65" s="205" t="str">
        <f>'3e Historical level Inputs'!AG63</f>
        <v>-</v>
      </c>
      <c r="AH65" s="205" t="str">
        <f>'3e Historical level Inputs'!AH63</f>
        <v>-</v>
      </c>
      <c r="AI65" s="205" t="str">
        <f>'3e Historical level Inputs'!AI63</f>
        <v>-</v>
      </c>
      <c r="AJ65" s="205" t="str">
        <f>'3e Historical level Inputs'!AJ63</f>
        <v>-</v>
      </c>
      <c r="AK65" s="205" t="str">
        <f>'3e Historical level Inputs'!AK63</f>
        <v>-</v>
      </c>
      <c r="AL65" s="205" t="str">
        <f>'3e Historical level Inputs'!AL63</f>
        <v>-</v>
      </c>
      <c r="AM65" s="205" t="str">
        <f>'3e Historical level Inputs'!AM63</f>
        <v>-</v>
      </c>
      <c r="AN65" s="205" t="str">
        <f>'3e Historical level Inputs'!AN63</f>
        <v>-</v>
      </c>
      <c r="AO65" s="205" t="str">
        <f>'3e Historical level Inputs'!AO63</f>
        <v>-</v>
      </c>
      <c r="AP65" s="173"/>
      <c r="AQ65" s="205" t="str">
        <f>'3e Historical level Inputs'!AQ63</f>
        <v>-</v>
      </c>
      <c r="AR65" s="205" t="str">
        <f>'3e Historical level Inputs'!AR63</f>
        <v>-</v>
      </c>
      <c r="AS65" s="205" t="str">
        <f>'3e Historical level Inputs'!AS63</f>
        <v>-</v>
      </c>
      <c r="AT65" s="205" t="str">
        <f>'3e Historical level Inputs'!AT63</f>
        <v>-</v>
      </c>
      <c r="AU65" s="205" t="str">
        <f>'3e Historical level Inputs'!AU63</f>
        <v>-</v>
      </c>
      <c r="AV65" s="205" t="str">
        <f>'3e Historical level Inputs'!AV63</f>
        <v>-</v>
      </c>
      <c r="AW65" s="205" t="str">
        <f>'3e Historical level Inputs'!AW63</f>
        <v>-</v>
      </c>
      <c r="AX65" s="205" t="str">
        <f>'3e Historical level Inputs'!AX63</f>
        <v>-</v>
      </c>
      <c r="AY65" s="205" t="str">
        <f>'3e Historical level Inputs'!AY63</f>
        <v>-</v>
      </c>
      <c r="AZ65" s="205" t="str">
        <f>'3e Historical level Inputs'!AZ63</f>
        <v>-</v>
      </c>
      <c r="BA65" s="205" t="str">
        <f>'3e Historical level Inputs'!BA63</f>
        <v>-</v>
      </c>
      <c r="BB65" s="205">
        <f>'3e Historical level Inputs'!BB63</f>
        <v>64.592382895879481</v>
      </c>
      <c r="BC65" s="205" t="str">
        <f>'3e Historical level Inputs'!BC63</f>
        <v>-</v>
      </c>
      <c r="BD65" s="205" t="str">
        <f>'3e Historical level Inputs'!BD63</f>
        <v>-</v>
      </c>
      <c r="BF65" s="175" t="s">
        <v>206</v>
      </c>
      <c r="BG65" s="205" t="str">
        <f>'3e Historical level Inputs'!BG63</f>
        <v>-</v>
      </c>
      <c r="BH65" s="205" t="str">
        <f>'3e Historical level Inputs'!BH63</f>
        <v>-</v>
      </c>
      <c r="BI65" s="205" t="str">
        <f>'3e Historical level Inputs'!BI63</f>
        <v>-</v>
      </c>
      <c r="BJ65" s="205" t="str">
        <f>'3e Historical level Inputs'!BJ63</f>
        <v>-</v>
      </c>
      <c r="BK65" s="205" t="str">
        <f>'3e Historical level Inputs'!BK63</f>
        <v>-</v>
      </c>
      <c r="BL65" s="205" t="str">
        <f>'3e Historical level Inputs'!BL63</f>
        <v>-</v>
      </c>
      <c r="BM65" s="205" t="str">
        <f>'3e Historical level Inputs'!BM63</f>
        <v>-</v>
      </c>
      <c r="BN65" s="205" t="str">
        <f>'3e Historical level Inputs'!BN63</f>
        <v>-</v>
      </c>
      <c r="BO65" s="205" t="str">
        <f>'3e Historical level Inputs'!BO63</f>
        <v>-</v>
      </c>
      <c r="BP65" s="205" t="str">
        <f>'3e Historical level Inputs'!BP63</f>
        <v>-</v>
      </c>
      <c r="BQ65" s="205" t="str">
        <f>'3e Historical level Inputs'!BQ63</f>
        <v>-</v>
      </c>
      <c r="BR65" s="173"/>
      <c r="BS65" s="205" t="str">
        <f>'3e Historical level Inputs'!BS63</f>
        <v>-</v>
      </c>
      <c r="BT65" s="205" t="str">
        <f>'3e Historical level Inputs'!BT63</f>
        <v>-</v>
      </c>
      <c r="BU65" s="205" t="str">
        <f>'3e Historical level Inputs'!BU63</f>
        <v>-</v>
      </c>
      <c r="BV65" s="205" t="str">
        <f>'3e Historical level Inputs'!BV63</f>
        <v>-</v>
      </c>
      <c r="BW65" s="205" t="str">
        <f>'3e Historical level Inputs'!BW63</f>
        <v>-</v>
      </c>
      <c r="BX65" s="205" t="str">
        <f>'3e Historical level Inputs'!BX63</f>
        <v>-</v>
      </c>
      <c r="BY65" s="205" t="str">
        <f>'3e Historical level Inputs'!BY63</f>
        <v>-</v>
      </c>
      <c r="BZ65" s="205" t="str">
        <f>'3e Historical level Inputs'!BZ63</f>
        <v>-</v>
      </c>
      <c r="CA65" s="205" t="str">
        <f>'3e Historical level Inputs'!CA63</f>
        <v>-</v>
      </c>
      <c r="CB65" s="205" t="str">
        <f>'3e Historical level Inputs'!CB63</f>
        <v>-</v>
      </c>
      <c r="CC65" s="205" t="str">
        <f>'3e Historical level Inputs'!CC63</f>
        <v>-</v>
      </c>
      <c r="CD65" s="205">
        <f>'3e Historical level Inputs'!CD63</f>
        <v>92.421188643042782</v>
      </c>
      <c r="CE65" s="205" t="str">
        <f>'3e Historical level Inputs'!CE63</f>
        <v>-</v>
      </c>
      <c r="CF65" s="205" t="str">
        <f>'3e Historical level Inputs'!CF63</f>
        <v>-</v>
      </c>
      <c r="CG65" s="144"/>
      <c r="CH65" s="175" t="s">
        <v>206</v>
      </c>
      <c r="CI65" s="205" t="str">
        <f>IF(ISBLANK('3e Historical level Inputs'!CI63),"",'3e Historical level Inputs'!CI63)</f>
        <v>-</v>
      </c>
      <c r="CJ65" s="205" t="str">
        <f>IF(ISBLANK('3e Historical level Inputs'!CJ63),"",'3e Historical level Inputs'!CJ63)</f>
        <v>-</v>
      </c>
      <c r="CK65" s="205" t="str">
        <f>IF(ISBLANK('3e Historical level Inputs'!CK63),"",'3e Historical level Inputs'!CK63)</f>
        <v>-</v>
      </c>
      <c r="CL65" s="205" t="str">
        <f>IF(ISBLANK('3e Historical level Inputs'!CL63),"",'3e Historical level Inputs'!CL63)</f>
        <v>-</v>
      </c>
      <c r="CM65" s="205" t="str">
        <f>IF(ISBLANK('3e Historical level Inputs'!CM63),"",'3e Historical level Inputs'!CM63)</f>
        <v>-</v>
      </c>
      <c r="CN65" s="205" t="str">
        <f>IF(ISBLANK('3e Historical level Inputs'!CN63),"",'3e Historical level Inputs'!CN63)</f>
        <v>-</v>
      </c>
      <c r="CO65" s="205" t="str">
        <f>IF(ISBLANK('3e Historical level Inputs'!CO63),"",'3e Historical level Inputs'!CO63)</f>
        <v>-</v>
      </c>
      <c r="CP65" s="205" t="str">
        <f>IF(ISBLANK('3e Historical level Inputs'!CP63),"",'3e Historical level Inputs'!CP63)</f>
        <v>-</v>
      </c>
      <c r="CQ65" s="205" t="str">
        <f>IF(ISBLANK('3e Historical level Inputs'!CQ63),"",'3e Historical level Inputs'!CQ63)</f>
        <v>-</v>
      </c>
      <c r="CR65" s="205" t="str">
        <f>IF(ISBLANK('3e Historical level Inputs'!CR63),"",'3e Historical level Inputs'!CR63)</f>
        <v>-</v>
      </c>
      <c r="CS65" s="205" t="str">
        <f>IF(ISBLANK('3e Historical level Inputs'!CS63),"",'3e Historical level Inputs'!CS63)</f>
        <v>-</v>
      </c>
      <c r="CT65" s="173"/>
      <c r="CU65" s="205" t="str">
        <f>IF(ISBLANK('3e Historical level Inputs'!CU63),"",'3e Historical level Inputs'!CU63)</f>
        <v>-</v>
      </c>
      <c r="CV65" s="205" t="str">
        <f>IF(ISBLANK('3e Historical level Inputs'!CV63),"",'3e Historical level Inputs'!CV63)</f>
        <v>-</v>
      </c>
      <c r="CW65" s="205" t="str">
        <f>IF(ISBLANK('3e Historical level Inputs'!CW63),"",'3e Historical level Inputs'!CW63)</f>
        <v>-</v>
      </c>
      <c r="CX65" s="205" t="str">
        <f>IF(ISBLANK('3e Historical level Inputs'!CX63),"",'3e Historical level Inputs'!CX63)</f>
        <v>-</v>
      </c>
      <c r="CY65" s="205" t="str">
        <f>IF(ISBLANK('3e Historical level Inputs'!CY63),"",'3e Historical level Inputs'!CY63)</f>
        <v>-</v>
      </c>
      <c r="CZ65" s="205" t="str">
        <f>IF(ISBLANK('3e Historical level Inputs'!CZ63),"",'3e Historical level Inputs'!CZ63)</f>
        <v>-</v>
      </c>
      <c r="DA65" s="205" t="str">
        <f>IF(ISBLANK('3e Historical level Inputs'!DA63),"",'3e Historical level Inputs'!DA63)</f>
        <v>-</v>
      </c>
      <c r="DB65" s="205" t="str">
        <f>IF(ISBLANK('3e Historical level Inputs'!DB63),"",'3e Historical level Inputs'!DB63)</f>
        <v>-</v>
      </c>
      <c r="DC65" s="205" t="str">
        <f>IF(ISBLANK('3e Historical level Inputs'!DC63),"",'3e Historical level Inputs'!DC63)</f>
        <v>-</v>
      </c>
      <c r="DD65" s="205" t="str">
        <f>IF(ISBLANK('3e Historical level Inputs'!DD63),"",'3e Historical level Inputs'!DD63)</f>
        <v>-</v>
      </c>
      <c r="DE65" s="205" t="str">
        <f>'3e Historical level Inputs'!DE63</f>
        <v>-</v>
      </c>
      <c r="DF65" s="205">
        <f>'3e Historical level Inputs'!DF63</f>
        <v>157.01357153892226</v>
      </c>
      <c r="DG65" s="205" t="str">
        <f>'3e Historical level Inputs'!DG63</f>
        <v>-</v>
      </c>
      <c r="DH65" s="205" t="str">
        <f>'3e Historical level Inputs'!DH63</f>
        <v>-</v>
      </c>
    </row>
    <row r="66" spans="2:112" s="159" customFormat="1" ht="10.5" customHeight="1">
      <c r="B66" s="175" t="s">
        <v>207</v>
      </c>
      <c r="C66" s="205" t="str">
        <f>'3e Historical level Inputs'!C64</f>
        <v>-</v>
      </c>
      <c r="D66" s="205" t="str">
        <f>'3e Historical level Inputs'!D64</f>
        <v>-</v>
      </c>
      <c r="E66" s="205" t="str">
        <f>'3e Historical level Inputs'!E64</f>
        <v>-</v>
      </c>
      <c r="F66" s="205" t="str">
        <f>'3e Historical level Inputs'!F64</f>
        <v>-</v>
      </c>
      <c r="G66" s="205" t="str">
        <f>'3e Historical level Inputs'!G64</f>
        <v>-</v>
      </c>
      <c r="H66" s="205" t="str">
        <f>'3e Historical level Inputs'!H64</f>
        <v>-</v>
      </c>
      <c r="I66" s="205" t="str">
        <f>'3e Historical level Inputs'!I64</f>
        <v>-</v>
      </c>
      <c r="J66" s="205" t="str">
        <f>'3e Historical level Inputs'!J64</f>
        <v>-</v>
      </c>
      <c r="K66" s="205" t="str">
        <f>'3e Historical level Inputs'!K64</f>
        <v>-</v>
      </c>
      <c r="L66" s="205" t="str">
        <f>'3e Historical level Inputs'!L64</f>
        <v>-</v>
      </c>
      <c r="M66" s="205" t="str">
        <f>'3e Historical level Inputs'!M64</f>
        <v>-</v>
      </c>
      <c r="N66" s="173"/>
      <c r="O66" s="205" t="str">
        <f>'3e Historical level Inputs'!O64</f>
        <v>-</v>
      </c>
      <c r="P66" s="205" t="str">
        <f>'3e Historical level Inputs'!P64</f>
        <v>-</v>
      </c>
      <c r="Q66" s="205" t="str">
        <f>'3e Historical level Inputs'!Q64</f>
        <v>-</v>
      </c>
      <c r="R66" s="205" t="str">
        <f>'3e Historical level Inputs'!R64</f>
        <v>-</v>
      </c>
      <c r="S66" s="205" t="str">
        <f>'3e Historical level Inputs'!S64</f>
        <v>-</v>
      </c>
      <c r="T66" s="205" t="str">
        <f>'3e Historical level Inputs'!T64</f>
        <v>-</v>
      </c>
      <c r="U66" s="205" t="str">
        <f>'3e Historical level Inputs'!U64</f>
        <v>-</v>
      </c>
      <c r="V66" s="205" t="str">
        <f>'3e Historical level Inputs'!V64</f>
        <v>-</v>
      </c>
      <c r="W66" s="205" t="str">
        <f>'3e Historical level Inputs'!W64</f>
        <v>-</v>
      </c>
      <c r="X66" s="205" t="str">
        <f>'3e Historical level Inputs'!X64</f>
        <v>-</v>
      </c>
      <c r="Y66" s="205" t="str">
        <f>'3e Historical level Inputs'!Y64</f>
        <v>-</v>
      </c>
      <c r="Z66" s="205">
        <f>'3e Historical level Inputs'!Z64</f>
        <v>18.184670538432886</v>
      </c>
      <c r="AA66" s="205" t="str">
        <f>'3e Historical level Inputs'!AA64</f>
        <v>-</v>
      </c>
      <c r="AB66" s="205" t="str">
        <f>'3e Historical level Inputs'!AB64</f>
        <v>-</v>
      </c>
      <c r="AC66" s="144"/>
      <c r="AD66" s="175" t="s">
        <v>207</v>
      </c>
      <c r="AE66" s="205" t="str">
        <f>'3e Historical level Inputs'!AE64</f>
        <v>-</v>
      </c>
      <c r="AF66" s="205" t="str">
        <f>'3e Historical level Inputs'!AF64</f>
        <v>-</v>
      </c>
      <c r="AG66" s="205" t="str">
        <f>'3e Historical level Inputs'!AG64</f>
        <v>-</v>
      </c>
      <c r="AH66" s="205" t="str">
        <f>'3e Historical level Inputs'!AH64</f>
        <v>-</v>
      </c>
      <c r="AI66" s="205" t="str">
        <f>'3e Historical level Inputs'!AI64</f>
        <v>-</v>
      </c>
      <c r="AJ66" s="205" t="str">
        <f>'3e Historical level Inputs'!AJ64</f>
        <v>-</v>
      </c>
      <c r="AK66" s="205" t="str">
        <f>'3e Historical level Inputs'!AK64</f>
        <v>-</v>
      </c>
      <c r="AL66" s="205" t="str">
        <f>'3e Historical level Inputs'!AL64</f>
        <v>-</v>
      </c>
      <c r="AM66" s="205" t="str">
        <f>'3e Historical level Inputs'!AM64</f>
        <v>-</v>
      </c>
      <c r="AN66" s="205" t="str">
        <f>'3e Historical level Inputs'!AN64</f>
        <v>-</v>
      </c>
      <c r="AO66" s="205" t="str">
        <f>'3e Historical level Inputs'!AO64</f>
        <v>-</v>
      </c>
      <c r="AP66" s="173"/>
      <c r="AQ66" s="205" t="str">
        <f>'3e Historical level Inputs'!AQ64</f>
        <v>-</v>
      </c>
      <c r="AR66" s="205" t="str">
        <f>'3e Historical level Inputs'!AR64</f>
        <v>-</v>
      </c>
      <c r="AS66" s="205" t="str">
        <f>'3e Historical level Inputs'!AS64</f>
        <v>-</v>
      </c>
      <c r="AT66" s="205" t="str">
        <f>'3e Historical level Inputs'!AT64</f>
        <v>-</v>
      </c>
      <c r="AU66" s="205" t="str">
        <f>'3e Historical level Inputs'!AU64</f>
        <v>-</v>
      </c>
      <c r="AV66" s="205" t="str">
        <f>'3e Historical level Inputs'!AV64</f>
        <v>-</v>
      </c>
      <c r="AW66" s="205" t="str">
        <f>'3e Historical level Inputs'!AW64</f>
        <v>-</v>
      </c>
      <c r="AX66" s="205" t="str">
        <f>'3e Historical level Inputs'!AX64</f>
        <v>-</v>
      </c>
      <c r="AY66" s="205" t="str">
        <f>'3e Historical level Inputs'!AY64</f>
        <v>-</v>
      </c>
      <c r="AZ66" s="205" t="str">
        <f>'3e Historical level Inputs'!AZ64</f>
        <v>-</v>
      </c>
      <c r="BA66" s="205" t="str">
        <f>'3e Historical level Inputs'!BA64</f>
        <v>-</v>
      </c>
      <c r="BB66" s="205">
        <f>'3e Historical level Inputs'!BB64</f>
        <v>18.214899696084583</v>
      </c>
      <c r="BC66" s="205" t="str">
        <f>'3e Historical level Inputs'!BC64</f>
        <v>-</v>
      </c>
      <c r="BD66" s="205" t="str">
        <f>'3e Historical level Inputs'!BD64</f>
        <v>-</v>
      </c>
      <c r="BF66" s="175" t="s">
        <v>207</v>
      </c>
      <c r="BG66" s="205" t="str">
        <f>'3e Historical level Inputs'!BG64</f>
        <v>-</v>
      </c>
      <c r="BH66" s="205" t="str">
        <f>'3e Historical level Inputs'!BH64</f>
        <v>-</v>
      </c>
      <c r="BI66" s="205" t="str">
        <f>'3e Historical level Inputs'!BI64</f>
        <v>-</v>
      </c>
      <c r="BJ66" s="205" t="str">
        <f>'3e Historical level Inputs'!BJ64</f>
        <v>-</v>
      </c>
      <c r="BK66" s="205" t="str">
        <f>'3e Historical level Inputs'!BK64</f>
        <v>-</v>
      </c>
      <c r="BL66" s="205" t="str">
        <f>'3e Historical level Inputs'!BL64</f>
        <v>-</v>
      </c>
      <c r="BM66" s="205" t="str">
        <f>'3e Historical level Inputs'!BM64</f>
        <v>-</v>
      </c>
      <c r="BN66" s="205" t="str">
        <f>'3e Historical level Inputs'!BN64</f>
        <v>-</v>
      </c>
      <c r="BO66" s="205" t="str">
        <f>'3e Historical level Inputs'!BO64</f>
        <v>-</v>
      </c>
      <c r="BP66" s="205" t="str">
        <f>'3e Historical level Inputs'!BP64</f>
        <v>-</v>
      </c>
      <c r="BQ66" s="205" t="str">
        <f>'3e Historical level Inputs'!BQ64</f>
        <v>-</v>
      </c>
      <c r="BR66" s="173"/>
      <c r="BS66" s="205" t="str">
        <f>'3e Historical level Inputs'!BS64</f>
        <v>-</v>
      </c>
      <c r="BT66" s="205" t="str">
        <f>'3e Historical level Inputs'!BT64</f>
        <v>-</v>
      </c>
      <c r="BU66" s="205" t="str">
        <f>'3e Historical level Inputs'!BU64</f>
        <v>-</v>
      </c>
      <c r="BV66" s="205" t="str">
        <f>'3e Historical level Inputs'!BV64</f>
        <v>-</v>
      </c>
      <c r="BW66" s="205" t="str">
        <f>'3e Historical level Inputs'!BW64</f>
        <v>-</v>
      </c>
      <c r="BX66" s="205" t="str">
        <f>'3e Historical level Inputs'!BX64</f>
        <v>-</v>
      </c>
      <c r="BY66" s="205" t="str">
        <f>'3e Historical level Inputs'!BY64</f>
        <v>-</v>
      </c>
      <c r="BZ66" s="205" t="str">
        <f>'3e Historical level Inputs'!BZ64</f>
        <v>-</v>
      </c>
      <c r="CA66" s="205" t="str">
        <f>'3e Historical level Inputs'!CA64</f>
        <v>-</v>
      </c>
      <c r="CB66" s="205" t="str">
        <f>'3e Historical level Inputs'!CB64</f>
        <v>-</v>
      </c>
      <c r="CC66" s="205" t="str">
        <f>'3e Historical level Inputs'!CC64</f>
        <v>-</v>
      </c>
      <c r="CD66" s="205">
        <f>'3e Historical level Inputs'!CD64</f>
        <v>12.485424318572315</v>
      </c>
      <c r="CE66" s="205" t="str">
        <f>'3e Historical level Inputs'!CE64</f>
        <v>-</v>
      </c>
      <c r="CF66" s="205" t="str">
        <f>'3e Historical level Inputs'!CF64</f>
        <v>-</v>
      </c>
      <c r="CG66" s="144"/>
      <c r="CH66" s="175" t="s">
        <v>207</v>
      </c>
      <c r="CI66" s="205" t="str">
        <f>IF(ISBLANK('3e Historical level Inputs'!CI64),"",'3e Historical level Inputs'!CI64)</f>
        <v>-</v>
      </c>
      <c r="CJ66" s="205" t="str">
        <f>IF(ISBLANK('3e Historical level Inputs'!CJ64),"",'3e Historical level Inputs'!CJ64)</f>
        <v>-</v>
      </c>
      <c r="CK66" s="205" t="str">
        <f>IF(ISBLANK('3e Historical level Inputs'!CK64),"",'3e Historical level Inputs'!CK64)</f>
        <v>-</v>
      </c>
      <c r="CL66" s="205" t="str">
        <f>IF(ISBLANK('3e Historical level Inputs'!CL64),"",'3e Historical level Inputs'!CL64)</f>
        <v>-</v>
      </c>
      <c r="CM66" s="205" t="str">
        <f>IF(ISBLANK('3e Historical level Inputs'!CM64),"",'3e Historical level Inputs'!CM64)</f>
        <v>-</v>
      </c>
      <c r="CN66" s="205" t="str">
        <f>IF(ISBLANK('3e Historical level Inputs'!CN64),"",'3e Historical level Inputs'!CN64)</f>
        <v>-</v>
      </c>
      <c r="CO66" s="205" t="str">
        <f>IF(ISBLANK('3e Historical level Inputs'!CO64),"",'3e Historical level Inputs'!CO64)</f>
        <v>-</v>
      </c>
      <c r="CP66" s="205" t="str">
        <f>IF(ISBLANK('3e Historical level Inputs'!CP64),"",'3e Historical level Inputs'!CP64)</f>
        <v>-</v>
      </c>
      <c r="CQ66" s="205" t="str">
        <f>IF(ISBLANK('3e Historical level Inputs'!CQ64),"",'3e Historical level Inputs'!CQ64)</f>
        <v>-</v>
      </c>
      <c r="CR66" s="205" t="str">
        <f>IF(ISBLANK('3e Historical level Inputs'!CR64),"",'3e Historical level Inputs'!CR64)</f>
        <v>-</v>
      </c>
      <c r="CS66" s="205" t="str">
        <f>IF(ISBLANK('3e Historical level Inputs'!CS64),"",'3e Historical level Inputs'!CS64)</f>
        <v>-</v>
      </c>
      <c r="CT66" s="173"/>
      <c r="CU66" s="205" t="str">
        <f>IF(ISBLANK('3e Historical level Inputs'!CU64),"",'3e Historical level Inputs'!CU64)</f>
        <v>-</v>
      </c>
      <c r="CV66" s="205" t="str">
        <f>IF(ISBLANK('3e Historical level Inputs'!CV64),"",'3e Historical level Inputs'!CV64)</f>
        <v>-</v>
      </c>
      <c r="CW66" s="205" t="str">
        <f>IF(ISBLANK('3e Historical level Inputs'!CW64),"",'3e Historical level Inputs'!CW64)</f>
        <v>-</v>
      </c>
      <c r="CX66" s="205" t="str">
        <f>IF(ISBLANK('3e Historical level Inputs'!CX64),"",'3e Historical level Inputs'!CX64)</f>
        <v>-</v>
      </c>
      <c r="CY66" s="205" t="str">
        <f>IF(ISBLANK('3e Historical level Inputs'!CY64),"",'3e Historical level Inputs'!CY64)</f>
        <v>-</v>
      </c>
      <c r="CZ66" s="205" t="str">
        <f>IF(ISBLANK('3e Historical level Inputs'!CZ64),"",'3e Historical level Inputs'!CZ64)</f>
        <v>-</v>
      </c>
      <c r="DA66" s="205" t="str">
        <f>IF(ISBLANK('3e Historical level Inputs'!DA64),"",'3e Historical level Inputs'!DA64)</f>
        <v>-</v>
      </c>
      <c r="DB66" s="205" t="str">
        <f>IF(ISBLANK('3e Historical level Inputs'!DB64),"",'3e Historical level Inputs'!DB64)</f>
        <v>-</v>
      </c>
      <c r="DC66" s="205" t="str">
        <f>IF(ISBLANK('3e Historical level Inputs'!DC64),"",'3e Historical level Inputs'!DC64)</f>
        <v>-</v>
      </c>
      <c r="DD66" s="205" t="str">
        <f>IF(ISBLANK('3e Historical level Inputs'!DD64),"",'3e Historical level Inputs'!DD64)</f>
        <v>-</v>
      </c>
      <c r="DE66" s="205" t="str">
        <f>'3e Historical level Inputs'!DE64</f>
        <v>-</v>
      </c>
      <c r="DF66" s="205">
        <f>'3e Historical level Inputs'!DF64</f>
        <v>30.670094857005203</v>
      </c>
      <c r="DG66" s="205" t="str">
        <f>'3e Historical level Inputs'!DG64</f>
        <v>-</v>
      </c>
      <c r="DH66" s="205" t="str">
        <f>'3e Historical level Inputs'!DH64</f>
        <v>-</v>
      </c>
    </row>
    <row r="67" spans="2:112" s="159" customFormat="1" ht="10.5" customHeight="1">
      <c r="B67" s="175" t="s">
        <v>208</v>
      </c>
      <c r="C67" s="205">
        <f>'3e Historical level Inputs'!C65</f>
        <v>1.5534128999515358</v>
      </c>
      <c r="D67" s="205">
        <f>'3e Historical level Inputs'!D65</f>
        <v>1.5644546996157886</v>
      </c>
      <c r="E67" s="205">
        <f>'3e Historical level Inputs'!E65</f>
        <v>1.6312993135340288</v>
      </c>
      <c r="F67" s="205">
        <f>'3e Historical level Inputs'!F65</f>
        <v>1.7694450548045115</v>
      </c>
      <c r="G67" s="205">
        <f>'3e Historical level Inputs'!G65</f>
        <v>1.8159743718331935</v>
      </c>
      <c r="H67" s="205">
        <f>'3e Historical level Inputs'!H65</f>
        <v>1.8240975148360354</v>
      </c>
      <c r="I67" s="205">
        <f>'3e Historical level Inputs'!I65</f>
        <v>1.8852383722765682</v>
      </c>
      <c r="J67" s="205">
        <f>'3e Historical level Inputs'!J65</f>
        <v>1.8857751198908732</v>
      </c>
      <c r="K67" s="205">
        <f>'3e Historical level Inputs'!K65</f>
        <v>1.9215820036885145</v>
      </c>
      <c r="L67" s="205">
        <f>'3e Historical level Inputs'!L65</f>
        <v>1.9246966066744722</v>
      </c>
      <c r="M67" s="205">
        <f>'3e Historical level Inputs'!M65</f>
        <v>3.3530591395714748</v>
      </c>
      <c r="N67" s="173"/>
      <c r="O67" s="205">
        <f>'3e Historical level Inputs'!O65</f>
        <v>3.4340145308264654</v>
      </c>
      <c r="P67" s="205">
        <f>'3e Historical level Inputs'!P65</f>
        <v>3.4340145308264654</v>
      </c>
      <c r="Q67" s="205">
        <f>'3e Historical level Inputs'!Q65</f>
        <v>3.9018838352864678</v>
      </c>
      <c r="R67" s="205">
        <f>'3e Historical level Inputs'!R65</f>
        <v>3.9018838352864678</v>
      </c>
      <c r="S67" s="205">
        <f>'3e Historical level Inputs'!S65</f>
        <v>4.7808194680155278</v>
      </c>
      <c r="T67" s="205">
        <f>'3e Historical level Inputs'!T65</f>
        <v>4.7107347746746226</v>
      </c>
      <c r="U67" s="205">
        <f>'3e Historical level Inputs'!U65</f>
        <v>5.3936058843320343</v>
      </c>
      <c r="V67" s="205">
        <f>'3e Historical level Inputs'!V65</f>
        <v>5.5605446404238235</v>
      </c>
      <c r="W67" s="205">
        <f>'3e Historical level Inputs'!W65</f>
        <v>5.7958775678209244</v>
      </c>
      <c r="X67" s="205">
        <f>'3e Historical level Inputs'!X65</f>
        <v>5.768508251354608</v>
      </c>
      <c r="Y67" s="205">
        <f>'3e Historical level Inputs'!Y65</f>
        <v>5.0699058244892159</v>
      </c>
      <c r="Z67" s="205">
        <f>'3e Historical level Inputs'!Z65</f>
        <v>5.1206499207610632</v>
      </c>
      <c r="AA67" s="205" t="str">
        <f>'3e Historical level Inputs'!AA65</f>
        <v>-</v>
      </c>
      <c r="AB67" s="205" t="str">
        <f>'3e Historical level Inputs'!AB65</f>
        <v>-</v>
      </c>
      <c r="AC67" s="144"/>
      <c r="AD67" s="175" t="s">
        <v>208</v>
      </c>
      <c r="AE67" s="205">
        <f>'3e Historical level Inputs'!AE65</f>
        <v>1.5584087481901527</v>
      </c>
      <c r="AF67" s="205">
        <f>'3e Historical level Inputs'!AF65</f>
        <v>1.5695175061359099</v>
      </c>
      <c r="AG67" s="205">
        <f>'3e Historical level Inputs'!AG65</f>
        <v>1.6364182148110618</v>
      </c>
      <c r="AH67" s="205">
        <f>'3e Historical level Inputs'!AH65</f>
        <v>1.774559261386546</v>
      </c>
      <c r="AI67" s="205">
        <f>'3e Historical level Inputs'!AI65</f>
        <v>1.8211361715504066</v>
      </c>
      <c r="AJ67" s="205">
        <f>'3e Historical level Inputs'!AJ65</f>
        <v>1.8293000000794521</v>
      </c>
      <c r="AK67" s="205">
        <f>'3e Historical level Inputs'!AK65</f>
        <v>1.8904498374196581</v>
      </c>
      <c r="AL67" s="205">
        <f>'3e Historical level Inputs'!AL65</f>
        <v>1.8910028237625016</v>
      </c>
      <c r="AM67" s="205">
        <f>'3e Historical level Inputs'!AM65</f>
        <v>1.9268285977751352</v>
      </c>
      <c r="AN67" s="205">
        <f>'3e Historical level Inputs'!AN65</f>
        <v>1.9300516403503027</v>
      </c>
      <c r="AO67" s="205">
        <f>'3e Historical level Inputs'!AO65</f>
        <v>3.3580363523898855</v>
      </c>
      <c r="AP67" s="173"/>
      <c r="AQ67" s="205">
        <f>'3e Historical level Inputs'!AQ65</f>
        <v>3.439278083110866</v>
      </c>
      <c r="AR67" s="205">
        <f>'3e Historical level Inputs'!AR65</f>
        <v>3.439278083110866</v>
      </c>
      <c r="AS67" s="205">
        <f>'3e Historical level Inputs'!AS65</f>
        <v>3.9072275424425578</v>
      </c>
      <c r="AT67" s="205">
        <f>'3e Historical level Inputs'!AT65</f>
        <v>3.9072275424425578</v>
      </c>
      <c r="AU67" s="205">
        <f>'3e Historical level Inputs'!AU65</f>
        <v>4.4056037923243272</v>
      </c>
      <c r="AV67" s="205">
        <f>'3e Historical level Inputs'!AV65</f>
        <v>4.3401082500876145</v>
      </c>
      <c r="AW67" s="205">
        <f>'3e Historical level Inputs'!AW65</f>
        <v>4.9861034412815863</v>
      </c>
      <c r="AX67" s="205">
        <f>'3e Historical level Inputs'!AX65</f>
        <v>5.147500656419373</v>
      </c>
      <c r="AY67" s="205">
        <f>'3e Historical level Inputs'!AY65</f>
        <v>5.3504683524873693</v>
      </c>
      <c r="AZ67" s="205">
        <f>'3e Historical level Inputs'!AZ65</f>
        <v>5.3164342971065457</v>
      </c>
      <c r="BA67" s="205">
        <f>'3e Historical level Inputs'!BA65</f>
        <v>4.6700650796545204</v>
      </c>
      <c r="BB67" s="205">
        <f>'3e Historical level Inputs'!BB65</f>
        <v>4.7075706605646763</v>
      </c>
      <c r="BC67" s="205" t="str">
        <f>'3e Historical level Inputs'!BC65</f>
        <v>-</v>
      </c>
      <c r="BD67" s="205" t="str">
        <f>'3e Historical level Inputs'!BD65</f>
        <v>-</v>
      </c>
      <c r="BF67" s="175" t="s">
        <v>208</v>
      </c>
      <c r="BG67" s="205">
        <f>'3e Historical level Inputs'!BG65</f>
        <v>1.7277359161924084</v>
      </c>
      <c r="BH67" s="205">
        <f>'3e Historical level Inputs'!BH65</f>
        <v>1.7458702702451385</v>
      </c>
      <c r="BI67" s="205">
        <f>'3e Historical level Inputs'!BI65</f>
        <v>1.8066313065580684</v>
      </c>
      <c r="BJ67" s="205">
        <f>'3e Historical level Inputs'!BJ65</f>
        <v>1.9727857209910991</v>
      </c>
      <c r="BK67" s="205">
        <f>'3e Historical level Inputs'!BK65</f>
        <v>2.0228053836049296</v>
      </c>
      <c r="BL67" s="205">
        <f>'3e Historical level Inputs'!BL65</f>
        <v>2.0375334161975194</v>
      </c>
      <c r="BM67" s="205">
        <f>'3e Historical level Inputs'!BM65</f>
        <v>2.0819665547461161</v>
      </c>
      <c r="BN67" s="205">
        <f>'3e Historical level Inputs'!BN65</f>
        <v>1.9954046549190605</v>
      </c>
      <c r="BO67" s="205">
        <f>'3e Historical level Inputs'!BO65</f>
        <v>2.0326811700265917</v>
      </c>
      <c r="BP67" s="205">
        <f>'3e Historical level Inputs'!BP65</f>
        <v>2.0038834567790653</v>
      </c>
      <c r="BQ67" s="205">
        <f>'3e Historical level Inputs'!BQ65</f>
        <v>2.0851778564644396</v>
      </c>
      <c r="BR67" s="173"/>
      <c r="BS67" s="205">
        <f>'3e Historical level Inputs'!BS65</f>
        <v>2.1831248818332218</v>
      </c>
      <c r="BT67" s="205">
        <f>'3e Historical level Inputs'!BT65</f>
        <v>2.1831248818332218</v>
      </c>
      <c r="BU67" s="205">
        <f>'3e Historical level Inputs'!BU65</f>
        <v>2.2352529825944063</v>
      </c>
      <c r="BV67" s="205">
        <f>'3e Historical level Inputs'!BV65</f>
        <v>2.2352529825944063</v>
      </c>
      <c r="BW67" s="205">
        <f>'3e Historical level Inputs'!BW65</f>
        <v>2.8956837078098241</v>
      </c>
      <c r="BX67" s="205">
        <f>'3e Historical level Inputs'!BX65</f>
        <v>2.8166451173747999</v>
      </c>
      <c r="BY67" s="205">
        <f>'3e Historical level Inputs'!BY65</f>
        <v>3.0642518597776105</v>
      </c>
      <c r="BZ67" s="205">
        <f>'3e Historical level Inputs'!BZ65</f>
        <v>3.1893067382688369</v>
      </c>
      <c r="CA67" s="205">
        <f>'3e Historical level Inputs'!CA65</f>
        <v>3.295947961363463</v>
      </c>
      <c r="CB67" s="205">
        <f>'3e Historical level Inputs'!CB65</f>
        <v>3.2753452254807924</v>
      </c>
      <c r="CC67" s="205">
        <f>'3e Historical level Inputs'!CC65</f>
        <v>3.2808817375577122</v>
      </c>
      <c r="CD67" s="205">
        <f>'3e Historical level Inputs'!CD65</f>
        <v>3.4150810254467237</v>
      </c>
      <c r="CE67" s="205" t="str">
        <f>'3e Historical level Inputs'!CE65</f>
        <v>-</v>
      </c>
      <c r="CF67" s="205" t="str">
        <f>'3e Historical level Inputs'!CF65</f>
        <v>-</v>
      </c>
      <c r="CG67" s="144"/>
      <c r="CH67" s="175" t="s">
        <v>208</v>
      </c>
      <c r="CI67" s="205">
        <f>IF(ISBLANK('3e Historical level Inputs'!CI65),"",'3e Historical level Inputs'!CI65)</f>
        <v>3.2811488161439444</v>
      </c>
      <c r="CJ67" s="205">
        <f>IF(ISBLANK('3e Historical level Inputs'!CJ65),"",'3e Historical level Inputs'!CJ65)</f>
        <v>3.3103249698609272</v>
      </c>
      <c r="CK67" s="205">
        <f>IF(ISBLANK('3e Historical level Inputs'!CK65),"",'3e Historical level Inputs'!CK65)</f>
        <v>3.4379306200920974</v>
      </c>
      <c r="CL67" s="205">
        <f>IF(ISBLANK('3e Historical level Inputs'!CL65),"",'3e Historical level Inputs'!CL65)</f>
        <v>3.7422307757956106</v>
      </c>
      <c r="CM67" s="205">
        <f>IF(ISBLANK('3e Historical level Inputs'!CM65),"",'3e Historical level Inputs'!CM65)</f>
        <v>3.8387797554381233</v>
      </c>
      <c r="CN67" s="205">
        <f>IF(ISBLANK('3e Historical level Inputs'!CN65),"",'3e Historical level Inputs'!CN65)</f>
        <v>3.861630931033555</v>
      </c>
      <c r="CO67" s="205">
        <f>IF(ISBLANK('3e Historical level Inputs'!CO65),"",'3e Historical level Inputs'!CO65)</f>
        <v>3.9672049270226841</v>
      </c>
      <c r="CP67" s="205">
        <f>IF(ISBLANK('3e Historical level Inputs'!CP65),"",'3e Historical level Inputs'!CP65)</f>
        <v>3.8811797748099339</v>
      </c>
      <c r="CQ67" s="205">
        <f>IF(ISBLANK('3e Historical level Inputs'!CQ65),"",'3e Historical level Inputs'!CQ65)</f>
        <v>3.9542631737151064</v>
      </c>
      <c r="CR67" s="205">
        <f>IF(ISBLANK('3e Historical level Inputs'!CR65),"",'3e Historical level Inputs'!CR65)</f>
        <v>3.9285800634535377</v>
      </c>
      <c r="CS67" s="205">
        <f>IF(ISBLANK('3e Historical level Inputs'!CS65),"",'3e Historical level Inputs'!CS65)</f>
        <v>5.4382369960359149</v>
      </c>
      <c r="CT67" s="173"/>
      <c r="CU67" s="205">
        <f>IF(ISBLANK('3e Historical level Inputs'!CU65),"",'3e Historical level Inputs'!CU65)</f>
        <v>5.6171394126596876</v>
      </c>
      <c r="CV67" s="205">
        <f>IF(ISBLANK('3e Historical level Inputs'!CV65),"",'3e Historical level Inputs'!CV65)</f>
        <v>5.6171394126596876</v>
      </c>
      <c r="CW67" s="205">
        <f>IF(ISBLANK('3e Historical level Inputs'!CW65),"",'3e Historical level Inputs'!CW65)</f>
        <v>6.1371368178808741</v>
      </c>
      <c r="CX67" s="205">
        <f>IF(ISBLANK('3e Historical level Inputs'!CX65),"",'3e Historical level Inputs'!CX65)</f>
        <v>6.1371368178808741</v>
      </c>
      <c r="CY67" s="205">
        <f>IF(ISBLANK('3e Historical level Inputs'!CY65),"",'3e Historical level Inputs'!CY65)</f>
        <v>7.6765031758253519</v>
      </c>
      <c r="CZ67" s="205">
        <f>IF(ISBLANK('3e Historical level Inputs'!CZ65),"",'3e Historical level Inputs'!CZ65)</f>
        <v>7.5273798920494226</v>
      </c>
      <c r="DA67" s="205">
        <f>'3e Historical level Inputs'!DA65</f>
        <v>8.4578577441096456</v>
      </c>
      <c r="DB67" s="205">
        <f>'3e Historical level Inputs'!DB65</f>
        <v>8.7498513786926608</v>
      </c>
      <c r="DC67" s="205">
        <f>'3e Historical level Inputs'!DC65</f>
        <v>9.091825529184387</v>
      </c>
      <c r="DD67" s="205">
        <f>'3e Historical level Inputs'!DD65</f>
        <v>9.0438534768354</v>
      </c>
      <c r="DE67" s="205">
        <f>'3e Historical level Inputs'!DE65</f>
        <v>8.3507875620469285</v>
      </c>
      <c r="DF67" s="205">
        <f>'3e Historical level Inputs'!DF65</f>
        <v>8.5357309462077868</v>
      </c>
      <c r="DG67" s="205" t="str">
        <f>'3e Historical level Inputs'!DG65</f>
        <v>-</v>
      </c>
      <c r="DH67" s="205" t="str">
        <f>'3e Historical level Inputs'!DH65</f>
        <v>-</v>
      </c>
    </row>
    <row r="68" spans="2:112" s="159" customFormat="1" ht="10.5" customHeight="1">
      <c r="B68" s="176" t="s">
        <v>209</v>
      </c>
      <c r="C68" s="205">
        <f>'3e Historical level Inputs'!C66</f>
        <v>0.95643384430240752</v>
      </c>
      <c r="D68" s="205">
        <f>'3e Historical level Inputs'!D66</f>
        <v>0.96494241915025136</v>
      </c>
      <c r="E68" s="205">
        <f>'3e Historical level Inputs'!E66</f>
        <v>1.0121381069261055</v>
      </c>
      <c r="F68" s="205">
        <f>'3e Historical level Inputs'!F66</f>
        <v>1.1185902628474014</v>
      </c>
      <c r="G68" s="205">
        <f>'3e Historical level Inputs'!G66</f>
        <v>1.1571549138539119</v>
      </c>
      <c r="H68" s="205">
        <f>'3e Historical level Inputs'!H66</f>
        <v>1.1634144342528536</v>
      </c>
      <c r="I68" s="205">
        <f>'3e Historical level Inputs'!I66</f>
        <v>1.1999166847172302</v>
      </c>
      <c r="J68" s="205">
        <f>'3e Historical level Inputs'!J66</f>
        <v>1.2003302909580229</v>
      </c>
      <c r="K68" s="205">
        <f>'3e Historical level Inputs'!K66</f>
        <v>1.225784724386396</v>
      </c>
      <c r="L68" s="205">
        <f>'3e Historical level Inputs'!L66</f>
        <v>1.2281847708854403</v>
      </c>
      <c r="M68" s="205">
        <f>'3e Historical level Inputs'!M66</f>
        <v>1.3479274663842966</v>
      </c>
      <c r="N68" s="173"/>
      <c r="O68" s="205">
        <f>'3e Historical level Inputs'!O66</f>
        <v>1.4103099607941125</v>
      </c>
      <c r="P68" s="205">
        <f>'3e Historical level Inputs'!P66</f>
        <v>1.4103099607941125</v>
      </c>
      <c r="Q68" s="205">
        <f>'3e Historical level Inputs'!Q66</f>
        <v>1.4965816568244248</v>
      </c>
      <c r="R68" s="205">
        <f>'3e Historical level Inputs'!R66</f>
        <v>1.4965816568244248</v>
      </c>
      <c r="S68" s="205">
        <f>'3e Historical level Inputs'!S66</f>
        <v>1.5227714053575176</v>
      </c>
      <c r="T68" s="205">
        <f>'3e Historical level Inputs'!T66</f>
        <v>1.5217452953623134</v>
      </c>
      <c r="U68" s="205">
        <f>'3e Historical level Inputs'!U66</f>
        <v>1.5644509701708686</v>
      </c>
      <c r="V68" s="205">
        <f>'3e Historical level Inputs'!V66</f>
        <v>1.5668951204988084</v>
      </c>
      <c r="W68" s="205">
        <f>'3e Historical level Inputs'!W66</f>
        <v>1.6238937509221778</v>
      </c>
      <c r="X68" s="205">
        <f>'3e Historical level Inputs'!X66</f>
        <v>1.6234930367597948</v>
      </c>
      <c r="Y68" s="205">
        <f>'3e Historical level Inputs'!Y66</f>
        <v>1.6160278518401436</v>
      </c>
      <c r="Z68" s="205">
        <f>'3e Historical level Inputs'!Z66</f>
        <v>1.5986879794673985</v>
      </c>
      <c r="AA68" s="205" t="str">
        <f>'3e Historical level Inputs'!AA66</f>
        <v>-</v>
      </c>
      <c r="AB68" s="205" t="str">
        <f>'3e Historical level Inputs'!AB66</f>
        <v>-</v>
      </c>
      <c r="AC68" s="144"/>
      <c r="AD68" s="176" t="s">
        <v>209</v>
      </c>
      <c r="AE68" s="205">
        <f>'3e Historical level Inputs'!AE66</f>
        <v>0.9602835381892072</v>
      </c>
      <c r="AF68" s="205">
        <f>'3e Historical level Inputs'!AF66</f>
        <v>0.9688437096578183</v>
      </c>
      <c r="AG68" s="205">
        <f>'3e Historical level Inputs'!AG66</f>
        <v>1.0160826228545514</v>
      </c>
      <c r="AH68" s="205">
        <f>'3e Historical level Inputs'!AH66</f>
        <v>1.1225311611442117</v>
      </c>
      <c r="AI68" s="205">
        <f>'3e Historical level Inputs'!AI66</f>
        <v>1.1611324864035819</v>
      </c>
      <c r="AJ68" s="205">
        <f>'3e Historical level Inputs'!AJ66</f>
        <v>1.1674233581995286</v>
      </c>
      <c r="AK68" s="205">
        <f>'3e Historical level Inputs'!AK66</f>
        <v>1.2039325283826847</v>
      </c>
      <c r="AL68" s="205">
        <f>'3e Historical level Inputs'!AL66</f>
        <v>1.2043586478406527</v>
      </c>
      <c r="AM68" s="205">
        <f>'3e Historical level Inputs'!AM66</f>
        <v>1.2298276376649981</v>
      </c>
      <c r="AN68" s="205">
        <f>'3e Historical level Inputs'!AN66</f>
        <v>1.2323112453940335</v>
      </c>
      <c r="AO68" s="205">
        <f>'3e Historical level Inputs'!AO66</f>
        <v>1.3517628002145414</v>
      </c>
      <c r="AP68" s="173"/>
      <c r="AQ68" s="205">
        <f>'3e Historical level Inputs'!AQ66</f>
        <v>1.4143659416975116</v>
      </c>
      <c r="AR68" s="205">
        <f>'3e Historical level Inputs'!AR66</f>
        <v>1.4143659416975116</v>
      </c>
      <c r="AS68" s="205">
        <f>'3e Historical level Inputs'!AS66</f>
        <v>1.5006994033589645</v>
      </c>
      <c r="AT68" s="205">
        <f>'3e Historical level Inputs'!AT66</f>
        <v>1.5006994033589645</v>
      </c>
      <c r="AU68" s="205">
        <f>'3e Historical level Inputs'!AU66</f>
        <v>1.5214821047878382</v>
      </c>
      <c r="AV68" s="205">
        <f>'3e Historical level Inputs'!AV66</f>
        <v>1.5205231845539513</v>
      </c>
      <c r="AW68" s="205">
        <f>'3e Historical level Inputs'!AW66</f>
        <v>1.5626218595480901</v>
      </c>
      <c r="AX68" s="205">
        <f>'3e Historical level Inputs'!AX66</f>
        <v>1.5649848761749223</v>
      </c>
      <c r="AY68" s="205">
        <f>'3e Historical level Inputs'!AY66</f>
        <v>1.6215923162163819</v>
      </c>
      <c r="AZ68" s="205">
        <f>'3e Historical level Inputs'!AZ66</f>
        <v>1.6210940236115512</v>
      </c>
      <c r="BA68" s="205">
        <f>'3e Historical level Inputs'!BA66</f>
        <v>1.6146249223999833</v>
      </c>
      <c r="BB68" s="205">
        <f>'3e Historical level Inputs'!BB66</f>
        <v>1.5958002224052259</v>
      </c>
      <c r="BC68" s="205" t="str">
        <f>'3e Historical level Inputs'!BC66</f>
        <v>-</v>
      </c>
      <c r="BD68" s="205" t="str">
        <f>'3e Historical level Inputs'!BD66</f>
        <v>-</v>
      </c>
      <c r="BF68" s="176" t="s">
        <v>209</v>
      </c>
      <c r="BG68" s="205">
        <f>'3e Historical level Inputs'!BG66</f>
        <v>1.3313563737099119</v>
      </c>
      <c r="BH68" s="205">
        <f>'3e Historical level Inputs'!BH66</f>
        <v>1.3453303193950956</v>
      </c>
      <c r="BI68" s="205">
        <f>'3e Historical level Inputs'!BI66</f>
        <v>1.3921514754585258</v>
      </c>
      <c r="BJ68" s="205">
        <f>'3e Historical level Inputs'!BJ66</f>
        <v>1.5201865163477373</v>
      </c>
      <c r="BK68" s="205">
        <f>'3e Historical level Inputs'!BK66</f>
        <v>1.5587305993916909</v>
      </c>
      <c r="BL68" s="205">
        <f>'3e Historical level Inputs'!BL66</f>
        <v>1.570079706555918</v>
      </c>
      <c r="BM68" s="205">
        <f>'3e Historical level Inputs'!BM66</f>
        <v>1.6043189335443675</v>
      </c>
      <c r="BN68" s="205">
        <f>'3e Historical level Inputs'!BN66</f>
        <v>1.5376161834451714</v>
      </c>
      <c r="BO68" s="205">
        <f>'3e Historical level Inputs'!BO66</f>
        <v>1.5663406693535709</v>
      </c>
      <c r="BP68" s="205">
        <f>'3e Historical level Inputs'!BP66</f>
        <v>1.5441497669586857</v>
      </c>
      <c r="BQ68" s="205">
        <f>'3e Historical level Inputs'!BQ66</f>
        <v>1.6067934940200319</v>
      </c>
      <c r="BR68" s="173"/>
      <c r="BS68" s="205">
        <f>'3e Historical level Inputs'!BS66</f>
        <v>1.6822693785510634</v>
      </c>
      <c r="BT68" s="205">
        <f>'3e Historical level Inputs'!BT66</f>
        <v>1.6822693785510634</v>
      </c>
      <c r="BU68" s="205">
        <f>'3e Historical level Inputs'!BU66</f>
        <v>1.7224381789721039</v>
      </c>
      <c r="BV68" s="205">
        <f>'3e Historical level Inputs'!BV66</f>
        <v>1.7224381789721039</v>
      </c>
      <c r="BW68" s="205">
        <f>'3e Historical level Inputs'!BW66</f>
        <v>1.7551867168913826</v>
      </c>
      <c r="BX68" s="205">
        <f>'3e Historical level Inputs'!BX66</f>
        <v>1.7540295128888239</v>
      </c>
      <c r="BY68" s="205">
        <f>'3e Historical level Inputs'!BY66</f>
        <v>1.7658967462791233</v>
      </c>
      <c r="BZ68" s="205">
        <f>'3e Historical level Inputs'!BZ66</f>
        <v>1.7677276747551134</v>
      </c>
      <c r="CA68" s="205">
        <f>'3e Historical level Inputs'!CA66</f>
        <v>1.821497029937067</v>
      </c>
      <c r="CB68" s="205">
        <f>'3e Historical level Inputs'!CB66</f>
        <v>1.8211953852810088</v>
      </c>
      <c r="CC68" s="205">
        <f>'3e Historical level Inputs'!CC66</f>
        <v>1.8846453764686828</v>
      </c>
      <c r="CD68" s="205">
        <f>'3e Historical level Inputs'!CD66</f>
        <v>1.8910253423820065</v>
      </c>
      <c r="CE68" s="205" t="str">
        <f>'3e Historical level Inputs'!CE66</f>
        <v>-</v>
      </c>
      <c r="CF68" s="205" t="str">
        <f>'3e Historical level Inputs'!CF66</f>
        <v>-</v>
      </c>
      <c r="CG68" s="144"/>
      <c r="CH68" s="176" t="s">
        <v>209</v>
      </c>
      <c r="CI68" s="205">
        <f>IF(ISBLANK('3e Historical level Inputs'!CI66),"",'3e Historical level Inputs'!CI66)</f>
        <v>2.2877902180123195</v>
      </c>
      <c r="CJ68" s="205">
        <f>IF(ISBLANK('3e Historical level Inputs'!CJ66),"",'3e Historical level Inputs'!CJ66)</f>
        <v>2.310272738545347</v>
      </c>
      <c r="CK68" s="205">
        <f>IF(ISBLANK('3e Historical level Inputs'!CK66),"",'3e Historical level Inputs'!CK66)</f>
        <v>2.4042895823846315</v>
      </c>
      <c r="CL68" s="205">
        <f>IF(ISBLANK('3e Historical level Inputs'!CL66),"",'3e Historical level Inputs'!CL66)</f>
        <v>2.6387767791951386</v>
      </c>
      <c r="CM68" s="205">
        <f>IF(ISBLANK('3e Historical level Inputs'!CM66),"",'3e Historical level Inputs'!CM66)</f>
        <v>2.7158855132456026</v>
      </c>
      <c r="CN68" s="205">
        <f>IF(ISBLANK('3e Historical level Inputs'!CN66),"",'3e Historical level Inputs'!CN66)</f>
        <v>2.7334941408087716</v>
      </c>
      <c r="CO68" s="205">
        <f>IF(ISBLANK('3e Historical level Inputs'!CO66),"",'3e Historical level Inputs'!CO66)</f>
        <v>2.8042356182615977</v>
      </c>
      <c r="CP68" s="205">
        <f>IF(ISBLANK('3e Historical level Inputs'!CP66),"",'3e Historical level Inputs'!CP66)</f>
        <v>2.7379464744031941</v>
      </c>
      <c r="CQ68" s="205">
        <f>IF(ISBLANK('3e Historical level Inputs'!CQ66),"",'3e Historical level Inputs'!CQ66)</f>
        <v>2.7921253937399668</v>
      </c>
      <c r="CR68" s="205">
        <f>IF(ISBLANK('3e Historical level Inputs'!CR66),"",'3e Historical level Inputs'!CR66)</f>
        <v>2.772334537844126</v>
      </c>
      <c r="CS68" s="205">
        <f>IF(ISBLANK('3e Historical level Inputs'!CS66),"",'3e Historical level Inputs'!CS66)</f>
        <v>2.9547209604043285</v>
      </c>
      <c r="CT68" s="173" t="str">
        <f>IF(ISBLANK('3e Historical level Inputs'!CT66),"",'3e Historical level Inputs'!CT66)</f>
        <v/>
      </c>
      <c r="CU68" s="205">
        <f>IF(ISBLANK('3e Historical level Inputs'!CU66),"",'3e Historical level Inputs'!CU66)</f>
        <v>3.0925793393451757</v>
      </c>
      <c r="CV68" s="205">
        <f>IF(ISBLANK('3e Historical level Inputs'!CV66),"",'3e Historical level Inputs'!CV66)</f>
        <v>3.0925793393451757</v>
      </c>
      <c r="CW68" s="205">
        <f>IF(ISBLANK('3e Historical level Inputs'!CW66),"",'3e Historical level Inputs'!CW66)</f>
        <v>3.2190198357965287</v>
      </c>
      <c r="CX68" s="205">
        <f>IF(ISBLANK('3e Historical level Inputs'!CX66),"",'3e Historical level Inputs'!CX66)</f>
        <v>3.2190198357965287</v>
      </c>
      <c r="CY68" s="205">
        <f>IF(ISBLANK('3e Historical level Inputs'!CY66),"",'3e Historical level Inputs'!CY66)</f>
        <v>3.2779581222489003</v>
      </c>
      <c r="CZ68" s="205">
        <f>IF(ISBLANK('3e Historical level Inputs'!CZ66),"",'3e Historical level Inputs'!CZ66)</f>
        <v>3.2757748082511373</v>
      </c>
      <c r="DA68" s="205">
        <f>'3e Historical level Inputs'!DA66</f>
        <v>3.3303477164499919</v>
      </c>
      <c r="DB68" s="205">
        <f>'3e Historical level Inputs'!DB66</f>
        <v>3.3346227952539218</v>
      </c>
      <c r="DC68" s="205">
        <f>'3e Historical level Inputs'!DC66</f>
        <v>3.4453907808592446</v>
      </c>
      <c r="DD68" s="205">
        <f>'3e Historical level Inputs'!DD66</f>
        <v>3.4446884220408034</v>
      </c>
      <c r="DE68" s="205">
        <f>'3e Historical level Inputs'!DE66</f>
        <v>3.5006732283088264</v>
      </c>
      <c r="DF68" s="205">
        <f>'3e Historical level Inputs'!DF66</f>
        <v>3.489713321849405</v>
      </c>
      <c r="DG68" s="205" t="str">
        <f>'3e Historical level Inputs'!DG66</f>
        <v>-</v>
      </c>
      <c r="DH68" s="205" t="str">
        <f>'3e Historical level Inputs'!DH66</f>
        <v>-</v>
      </c>
    </row>
    <row r="69" spans="2:112" s="159" customFormat="1" ht="10.5" customHeight="1">
      <c r="B69" s="175" t="s">
        <v>211</v>
      </c>
      <c r="C69" s="205">
        <f>'3e Historical level Inputs'!C67</f>
        <v>82.714973755382402</v>
      </c>
      <c r="D69" s="205">
        <f>'3e Historical level Inputs'!D67</f>
        <v>83.30462944093604</v>
      </c>
      <c r="E69" s="205">
        <f>'3e Historical level Inputs'!E67</f>
        <v>86.869961250180737</v>
      </c>
      <c r="F69" s="205">
        <f>'3e Historical level Inputs'!F67</f>
        <v>94.247238890788609</v>
      </c>
      <c r="G69" s="205">
        <f>'3e Historical level Inputs'!G67</f>
        <v>96.734713952828457</v>
      </c>
      <c r="H69" s="205">
        <f>'3e Historical level Inputs'!H67</f>
        <v>97.168507138888316</v>
      </c>
      <c r="I69" s="205">
        <f>'3e Historical level Inputs'!I67</f>
        <v>100.42294792546593</v>
      </c>
      <c r="J69" s="205">
        <f>'3e Historical level Inputs'!J67</f>
        <v>100.45161139447517</v>
      </c>
      <c r="K69" s="205">
        <f>'3e Historical level Inputs'!K67</f>
        <v>102.36163788093087</v>
      </c>
      <c r="L69" s="205">
        <f>'3e Historical level Inputs'!L67</f>
        <v>102.52796433266482</v>
      </c>
      <c r="M69" s="205">
        <f>'3e Historical level Inputs'!M67</f>
        <v>177.82465139176094</v>
      </c>
      <c r="N69" s="173"/>
      <c r="O69" s="205">
        <f>'3e Historical level Inputs'!O67</f>
        <v>182.1478421922848</v>
      </c>
      <c r="P69" s="205">
        <f>'3e Historical level Inputs'!P67</f>
        <v>182.1478421922848</v>
      </c>
      <c r="Q69" s="205">
        <f>'3e Historical level Inputs'!Q67</f>
        <v>206.85880395175917</v>
      </c>
      <c r="R69" s="205">
        <f>'3e Historical level Inputs'!R67</f>
        <v>206.85880395175917</v>
      </c>
      <c r="S69" s="205">
        <f>'3e Historical level Inputs'!S67</f>
        <v>208.67378876436524</v>
      </c>
      <c r="T69" s="205">
        <f>'3e Historical level Inputs'!T67</f>
        <v>208.60267796102917</v>
      </c>
      <c r="U69" s="205">
        <f>'3e Historical level Inputs'!U67</f>
        <v>229.00423297302081</v>
      </c>
      <c r="V69" s="205">
        <f>'3e Historical level Inputs'!V67</f>
        <v>229.17361587944052</v>
      </c>
      <c r="W69" s="205">
        <f>'3e Historical level Inputs'!W67</f>
        <v>233.12369766151809</v>
      </c>
      <c r="X69" s="205">
        <f>'3e Historical level Inputs'!X67</f>
        <v>233.09592763088943</v>
      </c>
      <c r="Y69" s="205">
        <f>'3e Historical level Inputs'!Y67</f>
        <v>207.1953852712787</v>
      </c>
      <c r="Z69" s="205">
        <f>'3e Historical level Inputs'!Z67</f>
        <v>205.99370878441624</v>
      </c>
      <c r="AA69" s="205" t="str">
        <f>'3e Historical level Inputs'!AA67</f>
        <v>-</v>
      </c>
      <c r="AB69" s="205" t="str">
        <f>'3e Historical level Inputs'!AB67</f>
        <v>-</v>
      </c>
      <c r="AC69" s="144"/>
      <c r="AD69" s="175" t="s">
        <v>211</v>
      </c>
      <c r="AE69" s="205">
        <f>'3e Historical level Inputs'!AE67</f>
        <v>82.98176272164126</v>
      </c>
      <c r="AF69" s="205">
        <f>'3e Historical level Inputs'!AF67</f>
        <v>83.574994122439222</v>
      </c>
      <c r="AG69" s="205">
        <f>'3e Historical level Inputs'!AG67</f>
        <v>87.143321511512255</v>
      </c>
      <c r="AH69" s="205">
        <f>'3e Historical level Inputs'!AH67</f>
        <v>94.520348445380094</v>
      </c>
      <c r="AI69" s="205">
        <f>'3e Historical level Inputs'!AI67</f>
        <v>97.010365082489656</v>
      </c>
      <c r="AJ69" s="205">
        <f>'3e Historical level Inputs'!AJ67</f>
        <v>97.446330962546412</v>
      </c>
      <c r="AK69" s="205">
        <f>'3e Historical level Inputs'!AK67</f>
        <v>100.70125129494622</v>
      </c>
      <c r="AL69" s="205">
        <f>'3e Historical level Inputs'!AL67</f>
        <v>100.73078194674262</v>
      </c>
      <c r="AM69" s="205">
        <f>'3e Historical level Inputs'!AM67</f>
        <v>102.64181721102538</v>
      </c>
      <c r="AN69" s="205">
        <f>'3e Historical level Inputs'!AN67</f>
        <v>102.8139345684324</v>
      </c>
      <c r="AO69" s="205">
        <f>'3e Historical level Inputs'!AO67</f>
        <v>178.0904451867786</v>
      </c>
      <c r="AP69" s="173"/>
      <c r="AQ69" s="205">
        <f>'3e Historical level Inputs'!AQ67</f>
        <v>182.42892712636078</v>
      </c>
      <c r="AR69" s="205">
        <f>'3e Historical level Inputs'!AR67</f>
        <v>182.42892712636078</v>
      </c>
      <c r="AS69" s="205">
        <f>'3e Historical level Inputs'!AS67</f>
        <v>207.14416932718106</v>
      </c>
      <c r="AT69" s="205">
        <f>'3e Historical level Inputs'!AT67</f>
        <v>207.14416932718106</v>
      </c>
      <c r="AU69" s="205">
        <f>'3e Historical level Inputs'!AU67</f>
        <v>208.58443850008547</v>
      </c>
      <c r="AV69" s="205">
        <f>'3e Historical level Inputs'!AV67</f>
        <v>208.51798403761489</v>
      </c>
      <c r="AW69" s="205">
        <f>'3e Historical level Inputs'!AW67</f>
        <v>228.87747314572712</v>
      </c>
      <c r="AX69" s="205">
        <f>'3e Historical level Inputs'!AX67</f>
        <v>229.04123337749175</v>
      </c>
      <c r="AY69" s="205">
        <f>'3e Historical level Inputs'!AY67</f>
        <v>232.96420513974201</v>
      </c>
      <c r="AZ69" s="205">
        <f>'3e Historical level Inputs'!AZ67</f>
        <v>232.92967279175636</v>
      </c>
      <c r="BA69" s="205">
        <f>'3e Historical level Inputs'!BA67</f>
        <v>207.09816037338291</v>
      </c>
      <c r="BB69" s="205">
        <f>'3e Historical level Inputs'!BB67</f>
        <v>205.79358333442514</v>
      </c>
      <c r="BC69" s="205" t="str">
        <f>'3e Historical level Inputs'!BC67</f>
        <v>-</v>
      </c>
      <c r="BD69" s="205" t="str">
        <f>'3e Historical level Inputs'!BD67</f>
        <v>-</v>
      </c>
      <c r="BF69" s="175" t="s">
        <v>211</v>
      </c>
      <c r="BG69" s="205">
        <f>'3e Historical level Inputs'!BG67</f>
        <v>92.264788086701628</v>
      </c>
      <c r="BH69" s="205">
        <f>'3e Historical level Inputs'!BH67</f>
        <v>93.233201325138921</v>
      </c>
      <c r="BI69" s="205">
        <f>'3e Historical level Inputs'!BI67</f>
        <v>96.477970439909456</v>
      </c>
      <c r="BJ69" s="205">
        <f>'3e Historical level Inputs'!BJ67</f>
        <v>105.3509710493535</v>
      </c>
      <c r="BK69" s="205">
        <f>'3e Historical level Inputs'!BK67</f>
        <v>108.02212786677039</v>
      </c>
      <c r="BL69" s="205">
        <f>'3e Historical level Inputs'!BL67</f>
        <v>108.80863626388928</v>
      </c>
      <c r="BM69" s="205">
        <f>'3e Historical level Inputs'!BM67</f>
        <v>111.18146076431874</v>
      </c>
      <c r="BN69" s="205">
        <f>'3e Historical level Inputs'!BN67</f>
        <v>106.55887043145906</v>
      </c>
      <c r="BO69" s="205">
        <f>'3e Historical level Inputs'!BO67</f>
        <v>108.54951595475562</v>
      </c>
      <c r="BP69" s="205">
        <f>'3e Historical level Inputs'!BP67</f>
        <v>107.01165656012073</v>
      </c>
      <c r="BQ69" s="205">
        <f>'3e Historical level Inputs'!BQ67</f>
        <v>111.35295113489376</v>
      </c>
      <c r="BR69" s="173"/>
      <c r="BS69" s="205">
        <f>'3e Historical level Inputs'!BS67</f>
        <v>116.58353148845229</v>
      </c>
      <c r="BT69" s="205">
        <f>'3e Historical level Inputs'!BT67</f>
        <v>116.58353148845229</v>
      </c>
      <c r="BU69" s="205">
        <f>'3e Historical level Inputs'!BU67</f>
        <v>119.36728340621774</v>
      </c>
      <c r="BV69" s="205">
        <f>'3e Historical level Inputs'!BV67</f>
        <v>119.36728340621774</v>
      </c>
      <c r="BW69" s="205">
        <f>'3e Historical level Inputs'!BW67</f>
        <v>121.63680114837715</v>
      </c>
      <c r="BX69" s="205">
        <f>'3e Historical level Inputs'!BX67</f>
        <v>121.55660535393956</v>
      </c>
      <c r="BY69" s="205">
        <f>'3e Historical level Inputs'!BY67</f>
        <v>122.3790205956831</v>
      </c>
      <c r="BZ69" s="205">
        <f>'3e Historical level Inputs'!BZ67</f>
        <v>122.50590640265031</v>
      </c>
      <c r="CA69" s="205">
        <f>'3e Historical level Inputs'!CA67</f>
        <v>126.23219506539003</v>
      </c>
      <c r="CB69" s="205">
        <f>'3e Historical level Inputs'!CB67</f>
        <v>126.21129068485132</v>
      </c>
      <c r="CC69" s="205">
        <f>'3e Historical level Inputs'!CC67</f>
        <v>130.60846044843666</v>
      </c>
      <c r="CD69" s="205">
        <f>'3e Historical level Inputs'!CD67</f>
        <v>131.05060067070704</v>
      </c>
      <c r="CE69" s="205" t="str">
        <f>'3e Historical level Inputs'!CE67</f>
        <v>-</v>
      </c>
      <c r="CF69" s="205" t="str">
        <f>'3e Historical level Inputs'!CF67</f>
        <v>-</v>
      </c>
      <c r="CG69" s="144"/>
      <c r="CH69" s="175" t="s">
        <v>211</v>
      </c>
      <c r="CI69" s="205">
        <f>IF(ISBLANK('3e Historical level Inputs'!CI67),"",'3e Historical level Inputs'!CI67)</f>
        <v>174.97976184208403</v>
      </c>
      <c r="CJ69" s="205">
        <f>IF(ISBLANK('3e Historical level Inputs'!CJ67),"",'3e Historical level Inputs'!CJ67)</f>
        <v>176.53783076607496</v>
      </c>
      <c r="CK69" s="205">
        <f>IF(ISBLANK('3e Historical level Inputs'!CK67),"",'3e Historical level Inputs'!CK67)</f>
        <v>183.34793169009021</v>
      </c>
      <c r="CL69" s="205">
        <f>IF(ISBLANK('3e Historical level Inputs'!CL67),"",'3e Historical level Inputs'!CL67)</f>
        <v>199.59820994014211</v>
      </c>
      <c r="CM69" s="205">
        <f>IF(ISBLANK('3e Historical level Inputs'!CM67),"",'3e Historical level Inputs'!CM67)</f>
        <v>204.75684181959883</v>
      </c>
      <c r="CN69" s="205">
        <f>IF(ISBLANK('3e Historical level Inputs'!CN67),"",'3e Historical level Inputs'!CN67)</f>
        <v>205.97714340277759</v>
      </c>
      <c r="CO69" s="205">
        <f>IF(ISBLANK('3e Historical level Inputs'!CO67),"",'3e Historical level Inputs'!CO67)</f>
        <v>211.60440868978469</v>
      </c>
      <c r="CP69" s="205">
        <f>IF(ISBLANK('3e Historical level Inputs'!CP67),"",'3e Historical level Inputs'!CP67)</f>
        <v>207.01048182593422</v>
      </c>
      <c r="CQ69" s="205">
        <f>IF(ISBLANK('3e Historical level Inputs'!CQ67),"",'3e Historical level Inputs'!CQ67)</f>
        <v>210.91115383568649</v>
      </c>
      <c r="CR69" s="205">
        <f>IF(ISBLANK('3e Historical level Inputs'!CR67),"",'3e Historical level Inputs'!CR67)</f>
        <v>209.53962089278554</v>
      </c>
      <c r="CS69" s="205">
        <f>IF(ISBLANK('3e Historical level Inputs'!CS67),"",'3e Historical level Inputs'!CS67)</f>
        <v>289.17760252665471</v>
      </c>
      <c r="CT69" s="173" t="str">
        <f>IF(ISBLANK('3e Historical level Inputs'!CT67),"",'3e Historical level Inputs'!CT67)</f>
        <v/>
      </c>
      <c r="CU69" s="205">
        <f>IF(ISBLANK('3e Historical level Inputs'!CU67),"",'3e Historical level Inputs'!CU67)</f>
        <v>298.73137368073708</v>
      </c>
      <c r="CV69" s="205">
        <f>IF(ISBLANK('3e Historical level Inputs'!CV67),"",'3e Historical level Inputs'!CV67)</f>
        <v>298.73137368073708</v>
      </c>
      <c r="CW69" s="205">
        <f>IF(ISBLANK('3e Historical level Inputs'!CW67),"",'3e Historical level Inputs'!CW67)</f>
        <v>326.22608735797689</v>
      </c>
      <c r="CX69" s="205">
        <f>IF(ISBLANK('3e Historical level Inputs'!CX67),"",'3e Historical level Inputs'!CX67)</f>
        <v>326.22608735797689</v>
      </c>
      <c r="CY69" s="205">
        <f>IF(ISBLANK('3e Historical level Inputs'!CY67),"",'3e Historical level Inputs'!CY67)</f>
        <v>330.31058991274239</v>
      </c>
      <c r="CZ69" s="205">
        <f>IF(ISBLANK('3e Historical level Inputs'!CZ67),"",'3e Historical level Inputs'!CZ67)</f>
        <v>330.15928331496872</v>
      </c>
      <c r="DA69" s="205">
        <f>'3e Historical level Inputs'!DA67</f>
        <v>351.38325356870394</v>
      </c>
      <c r="DB69" s="205">
        <f>'3e Historical level Inputs'!DB67</f>
        <v>351.67952228209083</v>
      </c>
      <c r="DC69" s="205">
        <f>'3e Historical level Inputs'!DC67</f>
        <v>359.35589272690811</v>
      </c>
      <c r="DD69" s="205">
        <f>'3e Historical level Inputs'!DD67</f>
        <v>359.30721831574078</v>
      </c>
      <c r="DE69" s="205">
        <f>'3e Historical level Inputs'!DE67</f>
        <v>337.80384571971535</v>
      </c>
      <c r="DF69" s="205">
        <f>'3e Historical level Inputs'!DF67</f>
        <v>337.04430945512331</v>
      </c>
      <c r="DG69" s="205" t="str">
        <f>'3e Historical level Inputs'!DG67</f>
        <v>-</v>
      </c>
      <c r="DH69" s="205" t="str">
        <f>'3e Historical level Inputs'!DH67</f>
        <v>-</v>
      </c>
    </row>
    <row r="70" spans="2:112" s="159" customFormat="1" ht="10.5" customHeight="1">
      <c r="B70"/>
      <c r="C70"/>
      <c r="D70"/>
      <c r="E70"/>
      <c r="F70"/>
      <c r="G70"/>
      <c r="H70"/>
      <c r="I70"/>
      <c r="J70"/>
      <c r="K70"/>
      <c r="L70"/>
      <c r="M70"/>
      <c r="N70"/>
      <c r="O70"/>
      <c r="P70"/>
      <c r="Q70"/>
      <c r="R70"/>
      <c r="S70"/>
      <c r="T70"/>
      <c r="U70"/>
      <c r="V70"/>
      <c r="W70"/>
      <c r="X70"/>
      <c r="Y70"/>
      <c r="Z70"/>
      <c r="AA70"/>
      <c r="AB70"/>
      <c r="AC70" s="144"/>
      <c r="AD70"/>
      <c r="AE70"/>
      <c r="AF70"/>
      <c r="AG70"/>
      <c r="AH70"/>
      <c r="AI70"/>
      <c r="AJ70"/>
      <c r="AK70"/>
      <c r="AL70"/>
      <c r="AM70"/>
      <c r="AN70"/>
      <c r="AO70"/>
      <c r="AP70"/>
      <c r="AY70"/>
      <c r="AZ70"/>
      <c r="BA70"/>
      <c r="BB70"/>
      <c r="BC70"/>
      <c r="BD70"/>
      <c r="BF70"/>
      <c r="BG70"/>
      <c r="BH70"/>
      <c r="BI70"/>
      <c r="BJ70"/>
      <c r="BK70"/>
      <c r="BL70"/>
      <c r="BM70"/>
      <c r="BN70"/>
      <c r="BO70"/>
      <c r="BP70"/>
      <c r="BQ70"/>
      <c r="BR70"/>
      <c r="BS70"/>
      <c r="BT70"/>
      <c r="BU70"/>
      <c r="BV70"/>
      <c r="BW70"/>
      <c r="BX70"/>
      <c r="BY70"/>
      <c r="BZ70"/>
      <c r="CA70"/>
      <c r="CB70"/>
      <c r="CC70"/>
      <c r="CD70"/>
      <c r="CE70"/>
      <c r="CF70"/>
      <c r="CG70" s="144"/>
      <c r="CH70" s="175" t="s">
        <v>212</v>
      </c>
      <c r="CI70" s="205">
        <f>IF(ISBLANK('3e Historical level Inputs'!CI68),"",'3e Historical level Inputs'!CI68)</f>
        <v>183.72874993418824</v>
      </c>
      <c r="CJ70" s="205">
        <f>IF(ISBLANK('3e Historical level Inputs'!CJ68),"",'3e Historical level Inputs'!CJ68)</f>
        <v>185.36472230437872</v>
      </c>
      <c r="CK70" s="205">
        <f>IF(ISBLANK('3e Historical level Inputs'!CK68),"",'3e Historical level Inputs'!CK68)</f>
        <v>192.51532827459474</v>
      </c>
      <c r="CL70" s="205">
        <f>IF(ISBLANK('3e Historical level Inputs'!CL68),"",'3e Historical level Inputs'!CL68)</f>
        <v>209.57812043714924</v>
      </c>
      <c r="CM70" s="205">
        <f>IF(ISBLANK('3e Historical level Inputs'!CM68),"",'3e Historical level Inputs'!CM68)</f>
        <v>214.99468391057877</v>
      </c>
      <c r="CN70" s="205">
        <f>IF(ISBLANK('3e Historical level Inputs'!CN68),"",'3e Historical level Inputs'!CN68)</f>
        <v>216.27600057291647</v>
      </c>
      <c r="CO70" s="205">
        <f>IF(ISBLANK('3e Historical level Inputs'!CO68),"",'3e Historical level Inputs'!CO68)</f>
        <v>222.18462912427393</v>
      </c>
      <c r="CP70" s="205">
        <f>IF(ISBLANK('3e Historical level Inputs'!CP68),"",'3e Historical level Inputs'!CP68)</f>
        <v>217.36100591723095</v>
      </c>
      <c r="CQ70" s="205">
        <f>IF(ISBLANK('3e Historical level Inputs'!CQ68),"",'3e Historical level Inputs'!CQ68)</f>
        <v>221.45671152747082</v>
      </c>
      <c r="CR70" s="205">
        <f>IF(ISBLANK('3e Historical level Inputs'!CR68),"",'3e Historical level Inputs'!CR68)</f>
        <v>220.01660193742481</v>
      </c>
      <c r="CS70" s="205">
        <f>IF(ISBLANK('3e Historical level Inputs'!CS68),"",'3e Historical level Inputs'!CS68)</f>
        <v>303.63648265298747</v>
      </c>
      <c r="CT70" s="173" t="str">
        <f>IF(ISBLANK('3e Historical level Inputs'!CT68),"",'3e Historical level Inputs'!CT68)</f>
        <v/>
      </c>
      <c r="CU70" s="205">
        <f>IF(ISBLANK('3e Historical level Inputs'!CU68),"",'3e Historical level Inputs'!CU68)</f>
        <v>313.66794236477392</v>
      </c>
      <c r="CV70" s="205">
        <f>IF(ISBLANK('3e Historical level Inputs'!CV68),"",'3e Historical level Inputs'!CV68)</f>
        <v>313.66794236477392</v>
      </c>
      <c r="CW70" s="205">
        <f>IF(ISBLANK('3e Historical level Inputs'!CW68),"",'3e Historical level Inputs'!CW68)</f>
        <v>342.53739172587575</v>
      </c>
      <c r="CX70" s="205">
        <f>IF(ISBLANK('3e Historical level Inputs'!CX68),"",'3e Historical level Inputs'!CX68)</f>
        <v>342.53739172587575</v>
      </c>
      <c r="CY70" s="205">
        <f>IF(ISBLANK('3e Historical level Inputs'!CY68),"",'3e Historical level Inputs'!CY68)</f>
        <v>346.8261194083795</v>
      </c>
      <c r="CZ70" s="205">
        <f>IF(ISBLANK('3e Historical level Inputs'!CZ68),"",'3e Historical level Inputs'!CZ68)</f>
        <v>346.66724748071715</v>
      </c>
      <c r="DA70" s="205">
        <f>'3e Historical level Inputs'!DA68</f>
        <v>368.95241624713913</v>
      </c>
      <c r="DB70" s="205">
        <f>'3e Historical level Inputs'!DB68</f>
        <v>369.26349839619536</v>
      </c>
      <c r="DC70" s="205">
        <f>'3e Historical level Inputs'!DC68</f>
        <v>377.32368736325355</v>
      </c>
      <c r="DD70" s="205">
        <f>'3e Historical level Inputs'!DD68</f>
        <v>377.27257923152786</v>
      </c>
      <c r="DE70" s="205">
        <f>'3e Historical level Inputs'!DE68</f>
        <v>354.69403800570115</v>
      </c>
      <c r="DF70" s="205">
        <f>'3e Historical level Inputs'!DF68</f>
        <v>353.89652492787951</v>
      </c>
      <c r="DG70" s="205" t="str">
        <f>'3e Historical level Inputs'!DG68</f>
        <v>-</v>
      </c>
      <c r="DH70" s="205" t="str">
        <f>'3e Historical level Inputs'!DH68</f>
        <v>-</v>
      </c>
    </row>
    <row r="71" spans="2:112" s="161" customFormat="1" ht="10.5" customHeight="1">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C71" s="169"/>
      <c r="DD71" s="169"/>
    </row>
    <row r="72" spans="2:112" s="159" customFormat="1" ht="38.25" customHeight="1">
      <c r="B72" s="171" t="s">
        <v>213</v>
      </c>
      <c r="C72" s="172" t="s">
        <v>173</v>
      </c>
      <c r="D72" s="172" t="s">
        <v>174</v>
      </c>
      <c r="E72" s="172" t="s">
        <v>175</v>
      </c>
      <c r="F72" s="172" t="s">
        <v>176</v>
      </c>
      <c r="G72" s="172" t="s">
        <v>177</v>
      </c>
      <c r="H72" s="172" t="s">
        <v>178</v>
      </c>
      <c r="I72" s="172" t="s">
        <v>179</v>
      </c>
      <c r="J72" s="172" t="s">
        <v>180</v>
      </c>
      <c r="K72" s="172" t="s">
        <v>181</v>
      </c>
      <c r="L72" s="172" t="s">
        <v>182</v>
      </c>
      <c r="M72" s="172" t="s">
        <v>183</v>
      </c>
      <c r="N72" s="173"/>
      <c r="O72" s="172" t="s">
        <v>184</v>
      </c>
      <c r="P72" s="172" t="s">
        <v>185</v>
      </c>
      <c r="Q72" s="172" t="s">
        <v>186</v>
      </c>
      <c r="R72" s="174" t="s">
        <v>187</v>
      </c>
      <c r="S72" s="174" t="s">
        <v>188</v>
      </c>
      <c r="T72" s="174" t="s">
        <v>189</v>
      </c>
      <c r="U72" s="174" t="s">
        <v>143</v>
      </c>
      <c r="V72" s="174" t="s">
        <v>144</v>
      </c>
      <c r="W72" s="174" t="s">
        <v>190</v>
      </c>
      <c r="X72" s="174" t="s">
        <v>191</v>
      </c>
      <c r="Y72" s="172" t="s">
        <v>192</v>
      </c>
      <c r="Z72" s="174" t="s">
        <v>193</v>
      </c>
      <c r="AA72" s="174" t="s">
        <v>194</v>
      </c>
      <c r="AB72" s="174" t="s">
        <v>195</v>
      </c>
      <c r="AC72" s="144"/>
      <c r="AD72" s="171" t="s">
        <v>213</v>
      </c>
      <c r="AE72" s="172" t="s">
        <v>173</v>
      </c>
      <c r="AF72" s="172" t="s">
        <v>174</v>
      </c>
      <c r="AG72" s="172" t="s">
        <v>175</v>
      </c>
      <c r="AH72" s="172" t="s">
        <v>176</v>
      </c>
      <c r="AI72" s="172" t="s">
        <v>177</v>
      </c>
      <c r="AJ72" s="172" t="s">
        <v>178</v>
      </c>
      <c r="AK72" s="172" t="s">
        <v>179</v>
      </c>
      <c r="AL72" s="172" t="s">
        <v>180</v>
      </c>
      <c r="AM72" s="172" t="s">
        <v>181</v>
      </c>
      <c r="AN72" s="172" t="s">
        <v>182</v>
      </c>
      <c r="AO72" s="172" t="s">
        <v>183</v>
      </c>
      <c r="AP72" s="173"/>
      <c r="AQ72" s="172" t="s">
        <v>184</v>
      </c>
      <c r="AR72" s="172" t="s">
        <v>185</v>
      </c>
      <c r="AS72" s="172" t="s">
        <v>186</v>
      </c>
      <c r="AT72" s="174" t="s">
        <v>187</v>
      </c>
      <c r="AU72" s="174" t="s">
        <v>188</v>
      </c>
      <c r="AV72" s="174" t="s">
        <v>189</v>
      </c>
      <c r="AW72" s="174" t="s">
        <v>143</v>
      </c>
      <c r="AX72" s="174" t="s">
        <v>144</v>
      </c>
      <c r="AY72" s="174" t="s">
        <v>190</v>
      </c>
      <c r="AZ72" s="174" t="s">
        <v>191</v>
      </c>
      <c r="BA72" s="172" t="s">
        <v>192</v>
      </c>
      <c r="BB72" s="174" t="s">
        <v>193</v>
      </c>
      <c r="BC72" s="174" t="s">
        <v>194</v>
      </c>
      <c r="BD72" s="174" t="s">
        <v>195</v>
      </c>
      <c r="BF72" s="171" t="s">
        <v>213</v>
      </c>
      <c r="BG72" s="172" t="s">
        <v>173</v>
      </c>
      <c r="BH72" s="172" t="s">
        <v>174</v>
      </c>
      <c r="BI72" s="172" t="s">
        <v>175</v>
      </c>
      <c r="BJ72" s="172" t="s">
        <v>176</v>
      </c>
      <c r="BK72" s="172" t="s">
        <v>177</v>
      </c>
      <c r="BL72" s="172" t="s">
        <v>178</v>
      </c>
      <c r="BM72" s="172" t="s">
        <v>179</v>
      </c>
      <c r="BN72" s="172" t="s">
        <v>180</v>
      </c>
      <c r="BO72" s="172" t="s">
        <v>181</v>
      </c>
      <c r="BP72" s="172" t="s">
        <v>182</v>
      </c>
      <c r="BQ72" s="172" t="s">
        <v>183</v>
      </c>
      <c r="BR72" s="173"/>
      <c r="BS72" s="172" t="s">
        <v>184</v>
      </c>
      <c r="BT72" s="172" t="s">
        <v>185</v>
      </c>
      <c r="BU72" s="172" t="s">
        <v>186</v>
      </c>
      <c r="BV72" s="174" t="s">
        <v>187</v>
      </c>
      <c r="BW72" s="174" t="s">
        <v>188</v>
      </c>
      <c r="BX72" s="174" t="s">
        <v>189</v>
      </c>
      <c r="BY72" s="174" t="s">
        <v>143</v>
      </c>
      <c r="BZ72" s="174" t="s">
        <v>144</v>
      </c>
      <c r="CA72" s="174" t="s">
        <v>190</v>
      </c>
      <c r="CB72" s="174" t="s">
        <v>191</v>
      </c>
      <c r="CC72" s="172" t="s">
        <v>192</v>
      </c>
      <c r="CD72" s="174" t="s">
        <v>193</v>
      </c>
      <c r="CE72" s="174" t="s">
        <v>194</v>
      </c>
      <c r="CF72" s="174" t="s">
        <v>195</v>
      </c>
      <c r="CG72" s="144"/>
      <c r="CH72" s="171" t="s">
        <v>213</v>
      </c>
      <c r="CI72" s="172" t="s">
        <v>173</v>
      </c>
      <c r="CJ72" s="172" t="s">
        <v>174</v>
      </c>
      <c r="CK72" s="172" t="s">
        <v>175</v>
      </c>
      <c r="CL72" s="172" t="s">
        <v>176</v>
      </c>
      <c r="CM72" s="172" t="s">
        <v>177</v>
      </c>
      <c r="CN72" s="172" t="s">
        <v>178</v>
      </c>
      <c r="CO72" s="172" t="s">
        <v>179</v>
      </c>
      <c r="CP72" s="172" t="s">
        <v>180</v>
      </c>
      <c r="CQ72" s="172" t="s">
        <v>181</v>
      </c>
      <c r="CR72" s="172" t="s">
        <v>182</v>
      </c>
      <c r="CS72" s="172" t="s">
        <v>183</v>
      </c>
      <c r="CT72" s="173"/>
      <c r="CU72" s="172" t="s">
        <v>184</v>
      </c>
      <c r="CV72" s="172" t="s">
        <v>185</v>
      </c>
      <c r="CW72" s="172" t="s">
        <v>186</v>
      </c>
      <c r="CX72" s="174" t="s">
        <v>187</v>
      </c>
      <c r="CY72" s="174" t="s">
        <v>188</v>
      </c>
      <c r="CZ72" s="174" t="s">
        <v>189</v>
      </c>
      <c r="DA72" s="174" t="s">
        <v>143</v>
      </c>
      <c r="DB72" s="174" t="s">
        <v>144</v>
      </c>
      <c r="DC72" s="174" t="s">
        <v>190</v>
      </c>
      <c r="DD72" s="174" t="s">
        <v>191</v>
      </c>
      <c r="DE72" s="172" t="s">
        <v>192</v>
      </c>
      <c r="DF72" s="174" t="s">
        <v>193</v>
      </c>
      <c r="DG72" s="174" t="s">
        <v>194</v>
      </c>
      <c r="DH72" s="174" t="s">
        <v>195</v>
      </c>
    </row>
    <row r="73" spans="2:112" s="159" customFormat="1" ht="10.5" customHeight="1">
      <c r="B73" s="175" t="s">
        <v>196</v>
      </c>
      <c r="C73" s="205">
        <f>'3e Historical level Inputs'!C71</f>
        <v>179.00136797424895</v>
      </c>
      <c r="D73" s="205">
        <f>'3e Historical level Inputs'!D71</f>
        <v>171.2844775148248</v>
      </c>
      <c r="E73" s="205">
        <f>'3e Historical level Inputs'!E71</f>
        <v>188.2966425157575</v>
      </c>
      <c r="F73" s="205">
        <f>'3e Historical level Inputs'!F71</f>
        <v>205.64726567876167</v>
      </c>
      <c r="G73" s="205">
        <f>'3e Historical level Inputs'!G71</f>
        <v>244.35175317326426</v>
      </c>
      <c r="H73" s="205">
        <f>'3e Historical level Inputs'!H71</f>
        <v>220.83214040458211</v>
      </c>
      <c r="I73" s="205">
        <f>'3e Historical level Inputs'!I71</f>
        <v>213.18332557673111</v>
      </c>
      <c r="J73" s="205">
        <f>'3e Historical level Inputs'!J71</f>
        <v>186.28634708232781</v>
      </c>
      <c r="K73" s="205">
        <f>'3e Historical level Inputs'!K71</f>
        <v>221.40767996833435</v>
      </c>
      <c r="L73" s="205">
        <f>'3e Historical level Inputs'!L71</f>
        <v>277.90448646108462</v>
      </c>
      <c r="M73" s="205">
        <f>'3e Historical level Inputs'!M71</f>
        <v>515.28606921595917</v>
      </c>
      <c r="N73" s="173"/>
      <c r="O73" s="205">
        <f>'3e Historical level Inputs'!O71</f>
        <v>1154.4785866007871</v>
      </c>
      <c r="P73" s="205">
        <f>'3e Historical level Inputs'!P71</f>
        <v>1597.1745371627455</v>
      </c>
      <c r="Q73" s="205">
        <f>'3e Historical level Inputs'!Q71</f>
        <v>1089.9605425061691</v>
      </c>
      <c r="R73" s="205">
        <f>'3e Historical level Inputs'!R71</f>
        <v>493.32342630895181</v>
      </c>
      <c r="S73" s="205">
        <f>'3e Historical level Inputs'!S71</f>
        <v>437.44397863035232</v>
      </c>
      <c r="T73" s="205">
        <f>'3e Historical level Inputs'!T71</f>
        <v>473.48294979096471</v>
      </c>
      <c r="U73" s="205">
        <f>'3e Historical level Inputs'!U71</f>
        <v>352.81674784941504</v>
      </c>
      <c r="V73" s="205">
        <f>'3e Historical level Inputs'!V71</f>
        <v>299.97045974315182</v>
      </c>
      <c r="W73" s="205">
        <f>'3e Historical level Inputs'!W71</f>
        <v>345.83733293810661</v>
      </c>
      <c r="X73" s="205">
        <f>'3e Historical level Inputs'!X71</f>
        <v>355.90694681107556</v>
      </c>
      <c r="Y73" s="205">
        <f>'3e Historical level Inputs'!Y71</f>
        <v>387.26692007059006</v>
      </c>
      <c r="Z73" s="205">
        <f>'3e Historical level Inputs'!Z71</f>
        <v>347.02859235326872</v>
      </c>
      <c r="AA73" s="205" t="str">
        <f>'3e Historical level Inputs'!AA71</f>
        <v>-</v>
      </c>
      <c r="AB73" s="205" t="str">
        <f>'3e Historical level Inputs'!AB71</f>
        <v>-</v>
      </c>
      <c r="AC73" s="144"/>
      <c r="AD73" s="175" t="s">
        <v>196</v>
      </c>
      <c r="AE73" s="205">
        <f>'3e Historical level Inputs'!AE71</f>
        <v>243.5641006936373</v>
      </c>
      <c r="AF73" s="205">
        <f>'3e Historical level Inputs'!AF71</f>
        <v>233.38718526559481</v>
      </c>
      <c r="AG73" s="205">
        <f>'3e Historical level Inputs'!AG71</f>
        <v>255.96477111507141</v>
      </c>
      <c r="AH73" s="205">
        <f>'3e Historical level Inputs'!AH71</f>
        <v>280.35133215513343</v>
      </c>
      <c r="AI73" s="205">
        <f>'3e Historical level Inputs'!AI71</f>
        <v>331.88177601701312</v>
      </c>
      <c r="AJ73" s="205">
        <f>'3e Historical level Inputs'!AJ71</f>
        <v>300.85275986127681</v>
      </c>
      <c r="AK73" s="205">
        <f>'3e Historical level Inputs'!AK71</f>
        <v>290.33538273875416</v>
      </c>
      <c r="AL73" s="205">
        <f>'3e Historical level Inputs'!AL71</f>
        <v>253.3454702673852</v>
      </c>
      <c r="AM73" s="205">
        <f>'3e Historical level Inputs'!AM71</f>
        <v>301.17601117012339</v>
      </c>
      <c r="AN73" s="205">
        <f>'3e Historical level Inputs'!AN71</f>
        <v>380.12916390301859</v>
      </c>
      <c r="AO73" s="205">
        <f>'3e Historical level Inputs'!AO71</f>
        <v>686.93566973033592</v>
      </c>
      <c r="AP73" s="173"/>
      <c r="AQ73" s="205">
        <f>'3e Historical level Inputs'!AQ71</f>
        <v>1512.8094841491961</v>
      </c>
      <c r="AR73" s="205">
        <f>'3e Historical level Inputs'!AR71</f>
        <v>2208.3388120062273</v>
      </c>
      <c r="AS73" s="205">
        <f>'3e Historical level Inputs'!AS71</f>
        <v>1494.1918100465305</v>
      </c>
      <c r="AT73" s="205">
        <f>'3e Historical level Inputs'!AT71</f>
        <v>666.64106676100289</v>
      </c>
      <c r="AU73" s="205">
        <f>'3e Historical level Inputs'!AU71</f>
        <v>594.283958811405</v>
      </c>
      <c r="AV73" s="205">
        <f>'3e Historical level Inputs'!AV71</f>
        <v>646.55912706764207</v>
      </c>
      <c r="AW73" s="205">
        <f>'3e Historical level Inputs'!AW71</f>
        <v>477.16805647172947</v>
      </c>
      <c r="AX73" s="205">
        <f>'3e Historical level Inputs'!AX71</f>
        <v>400.7554662471087</v>
      </c>
      <c r="AY73" s="205">
        <f>'3e Historical level Inputs'!AY71</f>
        <v>467.73429822907428</v>
      </c>
      <c r="AZ73" s="205">
        <f>'3e Historical level Inputs'!AZ71</f>
        <v>486.49058675635519</v>
      </c>
      <c r="BA73" s="205">
        <f>'3e Historical level Inputs'!BA71</f>
        <v>527.73361474943317</v>
      </c>
      <c r="BB73" s="205">
        <f>'3e Historical level Inputs'!BB71</f>
        <v>471.15421636604253</v>
      </c>
      <c r="BC73" s="205" t="str">
        <f>'3e Historical level Inputs'!BC71</f>
        <v>-</v>
      </c>
      <c r="BD73" s="205" t="str">
        <f>'3e Historical level Inputs'!BD71</f>
        <v>-</v>
      </c>
      <c r="BF73" s="175" t="s">
        <v>196</v>
      </c>
      <c r="BG73" s="205">
        <f>'3e Historical level Inputs'!BG71</f>
        <v>200.75</v>
      </c>
      <c r="BH73" s="205">
        <f>'3e Historical level Inputs'!BH71</f>
        <v>199.05999999999997</v>
      </c>
      <c r="BI73" s="205">
        <f>'3e Historical level Inputs'!BI71</f>
        <v>215.77</v>
      </c>
      <c r="BJ73" s="205">
        <f>'3e Historical level Inputs'!BJ71</f>
        <v>243.3600000000001</v>
      </c>
      <c r="BK73" s="205">
        <f>'3e Historical level Inputs'!BK71</f>
        <v>281.17999999999995</v>
      </c>
      <c r="BL73" s="205">
        <f>'3e Historical level Inputs'!BL71</f>
        <v>230.78000000000006</v>
      </c>
      <c r="BM73" s="205">
        <f>'3e Historical level Inputs'!BM71</f>
        <v>206.32000000000002</v>
      </c>
      <c r="BN73" s="205">
        <f>'3e Historical level Inputs'!BN71</f>
        <v>145.13000000000005</v>
      </c>
      <c r="BO73" s="205">
        <f>'3e Historical level Inputs'!BO71</f>
        <v>187.07</v>
      </c>
      <c r="BP73" s="205">
        <f>'3e Historical level Inputs'!BP71</f>
        <v>276.5100000000001</v>
      </c>
      <c r="BQ73" s="205">
        <f>'3e Historical level Inputs'!BQ71</f>
        <v>586.80999999999972</v>
      </c>
      <c r="BR73" s="173"/>
      <c r="BS73" s="205">
        <f>'3e Historical level Inputs'!BS71</f>
        <v>1376.8009245311077</v>
      </c>
      <c r="BT73" s="205">
        <f>'3e Historical level Inputs'!BT71</f>
        <v>1631.9111772946392</v>
      </c>
      <c r="BU73" s="205">
        <f>'3e Historical level Inputs'!BU71</f>
        <v>1133.4240853181416</v>
      </c>
      <c r="BV73" s="205">
        <f>'3e Historical level Inputs'!BV71</f>
        <v>572.26257830931559</v>
      </c>
      <c r="BW73" s="205">
        <f>'3e Historical level Inputs'!BW71</f>
        <v>524.28445804252556</v>
      </c>
      <c r="BX73" s="205">
        <f>'3e Historical level Inputs'!BX71</f>
        <v>582.25117085916713</v>
      </c>
      <c r="BY73" s="205">
        <f>'3e Historical level Inputs'!BY71</f>
        <v>409.58146100228066</v>
      </c>
      <c r="BZ73" s="205">
        <f>'3e Historical level Inputs'!BZ71</f>
        <v>347.51209214970675</v>
      </c>
      <c r="CA73" s="205">
        <f>'3e Historical level Inputs'!CA71</f>
        <v>434.55989504828875</v>
      </c>
      <c r="CB73" s="205">
        <f>'3e Historical level Inputs'!CB71</f>
        <v>445.47136580670946</v>
      </c>
      <c r="CC73" s="205">
        <f>'3e Historical level Inputs'!CC71</f>
        <v>499.60569534182372</v>
      </c>
      <c r="CD73" s="205">
        <f>'3e Historical level Inputs'!CD71</f>
        <v>425.76788899996546</v>
      </c>
      <c r="CE73" s="205" t="str">
        <f>'3e Historical level Inputs'!CE71</f>
        <v>-</v>
      </c>
      <c r="CF73" s="205" t="str">
        <f>'3e Historical level Inputs'!CF71</f>
        <v>-</v>
      </c>
      <c r="CG73" s="144"/>
      <c r="CH73" s="175" t="s">
        <v>196</v>
      </c>
      <c r="CI73" s="205">
        <f>'3e Historical level Inputs'!CI71</f>
        <v>379.75136797424898</v>
      </c>
      <c r="CJ73" s="205">
        <f>'3e Historical level Inputs'!CJ71</f>
        <v>370.3444775148248</v>
      </c>
      <c r="CK73" s="205">
        <f>'3e Historical level Inputs'!CK71</f>
        <v>404.06664251575751</v>
      </c>
      <c r="CL73" s="205">
        <f>'3e Historical level Inputs'!CL71</f>
        <v>449.00726567876177</v>
      </c>
      <c r="CM73" s="205">
        <f>'3e Historical level Inputs'!CM71</f>
        <v>525.53175317326418</v>
      </c>
      <c r="CN73" s="205">
        <f>'3e Historical level Inputs'!CN71</f>
        <v>451.61214040458219</v>
      </c>
      <c r="CO73" s="205">
        <f>'3e Historical level Inputs'!CO71</f>
        <v>419.50332557673113</v>
      </c>
      <c r="CP73" s="205">
        <f>'3e Historical level Inputs'!CP71</f>
        <v>331.41634708232789</v>
      </c>
      <c r="CQ73" s="205">
        <f>'3e Historical level Inputs'!CQ71</f>
        <v>408.47767996833431</v>
      </c>
      <c r="CR73" s="205">
        <f>'3e Historical level Inputs'!CR71</f>
        <v>554.41448646108472</v>
      </c>
      <c r="CS73" s="205">
        <f>'3e Historical level Inputs'!CS71</f>
        <v>1102.0960692159588</v>
      </c>
      <c r="CT73" s="173"/>
      <c r="CU73" s="205">
        <f>'3e Historical level Inputs'!CU71</f>
        <v>2531.2795111318947</v>
      </c>
      <c r="CV73" s="205">
        <f>'3e Historical level Inputs'!CV71</f>
        <v>3229.0857144573847</v>
      </c>
      <c r="CW73" s="205">
        <f>'3e Historical level Inputs'!CW71</f>
        <v>2223.3846278243109</v>
      </c>
      <c r="CX73" s="205">
        <f>'3e Historical level Inputs'!CX71</f>
        <v>1065.5860046182675</v>
      </c>
      <c r="CY73" s="205">
        <f>'3e Historical level Inputs'!CY71</f>
        <v>961.72843667287793</v>
      </c>
      <c r="CZ73" s="205">
        <f>'3e Historical level Inputs'!CZ71</f>
        <v>1055.7341206501319</v>
      </c>
      <c r="DA73" s="205">
        <f>'3e Historical level Inputs'!DA71</f>
        <v>762.3982088516957</v>
      </c>
      <c r="DB73" s="205">
        <f>'3e Historical level Inputs'!DB71</f>
        <v>647.48255189285851</v>
      </c>
      <c r="DC73" s="205">
        <f>'3e Historical level Inputs'!DC71</f>
        <v>780.39722798639536</v>
      </c>
      <c r="DD73" s="205">
        <f>'3e Historical level Inputs'!DD71</f>
        <v>801.37831261778501</v>
      </c>
      <c r="DE73" s="205">
        <f>'3e Historical level Inputs'!DE71</f>
        <v>886.87261541241378</v>
      </c>
      <c r="DF73" s="205">
        <f>'3e Historical level Inputs'!DF71</f>
        <v>772.79648135323419</v>
      </c>
      <c r="DG73" s="205" t="str">
        <f>'3e Historical level Inputs'!DG71</f>
        <v>-</v>
      </c>
      <c r="DH73" s="205" t="str">
        <f>'3e Historical level Inputs'!DH71</f>
        <v>-</v>
      </c>
    </row>
    <row r="74" spans="2:112" s="159" customFormat="1" ht="10.5" customHeight="1">
      <c r="B74" s="175" t="s">
        <v>197</v>
      </c>
      <c r="C74" s="205">
        <f>'3e Historical level Inputs'!C72</f>
        <v>3.4648843503671367</v>
      </c>
      <c r="D74" s="205">
        <f>'3e Historical level Inputs'!D72</f>
        <v>3.3612879396840958</v>
      </c>
      <c r="E74" s="205">
        <f>'3e Historical level Inputs'!E72</f>
        <v>11.652403061262774</v>
      </c>
      <c r="F74" s="205">
        <f>'3e Historical level Inputs'!F72</f>
        <v>11.077105801368656</v>
      </c>
      <c r="G74" s="205">
        <f>'3e Historical level Inputs'!G72</f>
        <v>14.883230646022749</v>
      </c>
      <c r="H74" s="205">
        <f>'3e Historical level Inputs'!H72</f>
        <v>14.819176551301227</v>
      </c>
      <c r="I74" s="205">
        <f>'3e Historical level Inputs'!I72</f>
        <v>17.646102036866232</v>
      </c>
      <c r="J74" s="205">
        <f>'3e Historical level Inputs'!J72</f>
        <v>18.715424771732444</v>
      </c>
      <c r="K74" s="205">
        <f>'3e Historical level Inputs'!K72</f>
        <v>14.308593954183147</v>
      </c>
      <c r="L74" s="205">
        <f>'3e Historical level Inputs'!L72</f>
        <v>14.67492004669276</v>
      </c>
      <c r="M74" s="205">
        <f>'3e Historical level Inputs'!M72</f>
        <v>9.2172823280201097</v>
      </c>
      <c r="N74" s="173"/>
      <c r="O74" s="205">
        <f>'3e Historical level Inputs'!O72</f>
        <v>11.671120371343685</v>
      </c>
      <c r="P74" s="205">
        <f>'3e Historical level Inputs'!P72</f>
        <v>11.671120371343685</v>
      </c>
      <c r="Q74" s="205">
        <f>'3e Historical level Inputs'!Q72</f>
        <v>18.00005259322603</v>
      </c>
      <c r="R74" s="205">
        <f>'3e Historical level Inputs'!R72</f>
        <v>18.00005259322603</v>
      </c>
      <c r="S74" s="205">
        <f>'3e Historical level Inputs'!S72</f>
        <v>17.216596257944094</v>
      </c>
      <c r="T74" s="205">
        <f>'3e Historical level Inputs'!T72</f>
        <v>17.216596257944094</v>
      </c>
      <c r="U74" s="205">
        <f>'3e Historical level Inputs'!U72</f>
        <v>23.47032631810719</v>
      </c>
      <c r="V74" s="205">
        <f>'3e Historical level Inputs'!V72</f>
        <v>21.613731818623155</v>
      </c>
      <c r="W74" s="205">
        <f>'3e Historical level Inputs'!W72</f>
        <v>20.798362237288099</v>
      </c>
      <c r="X74" s="205">
        <f>'3e Historical level Inputs'!X72</f>
        <v>20.798362237288099</v>
      </c>
      <c r="Y74" s="205">
        <f>'3e Historical level Inputs'!Y72</f>
        <v>28.350186530706992</v>
      </c>
      <c r="Z74" s="205">
        <f>'3e Historical level Inputs'!Z72</f>
        <v>27.626561416850421</v>
      </c>
      <c r="AA74" s="205" t="str">
        <f>'3e Historical level Inputs'!AA72</f>
        <v>-</v>
      </c>
      <c r="AB74" s="205" t="str">
        <f>'3e Historical level Inputs'!AB72</f>
        <v>-</v>
      </c>
      <c r="AC74" s="144"/>
      <c r="AD74" s="175" t="s">
        <v>197</v>
      </c>
      <c r="AE74" s="205">
        <f>'3e Historical level Inputs'!AE72</f>
        <v>3.695838468799503</v>
      </c>
      <c r="AF74" s="205">
        <f>'3e Historical level Inputs'!AF72</f>
        <v>3.5853367720281919</v>
      </c>
      <c r="AG74" s="205">
        <f>'3e Historical level Inputs'!AG72</f>
        <v>12.42910064094038</v>
      </c>
      <c r="AH74" s="205">
        <f>'3e Historical level Inputs'!AH72</f>
        <v>11.815456613688003</v>
      </c>
      <c r="AI74" s="205">
        <f>'3e Historical level Inputs'!AI72</f>
        <v>15.875278204103214</v>
      </c>
      <c r="AJ74" s="205">
        <f>'3e Historical level Inputs'!AJ72</f>
        <v>15.252517859400495</v>
      </c>
      <c r="AK74" s="205">
        <f>'3e Historical level Inputs'!AK72</f>
        <v>18.162094323274683</v>
      </c>
      <c r="AL74" s="205">
        <f>'3e Historical level Inputs'!AL72</f>
        <v>18.515809469683656</v>
      </c>
      <c r="AM74" s="205">
        <f>'3e Historical level Inputs'!AM72</f>
        <v>14.155980140040841</v>
      </c>
      <c r="AN74" s="205">
        <f>'3e Historical level Inputs'!AN72</f>
        <v>14.309299644028929</v>
      </c>
      <c r="AO74" s="205">
        <f>'3e Historical level Inputs'!AO72</f>
        <v>8.9876347080460999</v>
      </c>
      <c r="AP74" s="173"/>
      <c r="AQ74" s="205">
        <f>'3e Historical level Inputs'!AQ72</f>
        <v>12.009130989979031</v>
      </c>
      <c r="AR74" s="205">
        <f>'3e Historical level Inputs'!AR72</f>
        <v>12.009130989979031</v>
      </c>
      <c r="AS74" s="205">
        <f>'3e Historical level Inputs'!AS72</f>
        <v>18.521453844979444</v>
      </c>
      <c r="AT74" s="205">
        <f>'3e Historical level Inputs'!AT72</f>
        <v>18.521453844979444</v>
      </c>
      <c r="AU74" s="205">
        <f>'3e Historical level Inputs'!AU72</f>
        <v>18.417607023985347</v>
      </c>
      <c r="AV74" s="205">
        <f>'3e Historical level Inputs'!AV72</f>
        <v>18.417607023985347</v>
      </c>
      <c r="AW74" s="205">
        <f>'3e Historical level Inputs'!AW72</f>
        <v>25.107186244146799</v>
      </c>
      <c r="AX74" s="205">
        <f>'3e Historical level Inputs'!AX72</f>
        <v>23.121109730057501</v>
      </c>
      <c r="AY74" s="205">
        <f>'3e Historical level Inputs'!AY72</f>
        <v>23.799722335326042</v>
      </c>
      <c r="AZ74" s="205">
        <f>'3e Historical level Inputs'!AZ72</f>
        <v>23.799722335326042</v>
      </c>
      <c r="BA74" s="205">
        <f>'3e Historical level Inputs'!BA72</f>
        <v>32.441547103051477</v>
      </c>
      <c r="BB74" s="205">
        <f>'3e Historical level Inputs'!BB72</f>
        <v>31.613491944024503</v>
      </c>
      <c r="BC74" s="205" t="str">
        <f>'3e Historical level Inputs'!BC72</f>
        <v>-</v>
      </c>
      <c r="BD74" s="205" t="str">
        <f>'3e Historical level Inputs'!BD72</f>
        <v>-</v>
      </c>
      <c r="BF74" s="175" t="s">
        <v>197</v>
      </c>
      <c r="BG74" s="205">
        <f>'3e Historical level Inputs'!BG72</f>
        <v>0</v>
      </c>
      <c r="BH74" s="205">
        <f>'3e Historical level Inputs'!BH72</f>
        <v>0</v>
      </c>
      <c r="BI74" s="205">
        <f>'3e Historical level Inputs'!BI72</f>
        <v>0</v>
      </c>
      <c r="BJ74" s="205">
        <f>'3e Historical level Inputs'!BJ72</f>
        <v>0</v>
      </c>
      <c r="BK74" s="205">
        <f>'3e Historical level Inputs'!BK72</f>
        <v>0</v>
      </c>
      <c r="BL74" s="205">
        <f>'3e Historical level Inputs'!BL72</f>
        <v>0</v>
      </c>
      <c r="BM74" s="205">
        <f>'3e Historical level Inputs'!BM72</f>
        <v>0</v>
      </c>
      <c r="BN74" s="205">
        <f>'3e Historical level Inputs'!BN72</f>
        <v>0</v>
      </c>
      <c r="BO74" s="205">
        <f>'3e Historical level Inputs'!BO72</f>
        <v>0</v>
      </c>
      <c r="BP74" s="205">
        <f>'3e Historical level Inputs'!BP72</f>
        <v>0</v>
      </c>
      <c r="BQ74" s="205">
        <f>'3e Historical level Inputs'!BQ72</f>
        <v>0</v>
      </c>
      <c r="BR74" s="173"/>
      <c r="BS74" s="205">
        <f>'3e Historical level Inputs'!BS72</f>
        <v>0</v>
      </c>
      <c r="BT74" s="205">
        <f>'3e Historical level Inputs'!BT72</f>
        <v>0</v>
      </c>
      <c r="BU74" s="205">
        <f>'3e Historical level Inputs'!BU72</f>
        <v>0</v>
      </c>
      <c r="BV74" s="205">
        <f>'3e Historical level Inputs'!BV72</f>
        <v>0</v>
      </c>
      <c r="BW74" s="205">
        <f>'3e Historical level Inputs'!BW72</f>
        <v>0</v>
      </c>
      <c r="BX74" s="205">
        <f>'3e Historical level Inputs'!BX72</f>
        <v>0</v>
      </c>
      <c r="BY74" s="205">
        <f>'3e Historical level Inputs'!BY72</f>
        <v>0</v>
      </c>
      <c r="BZ74" s="205">
        <f>'3e Historical level Inputs'!BZ72</f>
        <v>0</v>
      </c>
      <c r="CA74" s="205">
        <f>'3e Historical level Inputs'!CA72</f>
        <v>0</v>
      </c>
      <c r="CB74" s="205">
        <f>'3e Historical level Inputs'!CB72</f>
        <v>0</v>
      </c>
      <c r="CC74" s="205">
        <f>'3e Historical level Inputs'!CC72</f>
        <v>0</v>
      </c>
      <c r="CD74" s="205">
        <f>'3e Historical level Inputs'!CD72</f>
        <v>0</v>
      </c>
      <c r="CE74" s="205" t="str">
        <f>'3e Historical level Inputs'!CE72</f>
        <v>-</v>
      </c>
      <c r="CF74" s="205" t="str">
        <f>'3e Historical level Inputs'!CF72</f>
        <v>-</v>
      </c>
      <c r="CG74" s="144"/>
      <c r="CH74" s="175" t="s">
        <v>197</v>
      </c>
      <c r="CI74" s="205">
        <f>'3e Historical level Inputs'!CI72</f>
        <v>3.4648843503671367</v>
      </c>
      <c r="CJ74" s="205">
        <f>'3e Historical level Inputs'!CJ72</f>
        <v>3.3612879396840958</v>
      </c>
      <c r="CK74" s="205">
        <f>'3e Historical level Inputs'!CK72</f>
        <v>11.652403061262774</v>
      </c>
      <c r="CL74" s="205">
        <f>'3e Historical level Inputs'!CL72</f>
        <v>11.077105801368656</v>
      </c>
      <c r="CM74" s="205">
        <f>'3e Historical level Inputs'!CM72</f>
        <v>14.883230646022749</v>
      </c>
      <c r="CN74" s="205">
        <f>'3e Historical level Inputs'!CN72</f>
        <v>14.819176551301227</v>
      </c>
      <c r="CO74" s="205">
        <f>'3e Historical level Inputs'!CO72</f>
        <v>17.646102036866232</v>
      </c>
      <c r="CP74" s="205">
        <f>'3e Historical level Inputs'!CP72</f>
        <v>18.715424771732444</v>
      </c>
      <c r="CQ74" s="205">
        <f>'3e Historical level Inputs'!CQ72</f>
        <v>14.308593954183147</v>
      </c>
      <c r="CR74" s="205">
        <f>'3e Historical level Inputs'!CR72</f>
        <v>14.67492004669276</v>
      </c>
      <c r="CS74" s="205">
        <f>'3e Historical level Inputs'!CS72</f>
        <v>9.2172823280201097</v>
      </c>
      <c r="CT74" s="173"/>
      <c r="CU74" s="205">
        <f>'3e Historical level Inputs'!CU72</f>
        <v>11.671120371343685</v>
      </c>
      <c r="CV74" s="205">
        <f>'3e Historical level Inputs'!CV72</f>
        <v>11.671120371343685</v>
      </c>
      <c r="CW74" s="205">
        <f>'3e Historical level Inputs'!CW72</f>
        <v>18.00005259322603</v>
      </c>
      <c r="CX74" s="205">
        <f>'3e Historical level Inputs'!CX72</f>
        <v>18.00005259322603</v>
      </c>
      <c r="CY74" s="205">
        <f>'3e Historical level Inputs'!CY72</f>
        <v>17.216596257944094</v>
      </c>
      <c r="CZ74" s="205">
        <f>'3e Historical level Inputs'!CZ72</f>
        <v>17.216596257944094</v>
      </c>
      <c r="DA74" s="205">
        <f>'3e Historical level Inputs'!DA72</f>
        <v>23.47032631810719</v>
      </c>
      <c r="DB74" s="205">
        <f>'3e Historical level Inputs'!DB72</f>
        <v>21.613731818623155</v>
      </c>
      <c r="DC74" s="205">
        <f>'3e Historical level Inputs'!DC72</f>
        <v>20.798362237288099</v>
      </c>
      <c r="DD74" s="205">
        <f>'3e Historical level Inputs'!DD72</f>
        <v>20.798362237288099</v>
      </c>
      <c r="DE74" s="205">
        <f>'3e Historical level Inputs'!DE72</f>
        <v>28.350186530706992</v>
      </c>
      <c r="DF74" s="205">
        <f>'3e Historical level Inputs'!DF72</f>
        <v>27.626561416850421</v>
      </c>
      <c r="DG74" s="205" t="str">
        <f>'3e Historical level Inputs'!DG72</f>
        <v>-</v>
      </c>
      <c r="DH74" s="205" t="str">
        <f>'3e Historical level Inputs'!DH72</f>
        <v>-</v>
      </c>
    </row>
    <row r="75" spans="2:112" s="159" customFormat="1" ht="10.5" customHeight="1">
      <c r="B75" s="175" t="s">
        <v>198</v>
      </c>
      <c r="C75" s="205" t="str">
        <f>'3e Historical level Inputs'!C73</f>
        <v>-</v>
      </c>
      <c r="D75" s="205" t="str">
        <f>'3e Historical level Inputs'!D73</f>
        <v>-</v>
      </c>
      <c r="E75" s="205" t="str">
        <f>'3e Historical level Inputs'!E73</f>
        <v>-</v>
      </c>
      <c r="F75" s="205" t="str">
        <f>'3e Historical level Inputs'!F73</f>
        <v>-</v>
      </c>
      <c r="G75" s="205" t="str">
        <f>'3e Historical level Inputs'!G73</f>
        <v>-</v>
      </c>
      <c r="H75" s="205" t="str">
        <f>'3e Historical level Inputs'!H73</f>
        <v>-</v>
      </c>
      <c r="I75" s="205" t="str">
        <f>'3e Historical level Inputs'!I73</f>
        <v>-</v>
      </c>
      <c r="J75" s="205">
        <f>'3e Historical level Inputs'!J73</f>
        <v>4.5552674196923926</v>
      </c>
      <c r="K75" s="205">
        <f>'3e Historical level Inputs'!K73</f>
        <v>9.975695096053105</v>
      </c>
      <c r="L75" s="205">
        <f>'3e Historical level Inputs'!L73</f>
        <v>4.43</v>
      </c>
      <c r="M75" s="205" t="str">
        <f>'3e Historical level Inputs'!M73</f>
        <v>-</v>
      </c>
      <c r="N75" s="173"/>
      <c r="O75" s="205">
        <f>'3e Historical level Inputs'!O73</f>
        <v>20.736406675957259</v>
      </c>
      <c r="P75" s="205">
        <f>'3e Historical level Inputs'!P73</f>
        <v>20.736406675957259</v>
      </c>
      <c r="Q75" s="205">
        <f>'3e Historical level Inputs'!Q73</f>
        <v>26.747623889549011</v>
      </c>
      <c r="R75" s="205">
        <f>'3e Historical level Inputs'!R73</f>
        <v>35.16407790811737</v>
      </c>
      <c r="S75" s="205">
        <f>'3e Historical level Inputs'!S73</f>
        <v>6.0112172135917499</v>
      </c>
      <c r="T75" s="205">
        <f>'3e Historical level Inputs'!T73</f>
        <v>6.0112172135917499</v>
      </c>
      <c r="U75" s="205">
        <f>'3e Historical level Inputs'!U73</f>
        <v>15.899644085837112</v>
      </c>
      <c r="V75" s="205">
        <f>'3e Historical level Inputs'!V73</f>
        <v>15.899644085837112</v>
      </c>
      <c r="W75" s="205">
        <f>'3e Historical level Inputs'!W73</f>
        <v>15.899644085837112</v>
      </c>
      <c r="X75" s="205">
        <f>'3e Historical level Inputs'!X73</f>
        <v>15.899644085837112</v>
      </c>
      <c r="Y75" s="205">
        <f>'3e Historical level Inputs'!Y73</f>
        <v>15.899644085837112</v>
      </c>
      <c r="Z75" s="205">
        <f>'3e Historical level Inputs'!Z73</f>
        <v>0</v>
      </c>
      <c r="AA75" s="205" t="str">
        <f>'3e Historical level Inputs'!AA73</f>
        <v>-</v>
      </c>
      <c r="AB75" s="205" t="str">
        <f>'3e Historical level Inputs'!AB73</f>
        <v>-</v>
      </c>
      <c r="AC75" s="144"/>
      <c r="AD75" s="175" t="s">
        <v>198</v>
      </c>
      <c r="AE75" s="205" t="str">
        <f>'3e Historical level Inputs'!AE73</f>
        <v>-</v>
      </c>
      <c r="AF75" s="205" t="str">
        <f>'3e Historical level Inputs'!AF73</f>
        <v>-</v>
      </c>
      <c r="AG75" s="205" t="str">
        <f>'3e Historical level Inputs'!AG73</f>
        <v>-</v>
      </c>
      <c r="AH75" s="205" t="str">
        <f>'3e Historical level Inputs'!AH73</f>
        <v>-</v>
      </c>
      <c r="AI75" s="205" t="str">
        <f>'3e Historical level Inputs'!AI73</f>
        <v>-</v>
      </c>
      <c r="AJ75" s="205" t="str">
        <f>'3e Historical level Inputs'!AJ73</f>
        <v>-</v>
      </c>
      <c r="AK75" s="205" t="str">
        <f>'3e Historical level Inputs'!AK73</f>
        <v>-</v>
      </c>
      <c r="AL75" s="205">
        <f>'3e Historical level Inputs'!AL73</f>
        <v>6.5476579358857476</v>
      </c>
      <c r="AM75" s="205">
        <f>'3e Historical level Inputs'!AM73</f>
        <v>9.975695096053105</v>
      </c>
      <c r="AN75" s="205">
        <f>'3e Historical level Inputs'!AN73</f>
        <v>4.43</v>
      </c>
      <c r="AO75" s="205" t="str">
        <f>'3e Historical level Inputs'!AO73</f>
        <v>-</v>
      </c>
      <c r="AP75" s="173"/>
      <c r="AQ75" s="205">
        <f>'3e Historical level Inputs'!AQ73</f>
        <v>20.701931196232078</v>
      </c>
      <c r="AR75" s="205">
        <f>'3e Historical level Inputs'!AR73</f>
        <v>20.701931196232078</v>
      </c>
      <c r="AS75" s="205">
        <f>'3e Historical level Inputs'!AS73</f>
        <v>26.713148409823834</v>
      </c>
      <c r="AT75" s="205">
        <f>'3e Historical level Inputs'!AT73</f>
        <v>38.116086112400332</v>
      </c>
      <c r="AU75" s="205">
        <f>'3e Historical level Inputs'!AU73</f>
        <v>6.0112172135917499</v>
      </c>
      <c r="AV75" s="205">
        <f>'3e Historical level Inputs'!AV73</f>
        <v>6.0112172135917499</v>
      </c>
      <c r="AW75" s="205">
        <f>'3e Historical level Inputs'!AW73</f>
        <v>15.899644085837112</v>
      </c>
      <c r="AX75" s="205">
        <f>'3e Historical level Inputs'!AX73</f>
        <v>15.899644085837112</v>
      </c>
      <c r="AY75" s="205">
        <f>'3e Historical level Inputs'!AY73</f>
        <v>15.899644085837112</v>
      </c>
      <c r="AZ75" s="205">
        <f>'3e Historical level Inputs'!AZ73</f>
        <v>15.899644085837112</v>
      </c>
      <c r="BA75" s="205">
        <f>'3e Historical level Inputs'!BA73</f>
        <v>15.899644085837112</v>
      </c>
      <c r="BB75" s="205">
        <f>'3e Historical level Inputs'!BB73</f>
        <v>0</v>
      </c>
      <c r="BC75" s="205" t="str">
        <f>'3e Historical level Inputs'!BC73</f>
        <v>-</v>
      </c>
      <c r="BD75" s="205" t="str">
        <f>'3e Historical level Inputs'!BD73</f>
        <v>-</v>
      </c>
      <c r="BF75" s="175" t="s">
        <v>198</v>
      </c>
      <c r="BG75" s="205" t="str">
        <f>'3e Historical level Inputs'!BG73</f>
        <v>-</v>
      </c>
      <c r="BH75" s="205" t="str">
        <f>'3e Historical level Inputs'!BH73</f>
        <v>-</v>
      </c>
      <c r="BI75" s="205" t="str">
        <f>'3e Historical level Inputs'!BI73</f>
        <v>-</v>
      </c>
      <c r="BJ75" s="205" t="str">
        <f>'3e Historical level Inputs'!BJ73</f>
        <v>-</v>
      </c>
      <c r="BK75" s="205" t="str">
        <f>'3e Historical level Inputs'!BK73</f>
        <v>-</v>
      </c>
      <c r="BL75" s="205" t="str">
        <f>'3e Historical level Inputs'!BL73</f>
        <v>-</v>
      </c>
      <c r="BM75" s="205" t="str">
        <f>'3e Historical level Inputs'!BM73</f>
        <v>-</v>
      </c>
      <c r="BN75" s="205">
        <f>'3e Historical level Inputs'!BN73</f>
        <v>10.705717509101307</v>
      </c>
      <c r="BO75" s="205">
        <f>'3e Historical level Inputs'!BO73</f>
        <v>13.71215092385904</v>
      </c>
      <c r="BP75" s="205">
        <f>'3e Historical level Inputs'!BP73</f>
        <v>4.43</v>
      </c>
      <c r="BQ75" s="205" t="str">
        <f>'3e Historical level Inputs'!BQ73</f>
        <v>-</v>
      </c>
      <c r="BR75" s="173"/>
      <c r="BS75" s="205">
        <f>'3e Historical level Inputs'!BS73</f>
        <v>26.67954491790935</v>
      </c>
      <c r="BT75" s="205">
        <f>'3e Historical level Inputs'!BT73</f>
        <v>26.67954491790935</v>
      </c>
      <c r="BU75" s="205">
        <f>'3e Historical level Inputs'!BU73</f>
        <v>32.690762131501103</v>
      </c>
      <c r="BV75" s="205">
        <f>'3e Historical level Inputs'!BV73</f>
        <v>32.690762131501103</v>
      </c>
      <c r="BW75" s="205">
        <f>'3e Historical level Inputs'!BW73</f>
        <v>6.0112172135917499</v>
      </c>
      <c r="BX75" s="205">
        <f>'3e Historical level Inputs'!BX73</f>
        <v>6.0112172135917499</v>
      </c>
      <c r="BY75" s="205">
        <f>'3e Historical level Inputs'!BY73</f>
        <v>14.668937868380539</v>
      </c>
      <c r="BZ75" s="205">
        <f>'3e Historical level Inputs'!BZ73</f>
        <v>14.668937868380539</v>
      </c>
      <c r="CA75" s="205">
        <f>'3e Historical level Inputs'!CA73</f>
        <v>14.668937868380539</v>
      </c>
      <c r="CB75" s="205">
        <f>'3e Historical level Inputs'!CB73</f>
        <v>14.668937868380539</v>
      </c>
      <c r="CC75" s="205">
        <f>'3e Historical level Inputs'!CC73</f>
        <v>14.668937868380539</v>
      </c>
      <c r="CD75" s="205">
        <f>'3e Historical level Inputs'!CD73</f>
        <v>0</v>
      </c>
      <c r="CE75" s="205" t="str">
        <f>'3e Historical level Inputs'!CE73</f>
        <v>-</v>
      </c>
      <c r="CF75" s="205" t="str">
        <f>'3e Historical level Inputs'!CF73</f>
        <v>-</v>
      </c>
      <c r="CG75" s="144"/>
      <c r="CH75" s="175" t="s">
        <v>198</v>
      </c>
      <c r="CI75" s="205" t="str">
        <f>'3e Historical level Inputs'!CI73</f>
        <v>-</v>
      </c>
      <c r="CJ75" s="205" t="str">
        <f>'3e Historical level Inputs'!CJ73</f>
        <v>-</v>
      </c>
      <c r="CK75" s="205" t="str">
        <f>'3e Historical level Inputs'!CK73</f>
        <v>-</v>
      </c>
      <c r="CL75" s="205" t="str">
        <f>'3e Historical level Inputs'!CL73</f>
        <v>-</v>
      </c>
      <c r="CM75" s="205" t="str">
        <f>'3e Historical level Inputs'!CM73</f>
        <v>-</v>
      </c>
      <c r="CN75" s="205" t="str">
        <f>'3e Historical level Inputs'!CN73</f>
        <v>-</v>
      </c>
      <c r="CO75" s="205" t="str">
        <f>'3e Historical level Inputs'!CO73</f>
        <v>-</v>
      </c>
      <c r="CP75" s="205">
        <f>'3e Historical level Inputs'!CP73</f>
        <v>15.2609849287937</v>
      </c>
      <c r="CQ75" s="205">
        <f>'3e Historical level Inputs'!CQ73</f>
        <v>23.687846019912143</v>
      </c>
      <c r="CR75" s="205">
        <f>'3e Historical level Inputs'!CR73</f>
        <v>8.86</v>
      </c>
      <c r="CS75" s="205" t="str">
        <f>'3e Historical level Inputs'!CS73</f>
        <v>-</v>
      </c>
      <c r="CT75" s="173"/>
      <c r="CU75" s="205">
        <f>'3e Historical level Inputs'!CU73</f>
        <v>47.415951593866609</v>
      </c>
      <c r="CV75" s="205">
        <f>'3e Historical level Inputs'!CV73</f>
        <v>47.415951593866609</v>
      </c>
      <c r="CW75" s="205">
        <f>'3e Historical level Inputs'!CW73</f>
        <v>59.438386021050114</v>
      </c>
      <c r="CX75" s="205">
        <f>'3e Historical level Inputs'!CX73</f>
        <v>67.854840039618466</v>
      </c>
      <c r="CY75" s="205">
        <f>'3e Historical level Inputs'!CY73</f>
        <v>12.0224344271835</v>
      </c>
      <c r="CZ75" s="205">
        <f>'3e Historical level Inputs'!CZ73</f>
        <v>12.0224344271835</v>
      </c>
      <c r="DA75" s="205">
        <f>'3e Historical level Inputs'!DA73</f>
        <v>30.568581954217649</v>
      </c>
      <c r="DB75" s="205">
        <f>'3e Historical level Inputs'!DB73</f>
        <v>30.568581954217649</v>
      </c>
      <c r="DC75" s="205">
        <f>'3e Historical level Inputs'!DC73</f>
        <v>30.568581954217649</v>
      </c>
      <c r="DD75" s="205">
        <f>'3e Historical level Inputs'!DD73</f>
        <v>30.568581954217649</v>
      </c>
      <c r="DE75" s="205">
        <f>'3e Historical level Inputs'!DE73</f>
        <v>30.568581954217649</v>
      </c>
      <c r="DF75" s="205">
        <f>'3e Historical level Inputs'!DF73</f>
        <v>0</v>
      </c>
      <c r="DG75" s="205" t="str">
        <f>'3e Historical level Inputs'!DG73</f>
        <v>-</v>
      </c>
      <c r="DH75" s="205" t="str">
        <f>'3e Historical level Inputs'!DH73</f>
        <v>-</v>
      </c>
    </row>
    <row r="76" spans="2:112" s="159" customFormat="1" ht="10.5" customHeight="1">
      <c r="B76" s="175" t="s">
        <v>199</v>
      </c>
      <c r="C76" s="205">
        <f>'3e Historical level Inputs'!C74</f>
        <v>88.907900801057167</v>
      </c>
      <c r="D76" s="205">
        <f>'3e Historical level Inputs'!D74</f>
        <v>89.2228354434869</v>
      </c>
      <c r="E76" s="205">
        <f>'3e Historical level Inputs'!E74</f>
        <v>103.18869384400993</v>
      </c>
      <c r="F76" s="205">
        <f>'3e Historical level Inputs'!F74</f>
        <v>103.25784488604373</v>
      </c>
      <c r="G76" s="205">
        <f>'3e Historical level Inputs'!G74</f>
        <v>110.38956078047262</v>
      </c>
      <c r="H76" s="205">
        <f>'3e Historical level Inputs'!H74</f>
        <v>111.70052282209861</v>
      </c>
      <c r="I76" s="205">
        <f>'3e Historical level Inputs'!I74</f>
        <v>114.89567331049632</v>
      </c>
      <c r="J76" s="205">
        <f>'3e Historical level Inputs'!J74</f>
        <v>114.41325620654189</v>
      </c>
      <c r="K76" s="205">
        <f>'3e Historical level Inputs'!K74</f>
        <v>121.04715621876539</v>
      </c>
      <c r="L76" s="205">
        <f>'3e Historical level Inputs'!L74</f>
        <v>120.45617283230332</v>
      </c>
      <c r="M76" s="205">
        <f>'3e Historical level Inputs'!M74</f>
        <v>126.56935319315116</v>
      </c>
      <c r="N76" s="173"/>
      <c r="O76" s="205">
        <f>'3e Historical level Inputs'!O74</f>
        <v>125.49442106415583</v>
      </c>
      <c r="P76" s="205">
        <f>'3e Historical level Inputs'!P74</f>
        <v>125.49442106415583</v>
      </c>
      <c r="Q76" s="205">
        <f>'3e Historical level Inputs'!Q74</f>
        <v>139.71758497034597</v>
      </c>
      <c r="R76" s="205">
        <f>'3e Historical level Inputs'!R74</f>
        <v>139.71758497034597</v>
      </c>
      <c r="S76" s="205">
        <f>'3e Historical level Inputs'!S74</f>
        <v>141.39334325971123</v>
      </c>
      <c r="T76" s="205">
        <f>'3e Historical level Inputs'!T74</f>
        <v>141.39334325971123</v>
      </c>
      <c r="U76" s="205">
        <f>'3e Historical level Inputs'!U74</f>
        <v>161.61679535715993</v>
      </c>
      <c r="V76" s="205">
        <f>'3e Historical level Inputs'!V74</f>
        <v>161.61679535715993</v>
      </c>
      <c r="W76" s="205">
        <f>'3e Historical level Inputs'!W74</f>
        <v>160.46648304372471</v>
      </c>
      <c r="X76" s="205">
        <f>'3e Historical level Inputs'!X74</f>
        <v>160.46648304372471</v>
      </c>
      <c r="Y76" s="205">
        <f>'3e Historical level Inputs'!Y74</f>
        <v>168.58419578891841</v>
      </c>
      <c r="Z76" s="205">
        <f>'3e Historical level Inputs'!Z74</f>
        <v>168.58419578891841</v>
      </c>
      <c r="AA76" s="205" t="str">
        <f>'3e Historical level Inputs'!AA74</f>
        <v>-</v>
      </c>
      <c r="AB76" s="205" t="str">
        <f>'3e Historical level Inputs'!AB74</f>
        <v>-</v>
      </c>
      <c r="AC76" s="144"/>
      <c r="AD76" s="175" t="s">
        <v>199</v>
      </c>
      <c r="AE76" s="205">
        <f>'3e Historical level Inputs'!AE74</f>
        <v>118.07705875336698</v>
      </c>
      <c r="AF76" s="205">
        <f>'3e Historical level Inputs'!AF74</f>
        <v>118.50377291366176</v>
      </c>
      <c r="AG76" s="205">
        <f>'3e Historical level Inputs'!AG74</f>
        <v>137.2785412534873</v>
      </c>
      <c r="AH76" s="205">
        <f>'3e Historical level Inputs'!AH74</f>
        <v>137.37219711784317</v>
      </c>
      <c r="AI76" s="205">
        <f>'3e Historical level Inputs'!AI74</f>
        <v>146.97498129828324</v>
      </c>
      <c r="AJ76" s="205">
        <f>'3e Historical level Inputs'!AJ74</f>
        <v>148.78179429410963</v>
      </c>
      <c r="AK76" s="205">
        <f>'3e Historical level Inputs'!AK74</f>
        <v>153.05177827785991</v>
      </c>
      <c r="AL76" s="205">
        <f>'3e Historical level Inputs'!AL74</f>
        <v>152.50792343202036</v>
      </c>
      <c r="AM76" s="205">
        <f>'3e Historical level Inputs'!AM74</f>
        <v>161.47386372529701</v>
      </c>
      <c r="AN76" s="205">
        <f>'3e Historical level Inputs'!AN74</f>
        <v>160.71814985263919</v>
      </c>
      <c r="AO76" s="205">
        <f>'3e Historical level Inputs'!AO74</f>
        <v>168.06212548551051</v>
      </c>
      <c r="AP76" s="173"/>
      <c r="AQ76" s="205">
        <f>'3e Historical level Inputs'!AQ74</f>
        <v>166.49125558391935</v>
      </c>
      <c r="AR76" s="205">
        <f>'3e Historical level Inputs'!AR74</f>
        <v>166.49125558391935</v>
      </c>
      <c r="AS76" s="205">
        <f>'3e Historical level Inputs'!AS74</f>
        <v>185.6375469898137</v>
      </c>
      <c r="AT76" s="205">
        <f>'3e Historical level Inputs'!AT74</f>
        <v>185.6375469898137</v>
      </c>
      <c r="AU76" s="205">
        <f>'3e Historical level Inputs'!AU74</f>
        <v>187.90853505419244</v>
      </c>
      <c r="AV76" s="205">
        <f>'3e Historical level Inputs'!AV74</f>
        <v>187.90853505419244</v>
      </c>
      <c r="AW76" s="205">
        <f>'3e Historical level Inputs'!AW74</f>
        <v>215.09117813160694</v>
      </c>
      <c r="AX76" s="205">
        <f>'3e Historical level Inputs'!AX74</f>
        <v>215.09117813160694</v>
      </c>
      <c r="AY76" s="205">
        <f>'3e Historical level Inputs'!AY74</f>
        <v>213.53265009099579</v>
      </c>
      <c r="AZ76" s="205">
        <f>'3e Historical level Inputs'!AZ74</f>
        <v>213.53265009099579</v>
      </c>
      <c r="BA76" s="205">
        <f>'3e Historical level Inputs'!BA74</f>
        <v>224.49869490443493</v>
      </c>
      <c r="BB76" s="205">
        <f>'3e Historical level Inputs'!BB74</f>
        <v>224.49869490443493</v>
      </c>
      <c r="BC76" s="205" t="str">
        <f>'3e Historical level Inputs'!BC74</f>
        <v>-</v>
      </c>
      <c r="BD76" s="205" t="str">
        <f>'3e Historical level Inputs'!BD74</f>
        <v>-</v>
      </c>
      <c r="BF76" s="175" t="s">
        <v>199</v>
      </c>
      <c r="BG76" s="205">
        <f>'3e Historical level Inputs'!BG74</f>
        <v>19.106297226763822</v>
      </c>
      <c r="BH76" s="205">
        <f>'3e Historical level Inputs'!BH74</f>
        <v>19.106297226763822</v>
      </c>
      <c r="BI76" s="205">
        <f>'3e Historical level Inputs'!BI74</f>
        <v>20.852393125569616</v>
      </c>
      <c r="BJ76" s="205">
        <f>'3e Historical level Inputs'!BJ74</f>
        <v>20.849370287873601</v>
      </c>
      <c r="BK76" s="205">
        <f>'3e Historical level Inputs'!BK74</f>
        <v>21.50319340120604</v>
      </c>
      <c r="BL76" s="205">
        <f>'3e Historical level Inputs'!BL74</f>
        <v>21.819481548965165</v>
      </c>
      <c r="BM76" s="205">
        <f>'3e Historical level Inputs'!BM74</f>
        <v>25.256715910577434</v>
      </c>
      <c r="BN76" s="205">
        <f>'3e Historical level Inputs'!BN74</f>
        <v>24.167303215101221</v>
      </c>
      <c r="BO76" s="205">
        <f>'3e Historical level Inputs'!BO74</f>
        <v>23.962512789411697</v>
      </c>
      <c r="BP76" s="205">
        <f>'3e Historical level Inputs'!BP74</f>
        <v>23.858648398084732</v>
      </c>
      <c r="BQ76" s="205">
        <f>'3e Historical level Inputs'!BQ74</f>
        <v>33.366817904048837</v>
      </c>
      <c r="BR76" s="173"/>
      <c r="BS76" s="205">
        <f>'3e Historical level Inputs'!BS74</f>
        <v>33.475871166766694</v>
      </c>
      <c r="BT76" s="205">
        <f>'3e Historical level Inputs'!BT74</f>
        <v>33.475871166766694</v>
      </c>
      <c r="BU76" s="205">
        <f>'3e Historical level Inputs'!BU74</f>
        <v>33.951682778351355</v>
      </c>
      <c r="BV76" s="205">
        <f>'3e Historical level Inputs'!BV74</f>
        <v>33.951682778351355</v>
      </c>
      <c r="BW76" s="205">
        <f>'3e Historical level Inputs'!BW74</f>
        <v>33.94954851889451</v>
      </c>
      <c r="BX76" s="205">
        <f>'3e Historical level Inputs'!BX74</f>
        <v>33.94954851889451</v>
      </c>
      <c r="BY76" s="205">
        <f>'3e Historical level Inputs'!BY74</f>
        <v>47.221804792101878</v>
      </c>
      <c r="BZ76" s="205">
        <f>'3e Historical level Inputs'!BZ74</f>
        <v>47.221804792101878</v>
      </c>
      <c r="CA76" s="205">
        <f>'3e Historical level Inputs'!CA74</f>
        <v>47.168940722773513</v>
      </c>
      <c r="CB76" s="205">
        <f>'3e Historical level Inputs'!CB74</f>
        <v>47.168940722773513</v>
      </c>
      <c r="CC76" s="205">
        <f>'3e Historical level Inputs'!CC74</f>
        <v>51.038387658929757</v>
      </c>
      <c r="CD76" s="205">
        <f>'3e Historical level Inputs'!CD74</f>
        <v>51.038387658929757</v>
      </c>
      <c r="CE76" s="205" t="str">
        <f>'3e Historical level Inputs'!CE74</f>
        <v>-</v>
      </c>
      <c r="CF76" s="205" t="str">
        <f>'3e Historical level Inputs'!CF74</f>
        <v>-</v>
      </c>
      <c r="CG76" s="144"/>
      <c r="CH76" s="175" t="s">
        <v>199</v>
      </c>
      <c r="CI76" s="205">
        <f>'3e Historical level Inputs'!CI74</f>
        <v>108.01419802782098</v>
      </c>
      <c r="CJ76" s="205">
        <f>'3e Historical level Inputs'!CJ74</f>
        <v>108.32913267025071</v>
      </c>
      <c r="CK76" s="205">
        <f>'3e Historical level Inputs'!CK74</f>
        <v>124.04108696957955</v>
      </c>
      <c r="CL76" s="205">
        <f>'3e Historical level Inputs'!CL74</f>
        <v>124.10721517391733</v>
      </c>
      <c r="CM76" s="205">
        <f>'3e Historical level Inputs'!CM74</f>
        <v>131.89275418167867</v>
      </c>
      <c r="CN76" s="205">
        <f>'3e Historical level Inputs'!CN74</f>
        <v>133.52000437106378</v>
      </c>
      <c r="CO76" s="205">
        <f>'3e Historical level Inputs'!CO74</f>
        <v>140.15238922107375</v>
      </c>
      <c r="CP76" s="205">
        <f>'3e Historical level Inputs'!CP74</f>
        <v>138.5805594216431</v>
      </c>
      <c r="CQ76" s="205">
        <f>'3e Historical level Inputs'!CQ74</f>
        <v>145.0096690081771</v>
      </c>
      <c r="CR76" s="205">
        <f>'3e Historical level Inputs'!CR74</f>
        <v>144.31482123038805</v>
      </c>
      <c r="CS76" s="205">
        <f>'3e Historical level Inputs'!CS74</f>
        <v>159.9361710972</v>
      </c>
      <c r="CT76" s="173"/>
      <c r="CU76" s="205">
        <f>'3e Historical level Inputs'!CU74</f>
        <v>158.97029223092252</v>
      </c>
      <c r="CV76" s="205">
        <f>'3e Historical level Inputs'!CV74</f>
        <v>158.97029223092252</v>
      </c>
      <c r="CW76" s="205">
        <f>'3e Historical level Inputs'!CW74</f>
        <v>173.66926774869734</v>
      </c>
      <c r="CX76" s="205">
        <f>'3e Historical level Inputs'!CX74</f>
        <v>173.66926774869734</v>
      </c>
      <c r="CY76" s="205">
        <f>'3e Historical level Inputs'!CY74</f>
        <v>175.34289177860575</v>
      </c>
      <c r="CZ76" s="205">
        <f>'3e Historical level Inputs'!CZ74</f>
        <v>175.34289177860575</v>
      </c>
      <c r="DA76" s="205">
        <f>'3e Historical level Inputs'!DA74</f>
        <v>208.83860014926182</v>
      </c>
      <c r="DB76" s="205">
        <f>'3e Historical level Inputs'!DB74</f>
        <v>208.83860014926182</v>
      </c>
      <c r="DC76" s="205">
        <f>'3e Historical level Inputs'!DC74</f>
        <v>207.63542376649821</v>
      </c>
      <c r="DD76" s="205">
        <f>'3e Historical level Inputs'!DD74</f>
        <v>207.63542376649821</v>
      </c>
      <c r="DE76" s="205">
        <f>'3e Historical level Inputs'!DE74</f>
        <v>219.62258344784817</v>
      </c>
      <c r="DF76" s="205">
        <f>'3e Historical level Inputs'!DF74</f>
        <v>219.62258344784817</v>
      </c>
      <c r="DG76" s="205" t="str">
        <f>'3e Historical level Inputs'!DG74</f>
        <v>-</v>
      </c>
      <c r="DH76" s="205" t="str">
        <f>'3e Historical level Inputs'!DH74</f>
        <v>-</v>
      </c>
    </row>
    <row r="77" spans="2:112" s="159" customFormat="1" ht="10.5" customHeight="1">
      <c r="B77" s="175" t="s">
        <v>200</v>
      </c>
      <c r="C77" s="205">
        <f>'3e Historical level Inputs'!C75</f>
        <v>134.94626558994401</v>
      </c>
      <c r="D77" s="205">
        <f>'3e Historical level Inputs'!D75</f>
        <v>135.83719089936108</v>
      </c>
      <c r="E77" s="205">
        <f>'3e Historical level Inputs'!E75</f>
        <v>131.67837067324322</v>
      </c>
      <c r="F77" s="205">
        <f>'3e Historical level Inputs'!F75</f>
        <v>131.2842545781717</v>
      </c>
      <c r="G77" s="205">
        <f>'3e Historical level Inputs'!G75</f>
        <v>138.51639149164146</v>
      </c>
      <c r="H77" s="205">
        <f>'3e Historical level Inputs'!H75</f>
        <v>140.23783389769395</v>
      </c>
      <c r="I77" s="205">
        <f>'3e Historical level Inputs'!I75</f>
        <v>140.5199304149771</v>
      </c>
      <c r="J77" s="205">
        <f>'3e Historical level Inputs'!J75</f>
        <v>144.00471246533911</v>
      </c>
      <c r="K77" s="205">
        <f>'3e Historical level Inputs'!K75</f>
        <v>153.15544286240794</v>
      </c>
      <c r="L77" s="205">
        <f>'3e Historical level Inputs'!L75</f>
        <v>153.27044256757927</v>
      </c>
      <c r="M77" s="205">
        <f>'3e Historical level Inputs'!M75</f>
        <v>201.74330332289634</v>
      </c>
      <c r="N77" s="173"/>
      <c r="O77" s="205">
        <f>'3e Historical level Inputs'!O75</f>
        <v>207.14962998740157</v>
      </c>
      <c r="P77" s="205">
        <f>'3e Historical level Inputs'!P75</f>
        <v>207.14962998740157</v>
      </c>
      <c r="Q77" s="205">
        <f>'3e Historical level Inputs'!Q75</f>
        <v>225.97684176362142</v>
      </c>
      <c r="R77" s="205">
        <f>'3e Historical level Inputs'!R75</f>
        <v>232.19848662979393</v>
      </c>
      <c r="S77" s="205">
        <f>'3e Historical level Inputs'!S75</f>
        <v>233.19085855084813</v>
      </c>
      <c r="T77" s="205">
        <f>'3e Historical level Inputs'!T75</f>
        <v>233.19085855084813</v>
      </c>
      <c r="U77" s="205">
        <f>'3e Historical level Inputs'!U75</f>
        <v>216.88781027942559</v>
      </c>
      <c r="V77" s="205">
        <f>'3e Historical level Inputs'!V75</f>
        <v>210.63280209342579</v>
      </c>
      <c r="W77" s="205">
        <f>'3e Historical level Inputs'!W75</f>
        <v>224.9909074076389</v>
      </c>
      <c r="X77" s="205">
        <f>'3e Historical level Inputs'!X75</f>
        <v>224.9909074076389</v>
      </c>
      <c r="Y77" s="205">
        <f>'3e Historical level Inputs'!Y75</f>
        <v>213.41163941704266</v>
      </c>
      <c r="Z77" s="205">
        <f>'3e Historical level Inputs'!Z75</f>
        <v>213.41163941704266</v>
      </c>
      <c r="AA77" s="205" t="str">
        <f>'3e Historical level Inputs'!AA75</f>
        <v>-</v>
      </c>
      <c r="AB77" s="205" t="str">
        <f>'3e Historical level Inputs'!AB75</f>
        <v>-</v>
      </c>
      <c r="AC77" s="144"/>
      <c r="AD77" s="175" t="s">
        <v>200</v>
      </c>
      <c r="AE77" s="205">
        <f>'3e Historical level Inputs'!AE75</f>
        <v>140.67827761874798</v>
      </c>
      <c r="AF77" s="205">
        <f>'3e Historical level Inputs'!AF75</f>
        <v>141.88362767308908</v>
      </c>
      <c r="AG77" s="205">
        <f>'3e Historical level Inputs'!AG75</f>
        <v>146.74643050364855</v>
      </c>
      <c r="AH77" s="205">
        <f>'3e Historical level Inputs'!AH75</f>
        <v>146.21321809921974</v>
      </c>
      <c r="AI77" s="205">
        <f>'3e Historical level Inputs'!AI75</f>
        <v>154.98695474225545</v>
      </c>
      <c r="AJ77" s="205">
        <f>'3e Historical level Inputs'!AJ75</f>
        <v>155.91941768584419</v>
      </c>
      <c r="AK77" s="205">
        <f>'3e Historical level Inputs'!AK75</f>
        <v>156.82128408270361</v>
      </c>
      <c r="AL77" s="205">
        <f>'3e Historical level Inputs'!AL75</f>
        <v>160.05334295858538</v>
      </c>
      <c r="AM77" s="205">
        <f>'3e Historical level Inputs'!AM75</f>
        <v>171.05986563571534</v>
      </c>
      <c r="AN77" s="205">
        <f>'3e Historical level Inputs'!AN75</f>
        <v>170.07802785187067</v>
      </c>
      <c r="AO77" s="205">
        <f>'3e Historical level Inputs'!AO75</f>
        <v>211.18364579762692</v>
      </c>
      <c r="AP77" s="173"/>
      <c r="AQ77" s="205">
        <f>'3e Historical level Inputs'!AQ75</f>
        <v>221.9286821365277</v>
      </c>
      <c r="AR77" s="205">
        <f>'3e Historical level Inputs'!AR75</f>
        <v>221.9286821365277</v>
      </c>
      <c r="AS77" s="205">
        <f>'3e Historical level Inputs'!AS75</f>
        <v>252.2686339812083</v>
      </c>
      <c r="AT77" s="205">
        <f>'3e Historical level Inputs'!AT75</f>
        <v>260.18181224363241</v>
      </c>
      <c r="AU77" s="205">
        <f>'3e Historical level Inputs'!AU75</f>
        <v>264.07391017309408</v>
      </c>
      <c r="AV77" s="205">
        <f>'3e Historical level Inputs'!AV75</f>
        <v>264.07391017309408</v>
      </c>
      <c r="AW77" s="205">
        <f>'3e Historical level Inputs'!AW75</f>
        <v>235.36368567467744</v>
      </c>
      <c r="AX77" s="205">
        <f>'3e Historical level Inputs'!AX75</f>
        <v>227.40600489841836</v>
      </c>
      <c r="AY77" s="205">
        <f>'3e Historical level Inputs'!AY75</f>
        <v>248.31934622974373</v>
      </c>
      <c r="AZ77" s="205">
        <f>'3e Historical level Inputs'!AZ75</f>
        <v>248.31934622974373</v>
      </c>
      <c r="BA77" s="205">
        <f>'3e Historical level Inputs'!BA75</f>
        <v>237.80738359084313</v>
      </c>
      <c r="BB77" s="205">
        <f>'3e Historical level Inputs'!BB75</f>
        <v>237.80738359084313</v>
      </c>
      <c r="BC77" s="205" t="str">
        <f>'3e Historical level Inputs'!BC75</f>
        <v>-</v>
      </c>
      <c r="BD77" s="205" t="str">
        <f>'3e Historical level Inputs'!BD75</f>
        <v>-</v>
      </c>
      <c r="BF77" s="175" t="s">
        <v>200</v>
      </c>
      <c r="BG77" s="205">
        <f>'3e Historical level Inputs'!BG75</f>
        <v>122.43954491549439</v>
      </c>
      <c r="BH77" s="205">
        <f>'3e Historical level Inputs'!BH75</f>
        <v>122.46354491524748</v>
      </c>
      <c r="BI77" s="205">
        <f>'3e Historical level Inputs'!BI75</f>
        <v>126.26991866834115</v>
      </c>
      <c r="BJ77" s="205">
        <f>'3e Historical level Inputs'!BJ75</f>
        <v>126.34191866760045</v>
      </c>
      <c r="BK77" s="205">
        <f>'3e Historical level Inputs'!BK75</f>
        <v>131.74472031618731</v>
      </c>
      <c r="BL77" s="205">
        <f>'3e Historical level Inputs'!BL75</f>
        <v>131.30072032075481</v>
      </c>
      <c r="BM77" s="205">
        <f>'3e Historical level Inputs'!BM75</f>
        <v>132.24553140529321</v>
      </c>
      <c r="BN77" s="205">
        <f>'3e Historical level Inputs'!BN75</f>
        <v>129.58153143269809</v>
      </c>
      <c r="BO77" s="205">
        <f>'3e Historical level Inputs'!BO75</f>
        <v>123.6783856835283</v>
      </c>
      <c r="BP77" s="205">
        <f>'3e Historical level Inputs'!BP75</f>
        <v>123.24638568797238</v>
      </c>
      <c r="BQ77" s="205">
        <f>'3e Historical level Inputs'!BQ75</f>
        <v>176.88696739639255</v>
      </c>
      <c r="BR77" s="173"/>
      <c r="BS77" s="205">
        <f>'3e Historical level Inputs'!BS75</f>
        <v>172.44542104951498</v>
      </c>
      <c r="BT77" s="205">
        <f>'3e Historical level Inputs'!BT75</f>
        <v>172.44542104951498</v>
      </c>
      <c r="BU77" s="205">
        <f>'3e Historical level Inputs'!BU75</f>
        <v>169.73380104854746</v>
      </c>
      <c r="BV77" s="205">
        <f>'3e Historical level Inputs'!BV75</f>
        <v>169.73380104854746</v>
      </c>
      <c r="BW77" s="205">
        <f>'3e Historical level Inputs'!BW75</f>
        <v>172.01380102509276</v>
      </c>
      <c r="BX77" s="205">
        <f>'3e Historical level Inputs'!BX75</f>
        <v>172.01380102509276</v>
      </c>
      <c r="BY77" s="205">
        <f>'3e Historical level Inputs'!BY75</f>
        <v>170.80268983677828</v>
      </c>
      <c r="BZ77" s="205">
        <f>'3e Historical level Inputs'!BZ75</f>
        <v>170.80268983677828</v>
      </c>
      <c r="CA77" s="205">
        <f>'3e Historical level Inputs'!CA75</f>
        <v>165.30668989331633</v>
      </c>
      <c r="CB77" s="205">
        <f>'3e Historical level Inputs'!CB75</f>
        <v>165.30668989331633</v>
      </c>
      <c r="CC77" s="205">
        <f>'3e Historical level Inputs'!CC75</f>
        <v>181.42019750424308</v>
      </c>
      <c r="CD77" s="205">
        <f>'3e Historical level Inputs'!CD75</f>
        <v>181.42019750424308</v>
      </c>
      <c r="CE77" s="205" t="str">
        <f>'3e Historical level Inputs'!CE75</f>
        <v>-</v>
      </c>
      <c r="CF77" s="205" t="str">
        <f>'3e Historical level Inputs'!CF75</f>
        <v>-</v>
      </c>
      <c r="CG77" s="144"/>
      <c r="CH77" s="175" t="s">
        <v>200</v>
      </c>
      <c r="CI77" s="205">
        <f>'3e Historical level Inputs'!CI75</f>
        <v>257.38581050543837</v>
      </c>
      <c r="CJ77" s="205">
        <f>'3e Historical level Inputs'!CJ75</f>
        <v>258.30073581460857</v>
      </c>
      <c r="CK77" s="205">
        <f>'3e Historical level Inputs'!CK75</f>
        <v>257.94828934158437</v>
      </c>
      <c r="CL77" s="205">
        <f>'3e Historical level Inputs'!CL75</f>
        <v>257.62617324577218</v>
      </c>
      <c r="CM77" s="205">
        <f>'3e Historical level Inputs'!CM75</f>
        <v>270.2611118078288</v>
      </c>
      <c r="CN77" s="205">
        <f>'3e Historical level Inputs'!CN75</f>
        <v>271.53855421844878</v>
      </c>
      <c r="CO77" s="205">
        <f>'3e Historical level Inputs'!CO75</f>
        <v>272.76546182027027</v>
      </c>
      <c r="CP77" s="205">
        <f>'3e Historical level Inputs'!CP75</f>
        <v>273.5862438980372</v>
      </c>
      <c r="CQ77" s="205">
        <f>'3e Historical level Inputs'!CQ75</f>
        <v>276.83382854593623</v>
      </c>
      <c r="CR77" s="205">
        <f>'3e Historical level Inputs'!CR75</f>
        <v>276.51682825555167</v>
      </c>
      <c r="CS77" s="205">
        <f>'3e Historical level Inputs'!CS75</f>
        <v>378.63027071928889</v>
      </c>
      <c r="CT77" s="173"/>
      <c r="CU77" s="205">
        <f>'3e Historical level Inputs'!CU75</f>
        <v>379.59505103691652</v>
      </c>
      <c r="CV77" s="205">
        <f>'3e Historical level Inputs'!CV75</f>
        <v>379.59505103691652</v>
      </c>
      <c r="CW77" s="205">
        <f>'3e Historical level Inputs'!CW75</f>
        <v>395.71064281216889</v>
      </c>
      <c r="CX77" s="205">
        <f>'3e Historical level Inputs'!CX75</f>
        <v>401.93228767834137</v>
      </c>
      <c r="CY77" s="205">
        <f>'3e Historical level Inputs'!CY75</f>
        <v>405.20465957594092</v>
      </c>
      <c r="CZ77" s="205">
        <f>'3e Historical level Inputs'!CZ75</f>
        <v>405.20465957594092</v>
      </c>
      <c r="DA77" s="205">
        <f>'3e Historical level Inputs'!DA75</f>
        <v>387.69050011620391</v>
      </c>
      <c r="DB77" s="205">
        <f>'3e Historical level Inputs'!DB75</f>
        <v>381.43549193020408</v>
      </c>
      <c r="DC77" s="205">
        <f>'3e Historical level Inputs'!DC75</f>
        <v>390.2975973009552</v>
      </c>
      <c r="DD77" s="205">
        <f>'3e Historical level Inputs'!DD75</f>
        <v>390.2975973009552</v>
      </c>
      <c r="DE77" s="205">
        <f>'3e Historical level Inputs'!DE75</f>
        <v>394.83183692128574</v>
      </c>
      <c r="DF77" s="205">
        <f>'3e Historical level Inputs'!DF75</f>
        <v>394.83183692128574</v>
      </c>
      <c r="DG77" s="205" t="str">
        <f>'3e Historical level Inputs'!DG75</f>
        <v>-</v>
      </c>
      <c r="DH77" s="205" t="str">
        <f>'3e Historical level Inputs'!DH75</f>
        <v>-</v>
      </c>
    </row>
    <row r="78" spans="2:112" s="159" customFormat="1" ht="10.5" customHeight="1">
      <c r="B78" s="175" t="s">
        <v>201</v>
      </c>
      <c r="C78" s="205">
        <f>'3e Historical level Inputs'!C76</f>
        <v>78.263999999999996</v>
      </c>
      <c r="D78" s="205">
        <f>'3e Historical level Inputs'!D76</f>
        <v>79.259530332681024</v>
      </c>
      <c r="E78" s="205">
        <f>'3e Historical level Inputs'!E76</f>
        <v>80.408219178082177</v>
      </c>
      <c r="F78" s="205">
        <f>'3e Historical level Inputs'!F76</f>
        <v>81.097432485322898</v>
      </c>
      <c r="G78" s="205">
        <f>'3e Historical level Inputs'!G76</f>
        <v>82.016383561643821</v>
      </c>
      <c r="H78" s="205">
        <f>'3e Historical level Inputs'!H76</f>
        <v>82.629017612524436</v>
      </c>
      <c r="I78" s="205">
        <f>'3e Historical level Inputs'!I76</f>
        <v>83.088493150684926</v>
      </c>
      <c r="J78" s="205">
        <f>'3e Historical level Inputs'!J76</f>
        <v>83.318230919765156</v>
      </c>
      <c r="K78" s="205">
        <f>'3e Historical level Inputs'!K76</f>
        <v>83.777706457925646</v>
      </c>
      <c r="L78" s="205">
        <f>'3e Historical level Inputs'!L76</f>
        <v>85.309291585127184</v>
      </c>
      <c r="M78" s="205">
        <f>'3e Historical level Inputs'!M76</f>
        <v>87.836407045009778</v>
      </c>
      <c r="N78" s="173"/>
      <c r="O78" s="205">
        <f>'3e Historical level Inputs'!O76</f>
        <v>92.278003913894295</v>
      </c>
      <c r="P78" s="205">
        <f>'3e Historical level Inputs'!P76</f>
        <v>92.278003913894295</v>
      </c>
      <c r="Q78" s="205">
        <f>'3e Historical level Inputs'!Q76</f>
        <v>95.953808219178057</v>
      </c>
      <c r="R78" s="205">
        <f>'3e Historical level Inputs'!R76</f>
        <v>95.953808219178057</v>
      </c>
      <c r="S78" s="205">
        <f>'3e Historical level Inputs'!S76</f>
        <v>99.093557729941281</v>
      </c>
      <c r="T78" s="205">
        <f>'3e Historical level Inputs'!T76</f>
        <v>99.093557729941281</v>
      </c>
      <c r="U78" s="205">
        <f>'3e Historical level Inputs'!U76</f>
        <v>99.935929549902113</v>
      </c>
      <c r="V78" s="205">
        <f>'3e Historical level Inputs'!V76</f>
        <v>99.935929549902113</v>
      </c>
      <c r="W78" s="205">
        <f>'3e Historical level Inputs'!W76</f>
        <v>101.85041095890412</v>
      </c>
      <c r="X78" s="205">
        <f>'3e Historical level Inputs'!X76</f>
        <v>101.85041095890412</v>
      </c>
      <c r="Y78" s="205">
        <f>'3e Historical level Inputs'!Y76</f>
        <v>103.45857534246578</v>
      </c>
      <c r="Z78" s="205" t="str">
        <f>'3e Historical level Inputs'!Z76</f>
        <v>-</v>
      </c>
      <c r="AA78" s="205" t="str">
        <f>'3e Historical level Inputs'!AA76</f>
        <v>-</v>
      </c>
      <c r="AB78" s="205" t="str">
        <f>'3e Historical level Inputs'!AB76</f>
        <v>-</v>
      </c>
      <c r="AC78" s="144"/>
      <c r="AD78" s="175" t="s">
        <v>201</v>
      </c>
      <c r="AE78" s="205">
        <f>'3e Historical level Inputs'!AE76</f>
        <v>78.263999999999996</v>
      </c>
      <c r="AF78" s="205">
        <f>'3e Historical level Inputs'!AF76</f>
        <v>79.259530332681024</v>
      </c>
      <c r="AG78" s="205">
        <f>'3e Historical level Inputs'!AG76</f>
        <v>80.408219178082177</v>
      </c>
      <c r="AH78" s="205">
        <f>'3e Historical level Inputs'!AH76</f>
        <v>81.097432485322898</v>
      </c>
      <c r="AI78" s="205">
        <f>'3e Historical level Inputs'!AI76</f>
        <v>82.016383561643821</v>
      </c>
      <c r="AJ78" s="205">
        <f>'3e Historical level Inputs'!AJ76</f>
        <v>82.629017612524436</v>
      </c>
      <c r="AK78" s="205">
        <f>'3e Historical level Inputs'!AK76</f>
        <v>83.088493150684926</v>
      </c>
      <c r="AL78" s="205">
        <f>'3e Historical level Inputs'!AL76</f>
        <v>83.318230919765156</v>
      </c>
      <c r="AM78" s="205">
        <f>'3e Historical level Inputs'!AM76</f>
        <v>83.777706457925646</v>
      </c>
      <c r="AN78" s="205">
        <f>'3e Historical level Inputs'!AN76</f>
        <v>85.309291585127184</v>
      </c>
      <c r="AO78" s="205">
        <f>'3e Historical level Inputs'!AO76</f>
        <v>87.836407045009778</v>
      </c>
      <c r="AP78" s="173"/>
      <c r="AQ78" s="205">
        <f>'3e Historical level Inputs'!AQ76</f>
        <v>92.278003913894295</v>
      </c>
      <c r="AR78" s="205">
        <f>'3e Historical level Inputs'!AR76</f>
        <v>92.278003913894295</v>
      </c>
      <c r="AS78" s="205">
        <f>'3e Historical level Inputs'!AS76</f>
        <v>95.953808219178057</v>
      </c>
      <c r="AT78" s="205">
        <f>'3e Historical level Inputs'!AT76</f>
        <v>95.953808219178057</v>
      </c>
      <c r="AU78" s="205">
        <f>'3e Historical level Inputs'!AU76</f>
        <v>99.093557729941281</v>
      </c>
      <c r="AV78" s="205">
        <f>'3e Historical level Inputs'!AV76</f>
        <v>99.093557729941281</v>
      </c>
      <c r="AW78" s="205">
        <f>'3e Historical level Inputs'!AW76</f>
        <v>99.935929549902113</v>
      </c>
      <c r="AX78" s="205">
        <f>'3e Historical level Inputs'!AX76</f>
        <v>99.935929549902113</v>
      </c>
      <c r="AY78" s="205">
        <f>'3e Historical level Inputs'!AY76</f>
        <v>101.85041095890412</v>
      </c>
      <c r="AZ78" s="205">
        <f>'3e Historical level Inputs'!AZ76</f>
        <v>101.85041095890412</v>
      </c>
      <c r="BA78" s="205">
        <f>'3e Historical level Inputs'!BA76</f>
        <v>103.45857534246578</v>
      </c>
      <c r="BB78" s="205" t="str">
        <f>'3e Historical level Inputs'!BB76</f>
        <v>-</v>
      </c>
      <c r="BC78" s="205" t="str">
        <f>'3e Historical level Inputs'!BC76</f>
        <v>-</v>
      </c>
      <c r="BD78" s="205" t="str">
        <f>'3e Historical level Inputs'!BD76</f>
        <v>-</v>
      </c>
      <c r="BF78" s="175" t="s">
        <v>201</v>
      </c>
      <c r="BG78" s="205">
        <f>'3e Historical level Inputs'!BG76</f>
        <v>89.202099999999987</v>
      </c>
      <c r="BH78" s="205">
        <f>'3e Historical level Inputs'!BH76</f>
        <v>90.336764677103716</v>
      </c>
      <c r="BI78" s="205">
        <f>'3e Historical level Inputs'!BI76</f>
        <v>91.64599315068493</v>
      </c>
      <c r="BJ78" s="205">
        <f>'3e Historical level Inputs'!BJ76</f>
        <v>92.431530234833659</v>
      </c>
      <c r="BK78" s="205">
        <f>'3e Historical level Inputs'!BK76</f>
        <v>93.478913013698644</v>
      </c>
      <c r="BL78" s="205">
        <f>'3e Historical level Inputs'!BL76</f>
        <v>94.177168199608587</v>
      </c>
      <c r="BM78" s="205">
        <f>'3e Historical level Inputs'!BM76</f>
        <v>94.700859589041102</v>
      </c>
      <c r="BN78" s="205">
        <f>'3e Historical level Inputs'!BN76</f>
        <v>94.96270528375733</v>
      </c>
      <c r="BO78" s="205">
        <f>'3e Historical level Inputs'!BO76</f>
        <v>95.486396673189816</v>
      </c>
      <c r="BP78" s="205">
        <f>'3e Historical level Inputs'!BP76</f>
        <v>97.232034637964787</v>
      </c>
      <c r="BQ78" s="205">
        <f>'3e Historical level Inputs'!BQ76</f>
        <v>100.11233727984344</v>
      </c>
      <c r="BR78" s="173"/>
      <c r="BS78" s="205">
        <f>'3e Historical level Inputs'!BS76</f>
        <v>105.1746873776908</v>
      </c>
      <c r="BT78" s="205">
        <f>'3e Historical level Inputs'!BT76</f>
        <v>105.1746873776908</v>
      </c>
      <c r="BU78" s="205">
        <f>'3e Historical level Inputs'!BU76</f>
        <v>109.36421849315069</v>
      </c>
      <c r="BV78" s="205">
        <f>'3e Historical level Inputs'!BV76</f>
        <v>109.36421849315069</v>
      </c>
      <c r="BW78" s="205">
        <f>'3e Historical level Inputs'!BW76</f>
        <v>112.94277632093933</v>
      </c>
      <c r="BX78" s="205">
        <f>'3e Historical level Inputs'!BX76</f>
        <v>112.94277632093933</v>
      </c>
      <c r="BY78" s="205">
        <f>'3e Historical level Inputs'!BY76</f>
        <v>113.90287720156557</v>
      </c>
      <c r="BZ78" s="205">
        <f>'3e Historical level Inputs'!BZ76</f>
        <v>113.90287720156557</v>
      </c>
      <c r="CA78" s="205">
        <f>'3e Historical level Inputs'!CA76</f>
        <v>116.08492465753422</v>
      </c>
      <c r="CB78" s="205">
        <f>'3e Historical level Inputs'!CB76</f>
        <v>116.08492465753422</v>
      </c>
      <c r="CC78" s="205">
        <f>'3e Historical level Inputs'!CC76</f>
        <v>117.91784452054797</v>
      </c>
      <c r="CD78" s="205" t="str">
        <f>'3e Historical level Inputs'!CD76</f>
        <v>-</v>
      </c>
      <c r="CE78" s="205" t="str">
        <f>'3e Historical level Inputs'!CE76</f>
        <v>-</v>
      </c>
      <c r="CF78" s="205" t="str">
        <f>'3e Historical level Inputs'!CF76</f>
        <v>-</v>
      </c>
      <c r="CG78" s="144"/>
      <c r="CH78" s="175" t="s">
        <v>201</v>
      </c>
      <c r="CI78" s="205">
        <f>'3e Historical level Inputs'!CI76</f>
        <v>167.46609999999998</v>
      </c>
      <c r="CJ78" s="205">
        <f>'3e Historical level Inputs'!CJ76</f>
        <v>169.59629500978474</v>
      </c>
      <c r="CK78" s="205">
        <f>'3e Historical level Inputs'!CK76</f>
        <v>172.05421232876711</v>
      </c>
      <c r="CL78" s="205">
        <f>'3e Historical level Inputs'!CL76</f>
        <v>173.52896272015656</v>
      </c>
      <c r="CM78" s="205">
        <f>'3e Historical level Inputs'!CM76</f>
        <v>175.49529657534248</v>
      </c>
      <c r="CN78" s="205">
        <f>'3e Historical level Inputs'!CN76</f>
        <v>176.80618581213304</v>
      </c>
      <c r="CO78" s="205">
        <f>'3e Historical level Inputs'!CO76</f>
        <v>177.78935273972604</v>
      </c>
      <c r="CP78" s="205">
        <f>'3e Historical level Inputs'!CP76</f>
        <v>178.28093620352249</v>
      </c>
      <c r="CQ78" s="205">
        <f>'3e Historical level Inputs'!CQ76</f>
        <v>179.26410313111546</v>
      </c>
      <c r="CR78" s="205">
        <f>'3e Historical level Inputs'!CR76</f>
        <v>182.54132622309197</v>
      </c>
      <c r="CS78" s="205">
        <f>'3e Historical level Inputs'!CS76</f>
        <v>187.94874432485324</v>
      </c>
      <c r="CT78" s="173"/>
      <c r="CU78" s="205">
        <f>'3e Historical level Inputs'!CU76</f>
        <v>197.4526912915851</v>
      </c>
      <c r="CV78" s="205">
        <f>'3e Historical level Inputs'!CV76</f>
        <v>197.4526912915851</v>
      </c>
      <c r="CW78" s="205">
        <f>'3e Historical level Inputs'!CW76</f>
        <v>205.31802671232873</v>
      </c>
      <c r="CX78" s="205">
        <f>'3e Historical level Inputs'!CX76</f>
        <v>205.31802671232873</v>
      </c>
      <c r="CY78" s="205">
        <f>'3e Historical level Inputs'!CY76</f>
        <v>212.03633405088061</v>
      </c>
      <c r="CZ78" s="205">
        <f>'3e Historical level Inputs'!CZ76</f>
        <v>212.03633405088061</v>
      </c>
      <c r="DA78" s="205">
        <f>'3e Historical level Inputs'!DA76</f>
        <v>213.8388067514677</v>
      </c>
      <c r="DB78" s="205">
        <f>'3e Historical level Inputs'!DB76</f>
        <v>213.8388067514677</v>
      </c>
      <c r="DC78" s="205">
        <f>'3e Historical level Inputs'!DC76</f>
        <v>217.93533561643835</v>
      </c>
      <c r="DD78" s="205">
        <f>'3e Historical level Inputs'!DD76</f>
        <v>217.93533561643835</v>
      </c>
      <c r="DE78" s="205">
        <f>'3e Historical level Inputs'!DE76</f>
        <v>221.37641986301375</v>
      </c>
      <c r="DF78" s="205" t="str">
        <f>'3e Historical level Inputs'!DF76</f>
        <v>-</v>
      </c>
      <c r="DG78" s="205" t="str">
        <f>'3e Historical level Inputs'!DG76</f>
        <v>-</v>
      </c>
      <c r="DH78" s="205" t="str">
        <f>'3e Historical level Inputs'!DH76</f>
        <v>-</v>
      </c>
    </row>
    <row r="79" spans="2:112" s="159" customFormat="1" ht="10.5" customHeight="1">
      <c r="B79" s="175" t="s">
        <v>202</v>
      </c>
      <c r="C79" s="205">
        <f>'3e Historical level Inputs'!C77</f>
        <v>0</v>
      </c>
      <c r="D79" s="205">
        <f>'3e Historical level Inputs'!D77</f>
        <v>-0.18995111249132623</v>
      </c>
      <c r="E79" s="205">
        <f>'3e Historical level Inputs'!E77</f>
        <v>2.3898870370752552</v>
      </c>
      <c r="F79" s="205">
        <f>'3e Historical level Inputs'!F77</f>
        <v>11.485481460604179</v>
      </c>
      <c r="G79" s="205">
        <f>'3e Historical level Inputs'!G77</f>
        <v>13.90509559648177</v>
      </c>
      <c r="H79" s="205">
        <f>'3e Historical level Inputs'!H77</f>
        <v>14.008016342776509</v>
      </c>
      <c r="I79" s="205">
        <f>'3e Historical level Inputs'!I77</f>
        <v>16.592254432324488</v>
      </c>
      <c r="J79" s="205">
        <f>'3e Historical level Inputs'!J77</f>
        <v>16.855736391237038</v>
      </c>
      <c r="K79" s="205">
        <f>'3e Historical level Inputs'!K77</f>
        <v>16.486105842624763</v>
      </c>
      <c r="L79" s="205">
        <f>'3e Historical level Inputs'!L77</f>
        <v>16.529685824397355</v>
      </c>
      <c r="M79" s="205">
        <f>'3e Historical level Inputs'!M77</f>
        <v>15.149258026029942</v>
      </c>
      <c r="N79" s="173"/>
      <c r="O79" s="205">
        <f>'3e Historical level Inputs'!O77</f>
        <v>16.072618119862025</v>
      </c>
      <c r="P79" s="205">
        <f>'3e Historical level Inputs'!P77</f>
        <v>16.072618119862025</v>
      </c>
      <c r="Q79" s="205">
        <f>'3e Historical level Inputs'!Q77</f>
        <v>17.32126615003747</v>
      </c>
      <c r="R79" s="205">
        <f>'3e Historical level Inputs'!R77</f>
        <v>17.32126615003747</v>
      </c>
      <c r="S79" s="205">
        <f>'3e Historical level Inputs'!S77</f>
        <v>15.505924067383233</v>
      </c>
      <c r="T79" s="205">
        <f>'3e Historical level Inputs'!T77</f>
        <v>15.505924067383233</v>
      </c>
      <c r="U79" s="205">
        <f>'3e Historical level Inputs'!U77</f>
        <v>16.061282668640136</v>
      </c>
      <c r="V79" s="205">
        <f>'3e Historical level Inputs'!V77</f>
        <v>16.061282668640136</v>
      </c>
      <c r="W79" s="205">
        <f>'3e Historical level Inputs'!W77</f>
        <v>19.203600376309364</v>
      </c>
      <c r="X79" s="205">
        <f>'3e Historical level Inputs'!X77</f>
        <v>19.203600376309364</v>
      </c>
      <c r="Y79" s="205">
        <f>'3e Historical level Inputs'!Y77</f>
        <v>19.818932207430212</v>
      </c>
      <c r="Z79" s="205">
        <f>'3e Historical level Inputs'!Z77</f>
        <v>1.6670018591082372</v>
      </c>
      <c r="AA79" s="205" t="str">
        <f>'3e Historical level Inputs'!AA77</f>
        <v>-</v>
      </c>
      <c r="AB79" s="205" t="str">
        <f>'3e Historical level Inputs'!AB77</f>
        <v>-</v>
      </c>
      <c r="AC79" s="144"/>
      <c r="AD79" s="175" t="s">
        <v>202</v>
      </c>
      <c r="AE79" s="205">
        <f>'3e Historical level Inputs'!AE77</f>
        <v>0</v>
      </c>
      <c r="AF79" s="205">
        <f>'3e Historical level Inputs'!AF77</f>
        <v>-0.18995111249132623</v>
      </c>
      <c r="AG79" s="205">
        <f>'3e Historical level Inputs'!AG77</f>
        <v>2.3898870370752552</v>
      </c>
      <c r="AH79" s="205">
        <f>'3e Historical level Inputs'!AH77</f>
        <v>11.485481460604179</v>
      </c>
      <c r="AI79" s="205">
        <f>'3e Historical level Inputs'!AI77</f>
        <v>13.90509559648177</v>
      </c>
      <c r="AJ79" s="205">
        <f>'3e Historical level Inputs'!AJ77</f>
        <v>14.008016342776509</v>
      </c>
      <c r="AK79" s="205">
        <f>'3e Historical level Inputs'!AK77</f>
        <v>16.592254432324488</v>
      </c>
      <c r="AL79" s="205">
        <f>'3e Historical level Inputs'!AL77</f>
        <v>16.855736391237038</v>
      </c>
      <c r="AM79" s="205">
        <f>'3e Historical level Inputs'!AM77</f>
        <v>16.486105842624763</v>
      </c>
      <c r="AN79" s="205">
        <f>'3e Historical level Inputs'!AN77</f>
        <v>16.529685824397355</v>
      </c>
      <c r="AO79" s="205">
        <f>'3e Historical level Inputs'!AO77</f>
        <v>15.149258026029942</v>
      </c>
      <c r="AP79" s="173"/>
      <c r="AQ79" s="205">
        <f>'3e Historical level Inputs'!AQ77</f>
        <v>16.072618119862025</v>
      </c>
      <c r="AR79" s="205">
        <f>'3e Historical level Inputs'!AR77</f>
        <v>16.072618119862025</v>
      </c>
      <c r="AS79" s="205">
        <f>'3e Historical level Inputs'!AS77</f>
        <v>17.32126615003747</v>
      </c>
      <c r="AT79" s="205">
        <f>'3e Historical level Inputs'!AT77</f>
        <v>17.32126615003747</v>
      </c>
      <c r="AU79" s="205">
        <f>'3e Historical level Inputs'!AU77</f>
        <v>15.505924067383233</v>
      </c>
      <c r="AV79" s="205">
        <f>'3e Historical level Inputs'!AV77</f>
        <v>15.505924067383233</v>
      </c>
      <c r="AW79" s="205">
        <f>'3e Historical level Inputs'!AW77</f>
        <v>16.061282668640136</v>
      </c>
      <c r="AX79" s="205">
        <f>'3e Historical level Inputs'!AX77</f>
        <v>16.061282668640136</v>
      </c>
      <c r="AY79" s="205">
        <f>'3e Historical level Inputs'!AY77</f>
        <v>19.203600376309364</v>
      </c>
      <c r="AZ79" s="205">
        <f>'3e Historical level Inputs'!AZ77</f>
        <v>19.203600376309364</v>
      </c>
      <c r="BA79" s="205">
        <f>'3e Historical level Inputs'!BA77</f>
        <v>19.818932207430212</v>
      </c>
      <c r="BB79" s="205">
        <f>'3e Historical level Inputs'!BB77</f>
        <v>1.6670018591082372</v>
      </c>
      <c r="BC79" s="205" t="str">
        <f>'3e Historical level Inputs'!BC77</f>
        <v>-</v>
      </c>
      <c r="BD79" s="205" t="str">
        <f>'3e Historical level Inputs'!BD77</f>
        <v>-</v>
      </c>
      <c r="BF79" s="175" t="s">
        <v>202</v>
      </c>
      <c r="BG79" s="205">
        <f>'3e Historical level Inputs'!BG77</f>
        <v>0</v>
      </c>
      <c r="BH79" s="205">
        <f>'3e Historical level Inputs'!BH77</f>
        <v>-0.14839729644435984</v>
      </c>
      <c r="BI79" s="205">
        <f>'3e Historical level Inputs'!BI77</f>
        <v>1.899695256253338</v>
      </c>
      <c r="BJ79" s="205">
        <f>'3e Historical level Inputs'!BJ77</f>
        <v>12.665365920990933</v>
      </c>
      <c r="BK79" s="205">
        <f>'3e Historical level Inputs'!BK77</f>
        <v>14.640709693750987</v>
      </c>
      <c r="BL79" s="205">
        <f>'3e Historical level Inputs'!BL77</f>
        <v>14.927787132222536</v>
      </c>
      <c r="BM79" s="205">
        <f>'3e Historical level Inputs'!BM77</f>
        <v>17.170757060355502</v>
      </c>
      <c r="BN79" s="205">
        <f>'3e Historical level Inputs'!BN77</f>
        <v>11.164989866554466</v>
      </c>
      <c r="BO79" s="205">
        <f>'3e Historical level Inputs'!BO77</f>
        <v>10.900121345430581</v>
      </c>
      <c r="BP79" s="205">
        <f>'3e Historical level Inputs'!BP77</f>
        <v>7.9767627265742549</v>
      </c>
      <c r="BQ79" s="205">
        <f>'3e Historical level Inputs'!BQ77</f>
        <v>3.3826300925037529</v>
      </c>
      <c r="BR79" s="173"/>
      <c r="BS79" s="205">
        <f>'3e Historical level Inputs'!BS77</f>
        <v>3.4563122415280962</v>
      </c>
      <c r="BT79" s="205">
        <f>'3e Historical level Inputs'!BT77</f>
        <v>3.4563122415280962</v>
      </c>
      <c r="BU79" s="205">
        <f>'3e Historical level Inputs'!BU77</f>
        <v>4.0165235041284371</v>
      </c>
      <c r="BV79" s="205">
        <f>'3e Historical level Inputs'!BV77</f>
        <v>4.0165235041284371</v>
      </c>
      <c r="BW79" s="205">
        <f>'3e Historical level Inputs'!BW77</f>
        <v>1.6619224346274917</v>
      </c>
      <c r="BX79" s="205">
        <f>'3e Historical level Inputs'!BX77</f>
        <v>1.6619224346274917</v>
      </c>
      <c r="BY79" s="205">
        <f>'3e Historical level Inputs'!BY77</f>
        <v>1.0224004674714153</v>
      </c>
      <c r="BZ79" s="205">
        <f>'3e Historical level Inputs'!BZ77</f>
        <v>1.0224004674714153</v>
      </c>
      <c r="CA79" s="205">
        <f>'3e Historical level Inputs'!CA77</f>
        <v>3.1562464090757585</v>
      </c>
      <c r="CB79" s="205">
        <f>'3e Historical level Inputs'!CB77</f>
        <v>3.1562464090757585</v>
      </c>
      <c r="CC79" s="205">
        <f>'3e Historical level Inputs'!CC77</f>
        <v>2.8854725115042354</v>
      </c>
      <c r="CD79" s="205">
        <f>'3e Historical level Inputs'!CD77</f>
        <v>-5.4445461929239141</v>
      </c>
      <c r="CE79" s="205" t="str">
        <f>'3e Historical level Inputs'!CE77</f>
        <v>-</v>
      </c>
      <c r="CF79" s="205" t="str">
        <f>'3e Historical level Inputs'!CF77</f>
        <v>-</v>
      </c>
      <c r="CG79" s="144"/>
      <c r="CH79" s="175" t="s">
        <v>202</v>
      </c>
      <c r="CI79" s="205">
        <f>'3e Historical level Inputs'!CI77</f>
        <v>0</v>
      </c>
      <c r="CJ79" s="205">
        <f>'3e Historical level Inputs'!CJ77</f>
        <v>-0.33834840893568607</v>
      </c>
      <c r="CK79" s="205">
        <f>'3e Historical level Inputs'!CK77</f>
        <v>4.2895822933285928</v>
      </c>
      <c r="CL79" s="205">
        <f>'3e Historical level Inputs'!CL77</f>
        <v>24.150847381595113</v>
      </c>
      <c r="CM79" s="205">
        <f>'3e Historical level Inputs'!CM77</f>
        <v>28.545805290232757</v>
      </c>
      <c r="CN79" s="205">
        <f>'3e Historical level Inputs'!CN77</f>
        <v>28.935803474999044</v>
      </c>
      <c r="CO79" s="205">
        <f>'3e Historical level Inputs'!CO77</f>
        <v>33.763011492679993</v>
      </c>
      <c r="CP79" s="205">
        <f>'3e Historical level Inputs'!CP77</f>
        <v>28.020726257791502</v>
      </c>
      <c r="CQ79" s="205">
        <f>'3e Historical level Inputs'!CQ77</f>
        <v>27.386227188055344</v>
      </c>
      <c r="CR79" s="205">
        <f>'3e Historical level Inputs'!CR77</f>
        <v>24.506448550971609</v>
      </c>
      <c r="CS79" s="205">
        <f>'3e Historical level Inputs'!CS77</f>
        <v>18.531888118533693</v>
      </c>
      <c r="CT79" s="173"/>
      <c r="CU79" s="205">
        <f>'3e Historical level Inputs'!CU77</f>
        <v>19.52893036139012</v>
      </c>
      <c r="CV79" s="205">
        <f>'3e Historical level Inputs'!CV77</f>
        <v>19.52893036139012</v>
      </c>
      <c r="CW79" s="205">
        <f>'3e Historical level Inputs'!CW77</f>
        <v>21.337789654165906</v>
      </c>
      <c r="CX79" s="205">
        <f>'3e Historical level Inputs'!CX77</f>
        <v>21.337789654165906</v>
      </c>
      <c r="CY79" s="205">
        <f>'3e Historical level Inputs'!CY77</f>
        <v>17.167846502010725</v>
      </c>
      <c r="CZ79" s="205">
        <f>'3e Historical level Inputs'!CZ77</f>
        <v>17.167846502010725</v>
      </c>
      <c r="DA79" s="205">
        <f>'3e Historical level Inputs'!DA77</f>
        <v>17.083683136111549</v>
      </c>
      <c r="DB79" s="205">
        <f>'3e Historical level Inputs'!DB77</f>
        <v>17.083683136111549</v>
      </c>
      <c r="DC79" s="205">
        <f>'3e Historical level Inputs'!DC77</f>
        <v>22.359846785385123</v>
      </c>
      <c r="DD79" s="205">
        <f>'3e Historical level Inputs'!DD77</f>
        <v>22.359846785385123</v>
      </c>
      <c r="DE79" s="205">
        <f>'3e Historical level Inputs'!DE77</f>
        <v>22.704404718934448</v>
      </c>
      <c r="DF79" s="205">
        <f>'3e Historical level Inputs'!DF77</f>
        <v>-3.7775443338156771</v>
      </c>
      <c r="DG79" s="205" t="str">
        <f>'3e Historical level Inputs'!DG77</f>
        <v>-</v>
      </c>
      <c r="DH79" s="205" t="str">
        <f>'3e Historical level Inputs'!DH77</f>
        <v>-</v>
      </c>
    </row>
    <row r="80" spans="2:112" s="159" customFormat="1" ht="10.5" customHeight="1">
      <c r="B80" s="175" t="s">
        <v>203</v>
      </c>
      <c r="C80" s="205" t="str">
        <f>'3e Historical level Inputs'!C78</f>
        <v>-</v>
      </c>
      <c r="D80" s="205" t="str">
        <f>'3e Historical level Inputs'!D78</f>
        <v>-</v>
      </c>
      <c r="E80" s="205" t="str">
        <f>'3e Historical level Inputs'!E78</f>
        <v>-</v>
      </c>
      <c r="F80" s="205" t="str">
        <f>'3e Historical level Inputs'!F78</f>
        <v>-</v>
      </c>
      <c r="G80" s="205" t="str">
        <f>'3e Historical level Inputs'!G78</f>
        <v>-</v>
      </c>
      <c r="H80" s="205" t="str">
        <f>'3e Historical level Inputs'!H78</f>
        <v>-</v>
      </c>
      <c r="I80" s="205" t="str">
        <f>'3e Historical level Inputs'!I78</f>
        <v>-</v>
      </c>
      <c r="J80" s="205" t="str">
        <f>'3e Historical level Inputs'!J78</f>
        <v>-</v>
      </c>
      <c r="K80" s="205" t="str">
        <f>'3e Historical level Inputs'!K78</f>
        <v>-</v>
      </c>
      <c r="L80" s="205" t="str">
        <f>'3e Historical level Inputs'!L78</f>
        <v>-</v>
      </c>
      <c r="M80" s="205" t="str">
        <f>'3e Historical level Inputs'!M78</f>
        <v>-</v>
      </c>
      <c r="N80" s="173"/>
      <c r="O80" s="205" t="str">
        <f>'3e Historical level Inputs'!O78</f>
        <v>-</v>
      </c>
      <c r="P80" s="205" t="str">
        <f>'3e Historical level Inputs'!P78</f>
        <v>-</v>
      </c>
      <c r="Q80" s="205" t="str">
        <f>'3e Historical level Inputs'!Q78</f>
        <v>-</v>
      </c>
      <c r="R80" s="205" t="str">
        <f>'3e Historical level Inputs'!R78</f>
        <v>-</v>
      </c>
      <c r="S80" s="205" t="str">
        <f>'3e Historical level Inputs'!S78</f>
        <v>-</v>
      </c>
      <c r="T80" s="205" t="str">
        <f>'3e Historical level Inputs'!T78</f>
        <v>-</v>
      </c>
      <c r="U80" s="205" t="str">
        <f>'3e Historical level Inputs'!U78</f>
        <v>-</v>
      </c>
      <c r="V80" s="205" t="str">
        <f>'3e Historical level Inputs'!V78</f>
        <v>-</v>
      </c>
      <c r="W80" s="205" t="str">
        <f>'3e Historical level Inputs'!W78</f>
        <v>-</v>
      </c>
      <c r="X80" s="205" t="str">
        <f>'3e Historical level Inputs'!X78</f>
        <v>-</v>
      </c>
      <c r="Y80" s="205" t="str">
        <f>'3e Historical level Inputs'!Y78</f>
        <v>-</v>
      </c>
      <c r="Z80" s="205">
        <f>'3e Historical level Inputs'!Z78</f>
        <v>18.083358471971334</v>
      </c>
      <c r="AA80" s="205" t="str">
        <f>'3e Historical level Inputs'!AA78</f>
        <v>-</v>
      </c>
      <c r="AB80" s="205" t="str">
        <f>'3e Historical level Inputs'!AB78</f>
        <v>-</v>
      </c>
      <c r="AC80" s="144"/>
      <c r="AD80" s="175" t="s">
        <v>203</v>
      </c>
      <c r="AE80" s="205" t="str">
        <f>'3e Historical level Inputs'!AE78</f>
        <v>-</v>
      </c>
      <c r="AF80" s="205" t="str">
        <f>'3e Historical level Inputs'!AF78</f>
        <v>-</v>
      </c>
      <c r="AG80" s="205" t="str">
        <f>'3e Historical level Inputs'!AG78</f>
        <v>-</v>
      </c>
      <c r="AH80" s="205" t="str">
        <f>'3e Historical level Inputs'!AH78</f>
        <v>-</v>
      </c>
      <c r="AI80" s="205" t="str">
        <f>'3e Historical level Inputs'!AI78</f>
        <v>-</v>
      </c>
      <c r="AJ80" s="205" t="str">
        <f>'3e Historical level Inputs'!AJ78</f>
        <v>-</v>
      </c>
      <c r="AK80" s="205" t="str">
        <f>'3e Historical level Inputs'!AK78</f>
        <v>-</v>
      </c>
      <c r="AL80" s="205" t="str">
        <f>'3e Historical level Inputs'!AL78</f>
        <v>-</v>
      </c>
      <c r="AM80" s="205" t="str">
        <f>'3e Historical level Inputs'!AM78</f>
        <v>-</v>
      </c>
      <c r="AN80" s="205" t="str">
        <f>'3e Historical level Inputs'!AN78</f>
        <v>-</v>
      </c>
      <c r="AO80" s="205" t="str">
        <f>'3e Historical level Inputs'!AO78</f>
        <v>-</v>
      </c>
      <c r="AP80" s="173"/>
      <c r="AQ80" s="205" t="str">
        <f>'3e Historical level Inputs'!AQ78</f>
        <v>-</v>
      </c>
      <c r="AR80" s="205" t="str">
        <f>'3e Historical level Inputs'!AR78</f>
        <v>-</v>
      </c>
      <c r="AS80" s="205" t="str">
        <f>'3e Historical level Inputs'!AS78</f>
        <v>-</v>
      </c>
      <c r="AT80" s="205" t="str">
        <f>'3e Historical level Inputs'!AT78</f>
        <v>-</v>
      </c>
      <c r="AU80" s="205" t="str">
        <f>'3e Historical level Inputs'!AU78</f>
        <v>-</v>
      </c>
      <c r="AV80" s="205" t="str">
        <f>'3e Historical level Inputs'!AV78</f>
        <v>-</v>
      </c>
      <c r="AW80" s="205" t="str">
        <f>'3e Historical level Inputs'!AW78</f>
        <v>-</v>
      </c>
      <c r="AX80" s="205" t="str">
        <f>'3e Historical level Inputs'!AX78</f>
        <v>-</v>
      </c>
      <c r="AY80" s="205" t="str">
        <f>'3e Historical level Inputs'!AY78</f>
        <v>-</v>
      </c>
      <c r="AZ80" s="205" t="str">
        <f>'3e Historical level Inputs'!AZ78</f>
        <v>-</v>
      </c>
      <c r="BA80" s="205" t="str">
        <f>'3e Historical level Inputs'!BA78</f>
        <v>-</v>
      </c>
      <c r="BB80" s="205">
        <f>'3e Historical level Inputs'!BB78</f>
        <v>18.449596789728339</v>
      </c>
      <c r="BC80" s="205" t="str">
        <f>'3e Historical level Inputs'!BC78</f>
        <v>-</v>
      </c>
      <c r="BD80" s="205" t="str">
        <f>'3e Historical level Inputs'!BD78</f>
        <v>-</v>
      </c>
      <c r="BF80" s="175" t="s">
        <v>203</v>
      </c>
      <c r="BG80" s="205" t="str">
        <f>'3e Historical level Inputs'!BG78</f>
        <v>-</v>
      </c>
      <c r="BH80" s="205" t="str">
        <f>'3e Historical level Inputs'!BH78</f>
        <v>-</v>
      </c>
      <c r="BI80" s="205" t="str">
        <f>'3e Historical level Inputs'!BI78</f>
        <v>-</v>
      </c>
      <c r="BJ80" s="205" t="str">
        <f>'3e Historical level Inputs'!BJ78</f>
        <v>-</v>
      </c>
      <c r="BK80" s="205" t="str">
        <f>'3e Historical level Inputs'!BK78</f>
        <v>-</v>
      </c>
      <c r="BL80" s="205" t="str">
        <f>'3e Historical level Inputs'!BL78</f>
        <v>-</v>
      </c>
      <c r="BM80" s="205" t="str">
        <f>'3e Historical level Inputs'!BM78</f>
        <v>-</v>
      </c>
      <c r="BN80" s="205" t="str">
        <f>'3e Historical level Inputs'!BN78</f>
        <v>-</v>
      </c>
      <c r="BO80" s="205" t="str">
        <f>'3e Historical level Inputs'!BO78</f>
        <v>-</v>
      </c>
      <c r="BP80" s="205" t="str">
        <f>'3e Historical level Inputs'!BP78</f>
        <v>-</v>
      </c>
      <c r="BQ80" s="205" t="str">
        <f>'3e Historical level Inputs'!BQ78</f>
        <v>-</v>
      </c>
      <c r="BR80" s="173"/>
      <c r="BS80" s="205" t="str">
        <f>'3e Historical level Inputs'!BS78</f>
        <v>-</v>
      </c>
      <c r="BT80" s="205" t="str">
        <f>'3e Historical level Inputs'!BT78</f>
        <v>-</v>
      </c>
      <c r="BU80" s="205" t="str">
        <f>'3e Historical level Inputs'!BU78</f>
        <v>-</v>
      </c>
      <c r="BV80" s="205" t="str">
        <f>'3e Historical level Inputs'!BV78</f>
        <v>-</v>
      </c>
      <c r="BW80" s="205" t="str">
        <f>'3e Historical level Inputs'!BW78</f>
        <v>-</v>
      </c>
      <c r="BX80" s="205" t="str">
        <f>'3e Historical level Inputs'!BX78</f>
        <v>-</v>
      </c>
      <c r="BY80" s="205" t="str">
        <f>'3e Historical level Inputs'!BY78</f>
        <v>-</v>
      </c>
      <c r="BZ80" s="205" t="str">
        <f>'3e Historical level Inputs'!BZ78</f>
        <v>-</v>
      </c>
      <c r="CA80" s="205" t="str">
        <f>'3e Historical level Inputs'!CA78</f>
        <v>-</v>
      </c>
      <c r="CB80" s="205" t="str">
        <f>'3e Historical level Inputs'!CB78</f>
        <v>-</v>
      </c>
      <c r="CC80" s="205" t="str">
        <f>'3e Historical level Inputs'!CC78</f>
        <v>-</v>
      </c>
      <c r="CD80" s="205">
        <f>'3e Historical level Inputs'!CD78</f>
        <v>14.584162650410347</v>
      </c>
      <c r="CE80" s="205" t="str">
        <f>'3e Historical level Inputs'!CE78</f>
        <v>-</v>
      </c>
      <c r="CF80" s="205" t="str">
        <f>'3e Historical level Inputs'!CF78</f>
        <v>-</v>
      </c>
      <c r="CG80" s="144"/>
      <c r="CH80" s="175" t="s">
        <v>203</v>
      </c>
      <c r="CI80" s="205" t="str">
        <f>'3e Historical level Inputs'!CI78</f>
        <v>-</v>
      </c>
      <c r="CJ80" s="205" t="str">
        <f>'3e Historical level Inputs'!CJ78</f>
        <v>-</v>
      </c>
      <c r="CK80" s="205" t="str">
        <f>'3e Historical level Inputs'!CK78</f>
        <v>-</v>
      </c>
      <c r="CL80" s="205" t="str">
        <f>'3e Historical level Inputs'!CL78</f>
        <v>-</v>
      </c>
      <c r="CM80" s="205" t="str">
        <f>'3e Historical level Inputs'!CM78</f>
        <v>-</v>
      </c>
      <c r="CN80" s="205" t="str">
        <f>'3e Historical level Inputs'!CN78</f>
        <v>-</v>
      </c>
      <c r="CO80" s="205" t="str">
        <f>'3e Historical level Inputs'!CO78</f>
        <v>-</v>
      </c>
      <c r="CP80" s="205" t="str">
        <f>'3e Historical level Inputs'!CP78</f>
        <v>-</v>
      </c>
      <c r="CQ80" s="205" t="str">
        <f>'3e Historical level Inputs'!CQ78</f>
        <v>-</v>
      </c>
      <c r="CR80" s="205" t="str">
        <f>'3e Historical level Inputs'!CR78</f>
        <v>-</v>
      </c>
      <c r="CS80" s="205" t="str">
        <f>'3e Historical level Inputs'!CS78</f>
        <v>-</v>
      </c>
      <c r="CT80" s="173"/>
      <c r="CU80" s="205" t="str">
        <f>'3e Historical level Inputs'!CU78</f>
        <v>-</v>
      </c>
      <c r="CV80" s="205" t="str">
        <f>'3e Historical level Inputs'!CV78</f>
        <v>-</v>
      </c>
      <c r="CW80" s="205" t="str">
        <f>'3e Historical level Inputs'!CW78</f>
        <v>-</v>
      </c>
      <c r="CX80" s="205" t="str">
        <f>'3e Historical level Inputs'!CX78</f>
        <v>-</v>
      </c>
      <c r="CY80" s="205" t="str">
        <f>'3e Historical level Inputs'!CY78</f>
        <v>-</v>
      </c>
      <c r="CZ80" s="205" t="str">
        <f>'3e Historical level Inputs'!CZ78</f>
        <v>-</v>
      </c>
      <c r="DA80" s="205" t="str">
        <f>'3e Historical level Inputs'!DA78</f>
        <v>-</v>
      </c>
      <c r="DB80" s="205" t="str">
        <f>'3e Historical level Inputs'!DB78</f>
        <v>-</v>
      </c>
      <c r="DC80" s="205" t="str">
        <f>'3e Historical level Inputs'!DC78</f>
        <v>-</v>
      </c>
      <c r="DD80" s="205" t="str">
        <f>'3e Historical level Inputs'!DD78</f>
        <v>-</v>
      </c>
      <c r="DE80" s="205" t="str">
        <f>'3e Historical level Inputs'!DE78</f>
        <v>-</v>
      </c>
      <c r="DF80" s="205">
        <f>'3e Historical level Inputs'!DF78</f>
        <v>32.667521122381679</v>
      </c>
      <c r="DG80" s="205" t="str">
        <f>'3e Historical level Inputs'!DG78</f>
        <v>-</v>
      </c>
      <c r="DH80" s="205" t="str">
        <f>'3e Historical level Inputs'!DH78</f>
        <v>-</v>
      </c>
    </row>
    <row r="81" spans="2:112" s="159" customFormat="1" ht="10.5" customHeight="1">
      <c r="B81" s="175" t="s">
        <v>204</v>
      </c>
      <c r="C81" s="205">
        <f>'3e Historical level Inputs'!C79</f>
        <v>13.745800000000001</v>
      </c>
      <c r="D81" s="205">
        <f>'3e Historical level Inputs'!D79</f>
        <v>13.920648727984345</v>
      </c>
      <c r="E81" s="205">
        <f>'3e Historical level Inputs'!E79</f>
        <v>14.122397260273971</v>
      </c>
      <c r="F81" s="205">
        <f>'3e Historical level Inputs'!F79</f>
        <v>14.243446379647756</v>
      </c>
      <c r="G81" s="205">
        <f>'3e Historical level Inputs'!G79</f>
        <v>14.404845205479452</v>
      </c>
      <c r="H81" s="205">
        <f>'3e Historical level Inputs'!H79</f>
        <v>14.512444422700584</v>
      </c>
      <c r="I81" s="205">
        <f>'3e Historical level Inputs'!I79</f>
        <v>14.593143835616443</v>
      </c>
      <c r="J81" s="205">
        <f>'3e Historical level Inputs'!J79</f>
        <v>14.633493542074357</v>
      </c>
      <c r="K81" s="205">
        <f>'3e Historical level Inputs'!K79</f>
        <v>14.714192954990212</v>
      </c>
      <c r="L81" s="205">
        <f>'3e Historical level Inputs'!L79</f>
        <v>14.983190998043055</v>
      </c>
      <c r="M81" s="205">
        <f>'3e Historical level Inputs'!M79</f>
        <v>15.427037769080238</v>
      </c>
      <c r="N81" s="173"/>
      <c r="O81" s="205">
        <f>'3e Historical level Inputs'!O79</f>
        <v>16.207132093933463</v>
      </c>
      <c r="P81" s="205">
        <f>'3e Historical level Inputs'!P79</f>
        <v>16.207132093933463</v>
      </c>
      <c r="Q81" s="205">
        <f>'3e Historical level Inputs'!Q79</f>
        <v>16.852727397260278</v>
      </c>
      <c r="R81" s="205">
        <f>'3e Historical level Inputs'!R79</f>
        <v>16.852727397260278</v>
      </c>
      <c r="S81" s="205">
        <f>'3e Historical level Inputs'!S79</f>
        <v>17.40417338551859</v>
      </c>
      <c r="T81" s="205">
        <f>'3e Historical level Inputs'!T79</f>
        <v>17.40417338551859</v>
      </c>
      <c r="U81" s="205">
        <f>'3e Historical level Inputs'!U79</f>
        <v>17.552122309197646</v>
      </c>
      <c r="V81" s="205">
        <f>'3e Historical level Inputs'!V79</f>
        <v>17.552122309197646</v>
      </c>
      <c r="W81" s="205">
        <f>'3e Historical level Inputs'!W79</f>
        <v>17.8883698630137</v>
      </c>
      <c r="X81" s="205">
        <f>'3e Historical level Inputs'!X79</f>
        <v>17.8883698630137</v>
      </c>
      <c r="Y81" s="205">
        <f>'3e Historical level Inputs'!Y79</f>
        <v>18.170817808219173</v>
      </c>
      <c r="Z81" s="205" t="str">
        <f>'3e Historical level Inputs'!Z79</f>
        <v>-</v>
      </c>
      <c r="AA81" s="205" t="str">
        <f>'3e Historical level Inputs'!AA79</f>
        <v>-</v>
      </c>
      <c r="AB81" s="205" t="str">
        <f>'3e Historical level Inputs'!AB79</f>
        <v>-</v>
      </c>
      <c r="AC81" s="144"/>
      <c r="AD81" s="175" t="s">
        <v>204</v>
      </c>
      <c r="AE81" s="205">
        <f>'3e Historical level Inputs'!AE79</f>
        <v>13.745800000000001</v>
      </c>
      <c r="AF81" s="205">
        <f>'3e Historical level Inputs'!AF79</f>
        <v>13.920648727984345</v>
      </c>
      <c r="AG81" s="205">
        <f>'3e Historical level Inputs'!AG79</f>
        <v>14.122397260273971</v>
      </c>
      <c r="AH81" s="205">
        <f>'3e Historical level Inputs'!AH79</f>
        <v>14.243446379647756</v>
      </c>
      <c r="AI81" s="205">
        <f>'3e Historical level Inputs'!AI79</f>
        <v>14.404845205479452</v>
      </c>
      <c r="AJ81" s="205">
        <f>'3e Historical level Inputs'!AJ79</f>
        <v>14.512444422700584</v>
      </c>
      <c r="AK81" s="205">
        <f>'3e Historical level Inputs'!AK79</f>
        <v>14.593143835616443</v>
      </c>
      <c r="AL81" s="205">
        <f>'3e Historical level Inputs'!AL79</f>
        <v>14.633493542074357</v>
      </c>
      <c r="AM81" s="205">
        <f>'3e Historical level Inputs'!AM79</f>
        <v>14.714192954990212</v>
      </c>
      <c r="AN81" s="205">
        <f>'3e Historical level Inputs'!AN79</f>
        <v>14.983190998043055</v>
      </c>
      <c r="AO81" s="205">
        <f>'3e Historical level Inputs'!AO79</f>
        <v>15.427037769080238</v>
      </c>
      <c r="AP81" s="173"/>
      <c r="AQ81" s="205">
        <f>'3e Historical level Inputs'!AQ79</f>
        <v>16.207132093933463</v>
      </c>
      <c r="AR81" s="205">
        <f>'3e Historical level Inputs'!AR79</f>
        <v>16.207132093933463</v>
      </c>
      <c r="AS81" s="205">
        <f>'3e Historical level Inputs'!AS79</f>
        <v>16.852727397260278</v>
      </c>
      <c r="AT81" s="205">
        <f>'3e Historical level Inputs'!AT79</f>
        <v>16.852727397260278</v>
      </c>
      <c r="AU81" s="205">
        <f>'3e Historical level Inputs'!AU79</f>
        <v>17.40417338551859</v>
      </c>
      <c r="AV81" s="205">
        <f>'3e Historical level Inputs'!AV79</f>
        <v>17.40417338551859</v>
      </c>
      <c r="AW81" s="205">
        <f>'3e Historical level Inputs'!AW79</f>
        <v>17.552122309197646</v>
      </c>
      <c r="AX81" s="205">
        <f>'3e Historical level Inputs'!AX79</f>
        <v>17.552122309197646</v>
      </c>
      <c r="AY81" s="205">
        <f>'3e Historical level Inputs'!AY79</f>
        <v>17.8883698630137</v>
      </c>
      <c r="AZ81" s="205">
        <f>'3e Historical level Inputs'!AZ79</f>
        <v>17.8883698630137</v>
      </c>
      <c r="BA81" s="205">
        <f>'3e Historical level Inputs'!BA79</f>
        <v>18.170817808219173</v>
      </c>
      <c r="BB81" s="205" t="str">
        <f>'3e Historical level Inputs'!BB79</f>
        <v>-</v>
      </c>
      <c r="BC81" s="205" t="str">
        <f>'3e Historical level Inputs'!BC79</f>
        <v>-</v>
      </c>
      <c r="BD81" s="205" t="str">
        <f>'3e Historical level Inputs'!BD79</f>
        <v>-</v>
      </c>
      <c r="BF81" s="175" t="s">
        <v>204</v>
      </c>
      <c r="BG81" s="205">
        <f>'3e Historical level Inputs'!BG79</f>
        <v>13.440300000000006</v>
      </c>
      <c r="BH81" s="205">
        <f>'3e Historical level Inputs'!BH79</f>
        <v>13.611262720156558</v>
      </c>
      <c r="BI81" s="205">
        <f>'3e Historical level Inputs'!BI79</f>
        <v>13.808527397260272</v>
      </c>
      <c r="BJ81" s="205">
        <f>'3e Historical level Inputs'!BJ79</f>
        <v>13.926886203522512</v>
      </c>
      <c r="BK81" s="205">
        <f>'3e Historical level Inputs'!BK79</f>
        <v>14.084697945205479</v>
      </c>
      <c r="BL81" s="205">
        <f>'3e Historical level Inputs'!BL79</f>
        <v>14.189905772994129</v>
      </c>
      <c r="BM81" s="205">
        <f>'3e Historical level Inputs'!BM79</f>
        <v>14.268811643835617</v>
      </c>
      <c r="BN81" s="205">
        <f>'3e Historical level Inputs'!BN79</f>
        <v>14.30826457925636</v>
      </c>
      <c r="BO81" s="205">
        <f>'3e Historical level Inputs'!BO79</f>
        <v>14.387170450097843</v>
      </c>
      <c r="BP81" s="205">
        <f>'3e Historical level Inputs'!BP79</f>
        <v>14.65019001956947</v>
      </c>
      <c r="BQ81" s="205">
        <f>'3e Historical level Inputs'!BQ79</f>
        <v>15.084172309197649</v>
      </c>
      <c r="BR81" s="173"/>
      <c r="BS81" s="205">
        <f>'3e Historical level Inputs'!BS79</f>
        <v>15.846929060665362</v>
      </c>
      <c r="BT81" s="205">
        <f>'3e Historical level Inputs'!BT79</f>
        <v>15.846929060665362</v>
      </c>
      <c r="BU81" s="205">
        <f>'3e Historical level Inputs'!BU79</f>
        <v>16.478176027397264</v>
      </c>
      <c r="BV81" s="205">
        <f>'3e Historical level Inputs'!BV79</f>
        <v>16.478176027397264</v>
      </c>
      <c r="BW81" s="205">
        <f>'3e Historical level Inputs'!BW79</f>
        <v>17.017366144814098</v>
      </c>
      <c r="BX81" s="205">
        <f>'3e Historical level Inputs'!BX79</f>
        <v>17.017366144814098</v>
      </c>
      <c r="BY81" s="205">
        <f>'3e Historical level Inputs'!BY79</f>
        <v>17.162026908023481</v>
      </c>
      <c r="BZ81" s="205">
        <f>'3e Historical level Inputs'!BZ79</f>
        <v>17.162026908023481</v>
      </c>
      <c r="CA81" s="205">
        <f>'3e Historical level Inputs'!CA79</f>
        <v>17.490801369863018</v>
      </c>
      <c r="CB81" s="205">
        <f>'3e Historical level Inputs'!CB79</f>
        <v>17.490801369863018</v>
      </c>
      <c r="CC81" s="205">
        <f>'3e Historical level Inputs'!CC79</f>
        <v>17.766971917808227</v>
      </c>
      <c r="CD81" s="205" t="str">
        <f>'3e Historical level Inputs'!CD79</f>
        <v>-</v>
      </c>
      <c r="CE81" s="205" t="str">
        <f>'3e Historical level Inputs'!CE79</f>
        <v>-</v>
      </c>
      <c r="CF81" s="205" t="str">
        <f>'3e Historical level Inputs'!CF79</f>
        <v>-</v>
      </c>
      <c r="CG81" s="144"/>
      <c r="CH81" s="175" t="s">
        <v>204</v>
      </c>
      <c r="CI81" s="205">
        <f>'3e Historical level Inputs'!CI79</f>
        <v>27.186100000000007</v>
      </c>
      <c r="CJ81" s="205">
        <f>'3e Historical level Inputs'!CJ79</f>
        <v>27.531911448140903</v>
      </c>
      <c r="CK81" s="205">
        <f>'3e Historical level Inputs'!CK79</f>
        <v>27.930924657534241</v>
      </c>
      <c r="CL81" s="205">
        <f>'3e Historical level Inputs'!CL79</f>
        <v>28.170332583170268</v>
      </c>
      <c r="CM81" s="205">
        <f>'3e Historical level Inputs'!CM79</f>
        <v>28.489543150684931</v>
      </c>
      <c r="CN81" s="205">
        <f>'3e Historical level Inputs'!CN79</f>
        <v>28.702350195694713</v>
      </c>
      <c r="CO81" s="205">
        <f>'3e Historical level Inputs'!CO79</f>
        <v>28.86195547945206</v>
      </c>
      <c r="CP81" s="205">
        <f>'3e Historical level Inputs'!CP79</f>
        <v>28.941758121330714</v>
      </c>
      <c r="CQ81" s="205">
        <f>'3e Historical level Inputs'!CQ79</f>
        <v>29.101363405088055</v>
      </c>
      <c r="CR81" s="205">
        <f>'3e Historical level Inputs'!CR79</f>
        <v>29.633381017612525</v>
      </c>
      <c r="CS81" s="205">
        <f>'3e Historical level Inputs'!CS79</f>
        <v>30.511210078277887</v>
      </c>
      <c r="CT81" s="173"/>
      <c r="CU81" s="205">
        <f>'3e Historical level Inputs'!CU79</f>
        <v>32.054061154598827</v>
      </c>
      <c r="CV81" s="205">
        <f>'3e Historical level Inputs'!CV79</f>
        <v>32.054061154598827</v>
      </c>
      <c r="CW81" s="205">
        <f>'3e Historical level Inputs'!CW79</f>
        <v>33.330903424657542</v>
      </c>
      <c r="CX81" s="205">
        <f>'3e Historical level Inputs'!CX79</f>
        <v>33.330903424657542</v>
      </c>
      <c r="CY81" s="205">
        <f>'3e Historical level Inputs'!CY79</f>
        <v>34.421539530332687</v>
      </c>
      <c r="CZ81" s="205">
        <f>'3e Historical level Inputs'!CZ79</f>
        <v>34.421539530332687</v>
      </c>
      <c r="DA81" s="205">
        <f>'3e Historical level Inputs'!DA79</f>
        <v>34.714149217221127</v>
      </c>
      <c r="DB81" s="205">
        <f>'3e Historical level Inputs'!DB79</f>
        <v>34.714149217221127</v>
      </c>
      <c r="DC81" s="205">
        <f>'3e Historical level Inputs'!DC79</f>
        <v>35.379171232876715</v>
      </c>
      <c r="DD81" s="205">
        <f>'3e Historical level Inputs'!DD79</f>
        <v>35.379171232876715</v>
      </c>
      <c r="DE81" s="205">
        <f>'3e Historical level Inputs'!DE79</f>
        <v>35.937789726027404</v>
      </c>
      <c r="DF81" s="205" t="str">
        <f>'3e Historical level Inputs'!DF79</f>
        <v>-</v>
      </c>
      <c r="DG81" s="205" t="str">
        <f>'3e Historical level Inputs'!DG79</f>
        <v>-</v>
      </c>
      <c r="DH81" s="205" t="str">
        <f>'3e Historical level Inputs'!DH79</f>
        <v>-</v>
      </c>
    </row>
    <row r="82" spans="2:112" s="159" customFormat="1" ht="10.5" customHeight="1">
      <c r="B82" s="175" t="s">
        <v>205</v>
      </c>
      <c r="C82" s="205">
        <f>'3e Historical level Inputs'!C80</f>
        <v>28.259994130657365</v>
      </c>
      <c r="D82" s="205">
        <f>'3e Historical level Inputs'!D80</f>
        <v>27.921222087001279</v>
      </c>
      <c r="E82" s="205">
        <f>'3e Historical level Inputs'!E80</f>
        <v>30.186225866733395</v>
      </c>
      <c r="F82" s="205">
        <f>'3e Historical level Inputs'!F80</f>
        <v>31.716208428030939</v>
      </c>
      <c r="G82" s="205">
        <f>'3e Historical level Inputs'!G80</f>
        <v>35.227711932521892</v>
      </c>
      <c r="H82" s="205">
        <f>'3e Historical level Inputs'!H80</f>
        <v>34.070933135623299</v>
      </c>
      <c r="I82" s="205">
        <f>'3e Historical level Inputs'!I80</f>
        <v>34.170019575177868</v>
      </c>
      <c r="J82" s="205">
        <f>'3e Historical level Inputs'!J80</f>
        <v>33.133311939016487</v>
      </c>
      <c r="K82" s="205">
        <f>'3e Historical level Inputs'!K80</f>
        <v>36.166396428184363</v>
      </c>
      <c r="L82" s="205">
        <f>'3e Historical level Inputs'!L80</f>
        <v>39.22322881017957</v>
      </c>
      <c r="M82" s="205">
        <f>'3e Historical level Inputs'!M80</f>
        <v>55.740441973657539</v>
      </c>
      <c r="N82" s="173"/>
      <c r="O82" s="205">
        <f>'3e Historical level Inputs'!O80</f>
        <v>94.934751720718509</v>
      </c>
      <c r="P82" s="205">
        <f>'3e Historical level Inputs'!P80</f>
        <v>120.75189416559083</v>
      </c>
      <c r="Q82" s="205">
        <f>'3e Historical level Inputs'!Q80</f>
        <v>94.106457280332648</v>
      </c>
      <c r="R82" s="205">
        <f>'3e Historical level Inputs'!R80</f>
        <v>60.16543858870368</v>
      </c>
      <c r="S82" s="205">
        <f>'3e Historical level Inputs'!S80</f>
        <v>55.393671632442491</v>
      </c>
      <c r="T82" s="205">
        <f>'3e Historical level Inputs'!T80</f>
        <v>57.495392352587075</v>
      </c>
      <c r="U82" s="205">
        <f>'3e Historical level Inputs'!U80</f>
        <v>51.709902048774744</v>
      </c>
      <c r="V82" s="205">
        <f>'3e Historical level Inputs'!V80</f>
        <v>48.154959773581652</v>
      </c>
      <c r="W82" s="205">
        <f>'3e Historical level Inputs'!W80</f>
        <v>51.847427844426129</v>
      </c>
      <c r="X82" s="205">
        <f>'3e Historical level Inputs'!X80</f>
        <v>52.434667586269931</v>
      </c>
      <c r="Y82" s="205">
        <f>'3e Historical level Inputs'!Y80</f>
        <v>54.631724669408356</v>
      </c>
      <c r="Z82" s="205" t="str">
        <f>'3e Historical level Inputs'!Z80</f>
        <v>-</v>
      </c>
      <c r="AA82" s="205" t="str">
        <f>'3e Historical level Inputs'!AA80</f>
        <v>-</v>
      </c>
      <c r="AB82" s="205" t="str">
        <f>'3e Historical level Inputs'!AB80</f>
        <v>-</v>
      </c>
      <c r="AC82" s="144"/>
      <c r="AD82" s="175" t="s">
        <v>205</v>
      </c>
      <c r="AE82" s="205">
        <f>'3e Historical level Inputs'!AE80</f>
        <v>33.832107170552689</v>
      </c>
      <c r="AF82" s="205">
        <f>'3e Historical level Inputs'!AF80</f>
        <v>33.377573874807595</v>
      </c>
      <c r="AG82" s="205">
        <f>'3e Historical level Inputs'!AG80</f>
        <v>36.781602257067775</v>
      </c>
      <c r="AH82" s="205">
        <f>'3e Historical level Inputs'!AH80</f>
        <v>38.699276668723613</v>
      </c>
      <c r="AI82" s="205">
        <f>'3e Historical level Inputs'!AI80</f>
        <v>43.175565741282966</v>
      </c>
      <c r="AJ82" s="205">
        <f>'3e Historical level Inputs'!AJ80</f>
        <v>41.542849793773087</v>
      </c>
      <c r="AK82" s="205">
        <f>'3e Historical level Inputs'!AK80</f>
        <v>41.578041722772362</v>
      </c>
      <c r="AL82" s="205">
        <f>'3e Historical level Inputs'!AL80</f>
        <v>40.020012099272662</v>
      </c>
      <c r="AM82" s="205">
        <f>'3e Historical level Inputs'!AM80</f>
        <v>43.897325126036755</v>
      </c>
      <c r="AN82" s="205">
        <f>'3e Historical level Inputs'!AN80</f>
        <v>48.14738553495129</v>
      </c>
      <c r="AO82" s="205">
        <f>'3e Historical level Inputs'!AO80</f>
        <v>68.21987211085235</v>
      </c>
      <c r="AP82" s="173"/>
      <c r="AQ82" s="205">
        <f>'3e Historical level Inputs'!AQ80</f>
        <v>118.25682420701278</v>
      </c>
      <c r="AR82" s="205">
        <f>'3e Historical level Inputs'!AR80</f>
        <v>158.53075440724635</v>
      </c>
      <c r="AS82" s="205">
        <f>'3e Historical level Inputs'!AS80</f>
        <v>121.05454638711758</v>
      </c>
      <c r="AT82" s="205">
        <f>'3e Historical level Inputs'!AT80</f>
        <v>74.254528526749738</v>
      </c>
      <c r="AU82" s="205">
        <f>'3e Historical level Inputs'!AU80</f>
        <v>68.633304892101322</v>
      </c>
      <c r="AV82" s="205">
        <f>'3e Historical level Inputs'!AV80</f>
        <v>71.660246234810458</v>
      </c>
      <c r="AW82" s="205">
        <f>'3e Historical level Inputs'!AW80</f>
        <v>62.80423965550797</v>
      </c>
      <c r="AX82" s="205">
        <f>'3e Historical level Inputs'!AX80</f>
        <v>57.80386170900119</v>
      </c>
      <c r="AY82" s="205">
        <f>'3e Historical level Inputs'!AY80</f>
        <v>63.135028385217659</v>
      </c>
      <c r="AZ82" s="205">
        <f>'3e Historical level Inputs'!AZ80</f>
        <v>64.221092516101322</v>
      </c>
      <c r="BA82" s="205">
        <f>'3e Historical level Inputs'!BA80</f>
        <v>67.264667529412336</v>
      </c>
      <c r="BB82" s="205" t="str">
        <f>'3e Historical level Inputs'!BB80</f>
        <v>-</v>
      </c>
      <c r="BC82" s="205" t="str">
        <f>'3e Historical level Inputs'!BC80</f>
        <v>-</v>
      </c>
      <c r="BD82" s="205" t="str">
        <f>'3e Historical level Inputs'!BD80</f>
        <v>-</v>
      </c>
      <c r="BF82" s="175" t="s">
        <v>205</v>
      </c>
      <c r="BG82" s="205">
        <f>'3e Historical level Inputs'!BG80</f>
        <v>24.822350619675547</v>
      </c>
      <c r="BH82" s="205">
        <f>'3e Historical level Inputs'!BH80</f>
        <v>24.783248321001146</v>
      </c>
      <c r="BI82" s="205">
        <f>'3e Historical level Inputs'!BI80</f>
        <v>26.257052399554038</v>
      </c>
      <c r="BJ82" s="205">
        <f>'3e Historical level Inputs'!BJ80</f>
        <v>28.512657496712563</v>
      </c>
      <c r="BK82" s="205">
        <f>'3e Historical level Inputs'!BK80</f>
        <v>31.210589580375522</v>
      </c>
      <c r="BL82" s="205">
        <f>'3e Historical level Inputs'!BL80</f>
        <v>28.360614673176428</v>
      </c>
      <c r="BM82" s="205">
        <f>'3e Historical level Inputs'!BM80</f>
        <v>27.364765218465969</v>
      </c>
      <c r="BN82" s="205">
        <f>'3e Historical level Inputs'!BN80</f>
        <v>23.914262738594708</v>
      </c>
      <c r="BO82" s="205">
        <f>'3e Historical level Inputs'!BO80</f>
        <v>26.163375175139418</v>
      </c>
      <c r="BP82" s="205">
        <f>'3e Historical level Inputs'!BP80</f>
        <v>30.675959908026993</v>
      </c>
      <c r="BQ82" s="205">
        <f>'3e Historical level Inputs'!BQ80</f>
        <v>51.805542806254827</v>
      </c>
      <c r="BR82" s="173"/>
      <c r="BS82" s="205">
        <f>'3e Historical level Inputs'!BS80</f>
        <v>98.831552625653174</v>
      </c>
      <c r="BT82" s="205">
        <f>'3e Historical level Inputs'!BT80</f>
        <v>113.50702502612809</v>
      </c>
      <c r="BU82" s="205">
        <f>'3e Historical level Inputs'!BU80</f>
        <v>85.321474421149802</v>
      </c>
      <c r="BV82" s="205">
        <f>'3e Historical level Inputs'!BV80</f>
        <v>53.0400975689601</v>
      </c>
      <c r="BW82" s="205">
        <f>'3e Historical level Inputs'!BW80</f>
        <v>48.946786561263558</v>
      </c>
      <c r="BX82" s="205">
        <f>'3e Historical level Inputs'!BX80</f>
        <v>52.281379682753666</v>
      </c>
      <c r="BY82" s="205">
        <f>'3e Historical level Inputs'!BY80</f>
        <v>43.558697046643623</v>
      </c>
      <c r="BZ82" s="205">
        <f>'3e Historical level Inputs'!BZ80</f>
        <v>39.988094534030459</v>
      </c>
      <c r="CA82" s="205">
        <f>'3e Historical level Inputs'!CA80</f>
        <v>44.924678575963306</v>
      </c>
      <c r="CB82" s="205">
        <f>'3e Historical level Inputs'!CB80</f>
        <v>45.552371842812214</v>
      </c>
      <c r="CC82" s="205">
        <f>'3e Historical level Inputs'!CC80</f>
        <v>49.905906735732721</v>
      </c>
      <c r="CD82" s="205" t="str">
        <f>'3e Historical level Inputs'!CD80</f>
        <v>-</v>
      </c>
      <c r="CE82" s="205" t="str">
        <f>'3e Historical level Inputs'!CE80</f>
        <v>-</v>
      </c>
      <c r="CF82" s="205" t="str">
        <f>'3e Historical level Inputs'!CF80</f>
        <v>-</v>
      </c>
      <c r="CG82" s="144"/>
      <c r="CH82" s="175" t="s">
        <v>205</v>
      </c>
      <c r="CI82" s="205">
        <f>'3e Historical level Inputs'!CI80</f>
        <v>53.082344750332908</v>
      </c>
      <c r="CJ82" s="205">
        <f>'3e Historical level Inputs'!CJ80</f>
        <v>52.704470408002422</v>
      </c>
      <c r="CK82" s="205">
        <f>'3e Historical level Inputs'!CK80</f>
        <v>56.443278266287436</v>
      </c>
      <c r="CL82" s="205">
        <f>'3e Historical level Inputs'!CL80</f>
        <v>60.228865924743502</v>
      </c>
      <c r="CM82" s="205">
        <f>'3e Historical level Inputs'!CM80</f>
        <v>66.438301512897411</v>
      </c>
      <c r="CN82" s="205">
        <f>'3e Historical level Inputs'!CN80</f>
        <v>62.431547808799728</v>
      </c>
      <c r="CO82" s="205">
        <f>'3e Historical level Inputs'!CO80</f>
        <v>61.534784793643837</v>
      </c>
      <c r="CP82" s="205">
        <f>'3e Historical level Inputs'!CP80</f>
        <v>57.047574677611195</v>
      </c>
      <c r="CQ82" s="205">
        <f>'3e Historical level Inputs'!CQ80</f>
        <v>62.329771603323778</v>
      </c>
      <c r="CR82" s="205">
        <f>'3e Historical level Inputs'!CR80</f>
        <v>69.89918871820656</v>
      </c>
      <c r="CS82" s="205">
        <f>'3e Historical level Inputs'!CS80</f>
        <v>107.54598477991237</v>
      </c>
      <c r="CT82" s="173"/>
      <c r="CU82" s="205">
        <f>'3e Historical level Inputs'!CU80</f>
        <v>193.76630434637167</v>
      </c>
      <c r="CV82" s="205">
        <f>'3e Historical level Inputs'!CV80</f>
        <v>234.25891919171892</v>
      </c>
      <c r="CW82" s="205">
        <f>'3e Historical level Inputs'!CW80</f>
        <v>179.42793170148246</v>
      </c>
      <c r="CX82" s="205">
        <f>'3e Historical level Inputs'!CX80</f>
        <v>113.20553615766377</v>
      </c>
      <c r="CY82" s="205">
        <f>'3e Historical level Inputs'!CY80</f>
        <v>104.34045819370604</v>
      </c>
      <c r="CZ82" s="205">
        <f>'3e Historical level Inputs'!CZ80</f>
        <v>109.77677203534074</v>
      </c>
      <c r="DA82" s="205">
        <f>'3e Historical level Inputs'!DA80</f>
        <v>95.268599095418367</v>
      </c>
      <c r="DB82" s="205">
        <f>'3e Historical level Inputs'!DB80</f>
        <v>88.143054307612118</v>
      </c>
      <c r="DC82" s="205">
        <f>'3e Historical level Inputs'!DC80</f>
        <v>96.772106420389434</v>
      </c>
      <c r="DD82" s="205">
        <f>'3e Historical level Inputs'!DD80</f>
        <v>97.987039429082145</v>
      </c>
      <c r="DE82" s="205">
        <f>'3e Historical level Inputs'!DE80</f>
        <v>104.53763140514107</v>
      </c>
      <c r="DF82" s="205" t="str">
        <f>'3e Historical level Inputs'!DF80</f>
        <v>-</v>
      </c>
      <c r="DG82" s="205" t="str">
        <f>'3e Historical level Inputs'!DG80</f>
        <v>-</v>
      </c>
      <c r="DH82" s="205" t="str">
        <f>'3e Historical level Inputs'!DH80</f>
        <v>-</v>
      </c>
    </row>
    <row r="83" spans="2:112" s="159" customFormat="1" ht="10.5" customHeight="1">
      <c r="B83" s="175" t="s">
        <v>206</v>
      </c>
      <c r="C83" s="205" t="str">
        <f>'3e Historical level Inputs'!C81</f>
        <v>-</v>
      </c>
      <c r="D83" s="205" t="str">
        <f>'3e Historical level Inputs'!D81</f>
        <v>-</v>
      </c>
      <c r="E83" s="205" t="str">
        <f>'3e Historical level Inputs'!E81</f>
        <v>-</v>
      </c>
      <c r="F83" s="205" t="str">
        <f>'3e Historical level Inputs'!F81</f>
        <v>-</v>
      </c>
      <c r="G83" s="205" t="str">
        <f>'3e Historical level Inputs'!G81</f>
        <v>-</v>
      </c>
      <c r="H83" s="205" t="str">
        <f>'3e Historical level Inputs'!H81</f>
        <v>-</v>
      </c>
      <c r="I83" s="205" t="str">
        <f>'3e Historical level Inputs'!I81</f>
        <v>-</v>
      </c>
      <c r="J83" s="205" t="str">
        <f>'3e Historical level Inputs'!J81</f>
        <v>-</v>
      </c>
      <c r="K83" s="205" t="str">
        <f>'3e Historical level Inputs'!K81</f>
        <v>-</v>
      </c>
      <c r="L83" s="205" t="str">
        <f>'3e Historical level Inputs'!L81</f>
        <v>-</v>
      </c>
      <c r="M83" s="205" t="str">
        <f>'3e Historical level Inputs'!M81</f>
        <v>-</v>
      </c>
      <c r="N83" s="173"/>
      <c r="O83" s="205" t="str">
        <f>'3e Historical level Inputs'!O81</f>
        <v>-</v>
      </c>
      <c r="P83" s="205" t="str">
        <f>'3e Historical level Inputs'!P81</f>
        <v>-</v>
      </c>
      <c r="Q83" s="205" t="str">
        <f>'3e Historical level Inputs'!Q81</f>
        <v>-</v>
      </c>
      <c r="R83" s="205" t="str">
        <f>'3e Historical level Inputs'!R81</f>
        <v>-</v>
      </c>
      <c r="S83" s="205" t="str">
        <f>'3e Historical level Inputs'!S81</f>
        <v>-</v>
      </c>
      <c r="T83" s="205" t="str">
        <f>'3e Historical level Inputs'!T81</f>
        <v>-</v>
      </c>
      <c r="U83" s="205" t="str">
        <f>'3e Historical level Inputs'!U81</f>
        <v>-</v>
      </c>
      <c r="V83" s="205" t="str">
        <f>'3e Historical level Inputs'!V81</f>
        <v>-</v>
      </c>
      <c r="W83" s="205" t="str">
        <f>'3e Historical level Inputs'!W81</f>
        <v>-</v>
      </c>
      <c r="X83" s="205" t="str">
        <f>'3e Historical level Inputs'!X81</f>
        <v>-</v>
      </c>
      <c r="Y83" s="205" t="str">
        <f>'3e Historical level Inputs'!Y81</f>
        <v>-</v>
      </c>
      <c r="Z83" s="205">
        <f>'3e Historical level Inputs'!Z81</f>
        <v>112.22961548222497</v>
      </c>
      <c r="AA83" s="205" t="str">
        <f>'3e Historical level Inputs'!AA81</f>
        <v>-</v>
      </c>
      <c r="AB83" s="205" t="str">
        <f>'3e Historical level Inputs'!AB81</f>
        <v>-</v>
      </c>
      <c r="AC83" s="144"/>
      <c r="AD83" s="175" t="s">
        <v>206</v>
      </c>
      <c r="AE83" s="205" t="str">
        <f>'3e Historical level Inputs'!AE81</f>
        <v>-</v>
      </c>
      <c r="AF83" s="205" t="str">
        <f>'3e Historical level Inputs'!AF81</f>
        <v>-</v>
      </c>
      <c r="AG83" s="205" t="str">
        <f>'3e Historical level Inputs'!AG81</f>
        <v>-</v>
      </c>
      <c r="AH83" s="205" t="str">
        <f>'3e Historical level Inputs'!AH81</f>
        <v>-</v>
      </c>
      <c r="AI83" s="205" t="str">
        <f>'3e Historical level Inputs'!AI81</f>
        <v>-</v>
      </c>
      <c r="AJ83" s="205" t="str">
        <f>'3e Historical level Inputs'!AJ81</f>
        <v>-</v>
      </c>
      <c r="AK83" s="205" t="str">
        <f>'3e Historical level Inputs'!AK81</f>
        <v>-</v>
      </c>
      <c r="AL83" s="205" t="str">
        <f>'3e Historical level Inputs'!AL81</f>
        <v>-</v>
      </c>
      <c r="AM83" s="205" t="str">
        <f>'3e Historical level Inputs'!AM81</f>
        <v>-</v>
      </c>
      <c r="AN83" s="205" t="str">
        <f>'3e Historical level Inputs'!AN81</f>
        <v>-</v>
      </c>
      <c r="AO83" s="205" t="str">
        <f>'3e Historical level Inputs'!AO81</f>
        <v>-</v>
      </c>
      <c r="AP83" s="173"/>
      <c r="AQ83" s="205" t="str">
        <f>'3e Historical level Inputs'!AQ81</f>
        <v>-</v>
      </c>
      <c r="AR83" s="205" t="str">
        <f>'3e Historical level Inputs'!AR81</f>
        <v>-</v>
      </c>
      <c r="AS83" s="205" t="str">
        <f>'3e Historical level Inputs'!AS81</f>
        <v>-</v>
      </c>
      <c r="AT83" s="205" t="str">
        <f>'3e Historical level Inputs'!AT81</f>
        <v>-</v>
      </c>
      <c r="AU83" s="205" t="str">
        <f>'3e Historical level Inputs'!AU81</f>
        <v>-</v>
      </c>
      <c r="AV83" s="205" t="str">
        <f>'3e Historical level Inputs'!AV81</f>
        <v>-</v>
      </c>
      <c r="AW83" s="205" t="str">
        <f>'3e Historical level Inputs'!AW81</f>
        <v>-</v>
      </c>
      <c r="AX83" s="205" t="str">
        <f>'3e Historical level Inputs'!AX81</f>
        <v>-</v>
      </c>
      <c r="AY83" s="205" t="str">
        <f>'3e Historical level Inputs'!AY81</f>
        <v>-</v>
      </c>
      <c r="AZ83" s="205" t="str">
        <f>'3e Historical level Inputs'!AZ81</f>
        <v>-</v>
      </c>
      <c r="BA83" s="205" t="str">
        <f>'3e Historical level Inputs'!BA81</f>
        <v>-</v>
      </c>
      <c r="BB83" s="205">
        <f>'3e Historical level Inputs'!BB81</f>
        <v>112.22961548222497</v>
      </c>
      <c r="BC83" s="205" t="str">
        <f>'3e Historical level Inputs'!BC81</f>
        <v>-</v>
      </c>
      <c r="BD83" s="205" t="str">
        <f>'3e Historical level Inputs'!BD81</f>
        <v>-</v>
      </c>
      <c r="BF83" s="175" t="s">
        <v>206</v>
      </c>
      <c r="BG83" s="205" t="str">
        <f>'3e Historical level Inputs'!BG81</f>
        <v>-</v>
      </c>
      <c r="BH83" s="205" t="str">
        <f>'3e Historical level Inputs'!BH81</f>
        <v>-</v>
      </c>
      <c r="BI83" s="205" t="str">
        <f>'3e Historical level Inputs'!BI81</f>
        <v>-</v>
      </c>
      <c r="BJ83" s="205" t="str">
        <f>'3e Historical level Inputs'!BJ81</f>
        <v>-</v>
      </c>
      <c r="BK83" s="205" t="str">
        <f>'3e Historical level Inputs'!BK81</f>
        <v>-</v>
      </c>
      <c r="BL83" s="205" t="str">
        <f>'3e Historical level Inputs'!BL81</f>
        <v>-</v>
      </c>
      <c r="BM83" s="205" t="str">
        <f>'3e Historical level Inputs'!BM81</f>
        <v>-</v>
      </c>
      <c r="BN83" s="205" t="str">
        <f>'3e Historical level Inputs'!BN81</f>
        <v>-</v>
      </c>
      <c r="BO83" s="205" t="str">
        <f>'3e Historical level Inputs'!BO81</f>
        <v>-</v>
      </c>
      <c r="BP83" s="205" t="str">
        <f>'3e Historical level Inputs'!BP81</f>
        <v>-</v>
      </c>
      <c r="BQ83" s="205" t="str">
        <f>'3e Historical level Inputs'!BQ81</f>
        <v>-</v>
      </c>
      <c r="BR83" s="173"/>
      <c r="BS83" s="205" t="str">
        <f>'3e Historical level Inputs'!BS81</f>
        <v>-</v>
      </c>
      <c r="BT83" s="205" t="str">
        <f>'3e Historical level Inputs'!BT81</f>
        <v>-</v>
      </c>
      <c r="BU83" s="205" t="str">
        <f>'3e Historical level Inputs'!BU81</f>
        <v>-</v>
      </c>
      <c r="BV83" s="205" t="str">
        <f>'3e Historical level Inputs'!BV81</f>
        <v>-</v>
      </c>
      <c r="BW83" s="205" t="str">
        <f>'3e Historical level Inputs'!BW81</f>
        <v>-</v>
      </c>
      <c r="BX83" s="205" t="str">
        <f>'3e Historical level Inputs'!BX81</f>
        <v>-</v>
      </c>
      <c r="BY83" s="205" t="str">
        <f>'3e Historical level Inputs'!BY81</f>
        <v>-</v>
      </c>
      <c r="BZ83" s="205" t="str">
        <f>'3e Historical level Inputs'!BZ81</f>
        <v>-</v>
      </c>
      <c r="CA83" s="205" t="str">
        <f>'3e Historical level Inputs'!CA81</f>
        <v>-</v>
      </c>
      <c r="CB83" s="205" t="str">
        <f>'3e Historical level Inputs'!CB81</f>
        <v>-</v>
      </c>
      <c r="CC83" s="205" t="str">
        <f>'3e Historical level Inputs'!CC81</f>
        <v>-</v>
      </c>
      <c r="CD83" s="205">
        <f>'3e Historical level Inputs'!CD81</f>
        <v>120.33591124254913</v>
      </c>
      <c r="CE83" s="205" t="str">
        <f>'3e Historical level Inputs'!CE81</f>
        <v>-</v>
      </c>
      <c r="CF83" s="205" t="str">
        <f>'3e Historical level Inputs'!CF81</f>
        <v>-</v>
      </c>
      <c r="CG83" s="144"/>
      <c r="CH83" s="175" t="s">
        <v>206</v>
      </c>
      <c r="CI83" s="205" t="str">
        <f>'3e Historical level Inputs'!CI81</f>
        <v>-</v>
      </c>
      <c r="CJ83" s="205" t="str">
        <f>'3e Historical level Inputs'!CJ81</f>
        <v>-</v>
      </c>
      <c r="CK83" s="205" t="str">
        <f>'3e Historical level Inputs'!CK81</f>
        <v>-</v>
      </c>
      <c r="CL83" s="205" t="str">
        <f>'3e Historical level Inputs'!CL81</f>
        <v>-</v>
      </c>
      <c r="CM83" s="205" t="str">
        <f>'3e Historical level Inputs'!CM81</f>
        <v>-</v>
      </c>
      <c r="CN83" s="205" t="str">
        <f>'3e Historical level Inputs'!CN81</f>
        <v>-</v>
      </c>
      <c r="CO83" s="205" t="str">
        <f>'3e Historical level Inputs'!CO81</f>
        <v>-</v>
      </c>
      <c r="CP83" s="205" t="str">
        <f>'3e Historical level Inputs'!CP81</f>
        <v>-</v>
      </c>
      <c r="CQ83" s="205" t="str">
        <f>'3e Historical level Inputs'!CQ81</f>
        <v>-</v>
      </c>
      <c r="CR83" s="205" t="str">
        <f>'3e Historical level Inputs'!CR81</f>
        <v>-</v>
      </c>
      <c r="CS83" s="205" t="str">
        <f>'3e Historical level Inputs'!CS81</f>
        <v>-</v>
      </c>
      <c r="CT83" s="173"/>
      <c r="CU83" s="205" t="str">
        <f>'3e Historical level Inputs'!CU81</f>
        <v>-</v>
      </c>
      <c r="CV83" s="205" t="str">
        <f>'3e Historical level Inputs'!CV81</f>
        <v>-</v>
      </c>
      <c r="CW83" s="205" t="str">
        <f>'3e Historical level Inputs'!CW81</f>
        <v>-</v>
      </c>
      <c r="CX83" s="205" t="str">
        <f>'3e Historical level Inputs'!CX81</f>
        <v>-</v>
      </c>
      <c r="CY83" s="205" t="str">
        <f>'3e Historical level Inputs'!CY81</f>
        <v>-</v>
      </c>
      <c r="CZ83" s="205" t="str">
        <f>'3e Historical level Inputs'!CZ81</f>
        <v>-</v>
      </c>
      <c r="DA83" s="205" t="str">
        <f>'3e Historical level Inputs'!DA81</f>
        <v>-</v>
      </c>
      <c r="DB83" s="205" t="str">
        <f>'3e Historical level Inputs'!DB81</f>
        <v>-</v>
      </c>
      <c r="DC83" s="205" t="str">
        <f>'3e Historical level Inputs'!DC81</f>
        <v>-</v>
      </c>
      <c r="DD83" s="205" t="str">
        <f>'3e Historical level Inputs'!DD81</f>
        <v>-</v>
      </c>
      <c r="DE83" s="205" t="str">
        <f>'3e Historical level Inputs'!DE81</f>
        <v>-</v>
      </c>
      <c r="DF83" s="205">
        <f>'3e Historical level Inputs'!DF81</f>
        <v>232.56552672477409</v>
      </c>
      <c r="DG83" s="205" t="str">
        <f>'3e Historical level Inputs'!DG81</f>
        <v>-</v>
      </c>
      <c r="DH83" s="205" t="str">
        <f>'3e Historical level Inputs'!DH81</f>
        <v>-</v>
      </c>
    </row>
    <row r="84" spans="2:112" s="159" customFormat="1" ht="10.5" customHeight="1">
      <c r="B84" s="175" t="s">
        <v>207</v>
      </c>
      <c r="C84" s="205" t="str">
        <f>'3e Historical level Inputs'!C82</f>
        <v>-</v>
      </c>
      <c r="D84" s="205" t="str">
        <f>'3e Historical level Inputs'!D82</f>
        <v>-</v>
      </c>
      <c r="E84" s="205" t="str">
        <f>'3e Historical level Inputs'!E82</f>
        <v>-</v>
      </c>
      <c r="F84" s="205" t="str">
        <f>'3e Historical level Inputs'!F82</f>
        <v>-</v>
      </c>
      <c r="G84" s="205" t="str">
        <f>'3e Historical level Inputs'!G82</f>
        <v>-</v>
      </c>
      <c r="H84" s="205" t="str">
        <f>'3e Historical level Inputs'!H82</f>
        <v>-</v>
      </c>
      <c r="I84" s="205" t="str">
        <f>'3e Historical level Inputs'!I82</f>
        <v>-</v>
      </c>
      <c r="J84" s="205" t="str">
        <f>'3e Historical level Inputs'!J82</f>
        <v>-</v>
      </c>
      <c r="K84" s="205" t="str">
        <f>'3e Historical level Inputs'!K82</f>
        <v>-</v>
      </c>
      <c r="L84" s="205" t="str">
        <f>'3e Historical level Inputs'!L82</f>
        <v>-</v>
      </c>
      <c r="M84" s="205" t="str">
        <f>'3e Historical level Inputs'!M82</f>
        <v>-</v>
      </c>
      <c r="N84" s="173"/>
      <c r="O84" s="205" t="str">
        <f>'3e Historical level Inputs'!O82</f>
        <v>-</v>
      </c>
      <c r="P84" s="205" t="str">
        <f>'3e Historical level Inputs'!P82</f>
        <v>-</v>
      </c>
      <c r="Q84" s="205" t="str">
        <f>'3e Historical level Inputs'!Q82</f>
        <v>-</v>
      </c>
      <c r="R84" s="205" t="str">
        <f>'3e Historical level Inputs'!R82</f>
        <v>-</v>
      </c>
      <c r="S84" s="205" t="str">
        <f>'3e Historical level Inputs'!S82</f>
        <v>-</v>
      </c>
      <c r="T84" s="205" t="str">
        <f>'3e Historical level Inputs'!T82</f>
        <v>-</v>
      </c>
      <c r="U84" s="205" t="str">
        <f>'3e Historical level Inputs'!U82</f>
        <v>-</v>
      </c>
      <c r="V84" s="205" t="str">
        <f>'3e Historical level Inputs'!V82</f>
        <v>-</v>
      </c>
      <c r="W84" s="205" t="str">
        <f>'3e Historical level Inputs'!W82</f>
        <v>-</v>
      </c>
      <c r="X84" s="205" t="str">
        <f>'3e Historical level Inputs'!X82</f>
        <v>-</v>
      </c>
      <c r="Y84" s="205" t="str">
        <f>'3e Historical level Inputs'!Y82</f>
        <v>-</v>
      </c>
      <c r="Z84" s="205">
        <f>'3e Historical level Inputs'!Z82</f>
        <v>83.311967859287947</v>
      </c>
      <c r="AA84" s="205" t="str">
        <f>'3e Historical level Inputs'!AA82</f>
        <v>-</v>
      </c>
      <c r="AB84" s="205" t="str">
        <f>'3e Historical level Inputs'!AB82</f>
        <v>-</v>
      </c>
      <c r="AC84" s="144"/>
      <c r="AD84" s="175" t="s">
        <v>207</v>
      </c>
      <c r="AE84" s="205" t="str">
        <f>'3e Historical level Inputs'!AE82</f>
        <v>-</v>
      </c>
      <c r="AF84" s="205" t="str">
        <f>'3e Historical level Inputs'!AF82</f>
        <v>-</v>
      </c>
      <c r="AG84" s="205" t="str">
        <f>'3e Historical level Inputs'!AG82</f>
        <v>-</v>
      </c>
      <c r="AH84" s="205" t="str">
        <f>'3e Historical level Inputs'!AH82</f>
        <v>-</v>
      </c>
      <c r="AI84" s="205" t="str">
        <f>'3e Historical level Inputs'!AI82</f>
        <v>-</v>
      </c>
      <c r="AJ84" s="205" t="str">
        <f>'3e Historical level Inputs'!AJ82</f>
        <v>-</v>
      </c>
      <c r="AK84" s="205" t="str">
        <f>'3e Historical level Inputs'!AK82</f>
        <v>-</v>
      </c>
      <c r="AL84" s="205" t="str">
        <f>'3e Historical level Inputs'!AL82</f>
        <v>-</v>
      </c>
      <c r="AM84" s="205" t="str">
        <f>'3e Historical level Inputs'!AM82</f>
        <v>-</v>
      </c>
      <c r="AN84" s="205" t="str">
        <f>'3e Historical level Inputs'!AN82</f>
        <v>-</v>
      </c>
      <c r="AO84" s="205" t="str">
        <f>'3e Historical level Inputs'!AO82</f>
        <v>-</v>
      </c>
      <c r="AP84" s="173"/>
      <c r="AQ84" s="205" t="str">
        <f>'3e Historical level Inputs'!AQ82</f>
        <v>-</v>
      </c>
      <c r="AR84" s="205" t="str">
        <f>'3e Historical level Inputs'!AR82</f>
        <v>-</v>
      </c>
      <c r="AS84" s="205" t="str">
        <f>'3e Historical level Inputs'!AS82</f>
        <v>-</v>
      </c>
      <c r="AT84" s="205" t="str">
        <f>'3e Historical level Inputs'!AT82</f>
        <v>-</v>
      </c>
      <c r="AU84" s="205" t="str">
        <f>'3e Historical level Inputs'!AU82</f>
        <v>-</v>
      </c>
      <c r="AV84" s="205" t="str">
        <f>'3e Historical level Inputs'!AV82</f>
        <v>-</v>
      </c>
      <c r="AW84" s="205" t="str">
        <f>'3e Historical level Inputs'!AW82</f>
        <v>-</v>
      </c>
      <c r="AX84" s="205" t="str">
        <f>'3e Historical level Inputs'!AX82</f>
        <v>-</v>
      </c>
      <c r="AY84" s="205" t="str">
        <f>'3e Historical level Inputs'!AY82</f>
        <v>-</v>
      </c>
      <c r="AZ84" s="205" t="str">
        <f>'3e Historical level Inputs'!AZ82</f>
        <v>-</v>
      </c>
      <c r="BA84" s="205" t="str">
        <f>'3e Historical level Inputs'!BA82</f>
        <v>-</v>
      </c>
      <c r="BB84" s="205">
        <f>'3e Historical level Inputs'!BB82</f>
        <v>101.95077369866331</v>
      </c>
      <c r="BC84" s="205" t="str">
        <f>'3e Historical level Inputs'!BC82</f>
        <v>-</v>
      </c>
      <c r="BD84" s="205" t="str">
        <f>'3e Historical level Inputs'!BD82</f>
        <v>-</v>
      </c>
      <c r="BF84" s="175" t="s">
        <v>207</v>
      </c>
      <c r="BG84" s="205" t="str">
        <f>'3e Historical level Inputs'!BG82</f>
        <v>-</v>
      </c>
      <c r="BH84" s="205" t="str">
        <f>'3e Historical level Inputs'!BH82</f>
        <v>-</v>
      </c>
      <c r="BI84" s="205" t="str">
        <f>'3e Historical level Inputs'!BI82</f>
        <v>-</v>
      </c>
      <c r="BJ84" s="205" t="str">
        <f>'3e Historical level Inputs'!BJ82</f>
        <v>-</v>
      </c>
      <c r="BK84" s="205" t="str">
        <f>'3e Historical level Inputs'!BK82</f>
        <v>-</v>
      </c>
      <c r="BL84" s="205" t="str">
        <f>'3e Historical level Inputs'!BL82</f>
        <v>-</v>
      </c>
      <c r="BM84" s="205" t="str">
        <f>'3e Historical level Inputs'!BM82</f>
        <v>-</v>
      </c>
      <c r="BN84" s="205" t="str">
        <f>'3e Historical level Inputs'!BN82</f>
        <v>-</v>
      </c>
      <c r="BO84" s="205" t="str">
        <f>'3e Historical level Inputs'!BO82</f>
        <v>-</v>
      </c>
      <c r="BP84" s="205" t="str">
        <f>'3e Historical level Inputs'!BP82</f>
        <v>-</v>
      </c>
      <c r="BQ84" s="205" t="str">
        <f>'3e Historical level Inputs'!BQ82</f>
        <v>-</v>
      </c>
      <c r="BR84" s="173"/>
      <c r="BS84" s="205" t="str">
        <f>'3e Historical level Inputs'!BS82</f>
        <v>-</v>
      </c>
      <c r="BT84" s="205" t="str">
        <f>'3e Historical level Inputs'!BT82</f>
        <v>-</v>
      </c>
      <c r="BU84" s="205" t="str">
        <f>'3e Historical level Inputs'!BU82</f>
        <v>-</v>
      </c>
      <c r="BV84" s="205" t="str">
        <f>'3e Historical level Inputs'!BV82</f>
        <v>-</v>
      </c>
      <c r="BW84" s="205" t="str">
        <f>'3e Historical level Inputs'!BW82</f>
        <v>-</v>
      </c>
      <c r="BX84" s="205" t="str">
        <f>'3e Historical level Inputs'!BX82</f>
        <v>-</v>
      </c>
      <c r="BY84" s="205" t="str">
        <f>'3e Historical level Inputs'!BY82</f>
        <v>-</v>
      </c>
      <c r="BZ84" s="205" t="str">
        <f>'3e Historical level Inputs'!BZ82</f>
        <v>-</v>
      </c>
      <c r="CA84" s="205" t="str">
        <f>'3e Historical level Inputs'!CA82</f>
        <v>-</v>
      </c>
      <c r="CB84" s="205" t="str">
        <f>'3e Historical level Inputs'!CB82</f>
        <v>-</v>
      </c>
      <c r="CC84" s="205" t="str">
        <f>'3e Historical level Inputs'!CC82</f>
        <v>-</v>
      </c>
      <c r="CD84" s="205">
        <f>'3e Historical level Inputs'!CD82</f>
        <v>72.635892691368255</v>
      </c>
      <c r="CE84" s="205" t="str">
        <f>'3e Historical level Inputs'!CE82</f>
        <v>-</v>
      </c>
      <c r="CF84" s="205" t="str">
        <f>'3e Historical level Inputs'!CF82</f>
        <v>-</v>
      </c>
      <c r="CG84" s="144"/>
      <c r="CH84" s="175" t="s">
        <v>207</v>
      </c>
      <c r="CI84" s="205" t="str">
        <f>'3e Historical level Inputs'!CI82</f>
        <v>-</v>
      </c>
      <c r="CJ84" s="205" t="str">
        <f>'3e Historical level Inputs'!CJ82</f>
        <v>-</v>
      </c>
      <c r="CK84" s="205" t="str">
        <f>'3e Historical level Inputs'!CK82</f>
        <v>-</v>
      </c>
      <c r="CL84" s="205" t="str">
        <f>'3e Historical level Inputs'!CL82</f>
        <v>-</v>
      </c>
      <c r="CM84" s="205" t="str">
        <f>'3e Historical level Inputs'!CM82</f>
        <v>-</v>
      </c>
      <c r="CN84" s="205" t="str">
        <f>'3e Historical level Inputs'!CN82</f>
        <v>-</v>
      </c>
      <c r="CO84" s="205" t="str">
        <f>'3e Historical level Inputs'!CO82</f>
        <v>-</v>
      </c>
      <c r="CP84" s="205" t="str">
        <f>'3e Historical level Inputs'!CP82</f>
        <v>-</v>
      </c>
      <c r="CQ84" s="205" t="str">
        <f>'3e Historical level Inputs'!CQ82</f>
        <v>-</v>
      </c>
      <c r="CR84" s="205" t="str">
        <f>'3e Historical level Inputs'!CR82</f>
        <v>-</v>
      </c>
      <c r="CS84" s="205" t="str">
        <f>'3e Historical level Inputs'!CS82</f>
        <v>-</v>
      </c>
      <c r="CT84" s="173"/>
      <c r="CU84" s="205" t="str">
        <f>'3e Historical level Inputs'!CU82</f>
        <v>-</v>
      </c>
      <c r="CV84" s="205" t="str">
        <f>'3e Historical level Inputs'!CV82</f>
        <v>-</v>
      </c>
      <c r="CW84" s="205" t="str">
        <f>'3e Historical level Inputs'!CW82</f>
        <v>-</v>
      </c>
      <c r="CX84" s="205" t="str">
        <f>'3e Historical level Inputs'!CX82</f>
        <v>-</v>
      </c>
      <c r="CY84" s="205" t="str">
        <f>'3e Historical level Inputs'!CY82</f>
        <v>-</v>
      </c>
      <c r="CZ84" s="205" t="str">
        <f>'3e Historical level Inputs'!CZ82</f>
        <v>-</v>
      </c>
      <c r="DA84" s="205" t="str">
        <f>'3e Historical level Inputs'!DA82</f>
        <v>-</v>
      </c>
      <c r="DB84" s="205" t="str">
        <f>'3e Historical level Inputs'!DB82</f>
        <v>-</v>
      </c>
      <c r="DC84" s="205" t="str">
        <f>'3e Historical level Inputs'!DC82</f>
        <v>-</v>
      </c>
      <c r="DD84" s="205" t="str">
        <f>'3e Historical level Inputs'!DD82</f>
        <v>-</v>
      </c>
      <c r="DE84" s="205" t="str">
        <f>'3e Historical level Inputs'!DE82</f>
        <v>-</v>
      </c>
      <c r="DF84" s="205">
        <f>'3e Historical level Inputs'!DF82</f>
        <v>155.9478605506562</v>
      </c>
      <c r="DG84" s="205" t="str">
        <f>'3e Historical level Inputs'!DG82</f>
        <v>-</v>
      </c>
      <c r="DH84" s="205" t="str">
        <f>'3e Historical level Inputs'!DH82</f>
        <v>-</v>
      </c>
    </row>
    <row r="85" spans="2:112" s="159" customFormat="1" ht="10.5" customHeight="1">
      <c r="B85" s="175" t="s">
        <v>208</v>
      </c>
      <c r="C85" s="205">
        <f>'3e Historical level Inputs'!C83</f>
        <v>10.198999242406646</v>
      </c>
      <c r="D85" s="205">
        <f>'3e Historical level Inputs'!D83</f>
        <v>10.083314739812485</v>
      </c>
      <c r="E85" s="205">
        <f>'3e Historical level Inputs'!E83</f>
        <v>10.883321554204937</v>
      </c>
      <c r="F85" s="205">
        <f>'3e Historical level Inputs'!F83</f>
        <v>11.423421480869928</v>
      </c>
      <c r="G85" s="205">
        <f>'3e Historical level Inputs'!G83</f>
        <v>12.660764225201641</v>
      </c>
      <c r="H85" s="205">
        <f>'3e Historical level Inputs'!H83</f>
        <v>12.256265729946378</v>
      </c>
      <c r="I85" s="205">
        <f>'3e Historical level Inputs'!I83</f>
        <v>12.292655435103111</v>
      </c>
      <c r="J85" s="205">
        <f>'3e Historical level Inputs'!J83</f>
        <v>11.92905684132829</v>
      </c>
      <c r="K85" s="205">
        <f>'3e Historical level Inputs'!K83</f>
        <v>12.996682766766225</v>
      </c>
      <c r="L85" s="205">
        <f>'3e Historical level Inputs'!L83</f>
        <v>14.076302525620884</v>
      </c>
      <c r="M85" s="205">
        <f>'3e Historical level Inputs'!M83</f>
        <v>19.890338552859848</v>
      </c>
      <c r="N85" s="173"/>
      <c r="O85" s="205">
        <f>'3e Historical level Inputs'!O83</f>
        <v>33.681391083174709</v>
      </c>
      <c r="P85" s="205">
        <f>'3e Historical level Inputs'!P83</f>
        <v>42.755552668531003</v>
      </c>
      <c r="Q85" s="205">
        <f>'3e Historical level Inputs'!Q83</f>
        <v>33.402767571579929</v>
      </c>
      <c r="R85" s="205">
        <f>'3e Historical level Inputs'!R83</f>
        <v>21.473240954252425</v>
      </c>
      <c r="S85" s="205">
        <f>'3e Historical level Inputs'!S83</f>
        <v>24.171130157170072</v>
      </c>
      <c r="T85" s="205">
        <f>'3e Historical level Inputs'!T83</f>
        <v>24.704146326203645</v>
      </c>
      <c r="U85" s="205">
        <f>'3e Historical level Inputs'!U83</f>
        <v>23.234961630955858</v>
      </c>
      <c r="V85" s="205">
        <f>'3e Historical level Inputs'!V83</f>
        <v>22.33932996948753</v>
      </c>
      <c r="W85" s="205">
        <f>'3e Historical level Inputs'!W83</f>
        <v>24.635074368985471</v>
      </c>
      <c r="X85" s="205">
        <f>'3e Historical level Inputs'!X83</f>
        <v>24.79084559827319</v>
      </c>
      <c r="Y85" s="205">
        <f>'3e Historical level Inputs'!Y83</f>
        <v>25.545465559251685</v>
      </c>
      <c r="Z85" s="205">
        <f>'3e Historical level Inputs'!Z83</f>
        <v>24.995139846525642</v>
      </c>
      <c r="AA85" s="205" t="str">
        <f>'3e Historical level Inputs'!AA83</f>
        <v>-</v>
      </c>
      <c r="AB85" s="205" t="str">
        <f>'3e Historical level Inputs'!AB83</f>
        <v>-</v>
      </c>
      <c r="AC85" s="144"/>
      <c r="AD85" s="175" t="s">
        <v>208</v>
      </c>
      <c r="AE85" s="205">
        <f>'3e Historical level Inputs'!AE83</f>
        <v>12.237809914632464</v>
      </c>
      <c r="AF85" s="205">
        <f>'3e Historical level Inputs'!AF83</f>
        <v>12.080358567096381</v>
      </c>
      <c r="AG85" s="205">
        <f>'3e Historical level Inputs'!AG83</f>
        <v>13.288790544989686</v>
      </c>
      <c r="AH85" s="205">
        <f>'3e Historical level Inputs'!AH83</f>
        <v>13.969709224104179</v>
      </c>
      <c r="AI85" s="205">
        <f>'3e Historical level Inputs'!AI83</f>
        <v>15.556782010939202</v>
      </c>
      <c r="AJ85" s="205">
        <f>'3e Historical level Inputs'!AJ83</f>
        <v>14.981125104552756</v>
      </c>
      <c r="AK85" s="205">
        <f>'3e Historical level Inputs'!AK83</f>
        <v>14.995140848619362</v>
      </c>
      <c r="AL85" s="205">
        <f>'3e Historical level Inputs'!AL83</f>
        <v>14.444609408444137</v>
      </c>
      <c r="AM85" s="205">
        <f>'3e Historical level Inputs'!AM83</f>
        <v>15.818169939410097</v>
      </c>
      <c r="AN85" s="205">
        <f>'3e Historical level Inputs'!AN83</f>
        <v>17.327275092518867</v>
      </c>
      <c r="AO85" s="205">
        <f>'3e Historical level Inputs'!AO83</f>
        <v>24.438574370224824</v>
      </c>
      <c r="AP85" s="173"/>
      <c r="AQ85" s="205">
        <f>'3e Historical level Inputs'!AQ83</f>
        <v>42.159392048380305</v>
      </c>
      <c r="AR85" s="205">
        <f>'3e Historical level Inputs'!AR83</f>
        <v>56.41042955043342</v>
      </c>
      <c r="AS85" s="205">
        <f>'3e Historical level Inputs'!AS83</f>
        <v>43.161877385537785</v>
      </c>
      <c r="AT85" s="205">
        <f>'3e Historical level Inputs'!AT83</f>
        <v>26.601566377674207</v>
      </c>
      <c r="AU85" s="205">
        <f>'3e Historical level Inputs'!AU83</f>
        <v>27.646417332208198</v>
      </c>
      <c r="AV85" s="205">
        <f>'3e Historical level Inputs'!AV83</f>
        <v>28.419264313853471</v>
      </c>
      <c r="AW85" s="205">
        <f>'3e Historical level Inputs'!AW83</f>
        <v>26.136963498076856</v>
      </c>
      <c r="AX85" s="205">
        <f>'3e Historical level Inputs'!AX83</f>
        <v>24.868658078495194</v>
      </c>
      <c r="AY85" s="205">
        <f>'3e Historical level Inputs'!AY83</f>
        <v>27.742364002293986</v>
      </c>
      <c r="AZ85" s="205">
        <f>'3e Historical level Inputs'!AZ83</f>
        <v>28.032399671098371</v>
      </c>
      <c r="BA85" s="205">
        <f>'3e Historical level Inputs'!BA83</f>
        <v>29.017021204802919</v>
      </c>
      <c r="BB85" s="205">
        <f>'3e Historical level Inputs'!BB83</f>
        <v>28.319452612840816</v>
      </c>
      <c r="BC85" s="205" t="str">
        <f>'3e Historical level Inputs'!BC83</f>
        <v>-</v>
      </c>
      <c r="BD85" s="205" t="str">
        <f>'3e Historical level Inputs'!BD83</f>
        <v>-</v>
      </c>
      <c r="BF85" s="175" t="s">
        <v>208</v>
      </c>
      <c r="BG85" s="205">
        <f>'3e Historical level Inputs'!BG83</f>
        <v>9.0983231606131323</v>
      </c>
      <c r="BH85" s="205">
        <f>'3e Historical level Inputs'!BH83</f>
        <v>9.0877119718802266</v>
      </c>
      <c r="BI85" s="205">
        <f>'3e Historical level Inputs'!BI83</f>
        <v>9.616281337394744</v>
      </c>
      <c r="BJ85" s="205">
        <f>'3e Historical level Inputs'!BJ83</f>
        <v>10.421683131621787</v>
      </c>
      <c r="BK85" s="205">
        <f>'3e Historical level Inputs'!BK83</f>
        <v>11.385339814271807</v>
      </c>
      <c r="BL85" s="205">
        <f>'3e Historical level Inputs'!BL83</f>
        <v>10.372642364681072</v>
      </c>
      <c r="BM85" s="205">
        <f>'3e Historical level Inputs'!BM83</f>
        <v>10.019597873948353</v>
      </c>
      <c r="BN85" s="205">
        <f>'3e Historical level Inputs'!BN83</f>
        <v>8.7918087149382291</v>
      </c>
      <c r="BO85" s="205">
        <f>'3e Historical level Inputs'!BO83</f>
        <v>9.5941346693714404</v>
      </c>
      <c r="BP85" s="205">
        <f>'3e Historical level Inputs'!BP83</f>
        <v>11.205937079332832</v>
      </c>
      <c r="BQ85" s="205">
        <f>'3e Historical level Inputs'!BQ83</f>
        <v>18.737541924122656</v>
      </c>
      <c r="BR85" s="173"/>
      <c r="BS85" s="205">
        <f>'3e Historical level Inputs'!BS83</f>
        <v>35.495951353859155</v>
      </c>
      <c r="BT85" s="205">
        <f>'3e Historical level Inputs'!BT83</f>
        <v>40.721161278835631</v>
      </c>
      <c r="BU85" s="205">
        <f>'3e Historical level Inputs'!BU83</f>
        <v>30.697906657054808</v>
      </c>
      <c r="BV85" s="205">
        <f>'3e Historical level Inputs'!BV83</f>
        <v>19.204104882434667</v>
      </c>
      <c r="BW85" s="205">
        <f>'3e Historical level Inputs'!BW83</f>
        <v>22.692219570757945</v>
      </c>
      <c r="BX85" s="205">
        <f>'3e Historical level Inputs'!BX83</f>
        <v>23.548905321243328</v>
      </c>
      <c r="BY85" s="205">
        <f>'3e Historical level Inputs'!BY83</f>
        <v>21.318695786996013</v>
      </c>
      <c r="BZ85" s="205">
        <f>'3e Historical level Inputs'!BZ83</f>
        <v>20.40741606453312</v>
      </c>
      <c r="CA85" s="205">
        <f>'3e Historical level Inputs'!CA83</f>
        <v>22.947959411307121</v>
      </c>
      <c r="CB85" s="205">
        <f>'3e Historical level Inputs'!CB83</f>
        <v>23.116627371864492</v>
      </c>
      <c r="CC85" s="205">
        <f>'3e Historical level Inputs'!CC83</f>
        <v>24.458206005299964</v>
      </c>
      <c r="CD85" s="205">
        <f>'3e Historical level Inputs'!CD83</f>
        <v>23.363809004703739</v>
      </c>
      <c r="CE85" s="205" t="str">
        <f>'3e Historical level Inputs'!CE83</f>
        <v>-</v>
      </c>
      <c r="CF85" s="205" t="str">
        <f>'3e Historical level Inputs'!CF83</f>
        <v>-</v>
      </c>
      <c r="CG85" s="144"/>
      <c r="CH85" s="175" t="s">
        <v>208</v>
      </c>
      <c r="CI85" s="205">
        <f>'3e Historical level Inputs'!CI83</f>
        <v>19.297322403019777</v>
      </c>
      <c r="CJ85" s="205">
        <f>'3e Historical level Inputs'!CJ83</f>
        <v>19.171026711692711</v>
      </c>
      <c r="CK85" s="205">
        <f>'3e Historical level Inputs'!CK83</f>
        <v>20.499602891599679</v>
      </c>
      <c r="CL85" s="205">
        <f>'3e Historical level Inputs'!CL83</f>
        <v>21.845104612491717</v>
      </c>
      <c r="CM85" s="205">
        <f>'3e Historical level Inputs'!CM83</f>
        <v>24.046104039473448</v>
      </c>
      <c r="CN85" s="205">
        <f>'3e Historical level Inputs'!CN83</f>
        <v>22.628908094627448</v>
      </c>
      <c r="CO85" s="205">
        <f>'3e Historical level Inputs'!CO83</f>
        <v>22.312253309051464</v>
      </c>
      <c r="CP85" s="205">
        <f>'3e Historical level Inputs'!CP83</f>
        <v>20.720865556266517</v>
      </c>
      <c r="CQ85" s="205">
        <f>'3e Historical level Inputs'!CQ83</f>
        <v>22.590817436137666</v>
      </c>
      <c r="CR85" s="205">
        <f>'3e Historical level Inputs'!CR83</f>
        <v>25.282239604953716</v>
      </c>
      <c r="CS85" s="205">
        <f>'3e Historical level Inputs'!CS83</f>
        <v>38.627880476982504</v>
      </c>
      <c r="CT85" s="173"/>
      <c r="CU85" s="205">
        <f>'3e Historical level Inputs'!CU83</f>
        <v>69.177342437033872</v>
      </c>
      <c r="CV85" s="205">
        <f>'3e Historical level Inputs'!CV83</f>
        <v>83.476713947366633</v>
      </c>
      <c r="CW85" s="205">
        <f>'3e Historical level Inputs'!CW83</f>
        <v>64.100674228634745</v>
      </c>
      <c r="CX85" s="205">
        <f>'3e Historical level Inputs'!CX83</f>
        <v>40.677345836687095</v>
      </c>
      <c r="CY85" s="205">
        <f>'3e Historical level Inputs'!CY83</f>
        <v>46.863349727928018</v>
      </c>
      <c r="CZ85" s="205">
        <f>'3e Historical level Inputs'!CZ83</f>
        <v>48.253051647446974</v>
      </c>
      <c r="DA85" s="205">
        <f>'3e Historical level Inputs'!DA83</f>
        <v>44.553657417951868</v>
      </c>
      <c r="DB85" s="205">
        <f>'3e Historical level Inputs'!DB83</f>
        <v>42.746746034020646</v>
      </c>
      <c r="DC85" s="205">
        <f>'3e Historical level Inputs'!DC83</f>
        <v>47.583033780292595</v>
      </c>
      <c r="DD85" s="205">
        <f>'3e Historical level Inputs'!DD83</f>
        <v>47.907472970137682</v>
      </c>
      <c r="DE85" s="205">
        <f>'3e Historical level Inputs'!DE83</f>
        <v>50.003671564551652</v>
      </c>
      <c r="DF85" s="205">
        <f>'3e Historical level Inputs'!DF83</f>
        <v>48.358948851229385</v>
      </c>
      <c r="DG85" s="205" t="str">
        <f>'3e Historical level Inputs'!DG83</f>
        <v>-</v>
      </c>
      <c r="DH85" s="205" t="str">
        <f>'3e Historical level Inputs'!DH83</f>
        <v>-</v>
      </c>
    </row>
    <row r="86" spans="2:112" s="159" customFormat="1" ht="10.5" customHeight="1">
      <c r="B86" s="176" t="s">
        <v>209</v>
      </c>
      <c r="C86" s="205">
        <f>'3e Historical level Inputs'!C84</f>
        <v>5.8833825796880115</v>
      </c>
      <c r="D86" s="205">
        <f>'3e Historical level Inputs'!D84</f>
        <v>5.7811945368181537</v>
      </c>
      <c r="E86" s="205">
        <f>'3e Historical level Inputs'!E84</f>
        <v>6.4585519780370522</v>
      </c>
      <c r="F86" s="205">
        <f>'3e Historical level Inputs'!F84</f>
        <v>6.8805116928401144</v>
      </c>
      <c r="G86" s="205">
        <f>'3e Historical level Inputs'!G84</f>
        <v>7.7280958519178506</v>
      </c>
      <c r="H86" s="205">
        <f>'3e Historical level Inputs'!H84</f>
        <v>7.3911943177125599</v>
      </c>
      <c r="I86" s="205">
        <f>'3e Historical level Inputs'!I84</f>
        <v>7.4151052717152792</v>
      </c>
      <c r="J86" s="205">
        <f>'3e Historical level Inputs'!J84</f>
        <v>7.0839032717899135</v>
      </c>
      <c r="K86" s="205">
        <f>'3e Historical level Inputs'!K84</f>
        <v>7.7726171500394772</v>
      </c>
      <c r="L86" s="205">
        <f>'3e Historical level Inputs'!L84</f>
        <v>8.602865353060773</v>
      </c>
      <c r="M86" s="205">
        <f>'3e Historical level Inputs'!M84</f>
        <v>12.373346110027262</v>
      </c>
      <c r="N86" s="173"/>
      <c r="O86" s="205">
        <f>'3e Historical level Inputs'!O84</f>
        <v>22.921282433697264</v>
      </c>
      <c r="P86" s="205">
        <f>'3e Historical level Inputs'!P84</f>
        <v>29.913637428181477</v>
      </c>
      <c r="Q86" s="205">
        <f>'3e Historical level Inputs'!Q84</f>
        <v>22.430931902487792</v>
      </c>
      <c r="R86" s="205">
        <f>'3e Historical level Inputs'!R84</f>
        <v>13.14720253366176</v>
      </c>
      <c r="S86" s="205">
        <f>'3e Historical level Inputs'!S84</f>
        <v>11.912409425362901</v>
      </c>
      <c r="T86" s="205">
        <f>'3e Historical level Inputs'!T84</f>
        <v>12.478631184919882</v>
      </c>
      <c r="U86" s="205">
        <f>'3e Historical level Inputs'!U84</f>
        <v>11.160800798727186</v>
      </c>
      <c r="V86" s="205">
        <f>'3e Historical level Inputs'!V84</f>
        <v>10.294735041489785</v>
      </c>
      <c r="W86" s="205">
        <f>'3e Historical level Inputs'!W84</f>
        <v>11.104125398396672</v>
      </c>
      <c r="X86" s="205">
        <f>'3e Historical level Inputs'!X84</f>
        <v>11.262433038739147</v>
      </c>
      <c r="Y86" s="205">
        <f>'3e Historical level Inputs'!Y84</f>
        <v>12.030897131061861</v>
      </c>
      <c r="Z86" s="205">
        <f>'3e Historical level Inputs'!Z84</f>
        <v>11.471610506697278</v>
      </c>
      <c r="AA86" s="205" t="str">
        <f>'3e Historical level Inputs'!AA84</f>
        <v>-</v>
      </c>
      <c r="AB86" s="205" t="str">
        <f>'3e Historical level Inputs'!AB84</f>
        <v>-</v>
      </c>
      <c r="AC86" s="144"/>
      <c r="AD86" s="176" t="s">
        <v>209</v>
      </c>
      <c r="AE86" s="205">
        <f>'3e Historical level Inputs'!AE84</f>
        <v>7.3705241243294788</v>
      </c>
      <c r="AF86" s="205">
        <f>'3e Historical level Inputs'!AF84</f>
        <v>7.2315479506528932</v>
      </c>
      <c r="AG86" s="205">
        <f>'3e Historical level Inputs'!AG84</f>
        <v>8.0915435112707907</v>
      </c>
      <c r="AH86" s="205">
        <f>'3e Historical level Inputs'!AH84</f>
        <v>8.6240516563502876</v>
      </c>
      <c r="AI86" s="205">
        <f>'3e Historical level Inputs'!AI84</f>
        <v>9.7185597504873549</v>
      </c>
      <c r="AJ86" s="205">
        <f>'3e Historical level Inputs'!AJ84</f>
        <v>9.2613186507872047</v>
      </c>
      <c r="AK86" s="205">
        <f>'3e Historical level Inputs'!AK84</f>
        <v>9.2589146577191563</v>
      </c>
      <c r="AL86" s="205">
        <f>'3e Historical level Inputs'!AL84</f>
        <v>8.787366321282315</v>
      </c>
      <c r="AM86" s="205">
        <f>'3e Historical level Inputs'!AM84</f>
        <v>9.6846562136750816</v>
      </c>
      <c r="AN86" s="205">
        <f>'3e Historical level Inputs'!AN84</f>
        <v>10.861915480686799</v>
      </c>
      <c r="AO86" s="205">
        <f>'3e Historical level Inputs'!AO84</f>
        <v>15.73990337672736</v>
      </c>
      <c r="AP86" s="173"/>
      <c r="AQ86" s="205">
        <f>'3e Historical level Inputs'!AQ84</f>
        <v>29.237868692279573</v>
      </c>
      <c r="AR86" s="205">
        <f>'3e Historical level Inputs'!AR84</f>
        <v>40.219413633563548</v>
      </c>
      <c r="AS86" s="205">
        <f>'3e Historical level Inputs'!AS84</f>
        <v>29.566155234100112</v>
      </c>
      <c r="AT86" s="205">
        <f>'3e Historical level Inputs'!AT84</f>
        <v>16.689276637600347</v>
      </c>
      <c r="AU86" s="205">
        <f>'3e Historical level Inputs'!AU84</f>
        <v>15.152039646966697</v>
      </c>
      <c r="AV86" s="205">
        <f>'3e Historical level Inputs'!AV84</f>
        <v>15.97303308626314</v>
      </c>
      <c r="AW86" s="205">
        <f>'3e Historical level Inputs'!AW84</f>
        <v>13.993232418881021</v>
      </c>
      <c r="AX86" s="205">
        <f>'3e Historical level Inputs'!AX84</f>
        <v>12.753617745996664</v>
      </c>
      <c r="AY86" s="205">
        <f>'3e Historical level Inputs'!AY84</f>
        <v>13.920459119195199</v>
      </c>
      <c r="AZ86" s="205">
        <f>'3e Historical level Inputs'!AZ84</f>
        <v>14.215217416690352</v>
      </c>
      <c r="BA86" s="205">
        <f>'3e Historical level Inputs'!BA84</f>
        <v>15.20180176216461</v>
      </c>
      <c r="BB86" s="205">
        <f>'3e Historical level Inputs'!BB84</f>
        <v>14.492874713983129</v>
      </c>
      <c r="BC86" s="205" t="str">
        <f>'3e Historical level Inputs'!BC84</f>
        <v>-</v>
      </c>
      <c r="BD86" s="205" t="str">
        <f>'3e Historical level Inputs'!BD84</f>
        <v>-</v>
      </c>
      <c r="BF86" s="176" t="s">
        <v>209</v>
      </c>
      <c r="BG86" s="205">
        <f>'3e Historical level Inputs'!BG84</f>
        <v>5.218336010914256</v>
      </c>
      <c r="BH86" s="205">
        <f>'3e Historical level Inputs'!BH84</f>
        <v>5.2098078716511704</v>
      </c>
      <c r="BI86" s="205">
        <f>'3e Historical level Inputs'!BI84</f>
        <v>5.5613830105834028</v>
      </c>
      <c r="BJ86" s="205">
        <f>'3e Historical level Inputs'!BJ84</f>
        <v>6.1809542690474029</v>
      </c>
      <c r="BK86" s="205">
        <f>'3e Historical level Inputs'!BK84</f>
        <v>6.8444250955296111</v>
      </c>
      <c r="BL86" s="205">
        <f>'3e Historical level Inputs'!BL84</f>
        <v>6.0705626870854177</v>
      </c>
      <c r="BM86" s="205">
        <f>'3e Historical level Inputs'!BM84</f>
        <v>5.7846811683240151</v>
      </c>
      <c r="BN86" s="205">
        <f>'3e Historical level Inputs'!BN84</f>
        <v>4.8775767049748326</v>
      </c>
      <c r="BO86" s="205">
        <f>'3e Historical level Inputs'!BO84</f>
        <v>5.5822598959299849</v>
      </c>
      <c r="BP86" s="205">
        <f>'3e Historical level Inputs'!BP84</f>
        <v>6.8306052992790258</v>
      </c>
      <c r="BQ86" s="205">
        <f>'3e Historical level Inputs'!BQ84</f>
        <v>11.848947278548135</v>
      </c>
      <c r="BR86" s="173"/>
      <c r="BS86" s="205">
        <f>'3e Historical level Inputs'!BS84</f>
        <v>24.827648122521914</v>
      </c>
      <c r="BT86" s="205">
        <f>'3e Historical level Inputs'!BT84</f>
        <v>28.854083223159716</v>
      </c>
      <c r="BU86" s="205">
        <f>'3e Historical level Inputs'!BU84</f>
        <v>21.170078246233338</v>
      </c>
      <c r="BV86" s="205">
        <f>'3e Historical level Inputs'!BV84</f>
        <v>12.313200231842</v>
      </c>
      <c r="BW86" s="205">
        <f>'3e Historical level Inputs'!BW84</f>
        <v>11.237059662275353</v>
      </c>
      <c r="BX86" s="205">
        <f>'3e Historical level Inputs'!BX84</f>
        <v>12.147114818588392</v>
      </c>
      <c r="BY86" s="205">
        <f>'3e Historical level Inputs'!BY84</f>
        <v>9.7865846686165732</v>
      </c>
      <c r="BZ86" s="205">
        <f>'3e Historical level Inputs'!BZ84</f>
        <v>8.8122078014422893</v>
      </c>
      <c r="CA86" s="205">
        <f>'3e Historical level Inputs'!CA84</f>
        <v>10.263375905069108</v>
      </c>
      <c r="CB86" s="205">
        <f>'3e Historical level Inputs'!CB84</f>
        <v>10.434790273173604</v>
      </c>
      <c r="CC86" s="205">
        <f>'3e Historical level Inputs'!CC84</f>
        <v>11.39432051370135</v>
      </c>
      <c r="CD86" s="205">
        <f>'3e Historical level Inputs'!CD84</f>
        <v>10.282103530151295</v>
      </c>
      <c r="CE86" s="205" t="str">
        <f>'3e Historical level Inputs'!CE84</f>
        <v>-</v>
      </c>
      <c r="CF86" s="205" t="str">
        <f>'3e Historical level Inputs'!CF84</f>
        <v>-</v>
      </c>
      <c r="CG86" s="144"/>
      <c r="CH86" s="176" t="s">
        <v>209</v>
      </c>
      <c r="CI86" s="205">
        <f>'3e Historical level Inputs'!CI84</f>
        <v>11.101718590602268</v>
      </c>
      <c r="CJ86" s="205">
        <f>'3e Historical level Inputs'!CJ84</f>
        <v>10.991002408469324</v>
      </c>
      <c r="CK86" s="205">
        <f>'3e Historical level Inputs'!CK84</f>
        <v>12.019934988620456</v>
      </c>
      <c r="CL86" s="205">
        <f>'3e Historical level Inputs'!CL84</f>
        <v>13.061465961887517</v>
      </c>
      <c r="CM86" s="205">
        <f>'3e Historical level Inputs'!CM84</f>
        <v>14.572520947447462</v>
      </c>
      <c r="CN86" s="205">
        <f>'3e Historical level Inputs'!CN84</f>
        <v>13.461757004797978</v>
      </c>
      <c r="CO86" s="205">
        <f>'3e Historical level Inputs'!CO84</f>
        <v>13.199786440039293</v>
      </c>
      <c r="CP86" s="205">
        <f>'3e Historical level Inputs'!CP84</f>
        <v>11.961479976764746</v>
      </c>
      <c r="CQ86" s="205">
        <f>'3e Historical level Inputs'!CQ84</f>
        <v>13.354877045969463</v>
      </c>
      <c r="CR86" s="205">
        <f>'3e Historical level Inputs'!CR84</f>
        <v>15.4334706523398</v>
      </c>
      <c r="CS86" s="205">
        <f>'3e Historical level Inputs'!CS84</f>
        <v>24.222293388575395</v>
      </c>
      <c r="CT86" s="173"/>
      <c r="CU86" s="205">
        <f>'3e Historical level Inputs'!CU84</f>
        <v>47.748930556219179</v>
      </c>
      <c r="CV86" s="205">
        <f>'3e Historical level Inputs'!CV84</f>
        <v>58.767720651341193</v>
      </c>
      <c r="CW86" s="205">
        <f>'3e Historical level Inputs'!CW84</f>
        <v>43.60101014872113</v>
      </c>
      <c r="CX86" s="205">
        <f>'3e Historical level Inputs'!CX84</f>
        <v>25.460402765503758</v>
      </c>
      <c r="CY86" s="205">
        <f>'3e Historical level Inputs'!CY84</f>
        <v>23.149469087638252</v>
      </c>
      <c r="CZ86" s="205">
        <f>'3e Historical level Inputs'!CZ84</f>
        <v>24.625746003508276</v>
      </c>
      <c r="DA86" s="205">
        <f>'3e Historical level Inputs'!DA84</f>
        <v>20.947385467343757</v>
      </c>
      <c r="DB86" s="205">
        <f>'3e Historical level Inputs'!DB84</f>
        <v>19.106942842932074</v>
      </c>
      <c r="DC86" s="205">
        <f>'3e Historical level Inputs'!DC84</f>
        <v>21.367501303465779</v>
      </c>
      <c r="DD86" s="205">
        <f>'3e Historical level Inputs'!DD84</f>
        <v>21.697223311912751</v>
      </c>
      <c r="DE86" s="205">
        <f>'3e Historical level Inputs'!DE84</f>
        <v>23.425217644763212</v>
      </c>
      <c r="DF86" s="205">
        <f>'3e Historical level Inputs'!DF84</f>
        <v>21.753714036848571</v>
      </c>
      <c r="DG86" s="205" t="str">
        <f>'3e Historical level Inputs'!DG84</f>
        <v>-</v>
      </c>
      <c r="DH86" s="205" t="str">
        <f>'3e Historical level Inputs'!DH84</f>
        <v>-</v>
      </c>
    </row>
    <row r="87" spans="2:112" s="159" customFormat="1" ht="10.5" customHeight="1">
      <c r="B87" s="175" t="s">
        <v>211</v>
      </c>
      <c r="C87" s="205">
        <f>'3e Historical level Inputs'!C85</f>
        <v>542.67259466836924</v>
      </c>
      <c r="D87" s="205">
        <f>'3e Historical level Inputs'!D85</f>
        <v>536.48175110916293</v>
      </c>
      <c r="E87" s="205">
        <f>'3e Historical level Inputs'!E85</f>
        <v>579.26471296868033</v>
      </c>
      <c r="F87" s="205">
        <f>'3e Historical level Inputs'!F85</f>
        <v>608.11297287166155</v>
      </c>
      <c r="G87" s="205">
        <f>'3e Historical level Inputs'!G85</f>
        <v>674.08383246464746</v>
      </c>
      <c r="H87" s="205">
        <f>'3e Historical level Inputs'!H85</f>
        <v>652.45754523695985</v>
      </c>
      <c r="I87" s="205">
        <f>'3e Historical level Inputs'!I85</f>
        <v>654.39670303969262</v>
      </c>
      <c r="J87" s="205">
        <f>'3e Historical level Inputs'!J85</f>
        <v>634.92874085084497</v>
      </c>
      <c r="K87" s="205">
        <f>'3e Historical level Inputs'!K85</f>
        <v>691.80826970027465</v>
      </c>
      <c r="L87" s="205">
        <f>'3e Historical level Inputs'!L85</f>
        <v>749.46058700408867</v>
      </c>
      <c r="M87" s="205">
        <f>'3e Historical level Inputs'!M85</f>
        <v>1059.2328375366915</v>
      </c>
      <c r="N87" s="173"/>
      <c r="O87" s="205">
        <f>'3e Historical level Inputs'!O85</f>
        <v>1795.6253440649255</v>
      </c>
      <c r="P87" s="205">
        <f>'3e Historical level Inputs'!P85</f>
        <v>2280.2049536515974</v>
      </c>
      <c r="Q87" s="205">
        <f>'3e Historical level Inputs'!Q85</f>
        <v>1780.4706042437872</v>
      </c>
      <c r="R87" s="205">
        <f>'3e Historical level Inputs'!R85</f>
        <v>1143.3173122535288</v>
      </c>
      <c r="S87" s="205">
        <f>'3e Historical level Inputs'!S85</f>
        <v>1058.7368603102661</v>
      </c>
      <c r="T87" s="205">
        <f>'3e Historical level Inputs'!T85</f>
        <v>1097.9767901196133</v>
      </c>
      <c r="U87" s="205">
        <f>'3e Historical level Inputs'!U85</f>
        <v>990.34632289614251</v>
      </c>
      <c r="V87" s="205">
        <f>'3e Historical level Inputs'!V85</f>
        <v>924.07179241049676</v>
      </c>
      <c r="W87" s="205">
        <f>'3e Historical level Inputs'!W85</f>
        <v>994.52173852263093</v>
      </c>
      <c r="X87" s="205">
        <f>'3e Historical level Inputs'!X85</f>
        <v>1005.492671007074</v>
      </c>
      <c r="Y87" s="205">
        <f>'3e Historical level Inputs'!Y85</f>
        <v>1047.1689986109325</v>
      </c>
      <c r="Z87" s="205">
        <f>'3e Historical level Inputs'!Z85</f>
        <v>1008.4096830018959</v>
      </c>
      <c r="AA87" s="205" t="str">
        <f>'3e Historical level Inputs'!AA85</f>
        <v>-</v>
      </c>
      <c r="AB87" s="205" t="str">
        <f>'3e Historical level Inputs'!AB85</f>
        <v>-</v>
      </c>
      <c r="AC87" s="144"/>
      <c r="AD87" s="175" t="s">
        <v>211</v>
      </c>
      <c r="AE87" s="205">
        <f>'3e Historical level Inputs'!AE85</f>
        <v>651.46551674406658</v>
      </c>
      <c r="AF87" s="205">
        <f>'3e Historical level Inputs'!AF85</f>
        <v>643.03963096510472</v>
      </c>
      <c r="AG87" s="205">
        <f>'3e Historical level Inputs'!AG85</f>
        <v>707.50128330190739</v>
      </c>
      <c r="AH87" s="205">
        <f>'3e Historical level Inputs'!AH85</f>
        <v>743.87160186063716</v>
      </c>
      <c r="AI87" s="205">
        <f>'3e Historical level Inputs'!AI85</f>
        <v>828.49622212796953</v>
      </c>
      <c r="AJ87" s="205">
        <f>'3e Historical level Inputs'!AJ85</f>
        <v>797.74126162774576</v>
      </c>
      <c r="AK87" s="205">
        <f>'3e Historical level Inputs'!AK85</f>
        <v>798.47652807032887</v>
      </c>
      <c r="AL87" s="205">
        <f>'3e Historical level Inputs'!AL85</f>
        <v>769.02965274563599</v>
      </c>
      <c r="AM87" s="205">
        <f>'3e Historical level Inputs'!AM85</f>
        <v>842.21957230189219</v>
      </c>
      <c r="AN87" s="205">
        <f>'3e Historical level Inputs'!AN85</f>
        <v>922.82338576728216</v>
      </c>
      <c r="AO87" s="205">
        <f>'3e Historical level Inputs'!AO85</f>
        <v>1301.9801284194441</v>
      </c>
      <c r="AP87" s="173"/>
      <c r="AQ87" s="205">
        <f>'3e Historical level Inputs'!AQ85</f>
        <v>2248.1523231312167</v>
      </c>
      <c r="AR87" s="205">
        <f>'3e Historical level Inputs'!AR85</f>
        <v>3009.1881636318185</v>
      </c>
      <c r="AS87" s="205">
        <f>'3e Historical level Inputs'!AS85</f>
        <v>2301.2429740455873</v>
      </c>
      <c r="AT87" s="205">
        <f>'3e Historical level Inputs'!AT85</f>
        <v>1416.7711392603285</v>
      </c>
      <c r="AU87" s="205">
        <f>'3e Historical level Inputs'!AU85</f>
        <v>1314.1306453303876</v>
      </c>
      <c r="AV87" s="205">
        <f>'3e Historical level Inputs'!AV85</f>
        <v>1371.0265953502756</v>
      </c>
      <c r="AW87" s="205">
        <f>'3e Historical level Inputs'!AW85</f>
        <v>1205.1135207082036</v>
      </c>
      <c r="AX87" s="205">
        <f>'3e Historical level Inputs'!AX85</f>
        <v>1111.2488751542612</v>
      </c>
      <c r="AY87" s="205">
        <f>'3e Historical level Inputs'!AY85</f>
        <v>1213.025893675911</v>
      </c>
      <c r="AZ87" s="205">
        <f>'3e Historical level Inputs'!AZ85</f>
        <v>1233.4530403003751</v>
      </c>
      <c r="BA87" s="205">
        <f>'3e Historical level Inputs'!BA85</f>
        <v>1291.3127002880951</v>
      </c>
      <c r="BB87" s="205">
        <f>'3e Historical level Inputs'!BB85</f>
        <v>1242.1831019618942</v>
      </c>
      <c r="BC87" s="205" t="str">
        <f>'3e Historical level Inputs'!BC85</f>
        <v>-</v>
      </c>
      <c r="BD87" s="205" t="str">
        <f>'3e Historical level Inputs'!BD85</f>
        <v>-</v>
      </c>
      <c r="BF87" s="175" t="s">
        <v>211</v>
      </c>
      <c r="BG87" s="205">
        <f>'3e Historical level Inputs'!BG85</f>
        <v>484.07725193346113</v>
      </c>
      <c r="BH87" s="205">
        <f>'3e Historical level Inputs'!BH85</f>
        <v>483.51024040735984</v>
      </c>
      <c r="BI87" s="205">
        <f>'3e Historical level Inputs'!BI85</f>
        <v>511.68124434564146</v>
      </c>
      <c r="BJ87" s="205">
        <f>'3e Historical level Inputs'!BJ85</f>
        <v>554.690366212203</v>
      </c>
      <c r="BK87" s="205">
        <f>'3e Historical level Inputs'!BK85</f>
        <v>606.07258886022532</v>
      </c>
      <c r="BL87" s="205">
        <f>'3e Historical level Inputs'!BL85</f>
        <v>551.99888269948804</v>
      </c>
      <c r="BM87" s="205">
        <f>'3e Historical level Inputs'!BM85</f>
        <v>533.13171986984128</v>
      </c>
      <c r="BN87" s="205">
        <f>'3e Historical level Inputs'!BN85</f>
        <v>467.60416004497654</v>
      </c>
      <c r="BO87" s="205">
        <f>'3e Historical level Inputs'!BO85</f>
        <v>510.53650760595826</v>
      </c>
      <c r="BP87" s="205">
        <f>'3e Historical level Inputs'!BP85</f>
        <v>596.61652375680455</v>
      </c>
      <c r="BQ87" s="205">
        <f>'3e Historical level Inputs'!BQ85</f>
        <v>998.03495699091184</v>
      </c>
      <c r="BR87" s="173"/>
      <c r="BS87" s="205">
        <f>'3e Historical level Inputs'!BS85</f>
        <v>1893.0348424472174</v>
      </c>
      <c r="BT87" s="205">
        <f>'3e Historical level Inputs'!BT85</f>
        <v>2172.0722126368378</v>
      </c>
      <c r="BU87" s="205">
        <f>'3e Historical level Inputs'!BU85</f>
        <v>1636.8487086256557</v>
      </c>
      <c r="BV87" s="205">
        <f>'3e Historical level Inputs'!BV85</f>
        <v>1023.0551449756288</v>
      </c>
      <c r="BW87" s="205">
        <f>'3e Historical level Inputs'!BW85</f>
        <v>950.75715549478252</v>
      </c>
      <c r="BX87" s="205">
        <f>'3e Historical level Inputs'!BX85</f>
        <v>1013.8252023397125</v>
      </c>
      <c r="BY87" s="205">
        <f>'3e Historical level Inputs'!BY85</f>
        <v>849.02617557885787</v>
      </c>
      <c r="BZ87" s="205">
        <f>'3e Historical level Inputs'!BZ85</f>
        <v>781.50054762403374</v>
      </c>
      <c r="CA87" s="205">
        <f>'3e Historical level Inputs'!CA85</f>
        <v>876.57244986157161</v>
      </c>
      <c r="CB87" s="205">
        <f>'3e Historical level Inputs'!CB85</f>
        <v>888.45169621550315</v>
      </c>
      <c r="CC87" s="205">
        <f>'3e Historical level Inputs'!CC85</f>
        <v>971.06194057797131</v>
      </c>
      <c r="CD87" s="205">
        <f>'3e Historical level Inputs'!CD85</f>
        <v>893.98380708939726</v>
      </c>
      <c r="CE87" s="205" t="str">
        <f>'3e Historical level Inputs'!CE85</f>
        <v>-</v>
      </c>
      <c r="CF87" s="205" t="str">
        <f>'3e Historical level Inputs'!CF85</f>
        <v>-</v>
      </c>
      <c r="CG87" s="144"/>
      <c r="CH87" s="175" t="s">
        <v>211</v>
      </c>
      <c r="CI87" s="205">
        <f>'3e Historical level Inputs'!CI85</f>
        <v>1026.7498466018303</v>
      </c>
      <c r="CJ87" s="205">
        <f>'3e Historical level Inputs'!CJ85</f>
        <v>1019.9919915165228</v>
      </c>
      <c r="CK87" s="205">
        <f>'3e Historical level Inputs'!CK85</f>
        <v>1090.9459573143217</v>
      </c>
      <c r="CL87" s="205">
        <f>'3e Historical level Inputs'!CL85</f>
        <v>1162.8033390838646</v>
      </c>
      <c r="CM87" s="205">
        <f>'3e Historical level Inputs'!CM85</f>
        <v>1280.1564213248728</v>
      </c>
      <c r="CN87" s="205">
        <f>'3e Historical level Inputs'!CN85</f>
        <v>1204.4564279364479</v>
      </c>
      <c r="CO87" s="205">
        <f>'3e Historical level Inputs'!CO85</f>
        <v>1187.5284229095339</v>
      </c>
      <c r="CP87" s="205">
        <f>'3e Historical level Inputs'!CP85</f>
        <v>1102.5329008958215</v>
      </c>
      <c r="CQ87" s="205">
        <f>'3e Historical level Inputs'!CQ85</f>
        <v>1202.344777306233</v>
      </c>
      <c r="CR87" s="205">
        <f>'3e Historical level Inputs'!CR85</f>
        <v>1346.0771107608932</v>
      </c>
      <c r="CS87" s="205">
        <f>'3e Historical level Inputs'!CS85</f>
        <v>2057.2677945276032</v>
      </c>
      <c r="CT87" s="173"/>
      <c r="CU87" s="205">
        <f>'3e Historical level Inputs'!CU85</f>
        <v>3688.6601865121429</v>
      </c>
      <c r="CV87" s="205">
        <f>'3e Historical level Inputs'!CV85</f>
        <v>4452.2771662884352</v>
      </c>
      <c r="CW87" s="205">
        <f>'3e Historical level Inputs'!CW85</f>
        <v>3417.3193128694429</v>
      </c>
      <c r="CX87" s="205">
        <f>'3e Historical level Inputs'!CX85</f>
        <v>2166.3724572291576</v>
      </c>
      <c r="CY87" s="205">
        <f>'3e Historical level Inputs'!CY85</f>
        <v>2009.4940158050485</v>
      </c>
      <c r="CZ87" s="205">
        <f>'3e Historical level Inputs'!CZ85</f>
        <v>2111.8019924593259</v>
      </c>
      <c r="DA87" s="205">
        <f>'3e Historical level Inputs'!DA85</f>
        <v>1839.3724984750004</v>
      </c>
      <c r="DB87" s="205">
        <f>'3e Historical level Inputs'!DB85</f>
        <v>1705.5723400345305</v>
      </c>
      <c r="DC87" s="205">
        <f>'3e Historical level Inputs'!DC85</f>
        <v>1871.0941883842024</v>
      </c>
      <c r="DD87" s="205">
        <f>'3e Historical level Inputs'!DD85</f>
        <v>1893.9443672225771</v>
      </c>
      <c r="DE87" s="205">
        <f>'3e Historical level Inputs'!DE85</f>
        <v>2018.2309391889039</v>
      </c>
      <c r="DF87" s="205">
        <f>'3e Historical level Inputs'!DF85</f>
        <v>1902.3934900912932</v>
      </c>
      <c r="DG87" s="205" t="str">
        <f>'3e Historical level Inputs'!DG85</f>
        <v>-</v>
      </c>
      <c r="DH87" s="205" t="str">
        <f>'3e Historical level Inputs'!DH85</f>
        <v>-</v>
      </c>
    </row>
    <row r="88" spans="2:112" s="159" customFormat="1" ht="10.5" customHeight="1">
      <c r="B88"/>
      <c r="C88"/>
      <c r="D88"/>
      <c r="E88"/>
      <c r="F88"/>
      <c r="G88"/>
      <c r="H88"/>
      <c r="I88"/>
      <c r="J88"/>
      <c r="K88"/>
      <c r="L88"/>
      <c r="M88"/>
      <c r="N88"/>
      <c r="O88"/>
      <c r="P88"/>
      <c r="Q88"/>
      <c r="R88"/>
      <c r="S88"/>
      <c r="T88"/>
      <c r="U88"/>
      <c r="V88"/>
      <c r="W88"/>
      <c r="X88"/>
      <c r="Y88"/>
      <c r="Z88"/>
      <c r="AA88"/>
      <c r="AB88"/>
      <c r="AC88" s="144"/>
      <c r="AD88"/>
      <c r="AE88"/>
      <c r="AF88"/>
      <c r="AG88"/>
      <c r="AH88"/>
      <c r="AI88"/>
      <c r="AJ88"/>
      <c r="AK88"/>
      <c r="AL88"/>
      <c r="AM88"/>
      <c r="AN88"/>
      <c r="AO88"/>
      <c r="AP88"/>
      <c r="AY88"/>
      <c r="AZ88"/>
      <c r="BA88"/>
      <c r="BB88"/>
      <c r="BC88"/>
      <c r="BD88"/>
      <c r="BF88"/>
      <c r="BG88"/>
      <c r="BH88"/>
      <c r="BI88"/>
      <c r="BJ88"/>
      <c r="BK88"/>
      <c r="BL88"/>
      <c r="BM88"/>
      <c r="BN88"/>
      <c r="BO88"/>
      <c r="BP88"/>
      <c r="BQ88"/>
      <c r="BR88"/>
      <c r="BS88"/>
      <c r="BT88"/>
      <c r="BU88"/>
      <c r="BV88"/>
      <c r="BW88"/>
      <c r="BX88"/>
      <c r="BY88"/>
      <c r="BZ88"/>
      <c r="CA88"/>
      <c r="CB88"/>
      <c r="CC88"/>
      <c r="CD88"/>
      <c r="CE88"/>
      <c r="CF88"/>
      <c r="CG88" s="144"/>
      <c r="CH88" s="206" t="s">
        <v>212</v>
      </c>
      <c r="CI88" s="207">
        <f>'3e Historical level Inputs'!CI86</f>
        <v>1078.087338931922</v>
      </c>
      <c r="CJ88" s="207">
        <f>'3e Historical level Inputs'!CJ86</f>
        <v>1070.9915910923489</v>
      </c>
      <c r="CK88" s="207">
        <f>'3e Historical level Inputs'!CK86</f>
        <v>1145.493255180038</v>
      </c>
      <c r="CL88" s="207">
        <f>'3e Historical level Inputs'!CL86</f>
        <v>1220.9435060380579</v>
      </c>
      <c r="CM88" s="207">
        <f>'3e Historical level Inputs'!CM86</f>
        <v>1344.1642423911164</v>
      </c>
      <c r="CN88" s="207">
        <f>'3e Historical level Inputs'!CN86</f>
        <v>1264.6792493332703</v>
      </c>
      <c r="CO88" s="207">
        <f>'3e Historical level Inputs'!CO86</f>
        <v>1246.9048440550107</v>
      </c>
      <c r="CP88" s="207">
        <f>'3e Historical level Inputs'!CP86</f>
        <v>1157.6595459406126</v>
      </c>
      <c r="CQ88" s="207">
        <f>'3e Historical level Inputs'!CQ86</f>
        <v>1262.4620161715447</v>
      </c>
      <c r="CR88" s="207">
        <f>'3e Historical level Inputs'!CR86</f>
        <v>1413.3809662989379</v>
      </c>
      <c r="CS88" s="207">
        <f>'3e Historical level Inputs'!CS86</f>
        <v>2160.1311842539835</v>
      </c>
      <c r="CT88" s="173"/>
      <c r="CU88" s="207">
        <f>'3e Historical level Inputs'!CU86</f>
        <v>3873.09319583775</v>
      </c>
      <c r="CV88" s="207">
        <f>'3e Historical level Inputs'!CV86</f>
        <v>4674.8910246028572</v>
      </c>
      <c r="CW88" s="207">
        <f>'3e Historical level Inputs'!CW86</f>
        <v>3588.1852785129154</v>
      </c>
      <c r="CX88" s="207">
        <f>'3e Historical level Inputs'!CX86</f>
        <v>2274.6910800906157</v>
      </c>
      <c r="CY88" s="207">
        <f>'3e Historical level Inputs'!CY86</f>
        <v>2109.968716595301</v>
      </c>
      <c r="CZ88" s="207">
        <f>'3e Historical level Inputs'!CZ86</f>
        <v>2217.3920920822925</v>
      </c>
      <c r="DA88" s="207">
        <f>'3e Historical level Inputs'!DA86</f>
        <v>1931.3411233987506</v>
      </c>
      <c r="DB88" s="207">
        <f>'3e Historical level Inputs'!DB86</f>
        <v>1790.8509570362571</v>
      </c>
      <c r="DC88" s="207">
        <f>'3e Historical level Inputs'!DC86</f>
        <v>1964.6488978034126</v>
      </c>
      <c r="DD88" s="207">
        <f>'3e Historical level Inputs'!DD86</f>
        <v>1988.641585583706</v>
      </c>
      <c r="DE88" s="207">
        <f>'3e Historical level Inputs'!DE86</f>
        <v>2119.1424861483492</v>
      </c>
      <c r="DF88" s="207">
        <f>'3e Historical level Inputs'!DF86</f>
        <v>1997.5131645958579</v>
      </c>
      <c r="DG88" s="207" t="str">
        <f>'3e Historical level Inputs'!DG86</f>
        <v>-</v>
      </c>
      <c r="DH88" s="207" t="str">
        <f>'3e Historical level Inputs'!DH86</f>
        <v>-</v>
      </c>
    </row>
    <row r="89" spans="2:112" s="159" customFormat="1" ht="18" customHeight="1">
      <c r="B89" s="180" t="s">
        <v>118</v>
      </c>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63"/>
      <c r="CX89" s="163"/>
      <c r="CY89" s="163"/>
      <c r="CZ89" s="163"/>
      <c r="DA89" s="163"/>
      <c r="DB89" s="163"/>
      <c r="DC89" s="167"/>
      <c r="DD89" s="167"/>
      <c r="DE89" s="167"/>
      <c r="DF89" s="167"/>
      <c r="DG89" s="167"/>
      <c r="DH89" s="168"/>
    </row>
    <row r="90" spans="2:112" s="161" customFormat="1" ht="10.5" customHeight="1">
      <c r="B90" s="184"/>
    </row>
    <row r="91" spans="2:112" s="183" customFormat="1" ht="10.5" customHeight="1">
      <c r="B91" s="166" t="s">
        <v>86</v>
      </c>
      <c r="C91" s="182"/>
      <c r="D91" s="182"/>
      <c r="E91" s="182"/>
      <c r="F91" s="182"/>
      <c r="G91" s="182"/>
      <c r="H91" s="182"/>
      <c r="I91" s="182"/>
      <c r="J91" s="182"/>
      <c r="K91" s="182"/>
      <c r="L91" s="182"/>
      <c r="M91" s="182"/>
      <c r="N91" s="182"/>
      <c r="O91" s="182"/>
      <c r="P91" s="182"/>
      <c r="Q91" s="167"/>
      <c r="R91" s="167"/>
      <c r="S91" s="167"/>
      <c r="T91" s="167"/>
      <c r="U91" s="167"/>
      <c r="V91" s="167"/>
      <c r="W91" s="167"/>
      <c r="X91" s="167"/>
      <c r="Y91" s="167"/>
      <c r="Z91" s="167"/>
      <c r="AA91" s="167"/>
      <c r="AB91" s="168"/>
      <c r="AC91" s="170"/>
      <c r="AD91" s="166" t="s">
        <v>87</v>
      </c>
      <c r="AE91" s="182"/>
      <c r="AF91" s="182"/>
      <c r="AG91" s="182"/>
      <c r="AH91" s="182"/>
      <c r="AI91" s="182"/>
      <c r="AJ91" s="182"/>
      <c r="AK91" s="182"/>
      <c r="AL91" s="182"/>
      <c r="AM91" s="182"/>
      <c r="AN91" s="182"/>
      <c r="AO91" s="182"/>
      <c r="AP91" s="182"/>
      <c r="AQ91" s="182"/>
      <c r="AR91" s="182"/>
      <c r="AS91" s="167"/>
      <c r="AT91" s="167"/>
      <c r="AU91" s="167"/>
      <c r="AV91" s="167"/>
      <c r="AW91" s="167"/>
      <c r="AX91" s="167"/>
      <c r="AY91" s="167"/>
      <c r="AZ91" s="167"/>
      <c r="BA91" s="167"/>
      <c r="BB91" s="167"/>
      <c r="BC91" s="167"/>
      <c r="BD91" s="168"/>
      <c r="BF91" s="166" t="s">
        <v>88</v>
      </c>
      <c r="BG91" s="182"/>
      <c r="BH91" s="182"/>
      <c r="BI91" s="182"/>
      <c r="BJ91" s="182"/>
      <c r="BK91" s="182"/>
      <c r="BL91" s="182"/>
      <c r="BM91" s="182"/>
      <c r="BN91" s="182"/>
      <c r="BO91" s="182"/>
      <c r="BP91" s="182"/>
      <c r="BQ91" s="182"/>
      <c r="BR91" s="182"/>
      <c r="BS91" s="182"/>
      <c r="BT91" s="182"/>
      <c r="BU91" s="167"/>
      <c r="BV91" s="167"/>
      <c r="BW91" s="167"/>
      <c r="BX91" s="167"/>
      <c r="BY91" s="167"/>
      <c r="BZ91" s="167"/>
      <c r="CA91" s="167"/>
      <c r="CB91" s="167"/>
      <c r="CC91" s="167"/>
      <c r="CD91" s="167"/>
      <c r="CE91" s="167"/>
      <c r="CF91" s="168"/>
      <c r="CG91" s="170"/>
      <c r="CH91" s="166" t="s">
        <v>89</v>
      </c>
      <c r="CI91" s="182"/>
      <c r="CJ91" s="182"/>
      <c r="CK91" s="182"/>
      <c r="CL91" s="182"/>
      <c r="CM91" s="182"/>
      <c r="CN91" s="182"/>
      <c r="CO91" s="182"/>
      <c r="CP91" s="182"/>
      <c r="CQ91" s="182"/>
      <c r="CR91" s="182"/>
      <c r="CS91" s="182"/>
      <c r="CT91" s="182"/>
      <c r="CU91" s="182"/>
      <c r="CV91" s="182"/>
      <c r="CW91" s="167"/>
      <c r="CX91" s="167"/>
      <c r="CY91" s="167"/>
      <c r="CZ91" s="167"/>
      <c r="DA91" s="167"/>
      <c r="DB91" s="167"/>
      <c r="DC91" s="167"/>
      <c r="DD91" s="167"/>
      <c r="DE91" s="167"/>
      <c r="DF91" s="167"/>
      <c r="DG91" s="167"/>
      <c r="DH91" s="168"/>
    </row>
    <row r="92" spans="2:112" s="159" customFormat="1" ht="10.5" customHeight="1">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Y92" s="170"/>
      <c r="AZ92" s="170"/>
      <c r="BA92" s="170"/>
      <c r="BB92" s="170"/>
      <c r="BC92" s="170"/>
      <c r="BD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C92" s="170"/>
      <c r="DD92" s="170"/>
    </row>
    <row r="93" spans="2:112" s="159" customFormat="1" ht="38.25" customHeight="1">
      <c r="B93" s="171" t="s">
        <v>172</v>
      </c>
      <c r="C93" s="172" t="s">
        <v>173</v>
      </c>
      <c r="D93" s="172" t="s">
        <v>174</v>
      </c>
      <c r="E93" s="172" t="s">
        <v>175</v>
      </c>
      <c r="F93" s="172" t="s">
        <v>176</v>
      </c>
      <c r="G93" s="172" t="s">
        <v>177</v>
      </c>
      <c r="H93" s="172" t="s">
        <v>178</v>
      </c>
      <c r="I93" s="172" t="s">
        <v>179</v>
      </c>
      <c r="J93" s="172" t="s">
        <v>180</v>
      </c>
      <c r="K93" s="172" t="s">
        <v>181</v>
      </c>
      <c r="L93" s="172" t="s">
        <v>182</v>
      </c>
      <c r="M93" s="172" t="s">
        <v>183</v>
      </c>
      <c r="N93" s="173"/>
      <c r="O93" s="172" t="s">
        <v>184</v>
      </c>
      <c r="P93" s="172" t="s">
        <v>185</v>
      </c>
      <c r="Q93" s="172" t="s">
        <v>186</v>
      </c>
      <c r="R93" s="174" t="s">
        <v>187</v>
      </c>
      <c r="S93" s="174" t="s">
        <v>188</v>
      </c>
      <c r="T93" s="174" t="s">
        <v>189</v>
      </c>
      <c r="U93" s="174" t="s">
        <v>143</v>
      </c>
      <c r="V93" s="174" t="s">
        <v>144</v>
      </c>
      <c r="W93" s="174" t="s">
        <v>190</v>
      </c>
      <c r="X93" s="174" t="s">
        <v>191</v>
      </c>
      <c r="Y93" s="172" t="s">
        <v>192</v>
      </c>
      <c r="Z93" s="174" t="s">
        <v>193</v>
      </c>
      <c r="AA93" s="174" t="s">
        <v>194</v>
      </c>
      <c r="AB93" s="174" t="s">
        <v>195</v>
      </c>
      <c r="AC93" s="144"/>
      <c r="AD93" s="171" t="s">
        <v>172</v>
      </c>
      <c r="AE93" s="172" t="s">
        <v>173</v>
      </c>
      <c r="AF93" s="172" t="s">
        <v>174</v>
      </c>
      <c r="AG93" s="172" t="s">
        <v>175</v>
      </c>
      <c r="AH93" s="172" t="s">
        <v>176</v>
      </c>
      <c r="AI93" s="172" t="s">
        <v>177</v>
      </c>
      <c r="AJ93" s="172" t="s">
        <v>178</v>
      </c>
      <c r="AK93" s="172" t="s">
        <v>179</v>
      </c>
      <c r="AL93" s="172" t="s">
        <v>180</v>
      </c>
      <c r="AM93" s="172" t="s">
        <v>181</v>
      </c>
      <c r="AN93" s="172" t="s">
        <v>182</v>
      </c>
      <c r="AO93" s="172" t="s">
        <v>183</v>
      </c>
      <c r="AP93" s="173"/>
      <c r="AQ93" s="172" t="s">
        <v>184</v>
      </c>
      <c r="AR93" s="172" t="s">
        <v>185</v>
      </c>
      <c r="AS93" s="172" t="s">
        <v>186</v>
      </c>
      <c r="AT93" s="174" t="s">
        <v>187</v>
      </c>
      <c r="AU93" s="174" t="s">
        <v>188</v>
      </c>
      <c r="AV93" s="174" t="s">
        <v>189</v>
      </c>
      <c r="AW93" s="174" t="s">
        <v>143</v>
      </c>
      <c r="AX93" s="174" t="s">
        <v>144</v>
      </c>
      <c r="AY93" s="174" t="s">
        <v>190</v>
      </c>
      <c r="AZ93" s="174" t="s">
        <v>191</v>
      </c>
      <c r="BA93" s="172" t="s">
        <v>192</v>
      </c>
      <c r="BB93" s="174" t="s">
        <v>193</v>
      </c>
      <c r="BC93" s="174" t="s">
        <v>194</v>
      </c>
      <c r="BD93" s="174" t="s">
        <v>195</v>
      </c>
      <c r="BF93" s="171" t="s">
        <v>172</v>
      </c>
      <c r="BG93" s="172" t="s">
        <v>173</v>
      </c>
      <c r="BH93" s="172" t="s">
        <v>174</v>
      </c>
      <c r="BI93" s="172" t="s">
        <v>175</v>
      </c>
      <c r="BJ93" s="172" t="s">
        <v>176</v>
      </c>
      <c r="BK93" s="172" t="s">
        <v>177</v>
      </c>
      <c r="BL93" s="172" t="s">
        <v>178</v>
      </c>
      <c r="BM93" s="172" t="s">
        <v>179</v>
      </c>
      <c r="BN93" s="172" t="s">
        <v>180</v>
      </c>
      <c r="BO93" s="172" t="s">
        <v>181</v>
      </c>
      <c r="BP93" s="172" t="s">
        <v>182</v>
      </c>
      <c r="BQ93" s="172" t="s">
        <v>183</v>
      </c>
      <c r="BR93" s="173"/>
      <c r="BS93" s="172" t="s">
        <v>184</v>
      </c>
      <c r="BT93" s="172" t="s">
        <v>185</v>
      </c>
      <c r="BU93" s="172" t="s">
        <v>186</v>
      </c>
      <c r="BV93" s="174" t="s">
        <v>187</v>
      </c>
      <c r="BW93" s="174" t="s">
        <v>188</v>
      </c>
      <c r="BX93" s="174" t="s">
        <v>189</v>
      </c>
      <c r="BY93" s="174" t="s">
        <v>143</v>
      </c>
      <c r="BZ93" s="174" t="s">
        <v>144</v>
      </c>
      <c r="CA93" s="174" t="s">
        <v>190</v>
      </c>
      <c r="CB93" s="174" t="s">
        <v>191</v>
      </c>
      <c r="CC93" s="172" t="s">
        <v>192</v>
      </c>
      <c r="CD93" s="174" t="s">
        <v>193</v>
      </c>
      <c r="CE93" s="174" t="s">
        <v>194</v>
      </c>
      <c r="CF93" s="174" t="s">
        <v>195</v>
      </c>
      <c r="CG93" s="144"/>
      <c r="CH93" s="171" t="s">
        <v>172</v>
      </c>
      <c r="CI93" s="172" t="s">
        <v>173</v>
      </c>
      <c r="CJ93" s="172" t="s">
        <v>174</v>
      </c>
      <c r="CK93" s="172" t="s">
        <v>175</v>
      </c>
      <c r="CL93" s="172" t="s">
        <v>176</v>
      </c>
      <c r="CM93" s="172" t="s">
        <v>177</v>
      </c>
      <c r="CN93" s="172" t="s">
        <v>178</v>
      </c>
      <c r="CO93" s="172" t="s">
        <v>179</v>
      </c>
      <c r="CP93" s="172" t="s">
        <v>180</v>
      </c>
      <c r="CQ93" s="172" t="s">
        <v>181</v>
      </c>
      <c r="CR93" s="172" t="s">
        <v>182</v>
      </c>
      <c r="CS93" s="172" t="s">
        <v>183</v>
      </c>
      <c r="CT93" s="173"/>
      <c r="CU93" s="172" t="s">
        <v>184</v>
      </c>
      <c r="CV93" s="172" t="s">
        <v>185</v>
      </c>
      <c r="CW93" s="172" t="s">
        <v>186</v>
      </c>
      <c r="CX93" s="174" t="s">
        <v>187</v>
      </c>
      <c r="CY93" s="174" t="s">
        <v>188</v>
      </c>
      <c r="CZ93" s="174" t="s">
        <v>189</v>
      </c>
      <c r="DA93" s="174" t="s">
        <v>143</v>
      </c>
      <c r="DB93" s="174" t="s">
        <v>144</v>
      </c>
      <c r="DC93" s="174" t="s">
        <v>190</v>
      </c>
      <c r="DD93" s="174" t="s">
        <v>191</v>
      </c>
      <c r="DE93" s="172" t="s">
        <v>192</v>
      </c>
      <c r="DF93" s="174" t="s">
        <v>193</v>
      </c>
      <c r="DG93" s="174" t="s">
        <v>194</v>
      </c>
      <c r="DH93" s="174" t="s">
        <v>195</v>
      </c>
    </row>
    <row r="94" spans="2:112" s="159" customFormat="1" ht="10.5" customHeight="1">
      <c r="B94" s="175" t="s">
        <v>196</v>
      </c>
      <c r="C94" s="205" t="str">
        <f>'3e Historical level Inputs'!C92</f>
        <v>-</v>
      </c>
      <c r="D94" s="205" t="str">
        <f>'3e Historical level Inputs'!D92</f>
        <v>-</v>
      </c>
      <c r="E94" s="205" t="str">
        <f>'3e Historical level Inputs'!E92</f>
        <v>-</v>
      </c>
      <c r="F94" s="205" t="str">
        <f>'3e Historical level Inputs'!F92</f>
        <v>-</v>
      </c>
      <c r="G94" s="205" t="str">
        <f>'3e Historical level Inputs'!G92</f>
        <v>-</v>
      </c>
      <c r="H94" s="205" t="str">
        <f>'3e Historical level Inputs'!H92</f>
        <v>-</v>
      </c>
      <c r="I94" s="205" t="str">
        <f>'3e Historical level Inputs'!I92</f>
        <v>-</v>
      </c>
      <c r="J94" s="205" t="str">
        <f>'3e Historical level Inputs'!J92</f>
        <v>-</v>
      </c>
      <c r="K94" s="205" t="str">
        <f>'3e Historical level Inputs'!K92</f>
        <v>-</v>
      </c>
      <c r="L94" s="205" t="str">
        <f>'3e Historical level Inputs'!L92</f>
        <v>-</v>
      </c>
      <c r="M94" s="205" t="str">
        <f>'3e Historical level Inputs'!M92</f>
        <v>-</v>
      </c>
      <c r="N94" s="173"/>
      <c r="O94" s="205" t="str">
        <f>'3e Historical level Inputs'!O92</f>
        <v>-</v>
      </c>
      <c r="P94" s="205" t="str">
        <f>'3e Historical level Inputs'!P92</f>
        <v>-</v>
      </c>
      <c r="Q94" s="205" t="str">
        <f>'3e Historical level Inputs'!Q92</f>
        <v>-</v>
      </c>
      <c r="R94" s="205" t="str">
        <f>'3e Historical level Inputs'!R92</f>
        <v>-</v>
      </c>
      <c r="S94" s="205" t="str">
        <f>'3e Historical level Inputs'!S92</f>
        <v>-</v>
      </c>
      <c r="T94" s="205" t="str">
        <f>'3e Historical level Inputs'!T92</f>
        <v>-</v>
      </c>
      <c r="U94" s="205" t="str">
        <f>'3e Historical level Inputs'!U92</f>
        <v>-</v>
      </c>
      <c r="V94" s="205" t="str">
        <f>'3e Historical level Inputs'!V92</f>
        <v>-</v>
      </c>
      <c r="W94" s="205" t="str">
        <f>'3e Historical level Inputs'!W92</f>
        <v>-</v>
      </c>
      <c r="X94" s="205" t="str">
        <f>'3e Historical level Inputs'!X92</f>
        <v>-</v>
      </c>
      <c r="Y94" s="205" t="str">
        <f>'3e Historical level Inputs'!Y92</f>
        <v>-</v>
      </c>
      <c r="Z94" s="205" t="str">
        <f>'3e Historical level Inputs'!Z92</f>
        <v>-</v>
      </c>
      <c r="AA94" s="205" t="str">
        <f>'3e Historical level Inputs'!AA92</f>
        <v>-</v>
      </c>
      <c r="AB94" s="205" t="str">
        <f>'3e Historical level Inputs'!AB92</f>
        <v>-</v>
      </c>
      <c r="AC94" s="144"/>
      <c r="AD94" s="175" t="s">
        <v>196</v>
      </c>
      <c r="AE94" s="205" t="str">
        <f>'3e Historical level Inputs'!AE92</f>
        <v>-</v>
      </c>
      <c r="AF94" s="205" t="str">
        <f>'3e Historical level Inputs'!AF92</f>
        <v>-</v>
      </c>
      <c r="AG94" s="205" t="str">
        <f>'3e Historical level Inputs'!AG92</f>
        <v>-</v>
      </c>
      <c r="AH94" s="205" t="str">
        <f>'3e Historical level Inputs'!AH92</f>
        <v>-</v>
      </c>
      <c r="AI94" s="205" t="str">
        <f>'3e Historical level Inputs'!AI92</f>
        <v>-</v>
      </c>
      <c r="AJ94" s="205" t="str">
        <f>'3e Historical level Inputs'!AJ92</f>
        <v>-</v>
      </c>
      <c r="AK94" s="205" t="str">
        <f>'3e Historical level Inputs'!AK92</f>
        <v>-</v>
      </c>
      <c r="AL94" s="205" t="str">
        <f>'3e Historical level Inputs'!AL92</f>
        <v>-</v>
      </c>
      <c r="AM94" s="205" t="str">
        <f>'3e Historical level Inputs'!AM92</f>
        <v>-</v>
      </c>
      <c r="AN94" s="205" t="str">
        <f>'3e Historical level Inputs'!AN92</f>
        <v>-</v>
      </c>
      <c r="AO94" s="205" t="str">
        <f>'3e Historical level Inputs'!AO92</f>
        <v>-</v>
      </c>
      <c r="AP94" s="173"/>
      <c r="AQ94" s="205" t="str">
        <f>'3e Historical level Inputs'!AQ92</f>
        <v>-</v>
      </c>
      <c r="AR94" s="205" t="str">
        <f>'3e Historical level Inputs'!AR92</f>
        <v>-</v>
      </c>
      <c r="AS94" s="205" t="str">
        <f>'3e Historical level Inputs'!AS92</f>
        <v>-</v>
      </c>
      <c r="AT94" s="205" t="str">
        <f>'3e Historical level Inputs'!AT92</f>
        <v>-</v>
      </c>
      <c r="AU94" s="205" t="str">
        <f>'3e Historical level Inputs'!AU92</f>
        <v>-</v>
      </c>
      <c r="AV94" s="205" t="str">
        <f>'3e Historical level Inputs'!AV92</f>
        <v>-</v>
      </c>
      <c r="AW94" s="205" t="str">
        <f>'3e Historical level Inputs'!AW92</f>
        <v>-</v>
      </c>
      <c r="AX94" s="205" t="str">
        <f>'3e Historical level Inputs'!AX92</f>
        <v>-</v>
      </c>
      <c r="AY94" s="205" t="str">
        <f>'3e Historical level Inputs'!AY92</f>
        <v>-</v>
      </c>
      <c r="AZ94" s="205" t="str">
        <f>'3e Historical level Inputs'!AZ92</f>
        <v>-</v>
      </c>
      <c r="BA94" s="205" t="str">
        <f>'3e Historical level Inputs'!BA92</f>
        <v>-</v>
      </c>
      <c r="BB94" s="205" t="str">
        <f>'3e Historical level Inputs'!BB92</f>
        <v>-</v>
      </c>
      <c r="BC94" s="205" t="str">
        <f>'3e Historical level Inputs'!BC92</f>
        <v>-</v>
      </c>
      <c r="BD94" s="205" t="str">
        <f>'3e Historical level Inputs'!BD92</f>
        <v>-</v>
      </c>
      <c r="BF94" s="175" t="s">
        <v>196</v>
      </c>
      <c r="BG94" s="205" t="str">
        <f>'3e Historical level Inputs'!BG92</f>
        <v>-</v>
      </c>
      <c r="BH94" s="205" t="str">
        <f>'3e Historical level Inputs'!BH92</f>
        <v>-</v>
      </c>
      <c r="BI94" s="205" t="str">
        <f>'3e Historical level Inputs'!BI92</f>
        <v>-</v>
      </c>
      <c r="BJ94" s="205" t="str">
        <f>'3e Historical level Inputs'!BJ92</f>
        <v>-</v>
      </c>
      <c r="BK94" s="205" t="str">
        <f>'3e Historical level Inputs'!BK92</f>
        <v>-</v>
      </c>
      <c r="BL94" s="205" t="str">
        <f>'3e Historical level Inputs'!BL92</f>
        <v>-</v>
      </c>
      <c r="BM94" s="205" t="str">
        <f>'3e Historical level Inputs'!BM92</f>
        <v>-</v>
      </c>
      <c r="BN94" s="205" t="str">
        <f>'3e Historical level Inputs'!BN92</f>
        <v>-</v>
      </c>
      <c r="BO94" s="205" t="str">
        <f>'3e Historical level Inputs'!BO92</f>
        <v>-</v>
      </c>
      <c r="BP94" s="205" t="str">
        <f>'3e Historical level Inputs'!BP92</f>
        <v>-</v>
      </c>
      <c r="BQ94" s="205" t="str">
        <f>'3e Historical level Inputs'!BQ92</f>
        <v>-</v>
      </c>
      <c r="BR94" s="173"/>
      <c r="BS94" s="205" t="str">
        <f>'3e Historical level Inputs'!BS92</f>
        <v>-</v>
      </c>
      <c r="BT94" s="205" t="str">
        <f>'3e Historical level Inputs'!BT92</f>
        <v>-</v>
      </c>
      <c r="BU94" s="205" t="str">
        <f>'3e Historical level Inputs'!BU92</f>
        <v>-</v>
      </c>
      <c r="BV94" s="205" t="str">
        <f>'3e Historical level Inputs'!BV92</f>
        <v>-</v>
      </c>
      <c r="BW94" s="205" t="str">
        <f>'3e Historical level Inputs'!BW92</f>
        <v>-</v>
      </c>
      <c r="BX94" s="205" t="str">
        <f>'3e Historical level Inputs'!BX92</f>
        <v>-</v>
      </c>
      <c r="BY94" s="205" t="str">
        <f>'3e Historical level Inputs'!BY92</f>
        <v>-</v>
      </c>
      <c r="BZ94" s="205" t="str">
        <f>'3e Historical level Inputs'!BZ92</f>
        <v>-</v>
      </c>
      <c r="CA94" s="205" t="str">
        <f>'3e Historical level Inputs'!CA92</f>
        <v>-</v>
      </c>
      <c r="CB94" s="205" t="str">
        <f>'3e Historical level Inputs'!CB92</f>
        <v>-</v>
      </c>
      <c r="CC94" s="205" t="str">
        <f>'3e Historical level Inputs'!CC92</f>
        <v>-</v>
      </c>
      <c r="CD94" s="205" t="str">
        <f>'3e Historical level Inputs'!CD92</f>
        <v>-</v>
      </c>
      <c r="CE94" s="205" t="str">
        <f>'3e Historical level Inputs'!CE92</f>
        <v>-</v>
      </c>
      <c r="CF94" s="205" t="str">
        <f>'3e Historical level Inputs'!CF92</f>
        <v>-</v>
      </c>
      <c r="CG94" s="144"/>
      <c r="CH94" s="175" t="s">
        <v>196</v>
      </c>
      <c r="CI94" s="205" t="str">
        <f>'3e Historical level Inputs'!CI92</f>
        <v>-</v>
      </c>
      <c r="CJ94" s="205" t="str">
        <f>'3e Historical level Inputs'!CJ92</f>
        <v>-</v>
      </c>
      <c r="CK94" s="205" t="str">
        <f>'3e Historical level Inputs'!CK92</f>
        <v>-</v>
      </c>
      <c r="CL94" s="205" t="str">
        <f>'3e Historical level Inputs'!CL92</f>
        <v>-</v>
      </c>
      <c r="CM94" s="205" t="str">
        <f>'3e Historical level Inputs'!CM92</f>
        <v>-</v>
      </c>
      <c r="CN94" s="205" t="str">
        <f>'3e Historical level Inputs'!CN92</f>
        <v>-</v>
      </c>
      <c r="CO94" s="205" t="str">
        <f>'3e Historical level Inputs'!CO92</f>
        <v>-</v>
      </c>
      <c r="CP94" s="205" t="str">
        <f>'3e Historical level Inputs'!CP92</f>
        <v>-</v>
      </c>
      <c r="CQ94" s="205" t="str">
        <f>'3e Historical level Inputs'!CQ92</f>
        <v>-</v>
      </c>
      <c r="CR94" s="205" t="str">
        <f>'3e Historical level Inputs'!CR92</f>
        <v>-</v>
      </c>
      <c r="CS94" s="205" t="str">
        <f>'3e Historical level Inputs'!CS92</f>
        <v>-</v>
      </c>
      <c r="CT94" s="173"/>
      <c r="CU94" s="205" t="str">
        <f>'3e Historical level Inputs'!CU92</f>
        <v>-</v>
      </c>
      <c r="CV94" s="205" t="str">
        <f>'3e Historical level Inputs'!CV92</f>
        <v>-</v>
      </c>
      <c r="CW94" s="205" t="str">
        <f>'3e Historical level Inputs'!CW92</f>
        <v>-</v>
      </c>
      <c r="CX94" s="205" t="str">
        <f>'3e Historical level Inputs'!CX92</f>
        <v>-</v>
      </c>
      <c r="CY94" s="205" t="str">
        <f>'3e Historical level Inputs'!CY92</f>
        <v>-</v>
      </c>
      <c r="CZ94" s="205" t="str">
        <f>'3e Historical level Inputs'!CZ92</f>
        <v>-</v>
      </c>
      <c r="DA94" s="205" t="str">
        <f>'3e Historical level Inputs'!DA92</f>
        <v>-</v>
      </c>
      <c r="DB94" s="205" t="str">
        <f>'3e Historical level Inputs'!DB92</f>
        <v>-</v>
      </c>
      <c r="DC94" s="205" t="str">
        <f>'3e Historical level Inputs'!DC92</f>
        <v>-</v>
      </c>
      <c r="DD94" s="205" t="str">
        <f>'3e Historical level Inputs'!DD92</f>
        <v>-</v>
      </c>
      <c r="DE94" s="205" t="str">
        <f>'3e Historical level Inputs'!DE92</f>
        <v>-</v>
      </c>
      <c r="DF94" s="205" t="str">
        <f>'3e Historical level Inputs'!DF92</f>
        <v>-</v>
      </c>
      <c r="DG94" s="205" t="str">
        <f>'3e Historical level Inputs'!DG92</f>
        <v>-</v>
      </c>
      <c r="DH94" s="205" t="str">
        <f>'3e Historical level Inputs'!DH92</f>
        <v>-</v>
      </c>
    </row>
    <row r="95" spans="2:112" s="159" customFormat="1" ht="10.5" customHeight="1">
      <c r="B95" s="175" t="s">
        <v>197</v>
      </c>
      <c r="C95" s="205" t="str">
        <f>'3e Historical level Inputs'!C93</f>
        <v>-</v>
      </c>
      <c r="D95" s="205" t="str">
        <f>'3e Historical level Inputs'!D93</f>
        <v>-</v>
      </c>
      <c r="E95" s="205" t="str">
        <f>'3e Historical level Inputs'!E93</f>
        <v>-</v>
      </c>
      <c r="F95" s="205" t="str">
        <f>'3e Historical level Inputs'!F93</f>
        <v>-</v>
      </c>
      <c r="G95" s="205" t="str">
        <f>'3e Historical level Inputs'!G93</f>
        <v>-</v>
      </c>
      <c r="H95" s="205" t="str">
        <f>'3e Historical level Inputs'!H93</f>
        <v>-</v>
      </c>
      <c r="I95" s="205" t="str">
        <f>'3e Historical level Inputs'!I93</f>
        <v>-</v>
      </c>
      <c r="J95" s="205" t="str">
        <f>'3e Historical level Inputs'!J93</f>
        <v>-</v>
      </c>
      <c r="K95" s="205" t="str">
        <f>'3e Historical level Inputs'!K93</f>
        <v>-</v>
      </c>
      <c r="L95" s="205" t="str">
        <f>'3e Historical level Inputs'!L93</f>
        <v>-</v>
      </c>
      <c r="M95" s="205" t="str">
        <f>'3e Historical level Inputs'!M93</f>
        <v>-</v>
      </c>
      <c r="N95" s="173"/>
      <c r="O95" s="205" t="str">
        <f>'3e Historical level Inputs'!O93</f>
        <v>-</v>
      </c>
      <c r="P95" s="205" t="str">
        <f>'3e Historical level Inputs'!P93</f>
        <v>-</v>
      </c>
      <c r="Q95" s="205" t="str">
        <f>'3e Historical level Inputs'!Q93</f>
        <v>-</v>
      </c>
      <c r="R95" s="205" t="str">
        <f>'3e Historical level Inputs'!R93</f>
        <v>-</v>
      </c>
      <c r="S95" s="205" t="str">
        <f>'3e Historical level Inputs'!S93</f>
        <v>-</v>
      </c>
      <c r="T95" s="205" t="str">
        <f>'3e Historical level Inputs'!T93</f>
        <v>-</v>
      </c>
      <c r="U95" s="205" t="str">
        <f>'3e Historical level Inputs'!U93</f>
        <v>-</v>
      </c>
      <c r="V95" s="205" t="str">
        <f>'3e Historical level Inputs'!V93</f>
        <v>-</v>
      </c>
      <c r="W95" s="205" t="str">
        <f>'3e Historical level Inputs'!W93</f>
        <v>-</v>
      </c>
      <c r="X95" s="205" t="str">
        <f>'3e Historical level Inputs'!X93</f>
        <v>-</v>
      </c>
      <c r="Y95" s="205" t="str">
        <f>'3e Historical level Inputs'!Y93</f>
        <v>-</v>
      </c>
      <c r="Z95" s="205" t="str">
        <f>'3e Historical level Inputs'!Z93</f>
        <v>-</v>
      </c>
      <c r="AA95" s="205" t="str">
        <f>'3e Historical level Inputs'!AA93</f>
        <v>-</v>
      </c>
      <c r="AB95" s="205" t="str">
        <f>'3e Historical level Inputs'!AB93</f>
        <v>-</v>
      </c>
      <c r="AC95" s="144"/>
      <c r="AD95" s="175" t="s">
        <v>197</v>
      </c>
      <c r="AE95" s="205" t="str">
        <f>'3e Historical level Inputs'!AE93</f>
        <v>-</v>
      </c>
      <c r="AF95" s="205" t="str">
        <f>'3e Historical level Inputs'!AF93</f>
        <v>-</v>
      </c>
      <c r="AG95" s="205" t="str">
        <f>'3e Historical level Inputs'!AG93</f>
        <v>-</v>
      </c>
      <c r="AH95" s="205" t="str">
        <f>'3e Historical level Inputs'!AH93</f>
        <v>-</v>
      </c>
      <c r="AI95" s="205" t="str">
        <f>'3e Historical level Inputs'!AI93</f>
        <v>-</v>
      </c>
      <c r="AJ95" s="205" t="str">
        <f>'3e Historical level Inputs'!AJ93</f>
        <v>-</v>
      </c>
      <c r="AK95" s="205" t="str">
        <f>'3e Historical level Inputs'!AK93</f>
        <v>-</v>
      </c>
      <c r="AL95" s="205" t="str">
        <f>'3e Historical level Inputs'!AL93</f>
        <v>-</v>
      </c>
      <c r="AM95" s="205" t="str">
        <f>'3e Historical level Inputs'!AM93</f>
        <v>-</v>
      </c>
      <c r="AN95" s="205" t="str">
        <f>'3e Historical level Inputs'!AN93</f>
        <v>-</v>
      </c>
      <c r="AO95" s="205" t="str">
        <f>'3e Historical level Inputs'!AO93</f>
        <v>-</v>
      </c>
      <c r="AP95" s="173"/>
      <c r="AQ95" s="205" t="str">
        <f>'3e Historical level Inputs'!AQ93</f>
        <v>-</v>
      </c>
      <c r="AR95" s="205" t="str">
        <f>'3e Historical level Inputs'!AR93</f>
        <v>-</v>
      </c>
      <c r="AS95" s="205" t="str">
        <f>'3e Historical level Inputs'!AS93</f>
        <v>-</v>
      </c>
      <c r="AT95" s="205" t="str">
        <f>'3e Historical level Inputs'!AT93</f>
        <v>-</v>
      </c>
      <c r="AU95" s="205" t="str">
        <f>'3e Historical level Inputs'!AU93</f>
        <v>-</v>
      </c>
      <c r="AV95" s="205" t="str">
        <f>'3e Historical level Inputs'!AV93</f>
        <v>-</v>
      </c>
      <c r="AW95" s="205" t="str">
        <f>'3e Historical level Inputs'!AW93</f>
        <v>-</v>
      </c>
      <c r="AX95" s="205" t="str">
        <f>'3e Historical level Inputs'!AX93</f>
        <v>-</v>
      </c>
      <c r="AY95" s="205" t="str">
        <f>'3e Historical level Inputs'!AY93</f>
        <v>-</v>
      </c>
      <c r="AZ95" s="205" t="str">
        <f>'3e Historical level Inputs'!AZ93</f>
        <v>-</v>
      </c>
      <c r="BA95" s="205" t="str">
        <f>'3e Historical level Inputs'!BA93</f>
        <v>-</v>
      </c>
      <c r="BB95" s="205" t="str">
        <f>'3e Historical level Inputs'!BB93</f>
        <v>-</v>
      </c>
      <c r="BC95" s="205" t="str">
        <f>'3e Historical level Inputs'!BC93</f>
        <v>-</v>
      </c>
      <c r="BD95" s="205" t="str">
        <f>'3e Historical level Inputs'!BD93</f>
        <v>-</v>
      </c>
      <c r="BF95" s="175" t="s">
        <v>197</v>
      </c>
      <c r="BG95" s="205">
        <f>'3e Historical level Inputs'!BG93</f>
        <v>0</v>
      </c>
      <c r="BH95" s="205">
        <f>'3e Historical level Inputs'!BH93</f>
        <v>0</v>
      </c>
      <c r="BI95" s="205">
        <f>'3e Historical level Inputs'!BI93</f>
        <v>0</v>
      </c>
      <c r="BJ95" s="205">
        <f>'3e Historical level Inputs'!BJ93</f>
        <v>0</v>
      </c>
      <c r="BK95" s="205">
        <f>'3e Historical level Inputs'!BK93</f>
        <v>0</v>
      </c>
      <c r="BL95" s="205">
        <f>'3e Historical level Inputs'!BL93</f>
        <v>0</v>
      </c>
      <c r="BM95" s="205">
        <f>'3e Historical level Inputs'!BM93</f>
        <v>0</v>
      </c>
      <c r="BN95" s="205">
        <f>'3e Historical level Inputs'!BN93</f>
        <v>0</v>
      </c>
      <c r="BO95" s="205">
        <f>'3e Historical level Inputs'!BO93</f>
        <v>0</v>
      </c>
      <c r="BP95" s="205">
        <f>'3e Historical level Inputs'!BP93</f>
        <v>0</v>
      </c>
      <c r="BQ95" s="205">
        <f>'3e Historical level Inputs'!BQ93</f>
        <v>0</v>
      </c>
      <c r="BR95" s="173"/>
      <c r="BS95" s="205">
        <f>'3e Historical level Inputs'!BS93</f>
        <v>0</v>
      </c>
      <c r="BT95" s="205">
        <f>'3e Historical level Inputs'!BT93</f>
        <v>0</v>
      </c>
      <c r="BU95" s="205">
        <f>'3e Historical level Inputs'!BU93</f>
        <v>0</v>
      </c>
      <c r="BV95" s="205">
        <f>'3e Historical level Inputs'!BV93</f>
        <v>0</v>
      </c>
      <c r="BW95" s="205">
        <f>'3e Historical level Inputs'!BW93</f>
        <v>0</v>
      </c>
      <c r="BX95" s="205">
        <f>'3e Historical level Inputs'!BX93</f>
        <v>0</v>
      </c>
      <c r="BY95" s="205">
        <f>'3e Historical level Inputs'!BY93</f>
        <v>0</v>
      </c>
      <c r="BZ95" s="205">
        <f>'3e Historical level Inputs'!BZ93</f>
        <v>0</v>
      </c>
      <c r="CA95" s="205">
        <f>'3e Historical level Inputs'!CA93</f>
        <v>0</v>
      </c>
      <c r="CB95" s="205">
        <f>'3e Historical level Inputs'!CB93</f>
        <v>0</v>
      </c>
      <c r="CC95" s="205">
        <f>'3e Historical level Inputs'!CC93</f>
        <v>0</v>
      </c>
      <c r="CD95" s="205">
        <f>'3e Historical level Inputs'!CD93</f>
        <v>0</v>
      </c>
      <c r="CE95" s="205" t="str">
        <f>'3e Historical level Inputs'!CE93</f>
        <v>-</v>
      </c>
      <c r="CF95" s="205" t="str">
        <f>'3e Historical level Inputs'!CF93</f>
        <v>-</v>
      </c>
      <c r="CG95" s="144"/>
      <c r="CH95" s="175" t="s">
        <v>197</v>
      </c>
      <c r="CI95" s="205" t="str">
        <f>'3e Historical level Inputs'!CI93</f>
        <v>-</v>
      </c>
      <c r="CJ95" s="205" t="str">
        <f>'3e Historical level Inputs'!CJ93</f>
        <v>-</v>
      </c>
      <c r="CK95" s="205" t="str">
        <f>'3e Historical level Inputs'!CK93</f>
        <v>-</v>
      </c>
      <c r="CL95" s="205" t="str">
        <f>'3e Historical level Inputs'!CL93</f>
        <v>-</v>
      </c>
      <c r="CM95" s="205" t="str">
        <f>'3e Historical level Inputs'!CM93</f>
        <v>-</v>
      </c>
      <c r="CN95" s="205" t="str">
        <f>'3e Historical level Inputs'!CN93</f>
        <v>-</v>
      </c>
      <c r="CO95" s="205" t="str">
        <f>'3e Historical level Inputs'!CO93</f>
        <v>-</v>
      </c>
      <c r="CP95" s="205" t="str">
        <f>'3e Historical level Inputs'!CP93</f>
        <v>-</v>
      </c>
      <c r="CQ95" s="205" t="str">
        <f>'3e Historical level Inputs'!CQ93</f>
        <v>-</v>
      </c>
      <c r="CR95" s="205" t="str">
        <f>'3e Historical level Inputs'!CR93</f>
        <v>-</v>
      </c>
      <c r="CS95" s="205" t="str">
        <f>'3e Historical level Inputs'!CS93</f>
        <v>-</v>
      </c>
      <c r="CT95" s="173"/>
      <c r="CU95" s="205" t="str">
        <f>'3e Historical level Inputs'!CU93</f>
        <v>-</v>
      </c>
      <c r="CV95" s="205" t="str">
        <f>'3e Historical level Inputs'!CV93</f>
        <v>-</v>
      </c>
      <c r="CW95" s="205" t="str">
        <f>'3e Historical level Inputs'!CW93</f>
        <v>-</v>
      </c>
      <c r="CX95" s="205" t="str">
        <f>'3e Historical level Inputs'!CX93</f>
        <v>-</v>
      </c>
      <c r="CY95" s="205" t="str">
        <f>'3e Historical level Inputs'!CY93</f>
        <v>-</v>
      </c>
      <c r="CZ95" s="205" t="str">
        <f>'3e Historical level Inputs'!CZ93</f>
        <v>-</v>
      </c>
      <c r="DA95" s="205" t="str">
        <f>'3e Historical level Inputs'!DA93</f>
        <v>-</v>
      </c>
      <c r="DB95" s="205" t="str">
        <f>'3e Historical level Inputs'!DB93</f>
        <v>-</v>
      </c>
      <c r="DC95" s="205" t="str">
        <f>'3e Historical level Inputs'!DC93</f>
        <v>-</v>
      </c>
      <c r="DD95" s="205" t="str">
        <f>'3e Historical level Inputs'!DD93</f>
        <v>-</v>
      </c>
      <c r="DE95" s="205" t="str">
        <f>'3e Historical level Inputs'!DE93</f>
        <v>-</v>
      </c>
      <c r="DF95" s="205" t="str">
        <f>'3e Historical level Inputs'!DF93</f>
        <v>-</v>
      </c>
      <c r="DG95" s="205" t="str">
        <f>'3e Historical level Inputs'!DG93</f>
        <v>-</v>
      </c>
      <c r="DH95" s="205" t="str">
        <f>'3e Historical level Inputs'!DH93</f>
        <v>-</v>
      </c>
    </row>
    <row r="96" spans="2:112" s="159" customFormat="1" ht="10.5" customHeight="1">
      <c r="B96" s="175" t="s">
        <v>198</v>
      </c>
      <c r="C96" s="205" t="str">
        <f>'3e Historical level Inputs'!C94</f>
        <v>-</v>
      </c>
      <c r="D96" s="205" t="str">
        <f>'3e Historical level Inputs'!D94</f>
        <v>-</v>
      </c>
      <c r="E96" s="205" t="str">
        <f>'3e Historical level Inputs'!E94</f>
        <v>-</v>
      </c>
      <c r="F96" s="205" t="str">
        <f>'3e Historical level Inputs'!F94</f>
        <v>-</v>
      </c>
      <c r="G96" s="205" t="str">
        <f>'3e Historical level Inputs'!G94</f>
        <v>-</v>
      </c>
      <c r="H96" s="205" t="str">
        <f>'3e Historical level Inputs'!H94</f>
        <v>-</v>
      </c>
      <c r="I96" s="205" t="str">
        <f>'3e Historical level Inputs'!I94</f>
        <v>-</v>
      </c>
      <c r="J96" s="205">
        <f>'3e Historical level Inputs'!J94</f>
        <v>0</v>
      </c>
      <c r="K96" s="205">
        <f>'3e Historical level Inputs'!K94</f>
        <v>0</v>
      </c>
      <c r="L96" s="205">
        <f>'3e Historical level Inputs'!L94</f>
        <v>0</v>
      </c>
      <c r="M96" s="205" t="str">
        <f>'3e Historical level Inputs'!M94</f>
        <v>-</v>
      </c>
      <c r="N96" s="173"/>
      <c r="O96" s="205">
        <f>'3e Historical level Inputs'!O94</f>
        <v>0</v>
      </c>
      <c r="P96" s="205">
        <f>'3e Historical level Inputs'!P94</f>
        <v>0</v>
      </c>
      <c r="Q96" s="205">
        <f>'3e Historical level Inputs'!Q94</f>
        <v>0</v>
      </c>
      <c r="R96" s="205">
        <f>'3e Historical level Inputs'!R94</f>
        <v>0</v>
      </c>
      <c r="S96" s="205">
        <f>'3e Historical level Inputs'!S94</f>
        <v>4.3827690078309374</v>
      </c>
      <c r="T96" s="205">
        <f>'3e Historical level Inputs'!T94</f>
        <v>4.3827690078309374</v>
      </c>
      <c r="U96" s="205">
        <f>'3e Historical level Inputs'!U94</f>
        <v>4.3827690078309374</v>
      </c>
      <c r="V96" s="205">
        <f>'3e Historical level Inputs'!V94</f>
        <v>4.3827690078309374</v>
      </c>
      <c r="W96" s="205">
        <f>'3e Historical level Inputs'!W94</f>
        <v>4.3827690078309374</v>
      </c>
      <c r="X96" s="205">
        <f>'3e Historical level Inputs'!X94</f>
        <v>4.3827690078309374</v>
      </c>
      <c r="Y96" s="205">
        <f>'3e Historical level Inputs'!Y94</f>
        <v>4.3827690078309374</v>
      </c>
      <c r="Z96" s="205">
        <f>'3e Historical level Inputs'!Z94</f>
        <v>0</v>
      </c>
      <c r="AA96" s="205" t="str">
        <f>'3e Historical level Inputs'!AA94</f>
        <v>-</v>
      </c>
      <c r="AB96" s="205" t="str">
        <f>'3e Historical level Inputs'!AB94</f>
        <v>-</v>
      </c>
      <c r="AC96" s="144"/>
      <c r="AD96" s="175" t="s">
        <v>198</v>
      </c>
      <c r="AE96" s="205" t="str">
        <f>'3e Historical level Inputs'!AE94</f>
        <v>-</v>
      </c>
      <c r="AF96" s="205" t="str">
        <f>'3e Historical level Inputs'!AF94</f>
        <v>-</v>
      </c>
      <c r="AG96" s="205" t="str">
        <f>'3e Historical level Inputs'!AG94</f>
        <v>-</v>
      </c>
      <c r="AH96" s="205" t="str">
        <f>'3e Historical level Inputs'!AH94</f>
        <v>-</v>
      </c>
      <c r="AI96" s="205" t="str">
        <f>'3e Historical level Inputs'!AI94</f>
        <v>-</v>
      </c>
      <c r="AJ96" s="205" t="str">
        <f>'3e Historical level Inputs'!AJ94</f>
        <v>-</v>
      </c>
      <c r="AK96" s="205" t="str">
        <f>'3e Historical level Inputs'!AK94</f>
        <v>-</v>
      </c>
      <c r="AL96" s="205">
        <f>'3e Historical level Inputs'!AL94</f>
        <v>0</v>
      </c>
      <c r="AM96" s="205">
        <f>'3e Historical level Inputs'!AM94</f>
        <v>0</v>
      </c>
      <c r="AN96" s="205">
        <f>'3e Historical level Inputs'!AN94</f>
        <v>0</v>
      </c>
      <c r="AO96" s="205" t="str">
        <f>'3e Historical level Inputs'!AO94</f>
        <v>-</v>
      </c>
      <c r="AP96" s="173"/>
      <c r="AQ96" s="205">
        <f>'3e Historical level Inputs'!AQ94</f>
        <v>0</v>
      </c>
      <c r="AR96" s="205">
        <f>'3e Historical level Inputs'!AR94</f>
        <v>0</v>
      </c>
      <c r="AS96" s="205">
        <f>'3e Historical level Inputs'!AS94</f>
        <v>0</v>
      </c>
      <c r="AT96" s="205">
        <f>'3e Historical level Inputs'!AT94</f>
        <v>0</v>
      </c>
      <c r="AU96" s="205">
        <f>'3e Historical level Inputs'!AU94</f>
        <v>4.3827690078309374</v>
      </c>
      <c r="AV96" s="205">
        <f>'3e Historical level Inputs'!AV94</f>
        <v>4.3827690078309374</v>
      </c>
      <c r="AW96" s="205">
        <f>'3e Historical level Inputs'!AW94</f>
        <v>4.3827690078309374</v>
      </c>
      <c r="AX96" s="205">
        <f>'3e Historical level Inputs'!AX94</f>
        <v>4.3827690078309374</v>
      </c>
      <c r="AY96" s="205">
        <f>'3e Historical level Inputs'!AY94</f>
        <v>4.3827690078309374</v>
      </c>
      <c r="AZ96" s="205">
        <f>'3e Historical level Inputs'!AZ94</f>
        <v>4.3827690078309374</v>
      </c>
      <c r="BA96" s="205">
        <f>'3e Historical level Inputs'!BA94</f>
        <v>4.3827690078309374</v>
      </c>
      <c r="BB96" s="205">
        <f>'3e Historical level Inputs'!BB94</f>
        <v>0</v>
      </c>
      <c r="BC96" s="205" t="str">
        <f>'3e Historical level Inputs'!BC94</f>
        <v>-</v>
      </c>
      <c r="BD96" s="205" t="str">
        <f>'3e Historical level Inputs'!BD94</f>
        <v>-</v>
      </c>
      <c r="BF96" s="175" t="s">
        <v>198</v>
      </c>
      <c r="BG96" s="205" t="str">
        <f>'3e Historical level Inputs'!BG94</f>
        <v>-</v>
      </c>
      <c r="BH96" s="205" t="str">
        <f>'3e Historical level Inputs'!BH94</f>
        <v>-</v>
      </c>
      <c r="BI96" s="205" t="str">
        <f>'3e Historical level Inputs'!BI94</f>
        <v>-</v>
      </c>
      <c r="BJ96" s="205" t="str">
        <f>'3e Historical level Inputs'!BJ94</f>
        <v>-</v>
      </c>
      <c r="BK96" s="205" t="str">
        <f>'3e Historical level Inputs'!BK94</f>
        <v>-</v>
      </c>
      <c r="BL96" s="205" t="str">
        <f>'3e Historical level Inputs'!BL94</f>
        <v>-</v>
      </c>
      <c r="BM96" s="205" t="str">
        <f>'3e Historical level Inputs'!BM94</f>
        <v>-</v>
      </c>
      <c r="BN96" s="205">
        <f>'3e Historical level Inputs'!BN94</f>
        <v>0</v>
      </c>
      <c r="BO96" s="205">
        <f>'3e Historical level Inputs'!BO94</f>
        <v>0</v>
      </c>
      <c r="BP96" s="205">
        <f>'3e Historical level Inputs'!BP94</f>
        <v>0</v>
      </c>
      <c r="BQ96" s="205" t="str">
        <f>'3e Historical level Inputs'!BQ94</f>
        <v>-</v>
      </c>
      <c r="BR96" s="173"/>
      <c r="BS96" s="205">
        <f>'3e Historical level Inputs'!BS94</f>
        <v>0</v>
      </c>
      <c r="BT96" s="205">
        <f>'3e Historical level Inputs'!BT94</f>
        <v>0</v>
      </c>
      <c r="BU96" s="205">
        <f>'3e Historical level Inputs'!BU94</f>
        <v>0</v>
      </c>
      <c r="BV96" s="205">
        <f>'3e Historical level Inputs'!BV94</f>
        <v>0</v>
      </c>
      <c r="BW96" s="205">
        <f>'3e Historical level Inputs'!BW94</f>
        <v>4.3827690078309374</v>
      </c>
      <c r="BX96" s="205">
        <f>'3e Historical level Inputs'!BX94</f>
        <v>4.3827690078309374</v>
      </c>
      <c r="BY96" s="205">
        <f>'3e Historical level Inputs'!BY94</f>
        <v>4.3827690078309374</v>
      </c>
      <c r="BZ96" s="205">
        <f>'3e Historical level Inputs'!BZ94</f>
        <v>4.3827690078309374</v>
      </c>
      <c r="CA96" s="205">
        <f>'3e Historical level Inputs'!CA94</f>
        <v>4.3827690078309374</v>
      </c>
      <c r="CB96" s="205">
        <f>'3e Historical level Inputs'!CB94</f>
        <v>4.3827690078309374</v>
      </c>
      <c r="CC96" s="205">
        <f>'3e Historical level Inputs'!CC94</f>
        <v>4.3827690078309374</v>
      </c>
      <c r="CD96" s="205">
        <f>'3e Historical level Inputs'!CD94</f>
        <v>0</v>
      </c>
      <c r="CE96" s="205" t="str">
        <f>'3e Historical level Inputs'!CE94</f>
        <v>-</v>
      </c>
      <c r="CF96" s="205" t="str">
        <f>'3e Historical level Inputs'!CF94</f>
        <v>-</v>
      </c>
      <c r="CG96" s="144"/>
      <c r="CH96" s="175" t="s">
        <v>198</v>
      </c>
      <c r="CI96" s="205">
        <f>'3e Historical level Inputs'!CI94</f>
        <v>0</v>
      </c>
      <c r="CJ96" s="205">
        <f>'3e Historical level Inputs'!CJ94</f>
        <v>0</v>
      </c>
      <c r="CK96" s="205">
        <f>'3e Historical level Inputs'!CK94</f>
        <v>0</v>
      </c>
      <c r="CL96" s="205">
        <f>'3e Historical level Inputs'!CL94</f>
        <v>0</v>
      </c>
      <c r="CM96" s="205">
        <f>'3e Historical level Inputs'!CM94</f>
        <v>0</v>
      </c>
      <c r="CN96" s="205">
        <f>'3e Historical level Inputs'!CN94</f>
        <v>0</v>
      </c>
      <c r="CO96" s="205">
        <f>'3e Historical level Inputs'!CO94</f>
        <v>0</v>
      </c>
      <c r="CP96" s="205">
        <f>'3e Historical level Inputs'!CP94</f>
        <v>0</v>
      </c>
      <c r="CQ96" s="205">
        <f>'3e Historical level Inputs'!CQ94</f>
        <v>0</v>
      </c>
      <c r="CR96" s="205">
        <f>'3e Historical level Inputs'!CR94</f>
        <v>0</v>
      </c>
      <c r="CS96" s="205">
        <f>'3e Historical level Inputs'!CS94</f>
        <v>0</v>
      </c>
      <c r="CT96" s="173"/>
      <c r="CU96" s="205">
        <f>'3e Historical level Inputs'!CU94</f>
        <v>0</v>
      </c>
      <c r="CV96" s="205">
        <f>'3e Historical level Inputs'!CV94</f>
        <v>0</v>
      </c>
      <c r="CW96" s="205">
        <f>'3e Historical level Inputs'!CW94</f>
        <v>0</v>
      </c>
      <c r="CX96" s="205">
        <f>'3e Historical level Inputs'!CX94</f>
        <v>0</v>
      </c>
      <c r="CY96" s="205">
        <f>'3e Historical level Inputs'!CY94</f>
        <v>8.7655380156618747</v>
      </c>
      <c r="CZ96" s="205">
        <f>'3e Historical level Inputs'!CZ94</f>
        <v>8.7655380156618747</v>
      </c>
      <c r="DA96" s="205">
        <f>'3e Historical level Inputs'!DA94</f>
        <v>8.7655380156618747</v>
      </c>
      <c r="DB96" s="205">
        <f>'3e Historical level Inputs'!DB94</f>
        <v>8.7655380156618747</v>
      </c>
      <c r="DC96" s="205">
        <f>'3e Historical level Inputs'!DC94</f>
        <v>8.7655380156618747</v>
      </c>
      <c r="DD96" s="205">
        <f>'3e Historical level Inputs'!DD94</f>
        <v>8.7655380156618747</v>
      </c>
      <c r="DE96" s="205">
        <f>'3e Historical level Inputs'!DE94</f>
        <v>8.7655380156618747</v>
      </c>
      <c r="DF96" s="205">
        <f>'3e Historical level Inputs'!DF94</f>
        <v>0</v>
      </c>
      <c r="DG96" s="205" t="str">
        <f>'3e Historical level Inputs'!DG94</f>
        <v>-</v>
      </c>
      <c r="DH96" s="205" t="str">
        <f>'3e Historical level Inputs'!DH94</f>
        <v>-</v>
      </c>
    </row>
    <row r="97" spans="2:112" s="159" customFormat="1" ht="10.5" customHeight="1">
      <c r="B97" s="175" t="s">
        <v>199</v>
      </c>
      <c r="C97" s="205">
        <f>'3e Historical level Inputs'!C95</f>
        <v>6.6995028867368616</v>
      </c>
      <c r="D97" s="205">
        <f>'3e Historical level Inputs'!D95</f>
        <v>6.6995028867368616</v>
      </c>
      <c r="E97" s="205">
        <f>'3e Historical level Inputs'!E95</f>
        <v>7.113121830127354</v>
      </c>
      <c r="F97" s="205">
        <f>'3e Historical level Inputs'!F95</f>
        <v>7.113121830127354</v>
      </c>
      <c r="G97" s="205">
        <f>'3e Historical level Inputs'!G95</f>
        <v>7.2804579515147188</v>
      </c>
      <c r="H97" s="205">
        <f>'3e Historical level Inputs'!H95</f>
        <v>7.1935840895118579</v>
      </c>
      <c r="I97" s="205">
        <f>'3e Historical level Inputs'!I95</f>
        <v>7.3593999937099719</v>
      </c>
      <c r="J97" s="205">
        <f>'3e Historical level Inputs'!J95</f>
        <v>7.0492243060839295</v>
      </c>
      <c r="K97" s="205">
        <f>'3e Historical level Inputs'!K95</f>
        <v>7.1089669218364691</v>
      </c>
      <c r="L97" s="205">
        <f>'3e Historical level Inputs'!L95</f>
        <v>6.9829560851947958</v>
      </c>
      <c r="M97" s="205">
        <f>'3e Historical level Inputs'!M95</f>
        <v>9.626223597588794</v>
      </c>
      <c r="N97" s="173"/>
      <c r="O97" s="205">
        <f>'3e Historical level Inputs'!O95</f>
        <v>9.9504863797742455</v>
      </c>
      <c r="P97" s="205">
        <f>'3e Historical level Inputs'!P95</f>
        <v>9.9504863797742455</v>
      </c>
      <c r="Q97" s="205">
        <f>'3e Historical level Inputs'!Q95</f>
        <v>10.298637820906496</v>
      </c>
      <c r="R97" s="205">
        <f>'3e Historical level Inputs'!R95</f>
        <v>10.298637820906496</v>
      </c>
      <c r="S97" s="205">
        <f>'3e Historical level Inputs'!S95</f>
        <v>10.298637820906496</v>
      </c>
      <c r="T97" s="205">
        <f>'3e Historical level Inputs'!T95</f>
        <v>10.298637820906496</v>
      </c>
      <c r="U97" s="205">
        <f>'3e Historical level Inputs'!U95</f>
        <v>10.909265371253543</v>
      </c>
      <c r="V97" s="205">
        <f>'3e Historical level Inputs'!V95</f>
        <v>10.909265371253543</v>
      </c>
      <c r="W97" s="205">
        <f>'3e Historical level Inputs'!W95</f>
        <v>10.909265371253543</v>
      </c>
      <c r="X97" s="205">
        <f>'3e Historical level Inputs'!X95</f>
        <v>10.909265371253543</v>
      </c>
      <c r="Y97" s="205">
        <f>'3e Historical level Inputs'!Y95</f>
        <v>10.979819636605354</v>
      </c>
      <c r="Z97" s="205">
        <f>'3e Historical level Inputs'!Z95</f>
        <v>10.979819636605354</v>
      </c>
      <c r="AA97" s="205" t="str">
        <f>'3e Historical level Inputs'!AA95</f>
        <v>-</v>
      </c>
      <c r="AB97" s="205" t="str">
        <f>'3e Historical level Inputs'!AB95</f>
        <v>-</v>
      </c>
      <c r="AC97" s="144"/>
      <c r="AD97" s="175" t="s">
        <v>199</v>
      </c>
      <c r="AE97" s="205">
        <f>'3e Historical level Inputs'!AE95</f>
        <v>6.6995028867368616</v>
      </c>
      <c r="AF97" s="205">
        <f>'3e Historical level Inputs'!AF95</f>
        <v>6.6995028867368616</v>
      </c>
      <c r="AG97" s="205">
        <f>'3e Historical level Inputs'!AG95</f>
        <v>7.113121830127354</v>
      </c>
      <c r="AH97" s="205">
        <f>'3e Historical level Inputs'!AH95</f>
        <v>7.113121830127354</v>
      </c>
      <c r="AI97" s="205">
        <f>'3e Historical level Inputs'!AI95</f>
        <v>7.2804579515147188</v>
      </c>
      <c r="AJ97" s="205">
        <f>'3e Historical level Inputs'!AJ95</f>
        <v>7.1935840895118579</v>
      </c>
      <c r="AK97" s="205">
        <f>'3e Historical level Inputs'!AK95</f>
        <v>7.3593999937099719</v>
      </c>
      <c r="AL97" s="205">
        <f>'3e Historical level Inputs'!AL95</f>
        <v>7.0492243060839295</v>
      </c>
      <c r="AM97" s="205">
        <f>'3e Historical level Inputs'!AM95</f>
        <v>7.1089669218364691</v>
      </c>
      <c r="AN97" s="205">
        <f>'3e Historical level Inputs'!AN95</f>
        <v>6.9829560851947958</v>
      </c>
      <c r="AO97" s="205">
        <f>'3e Historical level Inputs'!AO95</f>
        <v>9.626223597588794</v>
      </c>
      <c r="AP97" s="173"/>
      <c r="AQ97" s="205">
        <f>'3e Historical level Inputs'!AQ95</f>
        <v>9.9504863797742455</v>
      </c>
      <c r="AR97" s="205">
        <f>'3e Historical level Inputs'!AR95</f>
        <v>9.9504863797742455</v>
      </c>
      <c r="AS97" s="205">
        <f>'3e Historical level Inputs'!AS95</f>
        <v>10.298637820906496</v>
      </c>
      <c r="AT97" s="205">
        <f>'3e Historical level Inputs'!AT95</f>
        <v>10.298637820906496</v>
      </c>
      <c r="AU97" s="205">
        <f>'3e Historical level Inputs'!AU95</f>
        <v>10.298637820906496</v>
      </c>
      <c r="AV97" s="205">
        <f>'3e Historical level Inputs'!AV95</f>
        <v>10.298637820906496</v>
      </c>
      <c r="AW97" s="205">
        <f>'3e Historical level Inputs'!AW95</f>
        <v>10.909265371253543</v>
      </c>
      <c r="AX97" s="205">
        <f>'3e Historical level Inputs'!AX95</f>
        <v>10.909265371253543</v>
      </c>
      <c r="AY97" s="205">
        <f>'3e Historical level Inputs'!AY95</f>
        <v>10.909265371253543</v>
      </c>
      <c r="AZ97" s="205">
        <f>'3e Historical level Inputs'!AZ95</f>
        <v>10.909265371253543</v>
      </c>
      <c r="BA97" s="205">
        <f>'3e Historical level Inputs'!BA95</f>
        <v>10.979819636605354</v>
      </c>
      <c r="BB97" s="205">
        <f>'3e Historical level Inputs'!BB95</f>
        <v>10.979819636605354</v>
      </c>
      <c r="BC97" s="205" t="str">
        <f>'3e Historical level Inputs'!BC95</f>
        <v>-</v>
      </c>
      <c r="BD97" s="205" t="str">
        <f>'3e Historical level Inputs'!BD95</f>
        <v>-</v>
      </c>
      <c r="BF97" s="175" t="s">
        <v>199</v>
      </c>
      <c r="BG97" s="205">
        <f>'3e Historical level Inputs'!BG95</f>
        <v>6.6995028867368616</v>
      </c>
      <c r="BH97" s="205">
        <f>'3e Historical level Inputs'!BH95</f>
        <v>6.6995028867368616</v>
      </c>
      <c r="BI97" s="205">
        <f>'3e Historical level Inputs'!BI95</f>
        <v>7.113121830127354</v>
      </c>
      <c r="BJ97" s="205">
        <f>'3e Historical level Inputs'!BJ95</f>
        <v>7.113121830127354</v>
      </c>
      <c r="BK97" s="205">
        <f>'3e Historical level Inputs'!BK95</f>
        <v>7.2804579515147188</v>
      </c>
      <c r="BL97" s="205">
        <f>'3e Historical level Inputs'!BL95</f>
        <v>7.1935840895118579</v>
      </c>
      <c r="BM97" s="205">
        <f>'3e Historical level Inputs'!BM95</f>
        <v>7.3593999937099719</v>
      </c>
      <c r="BN97" s="205">
        <f>'3e Historical level Inputs'!BN95</f>
        <v>7.0492243060839295</v>
      </c>
      <c r="BO97" s="205">
        <f>'3e Historical level Inputs'!BO95</f>
        <v>7.1089669218364691</v>
      </c>
      <c r="BP97" s="205">
        <f>'3e Historical level Inputs'!BP95</f>
        <v>6.9829560851947958</v>
      </c>
      <c r="BQ97" s="205">
        <f>'3e Historical level Inputs'!BQ95</f>
        <v>12.319103597588795</v>
      </c>
      <c r="BR97" s="173"/>
      <c r="BS97" s="205">
        <f>'3e Historical level Inputs'!BS95</f>
        <v>12.643366379774246</v>
      </c>
      <c r="BT97" s="205">
        <f>'3e Historical level Inputs'!BT95</f>
        <v>12.643366379774246</v>
      </c>
      <c r="BU97" s="205">
        <f>'3e Historical level Inputs'!BU95</f>
        <v>10.743937820906497</v>
      </c>
      <c r="BV97" s="205">
        <f>'3e Historical level Inputs'!BV95</f>
        <v>10.743937820906497</v>
      </c>
      <c r="BW97" s="205">
        <f>'3e Historical level Inputs'!BW95</f>
        <v>10.743937820906497</v>
      </c>
      <c r="BX97" s="205">
        <f>'3e Historical level Inputs'!BX95</f>
        <v>10.743937820906497</v>
      </c>
      <c r="BY97" s="205">
        <f>'3e Historical level Inputs'!BY95</f>
        <v>11.292515371253547</v>
      </c>
      <c r="BZ97" s="205">
        <f>'3e Historical level Inputs'!BZ95</f>
        <v>11.292515371253547</v>
      </c>
      <c r="CA97" s="205">
        <f>'3e Historical level Inputs'!CA95</f>
        <v>11.292515371253547</v>
      </c>
      <c r="CB97" s="205">
        <f>'3e Historical level Inputs'!CB95</f>
        <v>11.292515371253547</v>
      </c>
      <c r="CC97" s="205">
        <f>'3e Historical level Inputs'!CC95</f>
        <v>13.976469636605346</v>
      </c>
      <c r="CD97" s="205">
        <f>'3e Historical level Inputs'!CD95</f>
        <v>13.976469636605346</v>
      </c>
      <c r="CE97" s="205" t="str">
        <f>'3e Historical level Inputs'!CE95</f>
        <v>-</v>
      </c>
      <c r="CF97" s="205" t="str">
        <f>'3e Historical level Inputs'!CF95</f>
        <v>-</v>
      </c>
      <c r="CG97" s="144"/>
      <c r="CH97" s="175" t="s">
        <v>199</v>
      </c>
      <c r="CI97" s="205">
        <f>'3e Historical level Inputs'!CI95</f>
        <v>13.399005773473723</v>
      </c>
      <c r="CJ97" s="205">
        <f>'3e Historical level Inputs'!CJ95</f>
        <v>13.399005773473723</v>
      </c>
      <c r="CK97" s="205">
        <f>'3e Historical level Inputs'!CK95</f>
        <v>14.226243660254708</v>
      </c>
      <c r="CL97" s="205">
        <f>'3e Historical level Inputs'!CL95</f>
        <v>14.226243660254708</v>
      </c>
      <c r="CM97" s="205">
        <f>'3e Historical level Inputs'!CM95</f>
        <v>14.560915903029438</v>
      </c>
      <c r="CN97" s="205">
        <f>'3e Historical level Inputs'!CN95</f>
        <v>14.387168179023716</v>
      </c>
      <c r="CO97" s="205">
        <f>'3e Historical level Inputs'!CO95</f>
        <v>14.718799987419944</v>
      </c>
      <c r="CP97" s="205">
        <f>'3e Historical level Inputs'!CP95</f>
        <v>14.098448612167859</v>
      </c>
      <c r="CQ97" s="205">
        <f>'3e Historical level Inputs'!CQ95</f>
        <v>14.217933843672938</v>
      </c>
      <c r="CR97" s="205">
        <f>'3e Historical level Inputs'!CR95</f>
        <v>13.965912170389592</v>
      </c>
      <c r="CS97" s="205">
        <f>'3e Historical level Inputs'!CS95</f>
        <v>21.94532719517759</v>
      </c>
      <c r="CT97" s="173"/>
      <c r="CU97" s="205">
        <f>'3e Historical level Inputs'!CU95</f>
        <v>22.59385275954849</v>
      </c>
      <c r="CV97" s="205">
        <f>'3e Historical level Inputs'!CV95</f>
        <v>22.59385275954849</v>
      </c>
      <c r="CW97" s="205">
        <f>'3e Historical level Inputs'!CW95</f>
        <v>21.042575641812995</v>
      </c>
      <c r="CX97" s="205">
        <f>'3e Historical level Inputs'!CX95</f>
        <v>21.042575641812995</v>
      </c>
      <c r="CY97" s="205">
        <f>'3e Historical level Inputs'!CY95</f>
        <v>21.042575641812995</v>
      </c>
      <c r="CZ97" s="205">
        <f>'3e Historical level Inputs'!CZ95</f>
        <v>21.042575641812995</v>
      </c>
      <c r="DA97" s="205">
        <f>'3e Historical level Inputs'!DA95</f>
        <v>22.20178074250709</v>
      </c>
      <c r="DB97" s="205">
        <f>'3e Historical level Inputs'!DB95</f>
        <v>22.20178074250709</v>
      </c>
      <c r="DC97" s="205">
        <f>'3e Historical level Inputs'!DC95</f>
        <v>22.20178074250709</v>
      </c>
      <c r="DD97" s="205">
        <f>'3e Historical level Inputs'!DD95</f>
        <v>22.20178074250709</v>
      </c>
      <c r="DE97" s="205">
        <f>'3e Historical level Inputs'!DE95</f>
        <v>24.9562892732107</v>
      </c>
      <c r="DF97" s="205">
        <f>'3e Historical level Inputs'!DF95</f>
        <v>24.9562892732107</v>
      </c>
      <c r="DG97" s="205" t="str">
        <f>'3e Historical level Inputs'!DG95</f>
        <v>-</v>
      </c>
      <c r="DH97" s="205" t="str">
        <f>'3e Historical level Inputs'!DH95</f>
        <v>-</v>
      </c>
    </row>
    <row r="98" spans="2:112" s="159" customFormat="1" ht="10.5" customHeight="1">
      <c r="B98" s="175" t="s">
        <v>200</v>
      </c>
      <c r="C98" s="205">
        <f>'3e Historical level Inputs'!C96</f>
        <v>16.43282142857143</v>
      </c>
      <c r="D98" s="205">
        <f>'3e Historical level Inputs'!D96</f>
        <v>16.43282142857143</v>
      </c>
      <c r="E98" s="205">
        <f>'3e Historical level Inputs'!E96</f>
        <v>16.727428571428572</v>
      </c>
      <c r="F98" s="205">
        <f>'3e Historical level Inputs'!F96</f>
        <v>16.727428571428572</v>
      </c>
      <c r="G98" s="205">
        <f>'3e Historical level Inputs'!G96</f>
        <v>16.54232142857143</v>
      </c>
      <c r="H98" s="205">
        <f>'3e Historical level Inputs'!H96</f>
        <v>16.54232142857143</v>
      </c>
      <c r="I98" s="205">
        <f>'3e Historical level Inputs'!I96</f>
        <v>17.267107142857146</v>
      </c>
      <c r="J98" s="205">
        <f>'3e Historical level Inputs'!J96</f>
        <v>17.267107142857146</v>
      </c>
      <c r="K98" s="205">
        <f>'3e Historical level Inputs'!K96</f>
        <v>17.41310714285714</v>
      </c>
      <c r="L98" s="205">
        <f>'3e Historical level Inputs'!L96</f>
        <v>17.41310714285714</v>
      </c>
      <c r="M98" s="205">
        <f>'3e Historical level Inputs'!M96</f>
        <v>84.411464285714274</v>
      </c>
      <c r="N98" s="173"/>
      <c r="O98" s="205">
        <f>'3e Historical level Inputs'!O96</f>
        <v>84.411464285714274</v>
      </c>
      <c r="P98" s="205">
        <f>'3e Historical level Inputs'!P96</f>
        <v>84.411464285714274</v>
      </c>
      <c r="Q98" s="205">
        <f>'3e Historical level Inputs'!Q96</f>
        <v>103.14368142857143</v>
      </c>
      <c r="R98" s="205">
        <f>'3e Historical level Inputs'!R96</f>
        <v>103.14368142857143</v>
      </c>
      <c r="S98" s="205">
        <f>'3e Historical level Inputs'!S96</f>
        <v>103.14368142857143</v>
      </c>
      <c r="T98" s="205">
        <f>'3e Historical level Inputs'!T96</f>
        <v>103.14368142857143</v>
      </c>
      <c r="U98" s="205">
        <f>'3e Historical level Inputs'!U96</f>
        <v>120.5856757142857</v>
      </c>
      <c r="V98" s="205">
        <f>'3e Historical level Inputs'!V96</f>
        <v>120.5856757142857</v>
      </c>
      <c r="W98" s="205">
        <f>'3e Historical level Inputs'!W96</f>
        <v>120.5856757142857</v>
      </c>
      <c r="X98" s="205">
        <f>'3e Historical level Inputs'!X96</f>
        <v>120.5856757142857</v>
      </c>
      <c r="Y98" s="205">
        <f>'3e Historical level Inputs'!Y96</f>
        <v>95.202480714285699</v>
      </c>
      <c r="Z98" s="205">
        <f>'3e Historical level Inputs'!Z96</f>
        <v>95.202480714285699</v>
      </c>
      <c r="AA98" s="205" t="str">
        <f>'3e Historical level Inputs'!AA96</f>
        <v>-</v>
      </c>
      <c r="AB98" s="205" t="str">
        <f>'3e Historical level Inputs'!AB96</f>
        <v>-</v>
      </c>
      <c r="AC98" s="144"/>
      <c r="AD98" s="175" t="s">
        <v>200</v>
      </c>
      <c r="AE98" s="205">
        <f>'3e Historical level Inputs'!AE96</f>
        <v>16.43282142857143</v>
      </c>
      <c r="AF98" s="205">
        <f>'3e Historical level Inputs'!AF96</f>
        <v>16.43282142857143</v>
      </c>
      <c r="AG98" s="205">
        <f>'3e Historical level Inputs'!AG96</f>
        <v>16.727428571428572</v>
      </c>
      <c r="AH98" s="205">
        <f>'3e Historical level Inputs'!AH96</f>
        <v>16.727428571428572</v>
      </c>
      <c r="AI98" s="205">
        <f>'3e Historical level Inputs'!AI96</f>
        <v>16.54232142857143</v>
      </c>
      <c r="AJ98" s="205">
        <f>'3e Historical level Inputs'!AJ96</f>
        <v>16.54232142857143</v>
      </c>
      <c r="AK98" s="205">
        <f>'3e Historical level Inputs'!AK96</f>
        <v>17.267107142857146</v>
      </c>
      <c r="AL98" s="205">
        <f>'3e Historical level Inputs'!AL96</f>
        <v>17.267107142857146</v>
      </c>
      <c r="AM98" s="205">
        <f>'3e Historical level Inputs'!AM96</f>
        <v>17.41310714285714</v>
      </c>
      <c r="AN98" s="205">
        <f>'3e Historical level Inputs'!AN96</f>
        <v>17.41310714285714</v>
      </c>
      <c r="AO98" s="205">
        <f>'3e Historical level Inputs'!AO96</f>
        <v>84.411464285714274</v>
      </c>
      <c r="AP98" s="173"/>
      <c r="AQ98" s="205">
        <f>'3e Historical level Inputs'!AQ96</f>
        <v>84.411464285714274</v>
      </c>
      <c r="AR98" s="205">
        <f>'3e Historical level Inputs'!AR96</f>
        <v>84.411464285714274</v>
      </c>
      <c r="AS98" s="205">
        <f>'3e Historical level Inputs'!AS96</f>
        <v>103.14368142857143</v>
      </c>
      <c r="AT98" s="205">
        <f>'3e Historical level Inputs'!AT96</f>
        <v>103.14368142857143</v>
      </c>
      <c r="AU98" s="205">
        <f>'3e Historical level Inputs'!AU96</f>
        <v>103.14368142857143</v>
      </c>
      <c r="AV98" s="205">
        <f>'3e Historical level Inputs'!AV96</f>
        <v>103.14368142857143</v>
      </c>
      <c r="AW98" s="205">
        <f>'3e Historical level Inputs'!AW96</f>
        <v>120.5856757142857</v>
      </c>
      <c r="AX98" s="205">
        <f>'3e Historical level Inputs'!AX96</f>
        <v>120.5856757142857</v>
      </c>
      <c r="AY98" s="205">
        <f>'3e Historical level Inputs'!AY96</f>
        <v>120.5856757142857</v>
      </c>
      <c r="AZ98" s="205">
        <f>'3e Historical level Inputs'!AZ96</f>
        <v>120.5856757142857</v>
      </c>
      <c r="BA98" s="205">
        <f>'3e Historical level Inputs'!BA96</f>
        <v>95.202480714285699</v>
      </c>
      <c r="BB98" s="205">
        <f>'3e Historical level Inputs'!BB96</f>
        <v>95.202480714285699</v>
      </c>
      <c r="BC98" s="205" t="str">
        <f>'3e Historical level Inputs'!BC96</f>
        <v>-</v>
      </c>
      <c r="BD98" s="205" t="str">
        <f>'3e Historical level Inputs'!BD96</f>
        <v>-</v>
      </c>
      <c r="BF98" s="175" t="s">
        <v>200</v>
      </c>
      <c r="BG98" s="205">
        <f>'3e Historical level Inputs'!BG96</f>
        <v>0</v>
      </c>
      <c r="BH98" s="205">
        <f>'3e Historical level Inputs'!BH96</f>
        <v>0</v>
      </c>
      <c r="BI98" s="205">
        <f>'3e Historical level Inputs'!BI96</f>
        <v>0</v>
      </c>
      <c r="BJ98" s="205">
        <f>'3e Historical level Inputs'!BJ96</f>
        <v>0</v>
      </c>
      <c r="BK98" s="205">
        <f>'3e Historical level Inputs'!BK96</f>
        <v>0</v>
      </c>
      <c r="BL98" s="205">
        <f>'3e Historical level Inputs'!BL96</f>
        <v>0</v>
      </c>
      <c r="BM98" s="205">
        <f>'3e Historical level Inputs'!BM96</f>
        <v>0</v>
      </c>
      <c r="BN98" s="205">
        <f>'3e Historical level Inputs'!BN96</f>
        <v>0</v>
      </c>
      <c r="BO98" s="205">
        <f>'3e Historical level Inputs'!BO96</f>
        <v>0</v>
      </c>
      <c r="BP98" s="205">
        <f>'3e Historical level Inputs'!BP96</f>
        <v>0</v>
      </c>
      <c r="BQ98" s="205">
        <f>'3e Historical level Inputs'!BQ96</f>
        <v>0</v>
      </c>
      <c r="BR98" s="173"/>
      <c r="BS98" s="205">
        <f>'3e Historical level Inputs'!BS96</f>
        <v>0</v>
      </c>
      <c r="BT98" s="205">
        <f>'3e Historical level Inputs'!BT96</f>
        <v>0</v>
      </c>
      <c r="BU98" s="205">
        <f>'3e Historical level Inputs'!BU96</f>
        <v>0</v>
      </c>
      <c r="BV98" s="205">
        <f>'3e Historical level Inputs'!BV96</f>
        <v>0</v>
      </c>
      <c r="BW98" s="205">
        <f>'3e Historical level Inputs'!BW96</f>
        <v>0</v>
      </c>
      <c r="BX98" s="205">
        <f>'3e Historical level Inputs'!BX96</f>
        <v>0</v>
      </c>
      <c r="BY98" s="205">
        <f>'3e Historical level Inputs'!BY96</f>
        <v>0</v>
      </c>
      <c r="BZ98" s="205">
        <f>'3e Historical level Inputs'!BZ96</f>
        <v>0</v>
      </c>
      <c r="CA98" s="205">
        <f>'3e Historical level Inputs'!CA96</f>
        <v>0</v>
      </c>
      <c r="CB98" s="205">
        <f>'3e Historical level Inputs'!CB96</f>
        <v>0</v>
      </c>
      <c r="CC98" s="205">
        <f>'3e Historical level Inputs'!CC96</f>
        <v>0</v>
      </c>
      <c r="CD98" s="205">
        <f>'3e Historical level Inputs'!CD96</f>
        <v>0</v>
      </c>
      <c r="CE98" s="205" t="str">
        <f>'3e Historical level Inputs'!CE96</f>
        <v>-</v>
      </c>
      <c r="CF98" s="205" t="str">
        <f>'3e Historical level Inputs'!CF96</f>
        <v>-</v>
      </c>
      <c r="CG98" s="144"/>
      <c r="CH98" s="175" t="s">
        <v>200</v>
      </c>
      <c r="CI98" s="205">
        <f>'3e Historical level Inputs'!CI96</f>
        <v>16.43282142857143</v>
      </c>
      <c r="CJ98" s="205">
        <f>'3e Historical level Inputs'!CJ96</f>
        <v>16.43282142857143</v>
      </c>
      <c r="CK98" s="205">
        <f>'3e Historical level Inputs'!CK96</f>
        <v>16.727428571428572</v>
      </c>
      <c r="CL98" s="205">
        <f>'3e Historical level Inputs'!CL96</f>
        <v>16.727428571428572</v>
      </c>
      <c r="CM98" s="205">
        <f>'3e Historical level Inputs'!CM96</f>
        <v>16.54232142857143</v>
      </c>
      <c r="CN98" s="205">
        <f>'3e Historical level Inputs'!CN96</f>
        <v>16.54232142857143</v>
      </c>
      <c r="CO98" s="205">
        <f>'3e Historical level Inputs'!CO96</f>
        <v>17.267107142857146</v>
      </c>
      <c r="CP98" s="205">
        <f>'3e Historical level Inputs'!CP96</f>
        <v>17.267107142857146</v>
      </c>
      <c r="CQ98" s="205">
        <f>'3e Historical level Inputs'!CQ96</f>
        <v>17.41310714285714</v>
      </c>
      <c r="CR98" s="205">
        <f>'3e Historical level Inputs'!CR96</f>
        <v>17.41310714285714</v>
      </c>
      <c r="CS98" s="205">
        <f>'3e Historical level Inputs'!CS96</f>
        <v>84.411464285714274</v>
      </c>
      <c r="CT98" s="173"/>
      <c r="CU98" s="205">
        <f>'3e Historical level Inputs'!CU96</f>
        <v>84.411464285714274</v>
      </c>
      <c r="CV98" s="205">
        <f>'3e Historical level Inputs'!CV96</f>
        <v>84.411464285714274</v>
      </c>
      <c r="CW98" s="205">
        <f>'3e Historical level Inputs'!CW96</f>
        <v>103.14368142857143</v>
      </c>
      <c r="CX98" s="205">
        <f>'3e Historical level Inputs'!CX96</f>
        <v>103.14368142857143</v>
      </c>
      <c r="CY98" s="205">
        <f>'3e Historical level Inputs'!CY96</f>
        <v>103.14368142857143</v>
      </c>
      <c r="CZ98" s="205">
        <f>'3e Historical level Inputs'!CZ96</f>
        <v>103.14368142857143</v>
      </c>
      <c r="DA98" s="205">
        <f>'3e Historical level Inputs'!DA96</f>
        <v>120.5856757142857</v>
      </c>
      <c r="DB98" s="205">
        <f>'3e Historical level Inputs'!DB96</f>
        <v>120.5856757142857</v>
      </c>
      <c r="DC98" s="205">
        <f>'3e Historical level Inputs'!DC96</f>
        <v>120.5856757142857</v>
      </c>
      <c r="DD98" s="205">
        <f>'3e Historical level Inputs'!DD96</f>
        <v>120.5856757142857</v>
      </c>
      <c r="DE98" s="205">
        <f>'3e Historical level Inputs'!DE96</f>
        <v>95.202480714285699</v>
      </c>
      <c r="DF98" s="205">
        <f>'3e Historical level Inputs'!DF96</f>
        <v>95.202480714285699</v>
      </c>
      <c r="DG98" s="205" t="str">
        <f>'3e Historical level Inputs'!DG96</f>
        <v>-</v>
      </c>
      <c r="DH98" s="205" t="str">
        <f>'3e Historical level Inputs'!DH96</f>
        <v>-</v>
      </c>
    </row>
    <row r="99" spans="2:112" s="159" customFormat="1" ht="10.5" customHeight="1">
      <c r="B99" s="175" t="s">
        <v>201</v>
      </c>
      <c r="C99" s="205">
        <f>'3e Historical level Inputs'!C97</f>
        <v>39.664800000000007</v>
      </c>
      <c r="D99" s="205">
        <f>'3e Historical level Inputs'!D97</f>
        <v>40.169342465753417</v>
      </c>
      <c r="E99" s="205">
        <f>'3e Historical level Inputs'!E97</f>
        <v>40.751506849315078</v>
      </c>
      <c r="F99" s="205">
        <f>'3e Historical level Inputs'!F97</f>
        <v>41.100805479452056</v>
      </c>
      <c r="G99" s="205">
        <f>'3e Historical level Inputs'!G97</f>
        <v>41.566536986301358</v>
      </c>
      <c r="H99" s="205">
        <f>'3e Historical level Inputs'!H97</f>
        <v>41.87702465753425</v>
      </c>
      <c r="I99" s="205">
        <f>'3e Historical level Inputs'!I97</f>
        <v>42.109890410958897</v>
      </c>
      <c r="J99" s="205">
        <f>'3e Historical level Inputs'!J97</f>
        <v>42.226323287671228</v>
      </c>
      <c r="K99" s="205">
        <f>'3e Historical level Inputs'!K97</f>
        <v>42.45918904109589</v>
      </c>
      <c r="L99" s="205">
        <f>'3e Historical level Inputs'!L97</f>
        <v>43.235408219178098</v>
      </c>
      <c r="M99" s="205">
        <f>'3e Historical level Inputs'!M97</f>
        <v>44.516169863013708</v>
      </c>
      <c r="N99" s="173"/>
      <c r="O99" s="205">
        <f>'3e Historical level Inputs'!O97</f>
        <v>46.767205479452052</v>
      </c>
      <c r="P99" s="205">
        <f>'3e Historical level Inputs'!P97</f>
        <v>46.767205479452052</v>
      </c>
      <c r="Q99" s="205">
        <f>'3e Historical level Inputs'!Q97</f>
        <v>48.630131506849317</v>
      </c>
      <c r="R99" s="205">
        <f>'3e Historical level Inputs'!R97</f>
        <v>48.630131506849317</v>
      </c>
      <c r="S99" s="205">
        <f>'3e Historical level Inputs'!S97</f>
        <v>50.221380821917812</v>
      </c>
      <c r="T99" s="205">
        <f>'3e Historical level Inputs'!T97</f>
        <v>50.221380821917812</v>
      </c>
      <c r="U99" s="205">
        <f>'3e Historical level Inputs'!U97</f>
        <v>50.648301369863013</v>
      </c>
      <c r="V99" s="205">
        <f>'3e Historical level Inputs'!V97</f>
        <v>50.648301369863013</v>
      </c>
      <c r="W99" s="205">
        <f>'3e Historical level Inputs'!W97</f>
        <v>51.618575342465753</v>
      </c>
      <c r="X99" s="205">
        <f>'3e Historical level Inputs'!X97</f>
        <v>51.618575342465753</v>
      </c>
      <c r="Y99" s="205">
        <f>'3e Historical level Inputs'!Y97</f>
        <v>52.433605479452048</v>
      </c>
      <c r="Z99" s="205" t="str">
        <f>'3e Historical level Inputs'!Z97</f>
        <v>-</v>
      </c>
      <c r="AA99" s="205" t="str">
        <f>'3e Historical level Inputs'!AA97</f>
        <v>-</v>
      </c>
      <c r="AB99" s="205" t="str">
        <f>'3e Historical level Inputs'!AB97</f>
        <v>-</v>
      </c>
      <c r="AC99" s="144"/>
      <c r="AD99" s="175" t="s">
        <v>201</v>
      </c>
      <c r="AE99" s="205">
        <f>'3e Historical level Inputs'!AE97</f>
        <v>39.933199999999992</v>
      </c>
      <c r="AF99" s="205">
        <f>'3e Historical level Inputs'!AF97</f>
        <v>40.441156555772992</v>
      </c>
      <c r="AG99" s="205">
        <f>'3e Historical level Inputs'!AG97</f>
        <v>41.027260273972608</v>
      </c>
      <c r="AH99" s="205">
        <f>'3e Historical level Inputs'!AH97</f>
        <v>41.37892250489238</v>
      </c>
      <c r="AI99" s="205">
        <f>'3e Historical level Inputs'!AI97</f>
        <v>41.847805479452056</v>
      </c>
      <c r="AJ99" s="205">
        <f>'3e Historical level Inputs'!AJ97</f>
        <v>42.160394129158519</v>
      </c>
      <c r="AK99" s="205">
        <f>'3e Historical level Inputs'!AK97</f>
        <v>42.39483561643835</v>
      </c>
      <c r="AL99" s="205">
        <f>'3e Historical level Inputs'!AL97</f>
        <v>42.51205636007829</v>
      </c>
      <c r="AM99" s="205">
        <f>'3e Historical level Inputs'!AM97</f>
        <v>42.746497847358121</v>
      </c>
      <c r="AN99" s="205">
        <f>'3e Historical level Inputs'!AN97</f>
        <v>43.527969471624267</v>
      </c>
      <c r="AO99" s="205">
        <f>'3e Historical level Inputs'!AO97</f>
        <v>44.817397651663399</v>
      </c>
      <c r="AP99" s="173"/>
      <c r="AQ99" s="205">
        <f>'3e Historical level Inputs'!AQ97</f>
        <v>47.083665362035234</v>
      </c>
      <c r="AR99" s="205">
        <f>'3e Historical level Inputs'!AR97</f>
        <v>47.083665362035234</v>
      </c>
      <c r="AS99" s="205">
        <f>'3e Historical level Inputs'!AS97</f>
        <v>48.959197260273974</v>
      </c>
      <c r="AT99" s="205">
        <f>'3e Historical level Inputs'!AT97</f>
        <v>48.959197260273974</v>
      </c>
      <c r="AU99" s="205">
        <f>'3e Historical level Inputs'!AU97</f>
        <v>50.561214090019568</v>
      </c>
      <c r="AV99" s="205">
        <f>'3e Historical level Inputs'!AV97</f>
        <v>50.561214090019568</v>
      </c>
      <c r="AW99" s="205">
        <f>'3e Historical level Inputs'!AW97</f>
        <v>50.991023483365936</v>
      </c>
      <c r="AX99" s="205">
        <f>'3e Historical level Inputs'!AX97</f>
        <v>50.991023483365936</v>
      </c>
      <c r="AY99" s="205">
        <f>'3e Historical level Inputs'!AY97</f>
        <v>51.967863013698626</v>
      </c>
      <c r="AZ99" s="205">
        <f>'3e Historical level Inputs'!AZ97</f>
        <v>51.967863013698626</v>
      </c>
      <c r="BA99" s="205">
        <f>'3e Historical level Inputs'!BA97</f>
        <v>52.788408219178102</v>
      </c>
      <c r="BB99" s="205" t="str">
        <f>'3e Historical level Inputs'!BB97</f>
        <v>-</v>
      </c>
      <c r="BC99" s="205" t="str">
        <f>'3e Historical level Inputs'!BC97</f>
        <v>-</v>
      </c>
      <c r="BD99" s="205" t="str">
        <f>'3e Historical level Inputs'!BD97</f>
        <v>-</v>
      </c>
      <c r="BF99" s="175" t="s">
        <v>201</v>
      </c>
      <c r="BG99" s="205">
        <f>'3e Historical level Inputs'!BG97</f>
        <v>64.944500000000033</v>
      </c>
      <c r="BH99" s="205">
        <f>'3e Historical level Inputs'!BH97</f>
        <v>65.770604207436435</v>
      </c>
      <c r="BI99" s="205">
        <f>'3e Historical level Inputs'!BI97</f>
        <v>66.723801369863025</v>
      </c>
      <c r="BJ99" s="205">
        <f>'3e Historical level Inputs'!BJ97</f>
        <v>67.295719667318977</v>
      </c>
      <c r="BK99" s="205">
        <f>'3e Historical level Inputs'!BK97</f>
        <v>68.058277397260298</v>
      </c>
      <c r="BL99" s="205">
        <f>'3e Historical level Inputs'!BL97</f>
        <v>68.566649217221112</v>
      </c>
      <c r="BM99" s="205">
        <f>'3e Historical level Inputs'!BM97</f>
        <v>68.94792808219178</v>
      </c>
      <c r="BN99" s="205">
        <f>'3e Historical level Inputs'!BN97</f>
        <v>69.138567514677106</v>
      </c>
      <c r="BO99" s="205">
        <f>'3e Historical level Inputs'!BO97</f>
        <v>69.519846379647774</v>
      </c>
      <c r="BP99" s="205">
        <f>'3e Historical level Inputs'!BP97</f>
        <v>70.790775929549909</v>
      </c>
      <c r="BQ99" s="205">
        <f>'3e Historical level Inputs'!BQ97</f>
        <v>72.887809686888446</v>
      </c>
      <c r="BR99" s="173"/>
      <c r="BS99" s="205">
        <f>'3e Historical level Inputs'!BS97</f>
        <v>76.573505381604704</v>
      </c>
      <c r="BT99" s="205">
        <f>'3e Historical level Inputs'!BT97</f>
        <v>76.573505381604704</v>
      </c>
      <c r="BU99" s="205">
        <f>'3e Historical level Inputs'!BU97</f>
        <v>79.62373630136986</v>
      </c>
      <c r="BV99" s="205">
        <f>'3e Historical level Inputs'!BV97</f>
        <v>79.62373630136986</v>
      </c>
      <c r="BW99" s="205">
        <f>'3e Historical level Inputs'!BW97</f>
        <v>82.229141878669253</v>
      </c>
      <c r="BX99" s="205">
        <f>'3e Historical level Inputs'!BX97</f>
        <v>82.229141878669253</v>
      </c>
      <c r="BY99" s="205">
        <f>'3e Historical level Inputs'!BY97</f>
        <v>82.928153131115451</v>
      </c>
      <c r="BZ99" s="205">
        <f>'3e Historical level Inputs'!BZ97</f>
        <v>82.928153131115451</v>
      </c>
      <c r="CA99" s="205">
        <f>'3e Historical level Inputs'!CA97</f>
        <v>84.516815068493116</v>
      </c>
      <c r="CB99" s="205">
        <f>'3e Historical level Inputs'!CB97</f>
        <v>84.516815068493116</v>
      </c>
      <c r="CC99" s="205">
        <f>'3e Historical level Inputs'!CC97</f>
        <v>85.851291095890446</v>
      </c>
      <c r="CD99" s="205" t="str">
        <f>'3e Historical level Inputs'!CD97</f>
        <v>-</v>
      </c>
      <c r="CE99" s="205" t="str">
        <f>'3e Historical level Inputs'!CE97</f>
        <v>-</v>
      </c>
      <c r="CF99" s="205" t="str">
        <f>'3e Historical level Inputs'!CF97</f>
        <v>-</v>
      </c>
      <c r="CG99" s="144"/>
      <c r="CH99" s="175" t="s">
        <v>201</v>
      </c>
      <c r="CI99" s="205">
        <f>'3e Historical level Inputs'!CI97</f>
        <v>104.60930000000005</v>
      </c>
      <c r="CJ99" s="205">
        <f>'3e Historical level Inputs'!CJ97</f>
        <v>105.93994667318985</v>
      </c>
      <c r="CK99" s="205">
        <f>'3e Historical level Inputs'!CK97</f>
        <v>107.4753082191781</v>
      </c>
      <c r="CL99" s="205">
        <f>'3e Historical level Inputs'!CL97</f>
        <v>108.39652514677104</v>
      </c>
      <c r="CM99" s="205">
        <f>'3e Historical level Inputs'!CM97</f>
        <v>109.62481438356166</v>
      </c>
      <c r="CN99" s="205">
        <f>'3e Historical level Inputs'!CN97</f>
        <v>110.44367387475536</v>
      </c>
      <c r="CO99" s="205">
        <f>'3e Historical level Inputs'!CO97</f>
        <v>111.05781849315068</v>
      </c>
      <c r="CP99" s="205">
        <f>'3e Historical level Inputs'!CP97</f>
        <v>111.36489080234833</v>
      </c>
      <c r="CQ99" s="205">
        <f>'3e Historical level Inputs'!CQ97</f>
        <v>111.97903542074366</v>
      </c>
      <c r="CR99" s="205">
        <f>'3e Historical level Inputs'!CR97</f>
        <v>114.02618414872801</v>
      </c>
      <c r="CS99" s="205">
        <f>'3e Historical level Inputs'!CS97</f>
        <v>117.40397954990215</v>
      </c>
      <c r="CT99" s="173"/>
      <c r="CU99" s="205">
        <f>'3e Historical level Inputs'!CU97</f>
        <v>123.34071086105675</v>
      </c>
      <c r="CV99" s="205">
        <f>'3e Historical level Inputs'!CV97</f>
        <v>123.34071086105675</v>
      </c>
      <c r="CW99" s="205">
        <f>'3e Historical level Inputs'!CW97</f>
        <v>128.25386780821918</v>
      </c>
      <c r="CX99" s="205">
        <f>'3e Historical level Inputs'!CX97</f>
        <v>128.25386780821918</v>
      </c>
      <c r="CY99" s="205">
        <f>'3e Historical level Inputs'!CY97</f>
        <v>132.45052270058707</v>
      </c>
      <c r="CZ99" s="205">
        <f>'3e Historical level Inputs'!CZ97</f>
        <v>132.45052270058707</v>
      </c>
      <c r="DA99" s="205">
        <f>'3e Historical level Inputs'!DA97</f>
        <v>133.57645450097846</v>
      </c>
      <c r="DB99" s="205">
        <f>'3e Historical level Inputs'!DB97</f>
        <v>133.57645450097846</v>
      </c>
      <c r="DC99" s="205">
        <f>'3e Historical level Inputs'!DC97</f>
        <v>136.13539041095888</v>
      </c>
      <c r="DD99" s="205">
        <f>'3e Historical level Inputs'!DD97</f>
        <v>136.13539041095888</v>
      </c>
      <c r="DE99" s="205">
        <f>'3e Historical level Inputs'!DE97</f>
        <v>138.28489657534249</v>
      </c>
      <c r="DF99" s="205" t="str">
        <f>'3e Historical level Inputs'!DF97</f>
        <v>-</v>
      </c>
      <c r="DG99" s="205" t="str">
        <f>'3e Historical level Inputs'!DG97</f>
        <v>-</v>
      </c>
      <c r="DH99" s="205" t="str">
        <f>'3e Historical level Inputs'!DH97</f>
        <v>-</v>
      </c>
    </row>
    <row r="100" spans="2:112" s="159" customFormat="1" ht="10.5" customHeight="1">
      <c r="B100" s="175" t="s">
        <v>202</v>
      </c>
      <c r="C100" s="205">
        <f>'3e Historical level Inputs'!C98</f>
        <v>0</v>
      </c>
      <c r="D100" s="205">
        <f>'3e Historical level Inputs'!D98</f>
        <v>-0.1310662676190151</v>
      </c>
      <c r="E100" s="205">
        <f>'3e Historical level Inputs'!E98</f>
        <v>1.6490220555819268</v>
      </c>
      <c r="F100" s="205">
        <f>'3e Historical level Inputs'!F98</f>
        <v>1.7011822078168848</v>
      </c>
      <c r="G100" s="205">
        <f>'3e Historical level Inputs'!G98</f>
        <v>3.37071596157242</v>
      </c>
      <c r="H100" s="205">
        <f>'3e Historical level Inputs'!H98</f>
        <v>3.2761312765157915</v>
      </c>
      <c r="I100" s="205">
        <f>'3e Historical level Inputs'!I98</f>
        <v>4.8946129781636989</v>
      </c>
      <c r="J100" s="205">
        <f>'3e Historical level Inputs'!J98</f>
        <v>4.2887571563853459</v>
      </c>
      <c r="K100" s="205">
        <f>'3e Historical level Inputs'!K98</f>
        <v>4.0337120778428703</v>
      </c>
      <c r="L100" s="205">
        <f>'3e Historical level Inputs'!L98</f>
        <v>4.3260832188341771</v>
      </c>
      <c r="M100" s="205">
        <f>'3e Historical level Inputs'!M98</f>
        <v>4.2015880379606623</v>
      </c>
      <c r="N100" s="173"/>
      <c r="O100" s="205">
        <f>'3e Historical level Inputs'!O98</f>
        <v>4.0728065027047933</v>
      </c>
      <c r="P100" s="205">
        <f>'3e Historical level Inputs'!P98</f>
        <v>4.0728065027047933</v>
      </c>
      <c r="Q100" s="205">
        <f>'3e Historical level Inputs'!Q98</f>
        <v>4.6721736435258503</v>
      </c>
      <c r="R100" s="205">
        <f>'3e Historical level Inputs'!R98</f>
        <v>4.6721736435258503</v>
      </c>
      <c r="S100" s="205">
        <f>'3e Historical level Inputs'!S98</f>
        <v>4.1578876064944286</v>
      </c>
      <c r="T100" s="205">
        <f>'3e Historical level Inputs'!T98</f>
        <v>4.1578876064944286</v>
      </c>
      <c r="U100" s="205">
        <f>'3e Historical level Inputs'!U98</f>
        <v>4.6652850413616926</v>
      </c>
      <c r="V100" s="205">
        <f>'3e Historical level Inputs'!V98</f>
        <v>4.6652850413616926</v>
      </c>
      <c r="W100" s="205">
        <f>'3e Historical level Inputs'!W98</f>
        <v>3.8484746706123665</v>
      </c>
      <c r="X100" s="205">
        <f>'3e Historical level Inputs'!X98</f>
        <v>3.8484746706123665</v>
      </c>
      <c r="Y100" s="205">
        <f>'3e Historical level Inputs'!Y98</f>
        <v>3.346709798469313</v>
      </c>
      <c r="Z100" s="205">
        <f>'3e Historical level Inputs'!Z98</f>
        <v>0.10390263632931142</v>
      </c>
      <c r="AA100" s="205" t="str">
        <f>'3e Historical level Inputs'!AA98</f>
        <v>-</v>
      </c>
      <c r="AB100" s="205" t="str">
        <f>'3e Historical level Inputs'!AB98</f>
        <v>-</v>
      </c>
      <c r="AC100" s="144"/>
      <c r="AD100" s="175" t="s">
        <v>202</v>
      </c>
      <c r="AE100" s="205">
        <f>'3e Historical level Inputs'!AE98</f>
        <v>0</v>
      </c>
      <c r="AF100" s="205">
        <f>'3e Historical level Inputs'!AF98</f>
        <v>-0.1310662676190151</v>
      </c>
      <c r="AG100" s="205">
        <f>'3e Historical level Inputs'!AG98</f>
        <v>1.6490220555819268</v>
      </c>
      <c r="AH100" s="205">
        <f>'3e Historical level Inputs'!AH98</f>
        <v>1.7011822078168848</v>
      </c>
      <c r="AI100" s="205">
        <f>'3e Historical level Inputs'!AI98</f>
        <v>3.37071596157242</v>
      </c>
      <c r="AJ100" s="205">
        <f>'3e Historical level Inputs'!AJ98</f>
        <v>3.2761312765157915</v>
      </c>
      <c r="AK100" s="205">
        <f>'3e Historical level Inputs'!AK98</f>
        <v>4.8946129781636989</v>
      </c>
      <c r="AL100" s="205">
        <f>'3e Historical level Inputs'!AL98</f>
        <v>4.2887571563853459</v>
      </c>
      <c r="AM100" s="205">
        <f>'3e Historical level Inputs'!AM98</f>
        <v>4.0337120778428703</v>
      </c>
      <c r="AN100" s="205">
        <f>'3e Historical level Inputs'!AN98</f>
        <v>4.3260832188341771</v>
      </c>
      <c r="AO100" s="205">
        <f>'3e Historical level Inputs'!AO98</f>
        <v>4.2015880379606623</v>
      </c>
      <c r="AP100" s="173"/>
      <c r="AQ100" s="205">
        <f>'3e Historical level Inputs'!AQ98</f>
        <v>4.0728065027047933</v>
      </c>
      <c r="AR100" s="205">
        <f>'3e Historical level Inputs'!AR98</f>
        <v>4.0728065027047933</v>
      </c>
      <c r="AS100" s="205">
        <f>'3e Historical level Inputs'!AS98</f>
        <v>4.6721736435258503</v>
      </c>
      <c r="AT100" s="205">
        <f>'3e Historical level Inputs'!AT98</f>
        <v>4.6721736435258503</v>
      </c>
      <c r="AU100" s="205">
        <f>'3e Historical level Inputs'!AU98</f>
        <v>4.1578876064944286</v>
      </c>
      <c r="AV100" s="205">
        <f>'3e Historical level Inputs'!AV98</f>
        <v>4.1578876064944286</v>
      </c>
      <c r="AW100" s="205">
        <f>'3e Historical level Inputs'!AW98</f>
        <v>4.6652850413616926</v>
      </c>
      <c r="AX100" s="205">
        <f>'3e Historical level Inputs'!AX98</f>
        <v>4.6652850413616926</v>
      </c>
      <c r="AY100" s="205">
        <f>'3e Historical level Inputs'!AY98</f>
        <v>3.8484746706123665</v>
      </c>
      <c r="AZ100" s="205">
        <f>'3e Historical level Inputs'!AZ98</f>
        <v>3.8484746706123665</v>
      </c>
      <c r="BA100" s="205">
        <f>'3e Historical level Inputs'!BA98</f>
        <v>3.346709798469313</v>
      </c>
      <c r="BB100" s="205">
        <f>'3e Historical level Inputs'!BB98</f>
        <v>0.10390263632931142</v>
      </c>
      <c r="BC100" s="205" t="str">
        <f>'3e Historical level Inputs'!BC98</f>
        <v>-</v>
      </c>
      <c r="BD100" s="205" t="str">
        <f>'3e Historical level Inputs'!BD98</f>
        <v>-</v>
      </c>
      <c r="BF100" s="175" t="s">
        <v>202</v>
      </c>
      <c r="BG100" s="205">
        <f>'3e Historical level Inputs'!BG98</f>
        <v>0</v>
      </c>
      <c r="BH100" s="205">
        <f>'3e Historical level Inputs'!BH98</f>
        <v>-0.1023941345466083</v>
      </c>
      <c r="BI100" s="205">
        <f>'3e Historical level Inputs'!BI98</f>
        <v>1.3107897268148034</v>
      </c>
      <c r="BJ100" s="205">
        <f>'3e Historical level Inputs'!BJ98</f>
        <v>1.3561024854837453</v>
      </c>
      <c r="BK100" s="205">
        <f>'3e Historical level Inputs'!BK98</f>
        <v>2.7190896886881832</v>
      </c>
      <c r="BL100" s="205">
        <f>'3e Historical level Inputs'!BL98</f>
        <v>2.5445731212335483</v>
      </c>
      <c r="BM100" s="205">
        <f>'3e Historical level Inputs'!BM98</f>
        <v>3.7238675166956505</v>
      </c>
      <c r="BN100" s="205">
        <f>'3e Historical level Inputs'!BN98</f>
        <v>3.2317970151566944</v>
      </c>
      <c r="BO100" s="205">
        <f>'3e Historical level Inputs'!BO98</f>
        <v>3.0490377355812108</v>
      </c>
      <c r="BP100" s="205">
        <f>'3e Historical level Inputs'!BP98</f>
        <v>-2.875592827402639</v>
      </c>
      <c r="BQ100" s="205">
        <f>'3e Historical level Inputs'!BQ98</f>
        <v>-4.4212717332369866</v>
      </c>
      <c r="BR100" s="173"/>
      <c r="BS100" s="205">
        <f>'3e Historical level Inputs'!BS98</f>
        <v>-9.9169703850481579</v>
      </c>
      <c r="BT100" s="205">
        <f>'3e Historical level Inputs'!BT98</f>
        <v>-9.9169703850481579</v>
      </c>
      <c r="BU100" s="205">
        <f>'3e Historical level Inputs'!BU98</f>
        <v>-11.95393302872672</v>
      </c>
      <c r="BV100" s="205">
        <f>'3e Historical level Inputs'!BV98</f>
        <v>-11.95393302872672</v>
      </c>
      <c r="BW100" s="205">
        <f>'3e Historical level Inputs'!BW98</f>
        <v>-12.429854537719555</v>
      </c>
      <c r="BX100" s="205">
        <f>'3e Historical level Inputs'!BX98</f>
        <v>-12.429854537719555</v>
      </c>
      <c r="BY100" s="205">
        <f>'3e Historical level Inputs'!BY98</f>
        <v>-16.631778706798936</v>
      </c>
      <c r="BZ100" s="205">
        <f>'3e Historical level Inputs'!BZ98</f>
        <v>-16.631778706798936</v>
      </c>
      <c r="CA100" s="205">
        <f>'3e Historical level Inputs'!CA98</f>
        <v>-30.358102306504858</v>
      </c>
      <c r="CB100" s="205">
        <f>'3e Historical level Inputs'!CB98</f>
        <v>-30.358102306504858</v>
      </c>
      <c r="CC100" s="205">
        <f>'3e Historical level Inputs'!CC98</f>
        <v>-33.604921227336042</v>
      </c>
      <c r="CD100" s="205">
        <f>'3e Historical level Inputs'!CD98</f>
        <v>-18.433633913574564</v>
      </c>
      <c r="CE100" s="205" t="str">
        <f>'3e Historical level Inputs'!CE98</f>
        <v>-</v>
      </c>
      <c r="CF100" s="205" t="str">
        <f>'3e Historical level Inputs'!CF98</f>
        <v>-</v>
      </c>
      <c r="CG100" s="144"/>
      <c r="CH100" s="175" t="s">
        <v>202</v>
      </c>
      <c r="CI100" s="205">
        <f>'3e Historical level Inputs'!CI98</f>
        <v>0</v>
      </c>
      <c r="CJ100" s="205">
        <f>'3e Historical level Inputs'!CJ98</f>
        <v>-0.23346040216562342</v>
      </c>
      <c r="CK100" s="205">
        <f>'3e Historical level Inputs'!CK98</f>
        <v>2.9598117823967303</v>
      </c>
      <c r="CL100" s="205">
        <f>'3e Historical level Inputs'!CL98</f>
        <v>3.0572846933006304</v>
      </c>
      <c r="CM100" s="205">
        <f>'3e Historical level Inputs'!CM98</f>
        <v>6.0898056502606028</v>
      </c>
      <c r="CN100" s="205">
        <f>'3e Historical level Inputs'!CN98</f>
        <v>5.8207043977493402</v>
      </c>
      <c r="CO100" s="205">
        <f>'3e Historical level Inputs'!CO98</f>
        <v>8.6184804948593499</v>
      </c>
      <c r="CP100" s="205">
        <f>'3e Historical level Inputs'!CP98</f>
        <v>7.5205541715420399</v>
      </c>
      <c r="CQ100" s="205">
        <f>'3e Historical level Inputs'!CQ98</f>
        <v>7.0827498134240816</v>
      </c>
      <c r="CR100" s="205">
        <f>'3e Historical level Inputs'!CR98</f>
        <v>1.4504903914315381</v>
      </c>
      <c r="CS100" s="205">
        <f>'3e Historical level Inputs'!CS98</f>
        <v>-0.21968369527632436</v>
      </c>
      <c r="CT100" s="173"/>
      <c r="CU100" s="205">
        <f>'3e Historical level Inputs'!CU98</f>
        <v>-5.8441638823433646</v>
      </c>
      <c r="CV100" s="205">
        <f>'3e Historical level Inputs'!CV98</f>
        <v>-5.8441638823433646</v>
      </c>
      <c r="CW100" s="205">
        <f>'3e Historical level Inputs'!CW98</f>
        <v>-7.2817593852008695</v>
      </c>
      <c r="CX100" s="205">
        <f>'3e Historical level Inputs'!CX98</f>
        <v>-7.2817593852008695</v>
      </c>
      <c r="CY100" s="205">
        <f>'3e Historical level Inputs'!CY98</f>
        <v>-8.2719669312251263</v>
      </c>
      <c r="CZ100" s="205">
        <f>'3e Historical level Inputs'!CZ98</f>
        <v>-8.2719669312251263</v>
      </c>
      <c r="DA100" s="205">
        <f>'3e Historical level Inputs'!DA98</f>
        <v>-11.966493665437245</v>
      </c>
      <c r="DB100" s="205">
        <f>'3e Historical level Inputs'!DB98</f>
        <v>-11.966493665437245</v>
      </c>
      <c r="DC100" s="205">
        <f>'3e Historical level Inputs'!DC98</f>
        <v>-26.509627635892492</v>
      </c>
      <c r="DD100" s="205">
        <f>'3e Historical level Inputs'!DD98</f>
        <v>-26.509627635892492</v>
      </c>
      <c r="DE100" s="205">
        <f>'3e Historical level Inputs'!DE98</f>
        <v>-30.25821142886673</v>
      </c>
      <c r="DF100" s="205">
        <f>'3e Historical level Inputs'!DF98</f>
        <v>-18.329731277245251</v>
      </c>
      <c r="DG100" s="205" t="str">
        <f>'3e Historical level Inputs'!DG98</f>
        <v>-</v>
      </c>
      <c r="DH100" s="205" t="str">
        <f>'3e Historical level Inputs'!DH98</f>
        <v>-</v>
      </c>
    </row>
    <row r="101" spans="2:112" s="159" customFormat="1" ht="10.5" customHeight="1">
      <c r="B101" s="175" t="s">
        <v>203</v>
      </c>
      <c r="C101" s="205" t="str">
        <f>'3e Historical level Inputs'!C99</f>
        <v>-</v>
      </c>
      <c r="D101" s="205" t="str">
        <f>'3e Historical level Inputs'!D99</f>
        <v>-</v>
      </c>
      <c r="E101" s="205" t="str">
        <f>'3e Historical level Inputs'!E99</f>
        <v>-</v>
      </c>
      <c r="F101" s="205" t="str">
        <f>'3e Historical level Inputs'!F99</f>
        <v>-</v>
      </c>
      <c r="G101" s="205" t="str">
        <f>'3e Historical level Inputs'!G99</f>
        <v>-</v>
      </c>
      <c r="H101" s="205" t="str">
        <f>'3e Historical level Inputs'!H99</f>
        <v>-</v>
      </c>
      <c r="I101" s="205" t="str">
        <f>'3e Historical level Inputs'!I99</f>
        <v>-</v>
      </c>
      <c r="J101" s="205" t="str">
        <f>'3e Historical level Inputs'!J99</f>
        <v>-</v>
      </c>
      <c r="K101" s="205" t="str">
        <f>'3e Historical level Inputs'!K99</f>
        <v>-</v>
      </c>
      <c r="L101" s="205" t="str">
        <f>'3e Historical level Inputs'!L99</f>
        <v>-</v>
      </c>
      <c r="M101" s="205" t="str">
        <f>'3e Historical level Inputs'!M99</f>
        <v>-</v>
      </c>
      <c r="N101" s="173"/>
      <c r="O101" s="205" t="str">
        <f>'3e Historical level Inputs'!O99</f>
        <v>-</v>
      </c>
      <c r="P101" s="205" t="str">
        <f>'3e Historical level Inputs'!P99</f>
        <v>-</v>
      </c>
      <c r="Q101" s="205" t="str">
        <f>'3e Historical level Inputs'!Q99</f>
        <v>-</v>
      </c>
      <c r="R101" s="205" t="str">
        <f>'3e Historical level Inputs'!R99</f>
        <v>-</v>
      </c>
      <c r="S101" s="205" t="str">
        <f>'3e Historical level Inputs'!S99</f>
        <v>-</v>
      </c>
      <c r="T101" s="205" t="str">
        <f>'3e Historical level Inputs'!T99</f>
        <v>-</v>
      </c>
      <c r="U101" s="205" t="str">
        <f>'3e Historical level Inputs'!U99</f>
        <v>-</v>
      </c>
      <c r="V101" s="205" t="str">
        <f>'3e Historical level Inputs'!V99</f>
        <v>-</v>
      </c>
      <c r="W101" s="205" t="str">
        <f>'3e Historical level Inputs'!W99</f>
        <v>-</v>
      </c>
      <c r="X101" s="205" t="str">
        <f>'3e Historical level Inputs'!X99</f>
        <v>-</v>
      </c>
      <c r="Y101" s="205" t="str">
        <f>'3e Historical level Inputs'!Y99</f>
        <v>-</v>
      </c>
      <c r="Z101" s="205">
        <f>'3e Historical level Inputs'!Z99</f>
        <v>9.1647858161996396</v>
      </c>
      <c r="AA101" s="205" t="str">
        <f>'3e Historical level Inputs'!AA99</f>
        <v>-</v>
      </c>
      <c r="AB101" s="205" t="str">
        <f>'3e Historical level Inputs'!AB99</f>
        <v>-</v>
      </c>
      <c r="AC101" s="144"/>
      <c r="AD101" s="175" t="s">
        <v>203</v>
      </c>
      <c r="AE101" s="205" t="str">
        <f>'3e Historical level Inputs'!AE99</f>
        <v>-</v>
      </c>
      <c r="AF101" s="205" t="str">
        <f>'3e Historical level Inputs'!AF99</f>
        <v>-</v>
      </c>
      <c r="AG101" s="205" t="str">
        <f>'3e Historical level Inputs'!AG99</f>
        <v>-</v>
      </c>
      <c r="AH101" s="205" t="str">
        <f>'3e Historical level Inputs'!AH99</f>
        <v>-</v>
      </c>
      <c r="AI101" s="205" t="str">
        <f>'3e Historical level Inputs'!AI99</f>
        <v>-</v>
      </c>
      <c r="AJ101" s="205" t="str">
        <f>'3e Historical level Inputs'!AJ99</f>
        <v>-</v>
      </c>
      <c r="AK101" s="205" t="str">
        <f>'3e Historical level Inputs'!AK99</f>
        <v>-</v>
      </c>
      <c r="AL101" s="205" t="str">
        <f>'3e Historical level Inputs'!AL99</f>
        <v>-</v>
      </c>
      <c r="AM101" s="205" t="str">
        <f>'3e Historical level Inputs'!AM99</f>
        <v>-</v>
      </c>
      <c r="AN101" s="205" t="str">
        <f>'3e Historical level Inputs'!AN99</f>
        <v>-</v>
      </c>
      <c r="AO101" s="205" t="str">
        <f>'3e Historical level Inputs'!AO99</f>
        <v>-</v>
      </c>
      <c r="AP101" s="173"/>
      <c r="AQ101" s="205" t="str">
        <f>'3e Historical level Inputs'!AQ99</f>
        <v>-</v>
      </c>
      <c r="AR101" s="205" t="str">
        <f>'3e Historical level Inputs'!AR99</f>
        <v>-</v>
      </c>
      <c r="AS101" s="205" t="str">
        <f>'3e Historical level Inputs'!AS99</f>
        <v>-</v>
      </c>
      <c r="AT101" s="205" t="str">
        <f>'3e Historical level Inputs'!AT99</f>
        <v>-</v>
      </c>
      <c r="AU101" s="205" t="str">
        <f>'3e Historical level Inputs'!AU99</f>
        <v>-</v>
      </c>
      <c r="AV101" s="205" t="str">
        <f>'3e Historical level Inputs'!AV99</f>
        <v>-</v>
      </c>
      <c r="AW101" s="205" t="str">
        <f>'3e Historical level Inputs'!AW99</f>
        <v>-</v>
      </c>
      <c r="AX101" s="205" t="str">
        <f>'3e Historical level Inputs'!AX99</f>
        <v>-</v>
      </c>
      <c r="AY101" s="205" t="str">
        <f>'3e Historical level Inputs'!AY99</f>
        <v>-</v>
      </c>
      <c r="AZ101" s="205" t="str">
        <f>'3e Historical level Inputs'!AZ99</f>
        <v>-</v>
      </c>
      <c r="BA101" s="205" t="str">
        <f>'3e Historical level Inputs'!BA99</f>
        <v>-</v>
      </c>
      <c r="BB101" s="205">
        <f>'3e Historical level Inputs'!BB99</f>
        <v>9.3503982258154075</v>
      </c>
      <c r="BC101" s="205" t="str">
        <f>'3e Historical level Inputs'!BC99</f>
        <v>-</v>
      </c>
      <c r="BD101" s="205" t="str">
        <f>'3e Historical level Inputs'!BD99</f>
        <v>-</v>
      </c>
      <c r="BF101" s="175" t="s">
        <v>203</v>
      </c>
      <c r="BG101" s="205" t="str">
        <f>'3e Historical level Inputs'!BG99</f>
        <v>-</v>
      </c>
      <c r="BH101" s="205" t="str">
        <f>'3e Historical level Inputs'!BH99</f>
        <v>-</v>
      </c>
      <c r="BI101" s="205" t="str">
        <f>'3e Historical level Inputs'!BI99</f>
        <v>-</v>
      </c>
      <c r="BJ101" s="205" t="str">
        <f>'3e Historical level Inputs'!BJ99</f>
        <v>-</v>
      </c>
      <c r="BK101" s="205" t="str">
        <f>'3e Historical level Inputs'!BK99</f>
        <v>-</v>
      </c>
      <c r="BL101" s="205" t="str">
        <f>'3e Historical level Inputs'!BL99</f>
        <v>-</v>
      </c>
      <c r="BM101" s="205" t="str">
        <f>'3e Historical level Inputs'!BM99</f>
        <v>-</v>
      </c>
      <c r="BN101" s="205" t="str">
        <f>'3e Historical level Inputs'!BN99</f>
        <v>-</v>
      </c>
      <c r="BO101" s="205" t="str">
        <f>'3e Historical level Inputs'!BO99</f>
        <v>-</v>
      </c>
      <c r="BP101" s="205" t="str">
        <f>'3e Historical level Inputs'!BP99</f>
        <v>-</v>
      </c>
      <c r="BQ101" s="205" t="str">
        <f>'3e Historical level Inputs'!BQ99</f>
        <v>-</v>
      </c>
      <c r="BR101" s="173"/>
      <c r="BS101" s="205" t="str">
        <f>'3e Historical level Inputs'!BS99</f>
        <v>-</v>
      </c>
      <c r="BT101" s="205" t="str">
        <f>'3e Historical level Inputs'!BT99</f>
        <v>-</v>
      </c>
      <c r="BU101" s="205" t="str">
        <f>'3e Historical level Inputs'!BU99</f>
        <v>-</v>
      </c>
      <c r="BV101" s="205" t="str">
        <f>'3e Historical level Inputs'!BV99</f>
        <v>-</v>
      </c>
      <c r="BW101" s="205" t="str">
        <f>'3e Historical level Inputs'!BW99</f>
        <v>-</v>
      </c>
      <c r="BX101" s="205" t="str">
        <f>'3e Historical level Inputs'!BX99</f>
        <v>-</v>
      </c>
      <c r="BY101" s="205" t="str">
        <f>'3e Historical level Inputs'!BY99</f>
        <v>-</v>
      </c>
      <c r="BZ101" s="205" t="str">
        <f>'3e Historical level Inputs'!BZ99</f>
        <v>-</v>
      </c>
      <c r="CA101" s="205" t="str">
        <f>'3e Historical level Inputs'!CA99</f>
        <v>-</v>
      </c>
      <c r="CB101" s="205" t="str">
        <f>'3e Historical level Inputs'!CB99</f>
        <v>-</v>
      </c>
      <c r="CC101" s="205" t="str">
        <f>'3e Historical level Inputs'!CC99</f>
        <v>-</v>
      </c>
      <c r="CD101" s="205">
        <f>'3e Historical level Inputs'!CD99</f>
        <v>10.618148577775347</v>
      </c>
      <c r="CE101" s="205" t="str">
        <f>'3e Historical level Inputs'!CE99</f>
        <v>-</v>
      </c>
      <c r="CF101" s="205" t="str">
        <f>'3e Historical level Inputs'!CF99</f>
        <v>-</v>
      </c>
      <c r="CG101" s="144"/>
      <c r="CH101" s="175" t="s">
        <v>203</v>
      </c>
      <c r="CI101" s="205" t="str">
        <f>'3e Historical level Inputs'!CI99</f>
        <v>-</v>
      </c>
      <c r="CJ101" s="205" t="str">
        <f>'3e Historical level Inputs'!CJ99</f>
        <v>-</v>
      </c>
      <c r="CK101" s="205" t="str">
        <f>'3e Historical level Inputs'!CK99</f>
        <v>-</v>
      </c>
      <c r="CL101" s="205" t="str">
        <f>'3e Historical level Inputs'!CL99</f>
        <v>-</v>
      </c>
      <c r="CM101" s="205" t="str">
        <f>'3e Historical level Inputs'!CM99</f>
        <v>-</v>
      </c>
      <c r="CN101" s="205" t="str">
        <f>'3e Historical level Inputs'!CN99</f>
        <v>-</v>
      </c>
      <c r="CO101" s="205" t="str">
        <f>'3e Historical level Inputs'!CO99</f>
        <v>-</v>
      </c>
      <c r="CP101" s="205" t="str">
        <f>'3e Historical level Inputs'!CP99</f>
        <v>-</v>
      </c>
      <c r="CQ101" s="205" t="str">
        <f>'3e Historical level Inputs'!CQ99</f>
        <v>-</v>
      </c>
      <c r="CR101" s="205" t="str">
        <f>'3e Historical level Inputs'!CR99</f>
        <v>-</v>
      </c>
      <c r="CS101" s="205" t="str">
        <f>'3e Historical level Inputs'!CS99</f>
        <v>-</v>
      </c>
      <c r="CT101" s="173"/>
      <c r="CU101" s="205" t="str">
        <f>'3e Historical level Inputs'!CU99</f>
        <v>-</v>
      </c>
      <c r="CV101" s="205" t="str">
        <f>'3e Historical level Inputs'!CV99</f>
        <v>-</v>
      </c>
      <c r="CW101" s="205" t="str">
        <f>'3e Historical level Inputs'!CW99</f>
        <v>-</v>
      </c>
      <c r="CX101" s="205" t="str">
        <f>'3e Historical level Inputs'!CX99</f>
        <v>-</v>
      </c>
      <c r="CY101" s="205" t="str">
        <f>'3e Historical level Inputs'!CY99</f>
        <v>-</v>
      </c>
      <c r="CZ101" s="205" t="str">
        <f>'3e Historical level Inputs'!CZ99</f>
        <v>-</v>
      </c>
      <c r="DA101" s="205" t="str">
        <f>'3e Historical level Inputs'!DA99</f>
        <v>-</v>
      </c>
      <c r="DB101" s="205" t="str">
        <f>'3e Historical level Inputs'!DB99</f>
        <v>-</v>
      </c>
      <c r="DC101" s="205" t="str">
        <f>'3e Historical level Inputs'!DC99</f>
        <v>-</v>
      </c>
      <c r="DD101" s="205" t="str">
        <f>'3e Historical level Inputs'!DD99</f>
        <v>-</v>
      </c>
      <c r="DE101" s="205" t="str">
        <f>'3e Historical level Inputs'!DE99</f>
        <v>-</v>
      </c>
      <c r="DF101" s="205">
        <f>'3e Historical level Inputs'!DF99</f>
        <v>19.782934393974987</v>
      </c>
      <c r="DG101" s="205" t="str">
        <f>'3e Historical level Inputs'!DG99</f>
        <v>-</v>
      </c>
      <c r="DH101" s="205" t="str">
        <f>'3e Historical level Inputs'!DH99</f>
        <v>-</v>
      </c>
    </row>
    <row r="102" spans="2:112" s="159" customFormat="1" ht="10.5" customHeight="1">
      <c r="B102" s="175" t="s">
        <v>204</v>
      </c>
      <c r="C102" s="205">
        <f>'3e Historical level Inputs'!C100</f>
        <v>24.407199999999992</v>
      </c>
      <c r="D102" s="205">
        <f>'3e Historical level Inputs'!D100</f>
        <v>24.717663405088064</v>
      </c>
      <c r="E102" s="205">
        <f>'3e Historical level Inputs'!E100</f>
        <v>25.075890410958895</v>
      </c>
      <c r="F102" s="205">
        <f>'3e Historical level Inputs'!F100</f>
        <v>25.290826614481411</v>
      </c>
      <c r="G102" s="205">
        <f>'3e Historical level Inputs'!G100</f>
        <v>25.577408219178089</v>
      </c>
      <c r="H102" s="205">
        <f>'3e Historical level Inputs'!H100</f>
        <v>25.76846262230919</v>
      </c>
      <c r="I102" s="205">
        <f>'3e Historical level Inputs'!I100</f>
        <v>25.911753424657544</v>
      </c>
      <c r="J102" s="205">
        <f>'3e Historical level Inputs'!J100</f>
        <v>25.983398825831703</v>
      </c>
      <c r="K102" s="205">
        <f>'3e Historical level Inputs'!K100</f>
        <v>26.126689628180035</v>
      </c>
      <c r="L102" s="205">
        <f>'3e Historical level Inputs'!L100</f>
        <v>26.60432563600784</v>
      </c>
      <c r="M102" s="205">
        <f>'3e Historical level Inputs'!M100</f>
        <v>27.392425048923673</v>
      </c>
      <c r="N102" s="173"/>
      <c r="O102" s="205">
        <f>'3e Historical level Inputs'!O100</f>
        <v>28.777569471624258</v>
      </c>
      <c r="P102" s="205">
        <f>'3e Historical level Inputs'!P100</f>
        <v>28.777569471624258</v>
      </c>
      <c r="Q102" s="205">
        <f>'3e Historical level Inputs'!Q100</f>
        <v>29.923895890410957</v>
      </c>
      <c r="R102" s="205">
        <f>'3e Historical level Inputs'!R100</f>
        <v>29.923895890410957</v>
      </c>
      <c r="S102" s="205">
        <f>'3e Historical level Inputs'!S100</f>
        <v>30.903049706457924</v>
      </c>
      <c r="T102" s="205">
        <f>'3e Historical level Inputs'!T100</f>
        <v>30.903049706457924</v>
      </c>
      <c r="U102" s="205">
        <f>'3e Historical level Inputs'!U100</f>
        <v>31.165749510763195</v>
      </c>
      <c r="V102" s="205">
        <f>'3e Historical level Inputs'!V100</f>
        <v>31.165749510763195</v>
      </c>
      <c r="W102" s="205">
        <f>'3e Historical level Inputs'!W100</f>
        <v>31.762794520547931</v>
      </c>
      <c r="X102" s="205">
        <f>'3e Historical level Inputs'!X100</f>
        <v>31.762794520547931</v>
      </c>
      <c r="Y102" s="205">
        <f>'3e Historical level Inputs'!Y100</f>
        <v>32.264312328767119</v>
      </c>
      <c r="Z102" s="205" t="str">
        <f>'3e Historical level Inputs'!Z100</f>
        <v>-</v>
      </c>
      <c r="AA102" s="205" t="str">
        <f>'3e Historical level Inputs'!AA100</f>
        <v>-</v>
      </c>
      <c r="AB102" s="205" t="str">
        <f>'3e Historical level Inputs'!AB100</f>
        <v>-</v>
      </c>
      <c r="AC102" s="144"/>
      <c r="AD102" s="175" t="s">
        <v>204</v>
      </c>
      <c r="AE102" s="205">
        <f>'3e Historical level Inputs'!AE100</f>
        <v>24.407199999999992</v>
      </c>
      <c r="AF102" s="205">
        <f>'3e Historical level Inputs'!AF100</f>
        <v>24.717663405088064</v>
      </c>
      <c r="AG102" s="205">
        <f>'3e Historical level Inputs'!AG100</f>
        <v>25.075890410958895</v>
      </c>
      <c r="AH102" s="205">
        <f>'3e Historical level Inputs'!AH100</f>
        <v>25.290826614481411</v>
      </c>
      <c r="AI102" s="205">
        <f>'3e Historical level Inputs'!AI100</f>
        <v>25.577408219178089</v>
      </c>
      <c r="AJ102" s="205">
        <f>'3e Historical level Inputs'!AJ100</f>
        <v>25.76846262230919</v>
      </c>
      <c r="AK102" s="205">
        <f>'3e Historical level Inputs'!AK100</f>
        <v>25.911753424657544</v>
      </c>
      <c r="AL102" s="205">
        <f>'3e Historical level Inputs'!AL100</f>
        <v>25.983398825831703</v>
      </c>
      <c r="AM102" s="205">
        <f>'3e Historical level Inputs'!AM100</f>
        <v>26.126689628180035</v>
      </c>
      <c r="AN102" s="205">
        <f>'3e Historical level Inputs'!AN100</f>
        <v>26.60432563600784</v>
      </c>
      <c r="AO102" s="205">
        <f>'3e Historical level Inputs'!AO100</f>
        <v>27.392425048923673</v>
      </c>
      <c r="AP102" s="173"/>
      <c r="AQ102" s="205">
        <f>'3e Historical level Inputs'!AQ100</f>
        <v>28.777569471624258</v>
      </c>
      <c r="AR102" s="205">
        <f>'3e Historical level Inputs'!AR100</f>
        <v>28.777569471624258</v>
      </c>
      <c r="AS102" s="205">
        <f>'3e Historical level Inputs'!AS100</f>
        <v>29.923895890410957</v>
      </c>
      <c r="AT102" s="205">
        <f>'3e Historical level Inputs'!AT100</f>
        <v>29.923895890410957</v>
      </c>
      <c r="AU102" s="205">
        <f>'3e Historical level Inputs'!AU100</f>
        <v>30.903049706457924</v>
      </c>
      <c r="AV102" s="205">
        <f>'3e Historical level Inputs'!AV100</f>
        <v>30.903049706457924</v>
      </c>
      <c r="AW102" s="205">
        <f>'3e Historical level Inputs'!AW100</f>
        <v>31.165749510763195</v>
      </c>
      <c r="AX102" s="205">
        <f>'3e Historical level Inputs'!AX100</f>
        <v>31.165749510763195</v>
      </c>
      <c r="AY102" s="205">
        <f>'3e Historical level Inputs'!AY100</f>
        <v>31.762794520547931</v>
      </c>
      <c r="AZ102" s="205">
        <f>'3e Historical level Inputs'!AZ100</f>
        <v>31.762794520547931</v>
      </c>
      <c r="BA102" s="205">
        <f>'3e Historical level Inputs'!BA100</f>
        <v>32.264312328767119</v>
      </c>
      <c r="BB102" s="205" t="str">
        <f>'3e Historical level Inputs'!BB100</f>
        <v>-</v>
      </c>
      <c r="BC102" s="205" t="str">
        <f>'3e Historical level Inputs'!BC100</f>
        <v>-</v>
      </c>
      <c r="BD102" s="205" t="str">
        <f>'3e Historical level Inputs'!BD100</f>
        <v>-</v>
      </c>
      <c r="BF102" s="175" t="s">
        <v>204</v>
      </c>
      <c r="BG102" s="205">
        <f>'3e Historical level Inputs'!BG100</f>
        <v>39.661700000000003</v>
      </c>
      <c r="BH102" s="205">
        <f>'3e Historical level Inputs'!BH100</f>
        <v>40.166203033268111</v>
      </c>
      <c r="BI102" s="205">
        <f>'3e Historical level Inputs'!BI100</f>
        <v>40.748321917808212</v>
      </c>
      <c r="BJ102" s="205">
        <f>'3e Historical level Inputs'!BJ100</f>
        <v>41.097593248532299</v>
      </c>
      <c r="BK102" s="205">
        <f>'3e Historical level Inputs'!BK100</f>
        <v>41.563288356164385</v>
      </c>
      <c r="BL102" s="205">
        <f>'3e Historical level Inputs'!BL100</f>
        <v>41.873751761252443</v>
      </c>
      <c r="BM102" s="205">
        <f>'3e Historical level Inputs'!BM100</f>
        <v>42.106599315068493</v>
      </c>
      <c r="BN102" s="205">
        <f>'3e Historical level Inputs'!BN100</f>
        <v>42.223023091976522</v>
      </c>
      <c r="BO102" s="205">
        <f>'3e Historical level Inputs'!BO100</f>
        <v>42.455870645792565</v>
      </c>
      <c r="BP102" s="205">
        <f>'3e Historical level Inputs'!BP100</f>
        <v>43.232029158512731</v>
      </c>
      <c r="BQ102" s="205">
        <f>'3e Historical level Inputs'!BQ100</f>
        <v>44.512690704500983</v>
      </c>
      <c r="BR102" s="173"/>
      <c r="BS102" s="205">
        <f>'3e Historical level Inputs'!BS100</f>
        <v>46.763550391389451</v>
      </c>
      <c r="BT102" s="205">
        <f>'3e Historical level Inputs'!BT100</f>
        <v>46.763550391389451</v>
      </c>
      <c r="BU102" s="205">
        <f>'3e Historical level Inputs'!BU100</f>
        <v>48.626330821917811</v>
      </c>
      <c r="BV102" s="205">
        <f>'3e Historical level Inputs'!BV100</f>
        <v>48.626330821917811</v>
      </c>
      <c r="BW102" s="205">
        <f>'3e Historical level Inputs'!BW100</f>
        <v>50.217455772994143</v>
      </c>
      <c r="BX102" s="205">
        <f>'3e Historical level Inputs'!BX100</f>
        <v>50.217455772994143</v>
      </c>
      <c r="BY102" s="205">
        <f>'3e Historical level Inputs'!BY100</f>
        <v>50.644342954990215</v>
      </c>
      <c r="BZ102" s="205">
        <f>'3e Historical level Inputs'!BZ100</f>
        <v>50.644342954990215</v>
      </c>
      <c r="CA102" s="205">
        <f>'3e Historical level Inputs'!CA100</f>
        <v>51.614541095890409</v>
      </c>
      <c r="CB102" s="205">
        <f>'3e Historical level Inputs'!CB100</f>
        <v>51.614541095890409</v>
      </c>
      <c r="CC102" s="205">
        <f>'3e Historical level Inputs'!CC100</f>
        <v>52.429507534246575</v>
      </c>
      <c r="CD102" s="205" t="str">
        <f>'3e Historical level Inputs'!CD100</f>
        <v>-</v>
      </c>
      <c r="CE102" s="205" t="str">
        <f>'3e Historical level Inputs'!CE100</f>
        <v>-</v>
      </c>
      <c r="CF102" s="205" t="str">
        <f>'3e Historical level Inputs'!CF100</f>
        <v>-</v>
      </c>
      <c r="CG102" s="144"/>
      <c r="CH102" s="175" t="s">
        <v>204</v>
      </c>
      <c r="CI102" s="205">
        <f>'3e Historical level Inputs'!CI100</f>
        <v>64.068899999999999</v>
      </c>
      <c r="CJ102" s="205">
        <f>'3e Historical level Inputs'!CJ100</f>
        <v>64.883866438356179</v>
      </c>
      <c r="CK102" s="205">
        <f>'3e Historical level Inputs'!CK100</f>
        <v>65.824212328767103</v>
      </c>
      <c r="CL102" s="205">
        <f>'3e Historical level Inputs'!CL100</f>
        <v>66.388419863013709</v>
      </c>
      <c r="CM102" s="205">
        <f>'3e Historical level Inputs'!CM100</f>
        <v>67.140696575342474</v>
      </c>
      <c r="CN102" s="205">
        <f>'3e Historical level Inputs'!CN100</f>
        <v>67.642214383561637</v>
      </c>
      <c r="CO102" s="205">
        <f>'3e Historical level Inputs'!CO100</f>
        <v>68.018352739726041</v>
      </c>
      <c r="CP102" s="205">
        <f>'3e Historical level Inputs'!CP100</f>
        <v>68.206421917808228</v>
      </c>
      <c r="CQ102" s="205">
        <f>'3e Historical level Inputs'!CQ100</f>
        <v>68.582560273972604</v>
      </c>
      <c r="CR102" s="205">
        <f>'3e Historical level Inputs'!CR100</f>
        <v>69.836354794520574</v>
      </c>
      <c r="CS102" s="205">
        <f>'3e Historical level Inputs'!CS100</f>
        <v>71.905115753424653</v>
      </c>
      <c r="CT102" s="173"/>
      <c r="CU102" s="205">
        <f>'3e Historical level Inputs'!CU100</f>
        <v>75.541119863013705</v>
      </c>
      <c r="CV102" s="205">
        <f>'3e Historical level Inputs'!CV100</f>
        <v>75.541119863013705</v>
      </c>
      <c r="CW102" s="205">
        <f>'3e Historical level Inputs'!CW100</f>
        <v>78.550226712328765</v>
      </c>
      <c r="CX102" s="205">
        <f>'3e Historical level Inputs'!CX100</f>
        <v>78.550226712328765</v>
      </c>
      <c r="CY102" s="205">
        <f>'3e Historical level Inputs'!CY100</f>
        <v>81.120505479452063</v>
      </c>
      <c r="CZ102" s="205">
        <f>'3e Historical level Inputs'!CZ100</f>
        <v>81.120505479452063</v>
      </c>
      <c r="DA102" s="205">
        <f>'3e Historical level Inputs'!DA100</f>
        <v>81.810092465753414</v>
      </c>
      <c r="DB102" s="205">
        <f>'3e Historical level Inputs'!DB100</f>
        <v>81.810092465753414</v>
      </c>
      <c r="DC102" s="205">
        <f>'3e Historical level Inputs'!DC100</f>
        <v>83.377335616438344</v>
      </c>
      <c r="DD102" s="205">
        <f>'3e Historical level Inputs'!DD100</f>
        <v>83.377335616438344</v>
      </c>
      <c r="DE102" s="205">
        <f>'3e Historical level Inputs'!DE100</f>
        <v>84.693819863013687</v>
      </c>
      <c r="DF102" s="205" t="str">
        <f>'3e Historical level Inputs'!DF100</f>
        <v>-</v>
      </c>
      <c r="DG102" s="205" t="str">
        <f>'3e Historical level Inputs'!DG100</f>
        <v>-</v>
      </c>
      <c r="DH102" s="205" t="str">
        <f>'3e Historical level Inputs'!DH100</f>
        <v>-</v>
      </c>
    </row>
    <row r="103" spans="2:112" s="159" customFormat="1" ht="10.5" customHeight="1">
      <c r="B103" s="175" t="s">
        <v>205</v>
      </c>
      <c r="C103" s="205">
        <f>'3e Historical level Inputs'!C101</f>
        <v>0</v>
      </c>
      <c r="D103" s="205">
        <f>'3e Historical level Inputs'!D101</f>
        <v>0</v>
      </c>
      <c r="E103" s="205">
        <f>'3e Historical level Inputs'!E101</f>
        <v>0</v>
      </c>
      <c r="F103" s="205">
        <f>'3e Historical level Inputs'!F101</f>
        <v>0</v>
      </c>
      <c r="G103" s="205">
        <f>'3e Historical level Inputs'!G101</f>
        <v>0</v>
      </c>
      <c r="H103" s="205">
        <f>'3e Historical level Inputs'!H101</f>
        <v>0</v>
      </c>
      <c r="I103" s="205">
        <f>'3e Historical level Inputs'!I101</f>
        <v>0</v>
      </c>
      <c r="J103" s="205">
        <f>'3e Historical level Inputs'!J101</f>
        <v>0</v>
      </c>
      <c r="K103" s="205">
        <f>'3e Historical level Inputs'!K101</f>
        <v>0</v>
      </c>
      <c r="L103" s="205">
        <f>'3e Historical level Inputs'!L101</f>
        <v>0</v>
      </c>
      <c r="M103" s="205">
        <f>'3e Historical level Inputs'!M101</f>
        <v>0</v>
      </c>
      <c r="N103" s="173"/>
      <c r="O103" s="205">
        <f>'3e Historical level Inputs'!O101</f>
        <v>0</v>
      </c>
      <c r="P103" s="205">
        <f>'3e Historical level Inputs'!P101</f>
        <v>0</v>
      </c>
      <c r="Q103" s="205">
        <f>'3e Historical level Inputs'!Q101</f>
        <v>0</v>
      </c>
      <c r="R103" s="205">
        <f>'3e Historical level Inputs'!R101</f>
        <v>0</v>
      </c>
      <c r="S103" s="205">
        <f>'3e Historical level Inputs'!S101</f>
        <v>0</v>
      </c>
      <c r="T103" s="205">
        <f>'3e Historical level Inputs'!T101</f>
        <v>0</v>
      </c>
      <c r="U103" s="205">
        <f>'3e Historical level Inputs'!U101</f>
        <v>0</v>
      </c>
      <c r="V103" s="205">
        <f>'3e Historical level Inputs'!V101</f>
        <v>0</v>
      </c>
      <c r="W103" s="205">
        <f>'3e Historical level Inputs'!W101</f>
        <v>0</v>
      </c>
      <c r="X103" s="205">
        <f>'3e Historical level Inputs'!X101</f>
        <v>0</v>
      </c>
      <c r="Y103" s="205">
        <f>'3e Historical level Inputs'!Y101</f>
        <v>0</v>
      </c>
      <c r="Z103" s="205" t="str">
        <f>'3e Historical level Inputs'!Z101</f>
        <v>-</v>
      </c>
      <c r="AA103" s="205" t="str">
        <f>'3e Historical level Inputs'!AA101</f>
        <v>-</v>
      </c>
      <c r="AB103" s="205" t="str">
        <f>'3e Historical level Inputs'!AB101</f>
        <v>-</v>
      </c>
      <c r="AC103" s="144"/>
      <c r="AD103" s="175" t="s">
        <v>205</v>
      </c>
      <c r="AE103" s="205">
        <f>'3e Historical level Inputs'!AE101</f>
        <v>0</v>
      </c>
      <c r="AF103" s="205">
        <f>'3e Historical level Inputs'!AF101</f>
        <v>0</v>
      </c>
      <c r="AG103" s="205">
        <f>'3e Historical level Inputs'!AG101</f>
        <v>0</v>
      </c>
      <c r="AH103" s="205">
        <f>'3e Historical level Inputs'!AH101</f>
        <v>0</v>
      </c>
      <c r="AI103" s="205">
        <f>'3e Historical level Inputs'!AI101</f>
        <v>0</v>
      </c>
      <c r="AJ103" s="205">
        <f>'3e Historical level Inputs'!AJ101</f>
        <v>0</v>
      </c>
      <c r="AK103" s="205">
        <f>'3e Historical level Inputs'!AK101</f>
        <v>0</v>
      </c>
      <c r="AL103" s="205">
        <f>'3e Historical level Inputs'!AL101</f>
        <v>0</v>
      </c>
      <c r="AM103" s="205">
        <f>'3e Historical level Inputs'!AM101</f>
        <v>0</v>
      </c>
      <c r="AN103" s="205">
        <f>'3e Historical level Inputs'!AN101</f>
        <v>0</v>
      </c>
      <c r="AO103" s="205">
        <f>'3e Historical level Inputs'!AO101</f>
        <v>0</v>
      </c>
      <c r="AP103" s="173"/>
      <c r="AQ103" s="205">
        <f>'3e Historical level Inputs'!AQ101</f>
        <v>0</v>
      </c>
      <c r="AR103" s="205">
        <f>'3e Historical level Inputs'!AR101</f>
        <v>0</v>
      </c>
      <c r="AS103" s="205">
        <f>'3e Historical level Inputs'!AS101</f>
        <v>0</v>
      </c>
      <c r="AT103" s="205">
        <f>'3e Historical level Inputs'!AT101</f>
        <v>0</v>
      </c>
      <c r="AU103" s="205">
        <f>'3e Historical level Inputs'!AU101</f>
        <v>0</v>
      </c>
      <c r="AV103" s="205">
        <f>'3e Historical level Inputs'!AV101</f>
        <v>0</v>
      </c>
      <c r="AW103" s="205">
        <f>'3e Historical level Inputs'!AW101</f>
        <v>0</v>
      </c>
      <c r="AX103" s="205">
        <f>'3e Historical level Inputs'!AX101</f>
        <v>0</v>
      </c>
      <c r="AY103" s="205">
        <f>'3e Historical level Inputs'!AY101</f>
        <v>0</v>
      </c>
      <c r="AZ103" s="205">
        <f>'3e Historical level Inputs'!AZ101</f>
        <v>0</v>
      </c>
      <c r="BA103" s="205">
        <f>'3e Historical level Inputs'!BA101</f>
        <v>0</v>
      </c>
      <c r="BB103" s="205" t="str">
        <f>'3e Historical level Inputs'!BB101</f>
        <v>-</v>
      </c>
      <c r="BC103" s="205" t="str">
        <f>'3e Historical level Inputs'!BC101</f>
        <v>-</v>
      </c>
      <c r="BD103" s="205" t="str">
        <f>'3e Historical level Inputs'!BD101</f>
        <v>-</v>
      </c>
      <c r="BF103" s="175" t="s">
        <v>205</v>
      </c>
      <c r="BG103" s="205">
        <f>'3e Historical level Inputs'!BG101</f>
        <v>0</v>
      </c>
      <c r="BH103" s="205">
        <f>'3e Historical level Inputs'!BH101</f>
        <v>0</v>
      </c>
      <c r="BI103" s="205">
        <f>'3e Historical level Inputs'!BI101</f>
        <v>0</v>
      </c>
      <c r="BJ103" s="205">
        <f>'3e Historical level Inputs'!BJ101</f>
        <v>0</v>
      </c>
      <c r="BK103" s="205">
        <f>'3e Historical level Inputs'!BK101</f>
        <v>0</v>
      </c>
      <c r="BL103" s="205">
        <f>'3e Historical level Inputs'!BL101</f>
        <v>0</v>
      </c>
      <c r="BM103" s="205">
        <f>'3e Historical level Inputs'!BM101</f>
        <v>0</v>
      </c>
      <c r="BN103" s="205">
        <f>'3e Historical level Inputs'!BN101</f>
        <v>0</v>
      </c>
      <c r="BO103" s="205">
        <f>'3e Historical level Inputs'!BO101</f>
        <v>0</v>
      </c>
      <c r="BP103" s="205">
        <f>'3e Historical level Inputs'!BP101</f>
        <v>0</v>
      </c>
      <c r="BQ103" s="205">
        <f>'3e Historical level Inputs'!BQ101</f>
        <v>0</v>
      </c>
      <c r="BR103" s="173"/>
      <c r="BS103" s="205">
        <f>'3e Historical level Inputs'!BS101</f>
        <v>0</v>
      </c>
      <c r="BT103" s="205">
        <f>'3e Historical level Inputs'!BT101</f>
        <v>0</v>
      </c>
      <c r="BU103" s="205">
        <f>'3e Historical level Inputs'!BU101</f>
        <v>0</v>
      </c>
      <c r="BV103" s="205">
        <f>'3e Historical level Inputs'!BV101</f>
        <v>0</v>
      </c>
      <c r="BW103" s="205">
        <f>'3e Historical level Inputs'!BW101</f>
        <v>0</v>
      </c>
      <c r="BX103" s="205">
        <f>'3e Historical level Inputs'!BX101</f>
        <v>0</v>
      </c>
      <c r="BY103" s="205">
        <f>'3e Historical level Inputs'!BY101</f>
        <v>0</v>
      </c>
      <c r="BZ103" s="205">
        <f>'3e Historical level Inputs'!BZ101</f>
        <v>0</v>
      </c>
      <c r="CA103" s="205">
        <f>'3e Historical level Inputs'!CA101</f>
        <v>0</v>
      </c>
      <c r="CB103" s="205">
        <f>'3e Historical level Inputs'!CB101</f>
        <v>0</v>
      </c>
      <c r="CC103" s="205">
        <f>'3e Historical level Inputs'!CC101</f>
        <v>0</v>
      </c>
      <c r="CD103" s="205" t="str">
        <f>'3e Historical level Inputs'!CD101</f>
        <v>-</v>
      </c>
      <c r="CE103" s="205" t="str">
        <f>'3e Historical level Inputs'!CE101</f>
        <v>-</v>
      </c>
      <c r="CF103" s="205" t="str">
        <f>'3e Historical level Inputs'!CF101</f>
        <v>-</v>
      </c>
      <c r="CG103" s="144"/>
      <c r="CH103" s="175" t="s">
        <v>205</v>
      </c>
      <c r="CI103" s="205">
        <f>'3e Historical level Inputs'!CI101</f>
        <v>0</v>
      </c>
      <c r="CJ103" s="205">
        <f>'3e Historical level Inputs'!CJ101</f>
        <v>0</v>
      </c>
      <c r="CK103" s="205">
        <f>'3e Historical level Inputs'!CK101</f>
        <v>0</v>
      </c>
      <c r="CL103" s="205">
        <f>'3e Historical level Inputs'!CL101</f>
        <v>0</v>
      </c>
      <c r="CM103" s="205">
        <f>'3e Historical level Inputs'!CM101</f>
        <v>0</v>
      </c>
      <c r="CN103" s="205">
        <f>'3e Historical level Inputs'!CN101</f>
        <v>0</v>
      </c>
      <c r="CO103" s="205">
        <f>'3e Historical level Inputs'!CO101</f>
        <v>0</v>
      </c>
      <c r="CP103" s="205">
        <f>'3e Historical level Inputs'!CP101</f>
        <v>0</v>
      </c>
      <c r="CQ103" s="205">
        <f>'3e Historical level Inputs'!CQ101</f>
        <v>0</v>
      </c>
      <c r="CR103" s="205">
        <f>'3e Historical level Inputs'!CR101</f>
        <v>0</v>
      </c>
      <c r="CS103" s="205">
        <f>'3e Historical level Inputs'!CS101</f>
        <v>0</v>
      </c>
      <c r="CT103" s="173"/>
      <c r="CU103" s="205">
        <f>'3e Historical level Inputs'!CU101</f>
        <v>0</v>
      </c>
      <c r="CV103" s="205">
        <f>'3e Historical level Inputs'!CV101</f>
        <v>0</v>
      </c>
      <c r="CW103" s="205">
        <f>'3e Historical level Inputs'!CW101</f>
        <v>0</v>
      </c>
      <c r="CX103" s="205">
        <f>'3e Historical level Inputs'!CX101</f>
        <v>0</v>
      </c>
      <c r="CY103" s="205">
        <f>'3e Historical level Inputs'!CY101</f>
        <v>0</v>
      </c>
      <c r="CZ103" s="205">
        <f>'3e Historical level Inputs'!CZ101</f>
        <v>0</v>
      </c>
      <c r="DA103" s="205">
        <f>'3e Historical level Inputs'!DA101</f>
        <v>0</v>
      </c>
      <c r="DB103" s="205">
        <f>'3e Historical level Inputs'!DB101</f>
        <v>0</v>
      </c>
      <c r="DC103" s="205">
        <f>'3e Historical level Inputs'!DC101</f>
        <v>0</v>
      </c>
      <c r="DD103" s="205">
        <f>'3e Historical level Inputs'!DD101</f>
        <v>0</v>
      </c>
      <c r="DE103" s="205">
        <f>'3e Historical level Inputs'!DE101</f>
        <v>0</v>
      </c>
      <c r="DF103" s="205" t="str">
        <f>'3e Historical level Inputs'!DF101</f>
        <v>-</v>
      </c>
      <c r="DG103" s="205" t="str">
        <f>'3e Historical level Inputs'!DG101</f>
        <v>-</v>
      </c>
      <c r="DH103" s="205" t="str">
        <f>'3e Historical level Inputs'!DH101</f>
        <v>-</v>
      </c>
    </row>
    <row r="104" spans="2:112" s="159" customFormat="1" ht="10.5" customHeight="1">
      <c r="B104" s="175" t="s">
        <v>206</v>
      </c>
      <c r="C104" s="205" t="str">
        <f>'3e Historical level Inputs'!C102</f>
        <v>-</v>
      </c>
      <c r="D104" s="205" t="str">
        <f>'3e Historical level Inputs'!D102</f>
        <v>-</v>
      </c>
      <c r="E104" s="205" t="str">
        <f>'3e Historical level Inputs'!E102</f>
        <v>-</v>
      </c>
      <c r="F104" s="205" t="str">
        <f>'3e Historical level Inputs'!F102</f>
        <v>-</v>
      </c>
      <c r="G104" s="205" t="str">
        <f>'3e Historical level Inputs'!G102</f>
        <v>-</v>
      </c>
      <c r="H104" s="205" t="str">
        <f>'3e Historical level Inputs'!H102</f>
        <v>-</v>
      </c>
      <c r="I104" s="205" t="str">
        <f>'3e Historical level Inputs'!I102</f>
        <v>-</v>
      </c>
      <c r="J104" s="205" t="str">
        <f>'3e Historical level Inputs'!J102</f>
        <v>-</v>
      </c>
      <c r="K104" s="205" t="str">
        <f>'3e Historical level Inputs'!K102</f>
        <v>-</v>
      </c>
      <c r="L104" s="205" t="str">
        <f>'3e Historical level Inputs'!L102</f>
        <v>-</v>
      </c>
      <c r="M104" s="205" t="str">
        <f>'3e Historical level Inputs'!M102</f>
        <v>-</v>
      </c>
      <c r="N104" s="173"/>
      <c r="O104" s="205" t="str">
        <f>'3e Historical level Inputs'!O102</f>
        <v>-</v>
      </c>
      <c r="P104" s="205" t="str">
        <f>'3e Historical level Inputs'!P102</f>
        <v>-</v>
      </c>
      <c r="Q104" s="205" t="str">
        <f>'3e Historical level Inputs'!Q102</f>
        <v>-</v>
      </c>
      <c r="R104" s="205" t="str">
        <f>'3e Historical level Inputs'!R102</f>
        <v>-</v>
      </c>
      <c r="S104" s="205" t="str">
        <f>'3e Historical level Inputs'!S102</f>
        <v>-</v>
      </c>
      <c r="T104" s="205" t="str">
        <f>'3e Historical level Inputs'!T102</f>
        <v>-</v>
      </c>
      <c r="U104" s="205" t="str">
        <f>'3e Historical level Inputs'!U102</f>
        <v>-</v>
      </c>
      <c r="V104" s="205" t="str">
        <f>'3e Historical level Inputs'!V102</f>
        <v>-</v>
      </c>
      <c r="W104" s="205" t="str">
        <f>'3e Historical level Inputs'!W102</f>
        <v>-</v>
      </c>
      <c r="X104" s="205" t="str">
        <f>'3e Historical level Inputs'!X102</f>
        <v>-</v>
      </c>
      <c r="Y104" s="205" t="str">
        <f>'3e Historical level Inputs'!Y102</f>
        <v>-</v>
      </c>
      <c r="Z104" s="205">
        <f>'3e Historical level Inputs'!Z102</f>
        <v>78.162243967949493</v>
      </c>
      <c r="AA104" s="205" t="str">
        <f>'3e Historical level Inputs'!AA102</f>
        <v>-</v>
      </c>
      <c r="AB104" s="205" t="str">
        <f>'3e Historical level Inputs'!AB102</f>
        <v>-</v>
      </c>
      <c r="AC104" s="144"/>
      <c r="AD104" s="175" t="s">
        <v>206</v>
      </c>
      <c r="AE104" s="205" t="str">
        <f>'3e Historical level Inputs'!AE102</f>
        <v>-</v>
      </c>
      <c r="AF104" s="205" t="str">
        <f>'3e Historical level Inputs'!AF102</f>
        <v>-</v>
      </c>
      <c r="AG104" s="205" t="str">
        <f>'3e Historical level Inputs'!AG102</f>
        <v>-</v>
      </c>
      <c r="AH104" s="205" t="str">
        <f>'3e Historical level Inputs'!AH102</f>
        <v>-</v>
      </c>
      <c r="AI104" s="205" t="str">
        <f>'3e Historical level Inputs'!AI102</f>
        <v>-</v>
      </c>
      <c r="AJ104" s="205" t="str">
        <f>'3e Historical level Inputs'!AJ102</f>
        <v>-</v>
      </c>
      <c r="AK104" s="205" t="str">
        <f>'3e Historical level Inputs'!AK102</f>
        <v>-</v>
      </c>
      <c r="AL104" s="205" t="str">
        <f>'3e Historical level Inputs'!AL102</f>
        <v>-</v>
      </c>
      <c r="AM104" s="205" t="str">
        <f>'3e Historical level Inputs'!AM102</f>
        <v>-</v>
      </c>
      <c r="AN104" s="205" t="str">
        <f>'3e Historical level Inputs'!AN102</f>
        <v>-</v>
      </c>
      <c r="AO104" s="205" t="str">
        <f>'3e Historical level Inputs'!AO102</f>
        <v>-</v>
      </c>
      <c r="AP104" s="173"/>
      <c r="AQ104" s="205" t="str">
        <f>'3e Historical level Inputs'!AQ102</f>
        <v>-</v>
      </c>
      <c r="AR104" s="205" t="str">
        <f>'3e Historical level Inputs'!AR102</f>
        <v>-</v>
      </c>
      <c r="AS104" s="205" t="str">
        <f>'3e Historical level Inputs'!AS102</f>
        <v>-</v>
      </c>
      <c r="AT104" s="205" t="str">
        <f>'3e Historical level Inputs'!AT102</f>
        <v>-</v>
      </c>
      <c r="AU104" s="205" t="str">
        <f>'3e Historical level Inputs'!AU102</f>
        <v>-</v>
      </c>
      <c r="AV104" s="205" t="str">
        <f>'3e Historical level Inputs'!AV102</f>
        <v>-</v>
      </c>
      <c r="AW104" s="205" t="str">
        <f>'3e Historical level Inputs'!AW102</f>
        <v>-</v>
      </c>
      <c r="AX104" s="205" t="str">
        <f>'3e Historical level Inputs'!AX102</f>
        <v>-</v>
      </c>
      <c r="AY104" s="205" t="str">
        <f>'3e Historical level Inputs'!AY102</f>
        <v>-</v>
      </c>
      <c r="AZ104" s="205" t="str">
        <f>'3e Historical level Inputs'!AZ102</f>
        <v>-</v>
      </c>
      <c r="BA104" s="205" t="str">
        <f>'3e Historical level Inputs'!BA102</f>
        <v>-</v>
      </c>
      <c r="BB104" s="205">
        <f>'3e Historical level Inputs'!BB102</f>
        <v>78.162243967949493</v>
      </c>
      <c r="BC104" s="205" t="str">
        <f>'3e Historical level Inputs'!BC102</f>
        <v>-</v>
      </c>
      <c r="BD104" s="205" t="str">
        <f>'3e Historical level Inputs'!BD102</f>
        <v>-</v>
      </c>
      <c r="BF104" s="175" t="s">
        <v>206</v>
      </c>
      <c r="BG104" s="205" t="str">
        <f>'3e Historical level Inputs'!BG102</f>
        <v>-</v>
      </c>
      <c r="BH104" s="205" t="str">
        <f>'3e Historical level Inputs'!BH102</f>
        <v>-</v>
      </c>
      <c r="BI104" s="205" t="str">
        <f>'3e Historical level Inputs'!BI102</f>
        <v>-</v>
      </c>
      <c r="BJ104" s="205" t="str">
        <f>'3e Historical level Inputs'!BJ102</f>
        <v>-</v>
      </c>
      <c r="BK104" s="205" t="str">
        <f>'3e Historical level Inputs'!BK102</f>
        <v>-</v>
      </c>
      <c r="BL104" s="205" t="str">
        <f>'3e Historical level Inputs'!BL102</f>
        <v>-</v>
      </c>
      <c r="BM104" s="205" t="str">
        <f>'3e Historical level Inputs'!BM102</f>
        <v>-</v>
      </c>
      <c r="BN104" s="205" t="str">
        <f>'3e Historical level Inputs'!BN102</f>
        <v>-</v>
      </c>
      <c r="BO104" s="205" t="str">
        <f>'3e Historical level Inputs'!BO102</f>
        <v>-</v>
      </c>
      <c r="BP104" s="205" t="str">
        <f>'3e Historical level Inputs'!BP102</f>
        <v>-</v>
      </c>
      <c r="BQ104" s="205" t="str">
        <f>'3e Historical level Inputs'!BQ102</f>
        <v>-</v>
      </c>
      <c r="BR104" s="173"/>
      <c r="BS104" s="205" t="str">
        <f>'3e Historical level Inputs'!BS102</f>
        <v>-</v>
      </c>
      <c r="BT104" s="205" t="str">
        <f>'3e Historical level Inputs'!BT102</f>
        <v>-</v>
      </c>
      <c r="BU104" s="205" t="str">
        <f>'3e Historical level Inputs'!BU102</f>
        <v>-</v>
      </c>
      <c r="BV104" s="205" t="str">
        <f>'3e Historical level Inputs'!BV102</f>
        <v>-</v>
      </c>
      <c r="BW104" s="205" t="str">
        <f>'3e Historical level Inputs'!BW102</f>
        <v>-</v>
      </c>
      <c r="BX104" s="205" t="str">
        <f>'3e Historical level Inputs'!BX102</f>
        <v>-</v>
      </c>
      <c r="BY104" s="205" t="str">
        <f>'3e Historical level Inputs'!BY102</f>
        <v>-</v>
      </c>
      <c r="BZ104" s="205" t="str">
        <f>'3e Historical level Inputs'!BZ102</f>
        <v>-</v>
      </c>
      <c r="CA104" s="205" t="str">
        <f>'3e Historical level Inputs'!CA102</f>
        <v>-</v>
      </c>
      <c r="CB104" s="205" t="str">
        <f>'3e Historical level Inputs'!CB102</f>
        <v>-</v>
      </c>
      <c r="CC104" s="205" t="str">
        <f>'3e Historical level Inputs'!CC102</f>
        <v>-</v>
      </c>
      <c r="CD104" s="205">
        <f>'3e Historical level Inputs'!CD102</f>
        <v>103.96835319130393</v>
      </c>
      <c r="CE104" s="205" t="str">
        <f>'3e Historical level Inputs'!CE102</f>
        <v>-</v>
      </c>
      <c r="CF104" s="205" t="str">
        <f>'3e Historical level Inputs'!CF102</f>
        <v>-</v>
      </c>
      <c r="CG104" s="144"/>
      <c r="CH104" s="175" t="s">
        <v>206</v>
      </c>
      <c r="CI104" s="205" t="str">
        <f>'3e Historical level Inputs'!CI102</f>
        <v>-</v>
      </c>
      <c r="CJ104" s="205" t="str">
        <f>'3e Historical level Inputs'!CJ102</f>
        <v>-</v>
      </c>
      <c r="CK104" s="205" t="str">
        <f>'3e Historical level Inputs'!CK102</f>
        <v>-</v>
      </c>
      <c r="CL104" s="205" t="str">
        <f>'3e Historical level Inputs'!CL102</f>
        <v>-</v>
      </c>
      <c r="CM104" s="205" t="str">
        <f>'3e Historical level Inputs'!CM102</f>
        <v>-</v>
      </c>
      <c r="CN104" s="205" t="str">
        <f>'3e Historical level Inputs'!CN102</f>
        <v>-</v>
      </c>
      <c r="CO104" s="205" t="str">
        <f>'3e Historical level Inputs'!CO102</f>
        <v>-</v>
      </c>
      <c r="CP104" s="205" t="str">
        <f>'3e Historical level Inputs'!CP102</f>
        <v>-</v>
      </c>
      <c r="CQ104" s="205" t="str">
        <f>'3e Historical level Inputs'!CQ102</f>
        <v>-</v>
      </c>
      <c r="CR104" s="205" t="str">
        <f>'3e Historical level Inputs'!CR102</f>
        <v>-</v>
      </c>
      <c r="CS104" s="205" t="str">
        <f>'3e Historical level Inputs'!CS102</f>
        <v>-</v>
      </c>
      <c r="CT104" s="173"/>
      <c r="CU104" s="205" t="str">
        <f>'3e Historical level Inputs'!CU102</f>
        <v>-</v>
      </c>
      <c r="CV104" s="205" t="str">
        <f>'3e Historical level Inputs'!CV102</f>
        <v>-</v>
      </c>
      <c r="CW104" s="205" t="str">
        <f>'3e Historical level Inputs'!CW102</f>
        <v>-</v>
      </c>
      <c r="CX104" s="205" t="str">
        <f>'3e Historical level Inputs'!CX102</f>
        <v>-</v>
      </c>
      <c r="CY104" s="205" t="str">
        <f>'3e Historical level Inputs'!CY102</f>
        <v>-</v>
      </c>
      <c r="CZ104" s="205" t="str">
        <f>'3e Historical level Inputs'!CZ102</f>
        <v>-</v>
      </c>
      <c r="DA104" s="205" t="str">
        <f>'3e Historical level Inputs'!DA102</f>
        <v>-</v>
      </c>
      <c r="DB104" s="205" t="str">
        <f>'3e Historical level Inputs'!DB102</f>
        <v>-</v>
      </c>
      <c r="DC104" s="205" t="str">
        <f>'3e Historical level Inputs'!DC102</f>
        <v>-</v>
      </c>
      <c r="DD104" s="205" t="str">
        <f>'3e Historical level Inputs'!DD102</f>
        <v>-</v>
      </c>
      <c r="DE104" s="205" t="str">
        <f>'3e Historical level Inputs'!DE102</f>
        <v>-</v>
      </c>
      <c r="DF104" s="205">
        <f>'3e Historical level Inputs'!DF102</f>
        <v>182.13059715925343</v>
      </c>
      <c r="DG104" s="205" t="str">
        <f>'3e Historical level Inputs'!DG102</f>
        <v>-</v>
      </c>
      <c r="DH104" s="205" t="str">
        <f>'3e Historical level Inputs'!DH102</f>
        <v>-</v>
      </c>
    </row>
    <row r="105" spans="2:112" s="159" customFormat="1" ht="10.5" customHeight="1">
      <c r="B105" s="175" t="s">
        <v>207</v>
      </c>
      <c r="C105" s="205" t="str">
        <f>'3e Historical level Inputs'!C103</f>
        <v>-</v>
      </c>
      <c r="D105" s="205" t="str">
        <f>'3e Historical level Inputs'!D103</f>
        <v>-</v>
      </c>
      <c r="E105" s="205" t="str">
        <f>'3e Historical level Inputs'!E103</f>
        <v>-</v>
      </c>
      <c r="F105" s="205" t="str">
        <f>'3e Historical level Inputs'!F103</f>
        <v>-</v>
      </c>
      <c r="G105" s="205" t="str">
        <f>'3e Historical level Inputs'!G103</f>
        <v>-</v>
      </c>
      <c r="H105" s="205" t="str">
        <f>'3e Historical level Inputs'!H103</f>
        <v>-</v>
      </c>
      <c r="I105" s="205" t="str">
        <f>'3e Historical level Inputs'!I103</f>
        <v>-</v>
      </c>
      <c r="J105" s="205" t="str">
        <f>'3e Historical level Inputs'!J103</f>
        <v>-</v>
      </c>
      <c r="K105" s="205" t="str">
        <f>'3e Historical level Inputs'!K103</f>
        <v>-</v>
      </c>
      <c r="L105" s="205" t="str">
        <f>'3e Historical level Inputs'!L103</f>
        <v>-</v>
      </c>
      <c r="M105" s="205" t="str">
        <f>'3e Historical level Inputs'!M103</f>
        <v>-</v>
      </c>
      <c r="N105" s="173"/>
      <c r="O105" s="205" t="str">
        <f>'3e Historical level Inputs'!O103</f>
        <v>-</v>
      </c>
      <c r="P105" s="205" t="str">
        <f>'3e Historical level Inputs'!P103</f>
        <v>-</v>
      </c>
      <c r="Q105" s="205" t="str">
        <f>'3e Historical level Inputs'!Q103</f>
        <v>-</v>
      </c>
      <c r="R105" s="205" t="str">
        <f>'3e Historical level Inputs'!R103</f>
        <v>-</v>
      </c>
      <c r="S105" s="205" t="str">
        <f>'3e Historical level Inputs'!S103</f>
        <v>-</v>
      </c>
      <c r="T105" s="205" t="str">
        <f>'3e Historical level Inputs'!T103</f>
        <v>-</v>
      </c>
      <c r="U105" s="205" t="str">
        <f>'3e Historical level Inputs'!U103</f>
        <v>-</v>
      </c>
      <c r="V105" s="205" t="str">
        <f>'3e Historical level Inputs'!V103</f>
        <v>-</v>
      </c>
      <c r="W105" s="205" t="str">
        <f>'3e Historical level Inputs'!W103</f>
        <v>-</v>
      </c>
      <c r="X105" s="205" t="str">
        <f>'3e Historical level Inputs'!X103</f>
        <v>-</v>
      </c>
      <c r="Y105" s="205" t="str">
        <f>'3e Historical level Inputs'!Y103</f>
        <v>-</v>
      </c>
      <c r="Z105" s="205">
        <f>'3e Historical level Inputs'!Z103</f>
        <v>6.262204368723566</v>
      </c>
      <c r="AA105" s="205" t="str">
        <f>'3e Historical level Inputs'!AA103</f>
        <v>-</v>
      </c>
      <c r="AB105" s="205" t="str">
        <f>'3e Historical level Inputs'!AB103</f>
        <v>-</v>
      </c>
      <c r="AC105" s="144"/>
      <c r="AD105" s="175" t="s">
        <v>207</v>
      </c>
      <c r="AE105" s="205" t="str">
        <f>'3e Historical level Inputs'!AE103</f>
        <v>-</v>
      </c>
      <c r="AF105" s="205" t="str">
        <f>'3e Historical level Inputs'!AF103</f>
        <v>-</v>
      </c>
      <c r="AG105" s="205" t="str">
        <f>'3e Historical level Inputs'!AG103</f>
        <v>-</v>
      </c>
      <c r="AH105" s="205" t="str">
        <f>'3e Historical level Inputs'!AH103</f>
        <v>-</v>
      </c>
      <c r="AI105" s="205" t="str">
        <f>'3e Historical level Inputs'!AI103</f>
        <v>-</v>
      </c>
      <c r="AJ105" s="205" t="str">
        <f>'3e Historical level Inputs'!AJ103</f>
        <v>-</v>
      </c>
      <c r="AK105" s="205" t="str">
        <f>'3e Historical level Inputs'!AK103</f>
        <v>-</v>
      </c>
      <c r="AL105" s="205" t="str">
        <f>'3e Historical level Inputs'!AL103</f>
        <v>-</v>
      </c>
      <c r="AM105" s="205" t="str">
        <f>'3e Historical level Inputs'!AM103</f>
        <v>-</v>
      </c>
      <c r="AN105" s="205" t="str">
        <f>'3e Historical level Inputs'!AN103</f>
        <v>-</v>
      </c>
      <c r="AO105" s="205" t="str">
        <f>'3e Historical level Inputs'!AO103</f>
        <v>-</v>
      </c>
      <c r="AP105" s="173"/>
      <c r="AQ105" s="205" t="str">
        <f>'3e Historical level Inputs'!AQ103</f>
        <v>-</v>
      </c>
      <c r="AR105" s="205" t="str">
        <f>'3e Historical level Inputs'!AR103</f>
        <v>-</v>
      </c>
      <c r="AS105" s="205" t="str">
        <f>'3e Historical level Inputs'!AS103</f>
        <v>-</v>
      </c>
      <c r="AT105" s="205" t="str">
        <f>'3e Historical level Inputs'!AT103</f>
        <v>-</v>
      </c>
      <c r="AU105" s="205" t="str">
        <f>'3e Historical level Inputs'!AU103</f>
        <v>-</v>
      </c>
      <c r="AV105" s="205" t="str">
        <f>'3e Historical level Inputs'!AV103</f>
        <v>-</v>
      </c>
      <c r="AW105" s="205" t="str">
        <f>'3e Historical level Inputs'!AW103</f>
        <v>-</v>
      </c>
      <c r="AX105" s="205" t="str">
        <f>'3e Historical level Inputs'!AX103</f>
        <v>-</v>
      </c>
      <c r="AY105" s="205" t="str">
        <f>'3e Historical level Inputs'!AY103</f>
        <v>-</v>
      </c>
      <c r="AZ105" s="205" t="str">
        <f>'3e Historical level Inputs'!AZ103</f>
        <v>-</v>
      </c>
      <c r="BA105" s="205" t="str">
        <f>'3e Historical level Inputs'!BA103</f>
        <v>-</v>
      </c>
      <c r="BB105" s="205">
        <f>'3e Historical level Inputs'!BB103</f>
        <v>7.0286810076720831</v>
      </c>
      <c r="BC105" s="205" t="str">
        <f>'3e Historical level Inputs'!BC103</f>
        <v>-</v>
      </c>
      <c r="BD105" s="205" t="str">
        <f>'3e Historical level Inputs'!BD103</f>
        <v>-</v>
      </c>
      <c r="BF105" s="175" t="s">
        <v>207</v>
      </c>
      <c r="BG105" s="205" t="str">
        <f>'3e Historical level Inputs'!BG103</f>
        <v>-</v>
      </c>
      <c r="BH105" s="205" t="str">
        <f>'3e Historical level Inputs'!BH103</f>
        <v>-</v>
      </c>
      <c r="BI105" s="205" t="str">
        <f>'3e Historical level Inputs'!BI103</f>
        <v>-</v>
      </c>
      <c r="BJ105" s="205" t="str">
        <f>'3e Historical level Inputs'!BJ103</f>
        <v>-</v>
      </c>
      <c r="BK105" s="205" t="str">
        <f>'3e Historical level Inputs'!BK103</f>
        <v>-</v>
      </c>
      <c r="BL105" s="205" t="str">
        <f>'3e Historical level Inputs'!BL103</f>
        <v>-</v>
      </c>
      <c r="BM105" s="205" t="str">
        <f>'3e Historical level Inputs'!BM103</f>
        <v>-</v>
      </c>
      <c r="BN105" s="205" t="str">
        <f>'3e Historical level Inputs'!BN103</f>
        <v>-</v>
      </c>
      <c r="BO105" s="205" t="str">
        <f>'3e Historical level Inputs'!BO103</f>
        <v>-</v>
      </c>
      <c r="BP105" s="205" t="str">
        <f>'3e Historical level Inputs'!BP103</f>
        <v>-</v>
      </c>
      <c r="BQ105" s="205" t="str">
        <f>'3e Historical level Inputs'!BQ103</f>
        <v>-</v>
      </c>
      <c r="BR105" s="173"/>
      <c r="BS105" s="205" t="str">
        <f>'3e Historical level Inputs'!BS103</f>
        <v>-</v>
      </c>
      <c r="BT105" s="205" t="str">
        <f>'3e Historical level Inputs'!BT103</f>
        <v>-</v>
      </c>
      <c r="BU105" s="205" t="str">
        <f>'3e Historical level Inputs'!BU103</f>
        <v>-</v>
      </c>
      <c r="BV105" s="205" t="str">
        <f>'3e Historical level Inputs'!BV103</f>
        <v>-</v>
      </c>
      <c r="BW105" s="205" t="str">
        <f>'3e Historical level Inputs'!BW103</f>
        <v>-</v>
      </c>
      <c r="BX105" s="205" t="str">
        <f>'3e Historical level Inputs'!BX103</f>
        <v>-</v>
      </c>
      <c r="BY105" s="205" t="str">
        <f>'3e Historical level Inputs'!BY103</f>
        <v>-</v>
      </c>
      <c r="BZ105" s="205" t="str">
        <f>'3e Historical level Inputs'!BZ103</f>
        <v>-</v>
      </c>
      <c r="CA105" s="205" t="str">
        <f>'3e Historical level Inputs'!CA103</f>
        <v>-</v>
      </c>
      <c r="CB105" s="205" t="str">
        <f>'3e Historical level Inputs'!CB103</f>
        <v>-</v>
      </c>
      <c r="CC105" s="205" t="str">
        <f>'3e Historical level Inputs'!CC103</f>
        <v>-</v>
      </c>
      <c r="CD105" s="205">
        <f>'3e Historical level Inputs'!CD103</f>
        <v>6.4157817514929087</v>
      </c>
      <c r="CE105" s="205" t="str">
        <f>'3e Historical level Inputs'!CE103</f>
        <v>-</v>
      </c>
      <c r="CF105" s="205" t="str">
        <f>'3e Historical level Inputs'!CF103</f>
        <v>-</v>
      </c>
      <c r="CG105" s="144"/>
      <c r="CH105" s="175" t="s">
        <v>207</v>
      </c>
      <c r="CI105" s="205" t="str">
        <f>'3e Historical level Inputs'!CI103</f>
        <v>-</v>
      </c>
      <c r="CJ105" s="205" t="str">
        <f>'3e Historical level Inputs'!CJ103</f>
        <v>-</v>
      </c>
      <c r="CK105" s="205" t="str">
        <f>'3e Historical level Inputs'!CK103</f>
        <v>-</v>
      </c>
      <c r="CL105" s="205" t="str">
        <f>'3e Historical level Inputs'!CL103</f>
        <v>-</v>
      </c>
      <c r="CM105" s="205" t="str">
        <f>'3e Historical level Inputs'!CM103</f>
        <v>-</v>
      </c>
      <c r="CN105" s="205" t="str">
        <f>'3e Historical level Inputs'!CN103</f>
        <v>-</v>
      </c>
      <c r="CO105" s="205" t="str">
        <f>'3e Historical level Inputs'!CO103</f>
        <v>-</v>
      </c>
      <c r="CP105" s="205" t="str">
        <f>'3e Historical level Inputs'!CP103</f>
        <v>-</v>
      </c>
      <c r="CQ105" s="205" t="str">
        <f>'3e Historical level Inputs'!CQ103</f>
        <v>-</v>
      </c>
      <c r="CR105" s="205" t="str">
        <f>'3e Historical level Inputs'!CR103</f>
        <v>-</v>
      </c>
      <c r="CS105" s="205" t="str">
        <f>'3e Historical level Inputs'!CS103</f>
        <v>-</v>
      </c>
      <c r="CT105" s="173"/>
      <c r="CU105" s="205" t="str">
        <f>'3e Historical level Inputs'!CU103</f>
        <v>-</v>
      </c>
      <c r="CV105" s="205" t="str">
        <f>'3e Historical level Inputs'!CV103</f>
        <v>-</v>
      </c>
      <c r="CW105" s="205" t="str">
        <f>'3e Historical level Inputs'!CW103</f>
        <v>-</v>
      </c>
      <c r="CX105" s="205" t="str">
        <f>'3e Historical level Inputs'!CX103</f>
        <v>-</v>
      </c>
      <c r="CY105" s="205" t="str">
        <f>'3e Historical level Inputs'!CY103</f>
        <v>-</v>
      </c>
      <c r="CZ105" s="205" t="str">
        <f>'3e Historical level Inputs'!CZ103</f>
        <v>-</v>
      </c>
      <c r="DA105" s="205" t="str">
        <f>'3e Historical level Inputs'!DA103</f>
        <v>-</v>
      </c>
      <c r="DB105" s="205" t="str">
        <f>'3e Historical level Inputs'!DB103</f>
        <v>-</v>
      </c>
      <c r="DC105" s="205" t="str">
        <f>'3e Historical level Inputs'!DC103</f>
        <v>-</v>
      </c>
      <c r="DD105" s="205" t="str">
        <f>'3e Historical level Inputs'!DD103</f>
        <v>-</v>
      </c>
      <c r="DE105" s="205" t="str">
        <f>'3e Historical level Inputs'!DE103</f>
        <v>-</v>
      </c>
      <c r="DF105" s="205">
        <f>'3e Historical level Inputs'!DF103</f>
        <v>12.677986120216474</v>
      </c>
      <c r="DG105" s="205" t="str">
        <f>'3e Historical level Inputs'!DG103</f>
        <v>-</v>
      </c>
      <c r="DH105" s="205" t="str">
        <f>'3e Historical level Inputs'!DH103</f>
        <v>-</v>
      </c>
    </row>
    <row r="106" spans="2:112" s="159" customFormat="1" ht="10.5" customHeight="1">
      <c r="B106" s="175" t="s">
        <v>208</v>
      </c>
      <c r="C106" s="205">
        <f>'3e Historical level Inputs'!C104</f>
        <v>1.6889733533388911</v>
      </c>
      <c r="D106" s="205">
        <f>'3e Historical level Inputs'!D104</f>
        <v>1.7022198955741037</v>
      </c>
      <c r="E106" s="205">
        <f>'3e Historical level Inputs'!E104</f>
        <v>1.768627069486832</v>
      </c>
      <c r="F106" s="205">
        <f>'3e Historical level Inputs'!F104</f>
        <v>1.7805654075736359</v>
      </c>
      <c r="G106" s="205">
        <f>'3e Historical level Inputs'!G104</f>
        <v>1.8271275485169689</v>
      </c>
      <c r="H106" s="205">
        <f>'3e Historical level Inputs'!H104</f>
        <v>1.8333269262738028</v>
      </c>
      <c r="I106" s="205">
        <f>'3e Historical level Inputs'!I104</f>
        <v>1.8892082521903257</v>
      </c>
      <c r="J106" s="205">
        <f>'3e Historical level Inputs'!J104</f>
        <v>1.8751092540022867</v>
      </c>
      <c r="K106" s="205">
        <f>'3e Historical level Inputs'!K104</f>
        <v>1.8814397640751825</v>
      </c>
      <c r="L106" s="205">
        <f>'3e Historical level Inputs'!L104</f>
        <v>1.908946497690531</v>
      </c>
      <c r="M106" s="205">
        <f>'3e Historical level Inputs'!M104</f>
        <v>3.2954239622974391</v>
      </c>
      <c r="N106" s="173"/>
      <c r="O106" s="205">
        <f>'3e Historical level Inputs'!O104</f>
        <v>3.3696355780860143</v>
      </c>
      <c r="P106" s="205">
        <f>'3e Historical level Inputs'!P104</f>
        <v>3.3696355780860143</v>
      </c>
      <c r="Q106" s="205">
        <f>'3e Historical level Inputs'!Q104</f>
        <v>3.8090759009818345</v>
      </c>
      <c r="R106" s="205">
        <f>'3e Historical level Inputs'!R104</f>
        <v>3.8090759009818345</v>
      </c>
      <c r="S106" s="205">
        <f>'3e Historical level Inputs'!S104</f>
        <v>4.9055654174385301</v>
      </c>
      <c r="T106" s="205">
        <f>'3e Historical level Inputs'!T104</f>
        <v>4.831609559362521</v>
      </c>
      <c r="U106" s="205">
        <f>'3e Historical level Inputs'!U104</f>
        <v>5.5534126104747958</v>
      </c>
      <c r="V106" s="205">
        <f>'3e Historical level Inputs'!V104</f>
        <v>5.7329444217727064</v>
      </c>
      <c r="W106" s="205">
        <f>'3e Historical level Inputs'!W104</f>
        <v>5.9026671433112243</v>
      </c>
      <c r="X106" s="205">
        <f>'3e Historical level Inputs'!X104</f>
        <v>5.8733845188357439</v>
      </c>
      <c r="Y106" s="205">
        <f>'3e Historical level Inputs'!Y104</f>
        <v>5.1713756610967945</v>
      </c>
      <c r="Z106" s="205">
        <f>'3e Historical level Inputs'!Z104</f>
        <v>5.2929780368001378</v>
      </c>
      <c r="AA106" s="205" t="str">
        <f>'3e Historical level Inputs'!AA104</f>
        <v>-</v>
      </c>
      <c r="AB106" s="205" t="str">
        <f>'3e Historical level Inputs'!AB104</f>
        <v>-</v>
      </c>
      <c r="AC106" s="144"/>
      <c r="AD106" s="175" t="s">
        <v>208</v>
      </c>
      <c r="AE106" s="205">
        <f>'3e Historical level Inputs'!AE104</f>
        <v>1.6941717245388905</v>
      </c>
      <c r="AF106" s="205">
        <f>'3e Historical level Inputs'!AF104</f>
        <v>1.7074843908696027</v>
      </c>
      <c r="AG106" s="205">
        <f>'3e Historical level Inputs'!AG104</f>
        <v>1.773967861815599</v>
      </c>
      <c r="AH106" s="205">
        <f>'3e Historical level Inputs'!AH104</f>
        <v>1.7859519781223645</v>
      </c>
      <c r="AI106" s="205">
        <f>'3e Historical level Inputs'!AI104</f>
        <v>1.8325751566923116</v>
      </c>
      <c r="AJ106" s="205">
        <f>'3e Historical level Inputs'!AJ104</f>
        <v>1.838815226200222</v>
      </c>
      <c r="AK106" s="205">
        <f>'3e Historical level Inputs'!AK104</f>
        <v>1.8947270709300512</v>
      </c>
      <c r="AL106" s="205">
        <f>'3e Historical level Inputs'!AL104</f>
        <v>1.8806433321486664</v>
      </c>
      <c r="AM106" s="205">
        <f>'3e Historical level Inputs'!AM104</f>
        <v>1.8870043610348692</v>
      </c>
      <c r="AN106" s="205">
        <f>'3e Historical level Inputs'!AN104</f>
        <v>1.9146128240279083</v>
      </c>
      <c r="AO106" s="205">
        <f>'3e Historical level Inputs'!AO104</f>
        <v>3.3012581421080074</v>
      </c>
      <c r="AP106" s="173"/>
      <c r="AQ106" s="205">
        <f>'3e Historical level Inputs'!AQ104</f>
        <v>3.3757647730918854</v>
      </c>
      <c r="AR106" s="205">
        <f>'3e Historical level Inputs'!AR104</f>
        <v>3.3757647730918854</v>
      </c>
      <c r="AS106" s="205">
        <f>'3e Historical level Inputs'!AS104</f>
        <v>3.8154492464941634</v>
      </c>
      <c r="AT106" s="205">
        <f>'3e Historical level Inputs'!AT104</f>
        <v>3.8154492464941634</v>
      </c>
      <c r="AU106" s="205">
        <f>'3e Historical level Inputs'!AU104</f>
        <v>4.5097230225618059</v>
      </c>
      <c r="AV106" s="205">
        <f>'3e Historical level Inputs'!AV104</f>
        <v>4.4405296675486552</v>
      </c>
      <c r="AW106" s="205">
        <f>'3e Historical level Inputs'!AW104</f>
        <v>5.1162335530884162</v>
      </c>
      <c r="AX106" s="205">
        <f>'3e Historical level Inputs'!AX104</f>
        <v>5.2893378244261173</v>
      </c>
      <c r="AY106" s="205">
        <f>'3e Historical level Inputs'!AY104</f>
        <v>5.4274175596417304</v>
      </c>
      <c r="AZ106" s="205">
        <f>'3e Historical level Inputs'!AZ104</f>
        <v>5.3911596911718016</v>
      </c>
      <c r="BA106" s="205">
        <f>'3e Historical level Inputs'!BA104</f>
        <v>4.7435891318093288</v>
      </c>
      <c r="BB106" s="205">
        <f>'3e Historical level Inputs'!BB104</f>
        <v>4.8711620801103157</v>
      </c>
      <c r="BC106" s="205" t="str">
        <f>'3e Historical level Inputs'!BC104</f>
        <v>-</v>
      </c>
      <c r="BD106" s="205" t="str">
        <f>'3e Historical level Inputs'!BD104</f>
        <v>-</v>
      </c>
      <c r="BF106" s="175" t="s">
        <v>208</v>
      </c>
      <c r="BG106" s="205">
        <f>'3e Historical level Inputs'!BG104</f>
        <v>2.1557688535103199</v>
      </c>
      <c r="BH106" s="205">
        <f>'3e Historical level Inputs'!BH104</f>
        <v>2.1795568849503861</v>
      </c>
      <c r="BI106" s="205">
        <f>'3e Historical level Inputs'!BI104</f>
        <v>2.2446744028704724</v>
      </c>
      <c r="BJ106" s="205">
        <f>'3e Historical level Inputs'!BJ104</f>
        <v>2.2633936210989636</v>
      </c>
      <c r="BK106" s="205">
        <f>'3e Historical level Inputs'!BK104</f>
        <v>2.3168217242077782</v>
      </c>
      <c r="BL106" s="205">
        <f>'3e Historical level Inputs'!BL104</f>
        <v>2.3276183150087926</v>
      </c>
      <c r="BM106" s="205">
        <f>'3e Historical level Inputs'!BM104</f>
        <v>2.3655648117716734</v>
      </c>
      <c r="BN106" s="205">
        <f>'3e Historical level Inputs'!BN104</f>
        <v>2.3559741078194563</v>
      </c>
      <c r="BO106" s="205">
        <f>'3e Historical level Inputs'!BO104</f>
        <v>2.3654859215535935</v>
      </c>
      <c r="BP106" s="205">
        <f>'3e Historical level Inputs'!BP104</f>
        <v>2.2879451005225162</v>
      </c>
      <c r="BQ106" s="205">
        <f>'3e Historical level Inputs'!BQ104</f>
        <v>2.426778099129197</v>
      </c>
      <c r="BR106" s="173"/>
      <c r="BS106" s="205">
        <f>'3e Historical level Inputs'!BS104</f>
        <v>2.4415969338372041</v>
      </c>
      <c r="BT106" s="205">
        <f>'3e Historical level Inputs'!BT104</f>
        <v>2.4415969338372046</v>
      </c>
      <c r="BU106" s="205">
        <f>'3e Historical level Inputs'!BU104</f>
        <v>2.460512112858773</v>
      </c>
      <c r="BV106" s="205">
        <f>'3e Historical level Inputs'!BV104</f>
        <v>2.460512112858773</v>
      </c>
      <c r="BW106" s="205">
        <f>'3e Historical level Inputs'!BW104</f>
        <v>3.4234499134514205</v>
      </c>
      <c r="BX106" s="205">
        <f>'3e Historical level Inputs'!BX104</f>
        <v>3.3200308400490823</v>
      </c>
      <c r="BY106" s="205">
        <f>'3e Historical level Inputs'!BY104</f>
        <v>3.5509860445171846</v>
      </c>
      <c r="BZ106" s="205">
        <f>'3e Historical level Inputs'!BZ104</f>
        <v>3.6995545094660249</v>
      </c>
      <c r="CA106" s="205">
        <f>'3e Historical level Inputs'!CA104</f>
        <v>3.425217952639017</v>
      </c>
      <c r="CB106" s="205">
        <f>'3e Historical level Inputs'!CB104</f>
        <v>3.4021333710360602</v>
      </c>
      <c r="CC106" s="205">
        <f>'3e Historical level Inputs'!CC104</f>
        <v>3.3259663839040381</v>
      </c>
      <c r="CD106" s="205">
        <f>'3e Historical level Inputs'!CD104</f>
        <v>3.2979640282644964</v>
      </c>
      <c r="CE106" s="205" t="str">
        <f>'3e Historical level Inputs'!CE104</f>
        <v>-</v>
      </c>
      <c r="CF106" s="205" t="str">
        <f>'3e Historical level Inputs'!CF104</f>
        <v>-</v>
      </c>
      <c r="CG106" s="144"/>
      <c r="CH106" s="175" t="s">
        <v>208</v>
      </c>
      <c r="CI106" s="205">
        <f>'3e Historical level Inputs'!CI104</f>
        <v>3.8447422068492108</v>
      </c>
      <c r="CJ106" s="205">
        <f>'3e Historical level Inputs'!CJ104</f>
        <v>3.8817767805244898</v>
      </c>
      <c r="CK106" s="205">
        <f>'3e Historical level Inputs'!CK104</f>
        <v>4.0133014723573046</v>
      </c>
      <c r="CL106" s="205">
        <f>'3e Historical level Inputs'!CL104</f>
        <v>4.0439590286725995</v>
      </c>
      <c r="CM106" s="205">
        <f>'3e Historical level Inputs'!CM104</f>
        <v>4.1439492727247469</v>
      </c>
      <c r="CN106" s="205">
        <f>'3e Historical level Inputs'!CN104</f>
        <v>4.1609452412825956</v>
      </c>
      <c r="CO106" s="205">
        <f>'3e Historical level Inputs'!CO104</f>
        <v>4.2547730639619994</v>
      </c>
      <c r="CP106" s="205">
        <f>'3e Historical level Inputs'!CP104</f>
        <v>4.2310833618217432</v>
      </c>
      <c r="CQ106" s="205">
        <f>'3e Historical level Inputs'!CQ104</f>
        <v>4.246925685628776</v>
      </c>
      <c r="CR106" s="205">
        <f>'3e Historical level Inputs'!CR104</f>
        <v>4.196891598213047</v>
      </c>
      <c r="CS106" s="205">
        <f>'3e Historical level Inputs'!CS104</f>
        <v>5.7222020614266356</v>
      </c>
      <c r="CT106" s="173"/>
      <c r="CU106" s="205">
        <f>'3e Historical level Inputs'!CU104</f>
        <v>5.8112325119232189</v>
      </c>
      <c r="CV106" s="205">
        <f>'3e Historical level Inputs'!CV104</f>
        <v>5.8112325119232189</v>
      </c>
      <c r="CW106" s="205">
        <f>'3e Historical level Inputs'!CW104</f>
        <v>6.2695880138406075</v>
      </c>
      <c r="CX106" s="205">
        <f>'3e Historical level Inputs'!CX104</f>
        <v>6.2695880138406075</v>
      </c>
      <c r="CY106" s="205">
        <f>'3e Historical level Inputs'!CY104</f>
        <v>8.3290153308899502</v>
      </c>
      <c r="CZ106" s="205">
        <f>'3e Historical level Inputs'!CZ104</f>
        <v>8.1516403994116029</v>
      </c>
      <c r="DA106" s="205">
        <f>'3e Historical level Inputs'!DA104</f>
        <v>9.1043986549919804</v>
      </c>
      <c r="DB106" s="205">
        <f>'3e Historical level Inputs'!DB104</f>
        <v>9.4324989312387313</v>
      </c>
      <c r="DC106" s="205">
        <f>'3e Historical level Inputs'!DC104</f>
        <v>9.3278850959502417</v>
      </c>
      <c r="DD106" s="205">
        <f>'3e Historical level Inputs'!DD104</f>
        <v>9.2755178898718036</v>
      </c>
      <c r="DE106" s="205">
        <f>'3e Historical level Inputs'!DE104</f>
        <v>8.497342045000833</v>
      </c>
      <c r="DF106" s="205">
        <f>'3e Historical level Inputs'!DF104</f>
        <v>8.5909420650646346</v>
      </c>
      <c r="DG106" s="205" t="str">
        <f>'3e Historical level Inputs'!DG104</f>
        <v>-</v>
      </c>
      <c r="DH106" s="205" t="str">
        <f>'3e Historical level Inputs'!DH104</f>
        <v>-</v>
      </c>
    </row>
    <row r="107" spans="2:112" s="159" customFormat="1" ht="10.5" customHeight="1">
      <c r="B107" s="176" t="s">
        <v>209</v>
      </c>
      <c r="C107" s="205">
        <f>'3e Historical level Inputs'!C105</f>
        <v>1.0608938326309489</v>
      </c>
      <c r="D107" s="205">
        <f>'3e Historical level Inputs'!D105</f>
        <v>1.071101334986595</v>
      </c>
      <c r="E107" s="205">
        <f>'3e Historical level Inputs'!E105</f>
        <v>1.1179599408426975</v>
      </c>
      <c r="F107" s="205">
        <f>'3e Historical level Inputs'!F105</f>
        <v>1.1271593690391071</v>
      </c>
      <c r="G107" s="205">
        <f>'3e Historical level Inputs'!G105</f>
        <v>1.1657493134527706</v>
      </c>
      <c r="H107" s="205">
        <f>'3e Historical level Inputs'!H105</f>
        <v>1.1705264214657733</v>
      </c>
      <c r="I107" s="205">
        <f>'3e Historical level Inputs'!I105</f>
        <v>1.2029757893387811</v>
      </c>
      <c r="J107" s="205">
        <f>'3e Historical level Inputs'!J105</f>
        <v>1.1921114026436563</v>
      </c>
      <c r="K107" s="205">
        <f>'3e Historical level Inputs'!K105</f>
        <v>1.1948519724169988</v>
      </c>
      <c r="L107" s="205">
        <f>'3e Historical level Inputs'!L105</f>
        <v>1.216048073496752</v>
      </c>
      <c r="M107" s="205">
        <f>'3e Historical level Inputs'!M105</f>
        <v>1.3035150304937519</v>
      </c>
      <c r="N107" s="173"/>
      <c r="O107" s="205">
        <f>'3e Historical level Inputs'!O105</f>
        <v>1.3607009156498413</v>
      </c>
      <c r="P107" s="205">
        <f>'3e Historical level Inputs'!P105</f>
        <v>1.3607009156498413</v>
      </c>
      <c r="Q107" s="205">
        <f>'3e Historical level Inputs'!Q105</f>
        <v>1.4250658460403167</v>
      </c>
      <c r="R107" s="205">
        <f>'3e Historical level Inputs'!R105</f>
        <v>1.4250658460403167</v>
      </c>
      <c r="S107" s="205">
        <f>'3e Historical level Inputs'!S105</f>
        <v>1.5353912804688963</v>
      </c>
      <c r="T107" s="205">
        <f>'3e Historical level Inputs'!T105</f>
        <v>1.5343084927508055</v>
      </c>
      <c r="U107" s="205">
        <f>'3e Historical level Inputs'!U105</f>
        <v>1.5713421466079627</v>
      </c>
      <c r="V107" s="205">
        <f>'3e Historical level Inputs'!V105</f>
        <v>1.5739706718571751</v>
      </c>
      <c r="W107" s="205">
        <f>'3e Historical level Inputs'!W105</f>
        <v>1.5874437788062143</v>
      </c>
      <c r="X107" s="205">
        <f>'3e Historical level Inputs'!X105</f>
        <v>1.5870150519012689</v>
      </c>
      <c r="Y107" s="205">
        <f>'3e Historical level Inputs'!Y105</f>
        <v>1.5896991641868361</v>
      </c>
      <c r="Z107" s="205">
        <f>'3e Historical level Inputs'!Z105</f>
        <v>1.610011246467036</v>
      </c>
      <c r="AA107" s="205" t="str">
        <f>'3e Historical level Inputs'!AA105</f>
        <v>-</v>
      </c>
      <c r="AB107" s="205" t="str">
        <f>'3e Historical level Inputs'!AB105</f>
        <v>-</v>
      </c>
      <c r="AC107" s="144"/>
      <c r="AD107" s="176" t="s">
        <v>209</v>
      </c>
      <c r="AE107" s="205">
        <f>'3e Historical level Inputs'!AE105</f>
        <v>1.0648995863836881</v>
      </c>
      <c r="AF107" s="205">
        <f>'3e Historical level Inputs'!AF105</f>
        <v>1.0751580425541933</v>
      </c>
      <c r="AG107" s="205">
        <f>'3e Historical level Inputs'!AG105</f>
        <v>1.122075441273594</v>
      </c>
      <c r="AH107" s="205">
        <f>'3e Historical level Inputs'!AH105</f>
        <v>1.1313101451879828</v>
      </c>
      <c r="AI107" s="205">
        <f>'3e Historical level Inputs'!AI105</f>
        <v>1.1699471238922847</v>
      </c>
      <c r="AJ107" s="205">
        <f>'3e Historical level Inputs'!AJ105</f>
        <v>1.1747555880990472</v>
      </c>
      <c r="AK107" s="205">
        <f>'3e Historical level Inputs'!AK105</f>
        <v>1.2072284731173739</v>
      </c>
      <c r="AL107" s="205">
        <f>'3e Historical level Inputs'!AL105</f>
        <v>1.1963758449949091</v>
      </c>
      <c r="AM107" s="205">
        <f>'3e Historical level Inputs'!AM105</f>
        <v>1.1991399319135709</v>
      </c>
      <c r="AN107" s="205">
        <f>'3e Historical level Inputs'!AN105</f>
        <v>1.2204144234777223</v>
      </c>
      <c r="AO107" s="205">
        <f>'3e Historical level Inputs'!AO105</f>
        <v>1.3080107247739787</v>
      </c>
      <c r="AP107" s="173"/>
      <c r="AQ107" s="205">
        <f>'3e Historical level Inputs'!AQ105</f>
        <v>1.3654239423348222</v>
      </c>
      <c r="AR107" s="205">
        <f>'3e Historical level Inputs'!AR105</f>
        <v>1.3654239423348222</v>
      </c>
      <c r="AS107" s="205">
        <f>'3e Historical level Inputs'!AS105</f>
        <v>1.4299770098878533</v>
      </c>
      <c r="AT107" s="205">
        <f>'3e Historical level Inputs'!AT105</f>
        <v>1.4299770098878533</v>
      </c>
      <c r="AU107" s="205">
        <f>'3e Historical level Inputs'!AU105</f>
        <v>1.5345712508437841</v>
      </c>
      <c r="AV107" s="205">
        <f>'3e Historical level Inputs'!AV105</f>
        <v>1.5335581909330362</v>
      </c>
      <c r="AW107" s="205">
        <f>'3e Historical level Inputs'!AW105</f>
        <v>1.5699592024925644</v>
      </c>
      <c r="AX107" s="205">
        <f>'3e Historical level Inputs'!AX105</f>
        <v>1.5724936221292203</v>
      </c>
      <c r="AY107" s="205">
        <f>'3e Historical level Inputs'!AY105</f>
        <v>1.5855995704462298</v>
      </c>
      <c r="AZ107" s="205">
        <f>'3e Historical level Inputs'!AZ105</f>
        <v>1.5850687189939616</v>
      </c>
      <c r="BA107" s="205">
        <f>'3e Historical level Inputs'!BA105</f>
        <v>1.5886306085238668</v>
      </c>
      <c r="BB107" s="205">
        <f>'3e Historical level Inputs'!BB105</f>
        <v>1.6177749748051702</v>
      </c>
      <c r="BC107" s="205" t="str">
        <f>'3e Historical level Inputs'!BC105</f>
        <v>-</v>
      </c>
      <c r="BD107" s="205" t="str">
        <f>'3e Historical level Inputs'!BD105</f>
        <v>-</v>
      </c>
      <c r="BF107" s="176" t="s">
        <v>209</v>
      </c>
      <c r="BG107" s="205">
        <f>'3e Historical level Inputs'!BG105</f>
        <v>1.6611894077489591</v>
      </c>
      <c r="BH107" s="205">
        <f>'3e Historical level Inputs'!BH105</f>
        <v>1.6795199564045309</v>
      </c>
      <c r="BI107" s="205">
        <f>'3e Historical level Inputs'!BI105</f>
        <v>1.7296981240924116</v>
      </c>
      <c r="BJ107" s="205">
        <f>'3e Historical level Inputs'!BJ105</f>
        <v>1.7441227536123509</v>
      </c>
      <c r="BK107" s="205">
        <f>'3e Historical level Inputs'!BK105</f>
        <v>1.785293308060228</v>
      </c>
      <c r="BL107" s="205">
        <f>'3e Historical level Inputs'!BL105</f>
        <v>1.7936129301983994</v>
      </c>
      <c r="BM107" s="205">
        <f>'3e Historical level Inputs'!BM105</f>
        <v>1.8228536896522851</v>
      </c>
      <c r="BN107" s="205">
        <f>'3e Historical level Inputs'!BN105</f>
        <v>1.8154632981488845</v>
      </c>
      <c r="BO107" s="205">
        <f>'3e Historical level Inputs'!BO105</f>
        <v>1.8227928985361899</v>
      </c>
      <c r="BP107" s="205">
        <f>'3e Historical level Inputs'!BP105</f>
        <v>1.7630415989684103</v>
      </c>
      <c r="BQ107" s="205">
        <f>'3e Historical level Inputs'!BQ105</f>
        <v>1.8700233407056575</v>
      </c>
      <c r="BR107" s="173"/>
      <c r="BS107" s="205">
        <f>'3e Historical level Inputs'!BS105</f>
        <v>1.8814424180395017</v>
      </c>
      <c r="BT107" s="205">
        <f>'3e Historical level Inputs'!BT105</f>
        <v>1.8814424180395017</v>
      </c>
      <c r="BU107" s="205">
        <f>'3e Historical level Inputs'!BU105</f>
        <v>1.8960180507587234</v>
      </c>
      <c r="BV107" s="205">
        <f>'3e Historical level Inputs'!BV105</f>
        <v>1.8960180507587234</v>
      </c>
      <c r="BW107" s="205">
        <f>'3e Historical level Inputs'!BW105</f>
        <v>2.0287579807936398</v>
      </c>
      <c r="BX107" s="205">
        <f>'3e Historical level Inputs'!BX105</f>
        <v>2.0272438221399556</v>
      </c>
      <c r="BY107" s="205">
        <f>'3e Historical level Inputs'!BY105</f>
        <v>1.9936208684223822</v>
      </c>
      <c r="BZ107" s="205">
        <f>'3e Historical level Inputs'!BZ105</f>
        <v>1.9957960593176978</v>
      </c>
      <c r="CA107" s="205">
        <f>'3e Historical level Inputs'!CA105</f>
        <v>1.8282766643719661</v>
      </c>
      <c r="CB107" s="205">
        <f>'3e Historical level Inputs'!CB105</f>
        <v>1.8279386830127173</v>
      </c>
      <c r="CC107" s="205">
        <f>'3e Historical level Inputs'!CC105</f>
        <v>1.8500526078743396</v>
      </c>
      <c r="CD107" s="205">
        <f>'3e Historical level Inputs'!CD105</f>
        <v>1.7546225821834114</v>
      </c>
      <c r="CE107" s="205" t="str">
        <f>'3e Historical level Inputs'!CE105</f>
        <v>-</v>
      </c>
      <c r="CF107" s="205" t="str">
        <f>'3e Historical level Inputs'!CF105</f>
        <v>-</v>
      </c>
      <c r="CG107" s="144"/>
      <c r="CH107" s="176" t="s">
        <v>209</v>
      </c>
      <c r="CI107" s="205">
        <f>'3e Historical level Inputs'!CI105</f>
        <v>2.722083240379908</v>
      </c>
      <c r="CJ107" s="205">
        <f>'3e Historical level Inputs'!CJ105</f>
        <v>2.7506212913911261</v>
      </c>
      <c r="CK107" s="205">
        <f>'3e Historical level Inputs'!CK105</f>
        <v>2.8476580649351089</v>
      </c>
      <c r="CL107" s="205">
        <f>'3e Historical level Inputs'!CL105</f>
        <v>2.8712821226514578</v>
      </c>
      <c r="CM107" s="205">
        <f>'3e Historical level Inputs'!CM105</f>
        <v>2.9510426215129986</v>
      </c>
      <c r="CN107" s="205">
        <f>'3e Historical level Inputs'!CN105</f>
        <v>2.9641393516641728</v>
      </c>
      <c r="CO107" s="205">
        <f>'3e Historical level Inputs'!CO105</f>
        <v>3.0258294789910662</v>
      </c>
      <c r="CP107" s="205">
        <f>'3e Historical level Inputs'!CP105</f>
        <v>3.0075747007925409</v>
      </c>
      <c r="CQ107" s="205">
        <f>'3e Historical level Inputs'!CQ105</f>
        <v>3.0176448709531885</v>
      </c>
      <c r="CR107" s="205">
        <f>'3e Historical level Inputs'!CR105</f>
        <v>2.9790896724651623</v>
      </c>
      <c r="CS107" s="205">
        <f>'3e Historical level Inputs'!CS105</f>
        <v>3.1735383711994096</v>
      </c>
      <c r="CT107" s="173"/>
      <c r="CU107" s="205">
        <f>'3e Historical level Inputs'!CU105</f>
        <v>3.2421433336893433</v>
      </c>
      <c r="CV107" s="205">
        <f>'3e Historical level Inputs'!CV105</f>
        <v>3.2421433336893433</v>
      </c>
      <c r="CW107" s="205">
        <f>'3e Historical level Inputs'!CW105</f>
        <v>3.3210838967990401</v>
      </c>
      <c r="CX107" s="205">
        <f>'3e Historical level Inputs'!CX105</f>
        <v>3.3210838967990401</v>
      </c>
      <c r="CY107" s="205">
        <f>'3e Historical level Inputs'!CY105</f>
        <v>3.5641492612625361</v>
      </c>
      <c r="CZ107" s="205">
        <f>'3e Historical level Inputs'!CZ105</f>
        <v>3.5615523148907613</v>
      </c>
      <c r="DA107" s="205">
        <f>'3e Historical level Inputs'!DA105</f>
        <v>3.5649630150303446</v>
      </c>
      <c r="DB107" s="205">
        <f>'3e Historical level Inputs'!DB105</f>
        <v>3.5697667311748731</v>
      </c>
      <c r="DC107" s="205">
        <f>'3e Historical level Inputs'!DC105</f>
        <v>3.4157204431781807</v>
      </c>
      <c r="DD107" s="205">
        <f>'3e Historical level Inputs'!DD105</f>
        <v>3.4149537349139862</v>
      </c>
      <c r="DE107" s="205">
        <f>'3e Historical level Inputs'!DE105</f>
        <v>3.4397517720611757</v>
      </c>
      <c r="DF107" s="205">
        <f>'3e Historical level Inputs'!DF105</f>
        <v>3.3646338286504474</v>
      </c>
      <c r="DG107" s="205" t="str">
        <f>'3e Historical level Inputs'!DG105</f>
        <v>-</v>
      </c>
      <c r="DH107" s="205" t="str">
        <f>'3e Historical level Inputs'!DH105</f>
        <v>-</v>
      </c>
    </row>
    <row r="108" spans="2:112" s="159" customFormat="1" ht="10.5" customHeight="1">
      <c r="B108" s="175" t="s">
        <v>210</v>
      </c>
      <c r="C108" s="205"/>
      <c r="D108" s="205"/>
      <c r="E108" s="205"/>
      <c r="F108" s="205"/>
      <c r="G108" s="205"/>
      <c r="H108" s="205"/>
      <c r="I108" s="205"/>
      <c r="J108" s="205"/>
      <c r="K108" s="205"/>
      <c r="L108" s="205"/>
      <c r="M108" s="205"/>
      <c r="N108" s="173"/>
      <c r="O108" s="205"/>
      <c r="P108" s="205"/>
      <c r="Q108" s="205"/>
      <c r="R108" s="205"/>
      <c r="S108" s="205"/>
      <c r="T108" s="205"/>
      <c r="U108" s="205">
        <f>'2d Nil levelisation allowance'!AF101</f>
        <v>-20.568736962241086</v>
      </c>
      <c r="V108" s="205">
        <f>'2d Nil levelisation allowance'!AG101</f>
        <v>-20.686572981316385</v>
      </c>
      <c r="W108" s="205">
        <f>'2d Nil levelisation allowance'!AH101</f>
        <v>-18.595779414376043</v>
      </c>
      <c r="X108" s="205">
        <f>'2d Nil levelisation allowance'!AI101</f>
        <v>-18.612654217432798</v>
      </c>
      <c r="Y108" s="205">
        <f>'2d Nil levelisation allowance'!AJ101</f>
        <v>-18.338606673825812</v>
      </c>
      <c r="Z108" s="205">
        <f>'2d Nil levelisation allowance'!AK101</f>
        <v>-28.197674512771943</v>
      </c>
      <c r="AA108" s="205" t="str">
        <f>'2d Nil levelisation allowance'!AL101</f>
        <v>-</v>
      </c>
      <c r="AB108" s="205" t="str">
        <f>'2d Nil levelisation allowance'!AM101</f>
        <v>-</v>
      </c>
      <c r="AC108" s="144"/>
      <c r="AD108" s="175" t="s">
        <v>210</v>
      </c>
      <c r="AE108" s="205"/>
      <c r="AF108" s="205"/>
      <c r="AG108" s="205"/>
      <c r="AH108" s="205"/>
      <c r="AI108" s="205"/>
      <c r="AJ108" s="205"/>
      <c r="AK108" s="205"/>
      <c r="AL108" s="205"/>
      <c r="AM108" s="205"/>
      <c r="AN108" s="205"/>
      <c r="AO108" s="205"/>
      <c r="AP108" s="173"/>
      <c r="AQ108" s="205"/>
      <c r="AR108" s="205"/>
      <c r="AS108" s="205"/>
      <c r="AT108" s="205"/>
      <c r="AU108" s="205"/>
      <c r="AV108" s="205"/>
      <c r="AW108" s="205">
        <f>'2d Nil levelisation allowance'!AF102</f>
        <v>-19.649276227083682</v>
      </c>
      <c r="AX108" s="205">
        <f>'2d Nil levelisation allowance'!AG102</f>
        <v>-19.922776732871721</v>
      </c>
      <c r="AY108" s="205">
        <f>'2d Nil levelisation allowance'!AH102</f>
        <v>-18.023462376748981</v>
      </c>
      <c r="AZ108" s="205">
        <f>'2d Nil levelisation allowance'!AI102</f>
        <v>-18.225633313470002</v>
      </c>
      <c r="BA108" s="205">
        <f>'2d Nil levelisation allowance'!AJ102</f>
        <v>-18.137730891242143</v>
      </c>
      <c r="BB108" s="205">
        <f>'2d Nil levelisation allowance'!AK102</f>
        <v>-28.785700323865083</v>
      </c>
      <c r="BC108" s="205" t="str">
        <f>'2d Nil levelisation allowance'!AL102</f>
        <v>-</v>
      </c>
      <c r="BD108" s="205" t="str">
        <f>'2d Nil levelisation allowance'!AM102</f>
        <v>-</v>
      </c>
      <c r="BF108" s="175" t="s">
        <v>210</v>
      </c>
      <c r="BG108" s="205"/>
      <c r="BH108" s="205"/>
      <c r="BI108" s="205"/>
      <c r="BJ108" s="205"/>
      <c r="BK108" s="205"/>
      <c r="BL108" s="205"/>
      <c r="BM108" s="205"/>
      <c r="BN108" s="205"/>
      <c r="BO108" s="205"/>
      <c r="BP108" s="205"/>
      <c r="BQ108" s="205"/>
      <c r="BR108" s="173"/>
      <c r="BS108" s="205"/>
      <c r="BT108" s="205"/>
      <c r="BU108" s="205"/>
      <c r="BV108" s="205"/>
      <c r="BW108" s="205"/>
      <c r="BX108" s="205"/>
      <c r="BY108" s="205">
        <f>'2d Nil levelisation allowance'!AF103</f>
        <v>-28.916528115702675</v>
      </c>
      <c r="BZ108" s="205">
        <f>'2d Nil levelisation allowance'!AG103</f>
        <v>-29.111455362094244</v>
      </c>
      <c r="CA108" s="205">
        <f>'2d Nil levelisation allowance'!AH103</f>
        <v>-16.651945774222625</v>
      </c>
      <c r="CB108" s="205">
        <f>'2d Nil levelisation allowance'!AI103</f>
        <v>-16.658052872766287</v>
      </c>
      <c r="CC108" s="205">
        <f>'2d Nil levelisation allowance'!AJ103</f>
        <v>-14.657087352124691</v>
      </c>
      <c r="CD108" s="205">
        <f>'2d Nil levelisation allowance'!AK103</f>
        <v>-17.922042577377837</v>
      </c>
      <c r="CE108" s="205" t="str">
        <f>'2d Nil levelisation allowance'!AL103</f>
        <v>-</v>
      </c>
      <c r="CF108" s="205" t="str">
        <f>'2d Nil levelisation allowance'!AM103</f>
        <v>-</v>
      </c>
      <c r="CG108" s="144"/>
      <c r="CH108" s="175" t="s">
        <v>210</v>
      </c>
      <c r="CI108" s="205"/>
      <c r="CJ108" s="205"/>
      <c r="CK108" s="205"/>
      <c r="CL108" s="205"/>
      <c r="CM108" s="205"/>
      <c r="CN108" s="205"/>
      <c r="CO108" s="205"/>
      <c r="CP108" s="205"/>
      <c r="CQ108" s="205"/>
      <c r="CR108" s="205"/>
      <c r="CS108" s="205"/>
      <c r="CT108" s="173"/>
      <c r="CU108" s="205"/>
      <c r="CV108" s="205"/>
      <c r="CW108" s="205"/>
      <c r="CX108" s="205"/>
      <c r="CY108" s="205"/>
      <c r="CZ108" s="205"/>
      <c r="DA108" s="205">
        <f>SUM(U108+BY108)</f>
        <v>-49.485265077943765</v>
      </c>
      <c r="DB108" s="205">
        <f>SUM(V108+BZ108)</f>
        <v>-49.798028343410628</v>
      </c>
      <c r="DC108" s="205">
        <f>SUM(W108+CA108)</f>
        <v>-35.247725188598665</v>
      </c>
      <c r="DD108" s="205">
        <f>SUM(X108+CB108)</f>
        <v>-35.270707090199082</v>
      </c>
      <c r="DE108" s="205">
        <f>IFERROR(SUM(Y108+CC108),"-")</f>
        <v>-32.995694025950499</v>
      </c>
      <c r="DF108" s="205">
        <f>IFERROR(SUM(Z108+CD108),"-")</f>
        <v>-46.119717090149777</v>
      </c>
      <c r="DG108" s="205" t="str">
        <f>IFERROR(SUM(AA108+CE108),"-")</f>
        <v>-</v>
      </c>
      <c r="DH108" s="205" t="str">
        <f>IFERROR(SUM(AB108+CF108),"-")</f>
        <v>-</v>
      </c>
    </row>
    <row r="109" spans="2:112" s="159" customFormat="1" ht="10.5" customHeight="1">
      <c r="B109" s="175" t="s">
        <v>211</v>
      </c>
      <c r="C109" s="205">
        <f>'3e Historical level Inputs'!C106</f>
        <v>89.954191501278132</v>
      </c>
      <c r="D109" s="205">
        <f>'3e Historical level Inputs'!D106</f>
        <v>90.661585149091465</v>
      </c>
      <c r="E109" s="205">
        <f>'3e Historical level Inputs'!E106</f>
        <v>94.203556727741358</v>
      </c>
      <c r="F109" s="205">
        <f>'3e Historical level Inputs'!F106</f>
        <v>94.841089479919006</v>
      </c>
      <c r="G109" s="205">
        <f>'3e Historical level Inputs'!G106</f>
        <v>97.330317409107764</v>
      </c>
      <c r="H109" s="205">
        <f>'3e Historical level Inputs'!H106</f>
        <v>97.661377422182099</v>
      </c>
      <c r="I109" s="205">
        <f>'3e Historical level Inputs'!I106</f>
        <v>100.63494799187637</v>
      </c>
      <c r="J109" s="205">
        <f>'3e Historical level Inputs'!J106</f>
        <v>99.882031375475293</v>
      </c>
      <c r="K109" s="205">
        <f>'3e Historical level Inputs'!K106</f>
        <v>100.21795654830457</v>
      </c>
      <c r="L109" s="205">
        <f>'3e Historical level Inputs'!L106</f>
        <v>101.68687487325928</v>
      </c>
      <c r="M109" s="205">
        <f>'3e Historical level Inputs'!M106</f>
        <v>174.74680982599233</v>
      </c>
      <c r="N109" s="173"/>
      <c r="O109" s="205">
        <f>'3e Historical level Inputs'!O106</f>
        <v>178.70986861300551</v>
      </c>
      <c r="P109" s="205">
        <f>'3e Historical level Inputs'!P106</f>
        <v>178.70986861300551</v>
      </c>
      <c r="Q109" s="205">
        <f>'3e Historical level Inputs'!Q106</f>
        <v>201.90266203728615</v>
      </c>
      <c r="R109" s="205">
        <f>'3e Historical level Inputs'!R106</f>
        <v>201.90266203728615</v>
      </c>
      <c r="S109" s="205">
        <f t="shared" ref="S109:X109" si="37">SUM(S94:S108)</f>
        <v>209.54836309008647</v>
      </c>
      <c r="T109" s="205">
        <f t="shared" si="37"/>
        <v>209.47332444429236</v>
      </c>
      <c r="U109" s="205">
        <f t="shared" si="37"/>
        <v>208.91306381019979</v>
      </c>
      <c r="V109" s="205">
        <f t="shared" si="37"/>
        <v>208.97738812767162</v>
      </c>
      <c r="W109" s="205">
        <f t="shared" si="37"/>
        <v>212.00188613473765</v>
      </c>
      <c r="X109" s="205">
        <f t="shared" si="37"/>
        <v>211.95529998030045</v>
      </c>
      <c r="Y109" s="205">
        <f t="shared" ref="Y109" si="38">SUM(Y94:Y108)</f>
        <v>187.03216511686827</v>
      </c>
      <c r="Z109" s="205">
        <f t="shared" ref="Z109:AA109" si="39">SUM(Z94:Z108)</f>
        <v>178.58075191058828</v>
      </c>
      <c r="AA109" s="205">
        <f t="shared" si="39"/>
        <v>0</v>
      </c>
      <c r="AB109" s="205">
        <f t="shared" ref="AB109" si="40">SUM(AB94:AB108)</f>
        <v>0</v>
      </c>
      <c r="AC109" s="144"/>
      <c r="AD109" s="175" t="s">
        <v>211</v>
      </c>
      <c r="AE109" s="205">
        <f>'3e Historical level Inputs'!AE106</f>
        <v>90.231795626230877</v>
      </c>
      <c r="AF109" s="205">
        <f>'3e Historical level Inputs'!AF106</f>
        <v>90.942720441974146</v>
      </c>
      <c r="AG109" s="205">
        <f>'3e Historical level Inputs'!AG106</f>
        <v>94.488766445158518</v>
      </c>
      <c r="AH109" s="205">
        <f>'3e Historical level Inputs'!AH106</f>
        <v>95.128743852056928</v>
      </c>
      <c r="AI109" s="205">
        <f>'3e Historical level Inputs'!AI106</f>
        <v>97.621231320873292</v>
      </c>
      <c r="AJ109" s="205">
        <f>'3e Historical level Inputs'!AJ106</f>
        <v>97.95446436036606</v>
      </c>
      <c r="AK109" s="205">
        <f>'3e Historical level Inputs'!AK106</f>
        <v>100.92966469987412</v>
      </c>
      <c r="AL109" s="205">
        <f>'3e Historical level Inputs'!AL106</f>
        <v>100.17756296837999</v>
      </c>
      <c r="AM109" s="205">
        <f>'3e Historical level Inputs'!AM106</f>
        <v>100.51511791102307</v>
      </c>
      <c r="AN109" s="205">
        <f>'3e Historical level Inputs'!AN106</f>
        <v>101.98946880202382</v>
      </c>
      <c r="AO109" s="205">
        <f>'3e Historical level Inputs'!AO106</f>
        <v>175.05836748873284</v>
      </c>
      <c r="AP109" s="173"/>
      <c r="AQ109" s="205">
        <f>'3e Historical level Inputs'!AQ106</f>
        <v>179.03718071727954</v>
      </c>
      <c r="AR109" s="205">
        <f>'3e Historical level Inputs'!AR106</f>
        <v>179.03718071727954</v>
      </c>
      <c r="AS109" s="205">
        <f>'3e Historical level Inputs'!AS106</f>
        <v>202.24301230007077</v>
      </c>
      <c r="AT109" s="205">
        <f>'3e Historical level Inputs'!AT106</f>
        <v>202.24301230007077</v>
      </c>
      <c r="AU109" s="205">
        <f t="shared" ref="AU109:AZ109" si="41">SUM(AU94:AU108)</f>
        <v>209.49153393368638</v>
      </c>
      <c r="AV109" s="205">
        <f t="shared" si="41"/>
        <v>209.42132751876247</v>
      </c>
      <c r="AW109" s="205">
        <f t="shared" si="41"/>
        <v>209.73668465735832</v>
      </c>
      <c r="AX109" s="205">
        <f t="shared" si="41"/>
        <v>209.63882284254467</v>
      </c>
      <c r="AY109" s="205">
        <f t="shared" si="41"/>
        <v>212.44639705156811</v>
      </c>
      <c r="AZ109" s="205">
        <f t="shared" si="41"/>
        <v>212.20743739492488</v>
      </c>
      <c r="BA109" s="205">
        <f t="shared" ref="BA109" si="42">SUM(BA94:BA108)</f>
        <v>187.15898855422756</v>
      </c>
      <c r="BB109" s="205">
        <f t="shared" ref="BB109:BC109" si="43">SUM(BB94:BB108)</f>
        <v>178.53076291970774</v>
      </c>
      <c r="BC109" s="205">
        <f t="shared" si="43"/>
        <v>0</v>
      </c>
      <c r="BD109" s="205">
        <f t="shared" ref="BD109" si="44">SUM(BD94:BD108)</f>
        <v>0</v>
      </c>
      <c r="BF109" s="175" t="s">
        <v>211</v>
      </c>
      <c r="BG109" s="205">
        <f>'3e Historical level Inputs'!BG106</f>
        <v>115.12266114799611</v>
      </c>
      <c r="BH109" s="205">
        <f>'3e Historical level Inputs'!BH106</f>
        <v>116.39299283424974</v>
      </c>
      <c r="BI109" s="205">
        <f>'3e Historical level Inputs'!BI106</f>
        <v>119.87040737157623</v>
      </c>
      <c r="BJ109" s="205">
        <f>'3e Historical level Inputs'!BJ106</f>
        <v>120.87005360617376</v>
      </c>
      <c r="BK109" s="205">
        <f>'3e Historical level Inputs'!BK106</f>
        <v>123.72322842589558</v>
      </c>
      <c r="BL109" s="205">
        <f>'3e Historical level Inputs'!BL106</f>
        <v>124.29978943442619</v>
      </c>
      <c r="BM109" s="205">
        <f>'3e Historical level Inputs'!BM106</f>
        <v>126.32621340908987</v>
      </c>
      <c r="BN109" s="205">
        <f>'3e Historical level Inputs'!BN106</f>
        <v>125.8140493338626</v>
      </c>
      <c r="BO109" s="205">
        <f>'3e Historical level Inputs'!BO106</f>
        <v>126.32200050294777</v>
      </c>
      <c r="BP109" s="205">
        <f>'3e Historical level Inputs'!BP106</f>
        <v>122.18115504534576</v>
      </c>
      <c r="BQ109" s="205">
        <f>'3e Historical level Inputs'!BQ106</f>
        <v>129.5951336955761</v>
      </c>
      <c r="BR109" s="173"/>
      <c r="BS109" s="205">
        <f>'3e Historical level Inputs'!BS106</f>
        <v>130.38649111959694</v>
      </c>
      <c r="BT109" s="205">
        <f>'3e Historical level Inputs'!BT106</f>
        <v>130.38649111959694</v>
      </c>
      <c r="BU109" s="205">
        <f>'3e Historical level Inputs'!BU106</f>
        <v>131.39660207908494</v>
      </c>
      <c r="BV109" s="205">
        <f>'3e Historical level Inputs'!BV106</f>
        <v>131.39660207908494</v>
      </c>
      <c r="BW109" s="205">
        <f t="shared" ref="BW109:CB109" si="45">SUM(BW94:BW108)</f>
        <v>140.59565783692634</v>
      </c>
      <c r="BX109" s="205">
        <f t="shared" si="45"/>
        <v>140.49072460487031</v>
      </c>
      <c r="BY109" s="205">
        <f t="shared" si="45"/>
        <v>109.24408055562807</v>
      </c>
      <c r="BZ109" s="205">
        <f t="shared" si="45"/>
        <v>109.19989696508067</v>
      </c>
      <c r="CA109" s="205">
        <f t="shared" si="45"/>
        <v>110.05008707975151</v>
      </c>
      <c r="CB109" s="205">
        <f t="shared" si="45"/>
        <v>110.02055741824563</v>
      </c>
      <c r="CC109" s="205">
        <f t="shared" ref="CC109" si="46">SUM(CC94:CC108)</f>
        <v>113.55404768689094</v>
      </c>
      <c r="CD109" s="205">
        <f t="shared" ref="CD109:CE109" si="47">SUM(CD94:CD108)</f>
        <v>103.67566327667306</v>
      </c>
      <c r="CE109" s="205">
        <f t="shared" si="47"/>
        <v>0</v>
      </c>
      <c r="CF109" s="205">
        <f t="shared" ref="CF109" si="48">SUM(CF94:CF108)</f>
        <v>0</v>
      </c>
      <c r="CG109" s="144"/>
      <c r="CH109" s="175" t="s">
        <v>211</v>
      </c>
      <c r="CI109" s="205">
        <f>'3e Historical level Inputs'!CI106</f>
        <v>205.07685264927426</v>
      </c>
      <c r="CJ109" s="205">
        <f>'3e Historical level Inputs'!CJ106</f>
        <v>207.0545779833412</v>
      </c>
      <c r="CK109" s="205">
        <f>'3e Historical level Inputs'!CK106</f>
        <v>214.07396409931761</v>
      </c>
      <c r="CL109" s="205">
        <f>'3e Historical level Inputs'!CL106</f>
        <v>215.71114308609276</v>
      </c>
      <c r="CM109" s="205">
        <f>'3e Historical level Inputs'!CM106</f>
        <v>221.05354583500335</v>
      </c>
      <c r="CN109" s="205">
        <f>'3e Historical level Inputs'!CN106</f>
        <v>221.96116685660829</v>
      </c>
      <c r="CO109" s="205">
        <f>'3e Historical level Inputs'!CO106</f>
        <v>226.96116140096626</v>
      </c>
      <c r="CP109" s="205">
        <f>'3e Historical level Inputs'!CP106</f>
        <v>225.69608070933788</v>
      </c>
      <c r="CQ109" s="205">
        <f>'3e Historical level Inputs'!CQ106</f>
        <v>226.53995705125234</v>
      </c>
      <c r="CR109" s="205">
        <f>'3e Historical level Inputs'!CR106</f>
        <v>223.86802991860503</v>
      </c>
      <c r="CS109" s="205">
        <f>'3e Historical level Inputs'!CS106</f>
        <v>304.3419435215684</v>
      </c>
      <c r="CT109" s="173"/>
      <c r="CU109" s="205">
        <f>'3e Historical level Inputs'!CU106</f>
        <v>309.09635973260242</v>
      </c>
      <c r="CV109" s="205">
        <f>'3e Historical level Inputs'!CV106</f>
        <v>309.09635973260242</v>
      </c>
      <c r="CW109" s="205">
        <f>'3e Historical level Inputs'!CW106</f>
        <v>333.29926411637109</v>
      </c>
      <c r="CX109" s="205">
        <f>'3e Historical level Inputs'!CX106</f>
        <v>333.29926411637109</v>
      </c>
      <c r="CY109" s="205">
        <f t="shared" ref="CY109:DD109" si="49">SUM(CY94:CY108)</f>
        <v>350.14402092701278</v>
      </c>
      <c r="CZ109" s="205">
        <f t="shared" si="49"/>
        <v>349.96404904916267</v>
      </c>
      <c r="DA109" s="205">
        <f t="shared" si="49"/>
        <v>318.15714436582783</v>
      </c>
      <c r="DB109" s="205">
        <f t="shared" si="49"/>
        <v>318.17728509275224</v>
      </c>
      <c r="DC109" s="205">
        <f t="shared" si="49"/>
        <v>322.05197321448912</v>
      </c>
      <c r="DD109" s="205">
        <f t="shared" si="49"/>
        <v>321.97585739854605</v>
      </c>
      <c r="DE109" s="205">
        <f t="shared" ref="DE109:DF109" si="50">SUM(DE94:DE108)</f>
        <v>300.58621280375922</v>
      </c>
      <c r="DF109" s="205">
        <f t="shared" si="50"/>
        <v>282.25641518726133</v>
      </c>
      <c r="DG109" s="205">
        <f t="shared" ref="DG109:DH109" si="51">SUM(DG94:DG108)</f>
        <v>0</v>
      </c>
      <c r="DH109" s="205">
        <f t="shared" si="51"/>
        <v>0</v>
      </c>
    </row>
    <row r="110" spans="2:112" s="159" customFormat="1" ht="10.5" customHeight="1">
      <c r="B110"/>
      <c r="C110"/>
      <c r="D110"/>
      <c r="E110"/>
      <c r="F110"/>
      <c r="G110"/>
      <c r="H110"/>
      <c r="I110"/>
      <c r="J110"/>
      <c r="K110"/>
      <c r="L110"/>
      <c r="M110"/>
      <c r="N110"/>
      <c r="O110"/>
      <c r="P110"/>
      <c r="Q110"/>
      <c r="R110"/>
      <c r="S110"/>
      <c r="T110"/>
      <c r="U110"/>
      <c r="V110"/>
      <c r="W110"/>
      <c r="X110"/>
      <c r="Y110"/>
      <c r="Z110"/>
      <c r="AA110"/>
      <c r="AB110"/>
      <c r="AC110" s="144"/>
      <c r="AD110"/>
      <c r="AE110"/>
      <c r="AF110"/>
      <c r="AG110"/>
      <c r="AH110"/>
      <c r="AI110"/>
      <c r="AJ110"/>
      <c r="AK110"/>
      <c r="AL110"/>
      <c r="AM110"/>
      <c r="AN110"/>
      <c r="AO110"/>
      <c r="AP110"/>
      <c r="AY110"/>
      <c r="AZ110"/>
      <c r="BA110"/>
      <c r="BB110"/>
      <c r="BC110"/>
      <c r="BD110"/>
      <c r="BF110"/>
      <c r="BG110"/>
      <c r="BH110"/>
      <c r="BI110"/>
      <c r="BJ110"/>
      <c r="BK110"/>
      <c r="BL110"/>
      <c r="BM110"/>
      <c r="BN110"/>
      <c r="BO110"/>
      <c r="BP110"/>
      <c r="BQ110"/>
      <c r="BR110"/>
      <c r="BS110"/>
      <c r="BT110"/>
      <c r="BU110"/>
      <c r="BV110"/>
      <c r="BW110"/>
      <c r="BX110"/>
      <c r="BY110"/>
      <c r="BZ110"/>
      <c r="CA110"/>
      <c r="CB110"/>
      <c r="CC110"/>
      <c r="CD110"/>
      <c r="CE110"/>
      <c r="CF110"/>
      <c r="CG110" s="144"/>
      <c r="CH110" s="175" t="s">
        <v>212</v>
      </c>
      <c r="CI110" s="205">
        <f>'3e Historical level Inputs'!CI107</f>
        <v>215.33069528173797</v>
      </c>
      <c r="CJ110" s="205">
        <f>'3e Historical level Inputs'!CJ107</f>
        <v>217.40730688250827</v>
      </c>
      <c r="CK110" s="205">
        <f>'3e Historical level Inputs'!CK107</f>
        <v>224.7776623042835</v>
      </c>
      <c r="CL110" s="205">
        <f>'3e Historical level Inputs'!CL107</f>
        <v>226.49670024039742</v>
      </c>
      <c r="CM110" s="205">
        <f>'3e Historical level Inputs'!CM107</f>
        <v>232.10622312675352</v>
      </c>
      <c r="CN110" s="205">
        <f>'3e Historical level Inputs'!CN107</f>
        <v>233.05922519943871</v>
      </c>
      <c r="CO110" s="205">
        <f>'3e Historical level Inputs'!CO107</f>
        <v>238.30921947101459</v>
      </c>
      <c r="CP110" s="205">
        <f>'3e Historical level Inputs'!CP107</f>
        <v>236.98088474480477</v>
      </c>
      <c r="CQ110" s="205">
        <f>'3e Historical level Inputs'!CQ107</f>
        <v>237.86695490381499</v>
      </c>
      <c r="CR110" s="205">
        <f>'3e Historical level Inputs'!CR107</f>
        <v>235.06143141453529</v>
      </c>
      <c r="CS110" s="205">
        <f>'3e Historical level Inputs'!CS107</f>
        <v>319.55904069764682</v>
      </c>
      <c r="CT110" s="173"/>
      <c r="CU110" s="205">
        <f>'3e Historical level Inputs'!CU107</f>
        <v>324.55117771923256</v>
      </c>
      <c r="CV110" s="205">
        <f>'3e Historical level Inputs'!CV107</f>
        <v>324.55117771923256</v>
      </c>
      <c r="CW110" s="205">
        <f>'3e Historical level Inputs'!CW107</f>
        <v>349.96422732218969</v>
      </c>
      <c r="CX110" s="205">
        <f>'3e Historical level Inputs'!CX107</f>
        <v>349.96422732218969</v>
      </c>
      <c r="CY110" s="205">
        <f t="shared" ref="CY110:DD110" si="52">CY109*1.05</f>
        <v>367.65122197336342</v>
      </c>
      <c r="CZ110" s="205">
        <f t="shared" si="52"/>
        <v>367.46225150162081</v>
      </c>
      <c r="DA110" s="205">
        <f t="shared" si="52"/>
        <v>334.06500158411922</v>
      </c>
      <c r="DB110" s="205">
        <f t="shared" si="52"/>
        <v>334.08614934738989</v>
      </c>
      <c r="DC110" s="205">
        <f t="shared" si="52"/>
        <v>338.15457187521361</v>
      </c>
      <c r="DD110" s="205">
        <f t="shared" si="52"/>
        <v>338.07465026847336</v>
      </c>
      <c r="DE110" s="205">
        <f t="shared" ref="DE110:DF110" si="53">DE109*1.05</f>
        <v>315.61552344394721</v>
      </c>
      <c r="DF110" s="205">
        <f t="shared" si="53"/>
        <v>296.36923594662443</v>
      </c>
      <c r="DG110" s="205">
        <f t="shared" ref="DG110:DH110" si="54">DG109*1.05</f>
        <v>0</v>
      </c>
      <c r="DH110" s="205">
        <f t="shared" si="54"/>
        <v>0</v>
      </c>
    </row>
    <row r="111" spans="2:112" s="161" customFormat="1" ht="10.5" customHeight="1">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C111" s="169"/>
      <c r="DD111" s="169"/>
    </row>
    <row r="112" spans="2:112" s="159" customFormat="1" ht="38.25" customHeight="1">
      <c r="B112" s="171" t="s">
        <v>213</v>
      </c>
      <c r="C112" s="172" t="s">
        <v>173</v>
      </c>
      <c r="D112" s="172" t="s">
        <v>174</v>
      </c>
      <c r="E112" s="172" t="s">
        <v>175</v>
      </c>
      <c r="F112" s="172" t="s">
        <v>176</v>
      </c>
      <c r="G112" s="172" t="s">
        <v>177</v>
      </c>
      <c r="H112" s="172" t="s">
        <v>178</v>
      </c>
      <c r="I112" s="172" t="s">
        <v>179</v>
      </c>
      <c r="J112" s="172" t="s">
        <v>180</v>
      </c>
      <c r="K112" s="172" t="s">
        <v>181</v>
      </c>
      <c r="L112" s="172" t="s">
        <v>182</v>
      </c>
      <c r="M112" s="172" t="s">
        <v>183</v>
      </c>
      <c r="N112" s="173"/>
      <c r="O112" s="172" t="s">
        <v>184</v>
      </c>
      <c r="P112" s="172" t="s">
        <v>185</v>
      </c>
      <c r="Q112" s="172" t="s">
        <v>186</v>
      </c>
      <c r="R112" s="174" t="s">
        <v>187</v>
      </c>
      <c r="S112" s="174" t="s">
        <v>188</v>
      </c>
      <c r="T112" s="174" t="s">
        <v>189</v>
      </c>
      <c r="U112" s="174" t="s">
        <v>143</v>
      </c>
      <c r="V112" s="174" t="s">
        <v>144</v>
      </c>
      <c r="W112" s="174" t="s">
        <v>190</v>
      </c>
      <c r="X112" s="174" t="s">
        <v>191</v>
      </c>
      <c r="Y112" s="172" t="s">
        <v>192</v>
      </c>
      <c r="Z112" s="174" t="s">
        <v>193</v>
      </c>
      <c r="AA112" s="174" t="s">
        <v>194</v>
      </c>
      <c r="AB112" s="174" t="s">
        <v>195</v>
      </c>
      <c r="AC112" s="144"/>
      <c r="AD112" s="171" t="s">
        <v>213</v>
      </c>
      <c r="AE112" s="172" t="s">
        <v>173</v>
      </c>
      <c r="AF112" s="172" t="s">
        <v>174</v>
      </c>
      <c r="AG112" s="172" t="s">
        <v>175</v>
      </c>
      <c r="AH112" s="172" t="s">
        <v>176</v>
      </c>
      <c r="AI112" s="172" t="s">
        <v>177</v>
      </c>
      <c r="AJ112" s="172" t="s">
        <v>178</v>
      </c>
      <c r="AK112" s="172" t="s">
        <v>179</v>
      </c>
      <c r="AL112" s="172" t="s">
        <v>180</v>
      </c>
      <c r="AM112" s="172" t="s">
        <v>181</v>
      </c>
      <c r="AN112" s="172" t="s">
        <v>182</v>
      </c>
      <c r="AO112" s="172" t="s">
        <v>183</v>
      </c>
      <c r="AP112" s="173"/>
      <c r="AQ112" s="172" t="s">
        <v>184</v>
      </c>
      <c r="AR112" s="172" t="s">
        <v>185</v>
      </c>
      <c r="AS112" s="172" t="s">
        <v>186</v>
      </c>
      <c r="AT112" s="174" t="s">
        <v>187</v>
      </c>
      <c r="AU112" s="174" t="s">
        <v>188</v>
      </c>
      <c r="AV112" s="174" t="s">
        <v>189</v>
      </c>
      <c r="AW112" s="174" t="s">
        <v>143</v>
      </c>
      <c r="AX112" s="174" t="s">
        <v>144</v>
      </c>
      <c r="AY112" s="174" t="s">
        <v>190</v>
      </c>
      <c r="AZ112" s="174" t="s">
        <v>191</v>
      </c>
      <c r="BA112" s="172" t="s">
        <v>192</v>
      </c>
      <c r="BB112" s="174" t="s">
        <v>193</v>
      </c>
      <c r="BC112" s="174" t="s">
        <v>194</v>
      </c>
      <c r="BD112" s="174" t="s">
        <v>195</v>
      </c>
      <c r="BF112" s="171" t="s">
        <v>213</v>
      </c>
      <c r="BG112" s="172" t="s">
        <v>173</v>
      </c>
      <c r="BH112" s="172" t="s">
        <v>174</v>
      </c>
      <c r="BI112" s="172" t="s">
        <v>175</v>
      </c>
      <c r="BJ112" s="172" t="s">
        <v>176</v>
      </c>
      <c r="BK112" s="172" t="s">
        <v>177</v>
      </c>
      <c r="BL112" s="172" t="s">
        <v>178</v>
      </c>
      <c r="BM112" s="172" t="s">
        <v>179</v>
      </c>
      <c r="BN112" s="172" t="s">
        <v>180</v>
      </c>
      <c r="BO112" s="172" t="s">
        <v>181</v>
      </c>
      <c r="BP112" s="172" t="s">
        <v>182</v>
      </c>
      <c r="BQ112" s="172" t="s">
        <v>183</v>
      </c>
      <c r="BR112" s="173"/>
      <c r="BS112" s="172" t="s">
        <v>184</v>
      </c>
      <c r="BT112" s="172" t="s">
        <v>185</v>
      </c>
      <c r="BU112" s="172" t="s">
        <v>186</v>
      </c>
      <c r="BV112" s="174" t="s">
        <v>187</v>
      </c>
      <c r="BW112" s="174" t="s">
        <v>188</v>
      </c>
      <c r="BX112" s="174" t="s">
        <v>189</v>
      </c>
      <c r="BY112" s="174" t="s">
        <v>143</v>
      </c>
      <c r="BZ112" s="174" t="s">
        <v>144</v>
      </c>
      <c r="CA112" s="174" t="s">
        <v>190</v>
      </c>
      <c r="CB112" s="174" t="s">
        <v>191</v>
      </c>
      <c r="CC112" s="172" t="s">
        <v>192</v>
      </c>
      <c r="CD112" s="174" t="s">
        <v>193</v>
      </c>
      <c r="CE112" s="174" t="s">
        <v>194</v>
      </c>
      <c r="CF112" s="174" t="s">
        <v>195</v>
      </c>
      <c r="CG112" s="144"/>
      <c r="CH112" s="171" t="s">
        <v>213</v>
      </c>
      <c r="CI112" s="172" t="s">
        <v>173</v>
      </c>
      <c r="CJ112" s="172" t="s">
        <v>174</v>
      </c>
      <c r="CK112" s="172" t="s">
        <v>175</v>
      </c>
      <c r="CL112" s="172" t="s">
        <v>176</v>
      </c>
      <c r="CM112" s="172" t="s">
        <v>177</v>
      </c>
      <c r="CN112" s="172" t="s">
        <v>178</v>
      </c>
      <c r="CO112" s="172" t="s">
        <v>179</v>
      </c>
      <c r="CP112" s="172" t="s">
        <v>180</v>
      </c>
      <c r="CQ112" s="172" t="s">
        <v>181</v>
      </c>
      <c r="CR112" s="172" t="s">
        <v>182</v>
      </c>
      <c r="CS112" s="172" t="s">
        <v>183</v>
      </c>
      <c r="CT112" s="173"/>
      <c r="CU112" s="172" t="s">
        <v>184</v>
      </c>
      <c r="CV112" s="172" t="s">
        <v>185</v>
      </c>
      <c r="CW112" s="172" t="s">
        <v>186</v>
      </c>
      <c r="CX112" s="174" t="s">
        <v>187</v>
      </c>
      <c r="CY112" s="174" t="s">
        <v>188</v>
      </c>
      <c r="CZ112" s="174" t="s">
        <v>189</v>
      </c>
      <c r="DA112" s="174" t="s">
        <v>143</v>
      </c>
      <c r="DB112" s="174" t="s">
        <v>144</v>
      </c>
      <c r="DC112" s="174" t="s">
        <v>190</v>
      </c>
      <c r="DD112" s="174" t="s">
        <v>191</v>
      </c>
      <c r="DE112" s="172" t="s">
        <v>192</v>
      </c>
      <c r="DF112" s="174" t="s">
        <v>193</v>
      </c>
      <c r="DG112" s="174" t="s">
        <v>194</v>
      </c>
      <c r="DH112" s="174" t="s">
        <v>195</v>
      </c>
    </row>
    <row r="113" spans="2:112" s="159" customFormat="1" ht="10.5" customHeight="1">
      <c r="B113" s="175" t="s">
        <v>196</v>
      </c>
      <c r="C113" s="205">
        <f>'3e Historical level Inputs'!C110</f>
        <v>179.00136797424895</v>
      </c>
      <c r="D113" s="205">
        <f>'3e Historical level Inputs'!D110</f>
        <v>171.2844775148248</v>
      </c>
      <c r="E113" s="205">
        <f>'3e Historical level Inputs'!E110</f>
        <v>188.2966425157575</v>
      </c>
      <c r="F113" s="205">
        <f>'3e Historical level Inputs'!F110</f>
        <v>205.64726567876167</v>
      </c>
      <c r="G113" s="205">
        <f>'3e Historical level Inputs'!G110</f>
        <v>244.35175317326426</v>
      </c>
      <c r="H113" s="205">
        <f>'3e Historical level Inputs'!H110</f>
        <v>220.83214040458211</v>
      </c>
      <c r="I113" s="205">
        <f>'3e Historical level Inputs'!I110</f>
        <v>213.18332557673111</v>
      </c>
      <c r="J113" s="205">
        <f>'3e Historical level Inputs'!J110</f>
        <v>186.28634708232781</v>
      </c>
      <c r="K113" s="205">
        <f>'3e Historical level Inputs'!K110</f>
        <v>221.40767996833435</v>
      </c>
      <c r="L113" s="205">
        <f>'3e Historical level Inputs'!L110</f>
        <v>277.90448646108462</v>
      </c>
      <c r="M113" s="205">
        <f>'3e Historical level Inputs'!M110</f>
        <v>515.28606921595917</v>
      </c>
      <c r="N113" s="173"/>
      <c r="O113" s="205">
        <f>'3e Historical level Inputs'!O110</f>
        <v>1154.4785866007871</v>
      </c>
      <c r="P113" s="205">
        <f>'3e Historical level Inputs'!P110</f>
        <v>1597.1745371627455</v>
      </c>
      <c r="Q113" s="205">
        <f>'3e Historical level Inputs'!Q110</f>
        <v>1089.9605425061691</v>
      </c>
      <c r="R113" s="205">
        <f>'3e Historical level Inputs'!R110</f>
        <v>493.32342630895181</v>
      </c>
      <c r="S113" s="205">
        <f>'3e Historical level Inputs'!S110</f>
        <v>437.44397863035232</v>
      </c>
      <c r="T113" s="205">
        <f>'3e Historical level Inputs'!T110</f>
        <v>473.48294979096471</v>
      </c>
      <c r="U113" s="205">
        <f>'3e Historical level Inputs'!U110</f>
        <v>352.81674784941504</v>
      </c>
      <c r="V113" s="205">
        <f>'3e Historical level Inputs'!V110</f>
        <v>299.97045974315182</v>
      </c>
      <c r="W113" s="205">
        <f>'3e Historical level Inputs'!W110</f>
        <v>345.83733293810661</v>
      </c>
      <c r="X113" s="205">
        <f>'3e Historical level Inputs'!X110</f>
        <v>355.90694681107556</v>
      </c>
      <c r="Y113" s="205">
        <f>'3e Historical level Inputs'!Y110</f>
        <v>387.26692007059006</v>
      </c>
      <c r="Z113" s="205">
        <f>'3e Historical level Inputs'!Z110</f>
        <v>347.02859235326872</v>
      </c>
      <c r="AA113" s="205" t="str">
        <f>'3e Historical level Inputs'!AA110</f>
        <v>-</v>
      </c>
      <c r="AB113" s="205" t="str">
        <f>'3e Historical level Inputs'!AB110</f>
        <v>-</v>
      </c>
      <c r="AC113" s="144"/>
      <c r="AD113" s="175" t="s">
        <v>196</v>
      </c>
      <c r="AE113" s="205">
        <f>'3e Historical level Inputs'!AE110</f>
        <v>243.5641006936373</v>
      </c>
      <c r="AF113" s="205">
        <f>'3e Historical level Inputs'!AF110</f>
        <v>233.38718526559481</v>
      </c>
      <c r="AG113" s="205">
        <f>'3e Historical level Inputs'!AG110</f>
        <v>255.96477111507141</v>
      </c>
      <c r="AH113" s="205">
        <f>'3e Historical level Inputs'!AH110</f>
        <v>280.35133215513343</v>
      </c>
      <c r="AI113" s="205">
        <f>'3e Historical level Inputs'!AI110</f>
        <v>331.88177601701312</v>
      </c>
      <c r="AJ113" s="205">
        <f>'3e Historical level Inputs'!AJ110</f>
        <v>300.85275986127681</v>
      </c>
      <c r="AK113" s="205">
        <f>'3e Historical level Inputs'!AK110</f>
        <v>290.33538273875416</v>
      </c>
      <c r="AL113" s="205">
        <f>'3e Historical level Inputs'!AL110</f>
        <v>253.3454702673852</v>
      </c>
      <c r="AM113" s="205">
        <f>'3e Historical level Inputs'!AM110</f>
        <v>301.17601117012339</v>
      </c>
      <c r="AN113" s="205">
        <f>'3e Historical level Inputs'!AN110</f>
        <v>380.12916390301859</v>
      </c>
      <c r="AO113" s="205">
        <f>'3e Historical level Inputs'!AO110</f>
        <v>686.93566973033592</v>
      </c>
      <c r="AP113" s="173"/>
      <c r="AQ113" s="205">
        <f>'3e Historical level Inputs'!AQ110</f>
        <v>1512.8094841491961</v>
      </c>
      <c r="AR113" s="205">
        <f>'3e Historical level Inputs'!AR110</f>
        <v>2208.3388120062273</v>
      </c>
      <c r="AS113" s="205">
        <f>'3e Historical level Inputs'!AS110</f>
        <v>1494.1918100465305</v>
      </c>
      <c r="AT113" s="205">
        <f>'3e Historical level Inputs'!AT110</f>
        <v>666.64106676100289</v>
      </c>
      <c r="AU113" s="205">
        <f>'3e Historical level Inputs'!AU110</f>
        <v>594.283958811405</v>
      </c>
      <c r="AV113" s="205">
        <f>'3e Historical level Inputs'!AV110</f>
        <v>646.55912706764207</v>
      </c>
      <c r="AW113" s="205">
        <f>'3e Historical level Inputs'!AW110</f>
        <v>477.16805647172947</v>
      </c>
      <c r="AX113" s="205">
        <f>'3e Historical level Inputs'!AX110</f>
        <v>400.7554662471087</v>
      </c>
      <c r="AY113" s="205">
        <f>'3e Historical level Inputs'!AY110</f>
        <v>467.73429822907428</v>
      </c>
      <c r="AZ113" s="205">
        <f>'3e Historical level Inputs'!AZ110</f>
        <v>486.49058675635519</v>
      </c>
      <c r="BA113" s="205">
        <f>'3e Historical level Inputs'!BA110</f>
        <v>527.73361474943317</v>
      </c>
      <c r="BB113" s="205">
        <f>'3e Historical level Inputs'!BB110</f>
        <v>471.15421636604253</v>
      </c>
      <c r="BC113" s="205" t="str">
        <f>'3e Historical level Inputs'!BC110</f>
        <v>-</v>
      </c>
      <c r="BD113" s="205" t="str">
        <f>'3e Historical level Inputs'!BD110</f>
        <v>-</v>
      </c>
      <c r="BF113" s="175" t="s">
        <v>196</v>
      </c>
      <c r="BG113" s="205">
        <f>'3e Historical level Inputs'!BG110</f>
        <v>200.75</v>
      </c>
      <c r="BH113" s="205">
        <f>'3e Historical level Inputs'!BH110</f>
        <v>199.05999999999997</v>
      </c>
      <c r="BI113" s="205">
        <f>'3e Historical level Inputs'!BI110</f>
        <v>215.77</v>
      </c>
      <c r="BJ113" s="205">
        <f>'3e Historical level Inputs'!BJ110</f>
        <v>243.3600000000001</v>
      </c>
      <c r="BK113" s="205">
        <f>'3e Historical level Inputs'!BK110</f>
        <v>281.17999999999995</v>
      </c>
      <c r="BL113" s="205">
        <f>'3e Historical level Inputs'!BL110</f>
        <v>230.78000000000006</v>
      </c>
      <c r="BM113" s="205">
        <f>'3e Historical level Inputs'!BM110</f>
        <v>206.32000000000002</v>
      </c>
      <c r="BN113" s="205">
        <f>'3e Historical level Inputs'!BN110</f>
        <v>145.13000000000005</v>
      </c>
      <c r="BO113" s="205">
        <f>'3e Historical level Inputs'!BO110</f>
        <v>187.07</v>
      </c>
      <c r="BP113" s="205">
        <f>'3e Historical level Inputs'!BP110</f>
        <v>276.5100000000001</v>
      </c>
      <c r="BQ113" s="205">
        <f>'3e Historical level Inputs'!BQ110</f>
        <v>605.44000000000028</v>
      </c>
      <c r="BR113" s="173"/>
      <c r="BS113" s="205">
        <f>'3e Historical level Inputs'!BS110</f>
        <v>1455.9576357366336</v>
      </c>
      <c r="BT113" s="205">
        <f>'3e Historical level Inputs'!BT110</f>
        <v>1732.575249178142</v>
      </c>
      <c r="BU113" s="205">
        <f>'3e Historical level Inputs'!BU110</f>
        <v>1205.1280820470279</v>
      </c>
      <c r="BV113" s="205">
        <f>'3e Historical level Inputs'!BV110</f>
        <v>600.97417841146103</v>
      </c>
      <c r="BW113" s="205">
        <f>'3e Historical level Inputs'!BW110</f>
        <v>518.92296556070301</v>
      </c>
      <c r="BX113" s="205">
        <f>'3e Historical level Inputs'!BX110</f>
        <v>581.76539592157781</v>
      </c>
      <c r="BY113" s="205">
        <f>'3e Historical level Inputs'!BY110</f>
        <v>408.88813666757176</v>
      </c>
      <c r="BZ113" s="205">
        <f>'3e Historical level Inputs'!BZ110</f>
        <v>347.13505914491731</v>
      </c>
      <c r="CA113" s="205">
        <f>'3e Historical level Inputs'!CA110</f>
        <v>434.08711527057773</v>
      </c>
      <c r="CB113" s="205">
        <f>'3e Historical level Inputs'!CB110</f>
        <v>445.17546796775179</v>
      </c>
      <c r="CC113" s="205">
        <f>'3e Historical level Inputs'!CC110</f>
        <v>499.81940903175354</v>
      </c>
      <c r="CD113" s="205">
        <f>'3e Historical level Inputs'!CD110</f>
        <v>425.31510709457143</v>
      </c>
      <c r="CE113" s="205" t="str">
        <f>'3e Historical level Inputs'!CE110</f>
        <v>-</v>
      </c>
      <c r="CF113" s="205" t="str">
        <f>'3e Historical level Inputs'!CF110</f>
        <v>-</v>
      </c>
      <c r="CG113" s="144"/>
      <c r="CH113" s="175" t="s">
        <v>196</v>
      </c>
      <c r="CI113" s="205">
        <f>'3e Historical level Inputs'!CI110</f>
        <v>379.75136797424898</v>
      </c>
      <c r="CJ113" s="205">
        <f>'3e Historical level Inputs'!CJ110</f>
        <v>370.3444775148248</v>
      </c>
      <c r="CK113" s="205">
        <f>'3e Historical level Inputs'!CK110</f>
        <v>404.06664251575751</v>
      </c>
      <c r="CL113" s="205">
        <f>'3e Historical level Inputs'!CL110</f>
        <v>449.00726567876177</v>
      </c>
      <c r="CM113" s="205">
        <f>'3e Historical level Inputs'!CM110</f>
        <v>525.53175317326418</v>
      </c>
      <c r="CN113" s="205">
        <f>'3e Historical level Inputs'!CN110</f>
        <v>451.61214040458219</v>
      </c>
      <c r="CO113" s="205">
        <f>'3e Historical level Inputs'!CO110</f>
        <v>419.50332557673113</v>
      </c>
      <c r="CP113" s="205">
        <f>'3e Historical level Inputs'!CP110</f>
        <v>331.41634708232789</v>
      </c>
      <c r="CQ113" s="205">
        <f>'3e Historical level Inputs'!CQ110</f>
        <v>408.47767996833431</v>
      </c>
      <c r="CR113" s="205">
        <f>'3e Historical level Inputs'!CR110</f>
        <v>554.41448646108472</v>
      </c>
      <c r="CS113" s="205">
        <f>'3e Historical level Inputs'!CS110</f>
        <v>1120.7260692159593</v>
      </c>
      <c r="CT113" s="173"/>
      <c r="CU113" s="205">
        <f>'3e Historical level Inputs'!CU110</f>
        <v>2610.436222337421</v>
      </c>
      <c r="CV113" s="205">
        <f>'3e Historical level Inputs'!CV110</f>
        <v>3329.7497863408876</v>
      </c>
      <c r="CW113" s="205">
        <f>'3e Historical level Inputs'!CW110</f>
        <v>2295.088624553197</v>
      </c>
      <c r="CX113" s="205">
        <f>'3e Historical level Inputs'!CX110</f>
        <v>1094.2976047204129</v>
      </c>
      <c r="CY113" s="205">
        <f>'3e Historical level Inputs'!CY110</f>
        <v>956.36694419105538</v>
      </c>
      <c r="CZ113" s="205">
        <f>'3e Historical level Inputs'!CZ110</f>
        <v>1055.2483457125425</v>
      </c>
      <c r="DA113" s="205">
        <f>'3e Historical level Inputs'!DA110</f>
        <v>761.70488451698679</v>
      </c>
      <c r="DB113" s="205">
        <f>'3e Historical level Inputs'!DB110</f>
        <v>647.10551888806913</v>
      </c>
      <c r="DC113" s="205">
        <f>'3e Historical level Inputs'!DC110</f>
        <v>779.92444820868434</v>
      </c>
      <c r="DD113" s="205">
        <f>'3e Historical level Inputs'!DD110</f>
        <v>801.08241477882734</v>
      </c>
      <c r="DE113" s="205">
        <f>'3e Historical level Inputs'!DE110</f>
        <v>887.0863291023436</v>
      </c>
      <c r="DF113" s="205">
        <f>'3e Historical level Inputs'!DF110</f>
        <v>772.34369944784021</v>
      </c>
      <c r="DG113" s="205" t="str">
        <f>'3e Historical level Inputs'!DG110</f>
        <v>-</v>
      </c>
      <c r="DH113" s="205" t="str">
        <f>'3e Historical level Inputs'!DH110</f>
        <v>-</v>
      </c>
    </row>
    <row r="114" spans="2:112" s="159" customFormat="1" ht="10.5" customHeight="1">
      <c r="B114" s="175" t="s">
        <v>197</v>
      </c>
      <c r="C114" s="205">
        <f>'3e Historical level Inputs'!C111</f>
        <v>3.4648843503671367</v>
      </c>
      <c r="D114" s="205">
        <f>'3e Historical level Inputs'!D111</f>
        <v>3.3612879396840958</v>
      </c>
      <c r="E114" s="205">
        <f>'3e Historical level Inputs'!E111</f>
        <v>11.652403061262774</v>
      </c>
      <c r="F114" s="205">
        <f>'3e Historical level Inputs'!F111</f>
        <v>11.077105801368656</v>
      </c>
      <c r="G114" s="205">
        <f>'3e Historical level Inputs'!G111</f>
        <v>14.883230646022749</v>
      </c>
      <c r="H114" s="205">
        <f>'3e Historical level Inputs'!H111</f>
        <v>14.819176551301227</v>
      </c>
      <c r="I114" s="205">
        <f>'3e Historical level Inputs'!I111</f>
        <v>17.646102036866232</v>
      </c>
      <c r="J114" s="205">
        <f>'3e Historical level Inputs'!J111</f>
        <v>18.715424771732444</v>
      </c>
      <c r="K114" s="205">
        <f>'3e Historical level Inputs'!K111</f>
        <v>14.308593954183147</v>
      </c>
      <c r="L114" s="205">
        <f>'3e Historical level Inputs'!L111</f>
        <v>14.67492004669276</v>
      </c>
      <c r="M114" s="205">
        <f>'3e Historical level Inputs'!M111</f>
        <v>9.2172823280201097</v>
      </c>
      <c r="N114" s="173"/>
      <c r="O114" s="205">
        <f>'3e Historical level Inputs'!O111</f>
        <v>11.671120371343685</v>
      </c>
      <c r="P114" s="205">
        <f>'3e Historical level Inputs'!P111</f>
        <v>11.671120371343685</v>
      </c>
      <c r="Q114" s="205">
        <f>'3e Historical level Inputs'!Q111</f>
        <v>18.00005259322603</v>
      </c>
      <c r="R114" s="205">
        <f>'3e Historical level Inputs'!R111</f>
        <v>18.00005259322603</v>
      </c>
      <c r="S114" s="205">
        <f>'3e Historical level Inputs'!S111</f>
        <v>17.216596257944094</v>
      </c>
      <c r="T114" s="205">
        <f>'3e Historical level Inputs'!T111</f>
        <v>17.216596257944094</v>
      </c>
      <c r="U114" s="205">
        <f>'3e Historical level Inputs'!U111</f>
        <v>23.47032631810719</v>
      </c>
      <c r="V114" s="205">
        <f>'3e Historical level Inputs'!V111</f>
        <v>21.613731818623155</v>
      </c>
      <c r="W114" s="205">
        <f>'3e Historical level Inputs'!W111</f>
        <v>20.798362237288099</v>
      </c>
      <c r="X114" s="205">
        <f>'3e Historical level Inputs'!X111</f>
        <v>20.798362237288099</v>
      </c>
      <c r="Y114" s="205">
        <f>'3e Historical level Inputs'!Y111</f>
        <v>28.350186530706992</v>
      </c>
      <c r="Z114" s="205">
        <f>'3e Historical level Inputs'!Z111</f>
        <v>27.626561416850421</v>
      </c>
      <c r="AA114" s="205" t="str">
        <f>'3e Historical level Inputs'!AA111</f>
        <v>-</v>
      </c>
      <c r="AB114" s="205" t="str">
        <f>'3e Historical level Inputs'!AB111</f>
        <v>-</v>
      </c>
      <c r="AC114" s="144"/>
      <c r="AD114" s="175" t="s">
        <v>197</v>
      </c>
      <c r="AE114" s="205">
        <f>'3e Historical level Inputs'!AE111</f>
        <v>3.695838468799503</v>
      </c>
      <c r="AF114" s="205">
        <f>'3e Historical level Inputs'!AF111</f>
        <v>3.5853367720281919</v>
      </c>
      <c r="AG114" s="205">
        <f>'3e Historical level Inputs'!AG111</f>
        <v>12.42910064094038</v>
      </c>
      <c r="AH114" s="205">
        <f>'3e Historical level Inputs'!AH111</f>
        <v>11.815456613688003</v>
      </c>
      <c r="AI114" s="205">
        <f>'3e Historical level Inputs'!AI111</f>
        <v>15.875278204103214</v>
      </c>
      <c r="AJ114" s="205">
        <f>'3e Historical level Inputs'!AJ111</f>
        <v>15.252517859400495</v>
      </c>
      <c r="AK114" s="205">
        <f>'3e Historical level Inputs'!AK111</f>
        <v>18.162094323274683</v>
      </c>
      <c r="AL114" s="205">
        <f>'3e Historical level Inputs'!AL111</f>
        <v>18.515809469683656</v>
      </c>
      <c r="AM114" s="205">
        <f>'3e Historical level Inputs'!AM111</f>
        <v>14.155980140040841</v>
      </c>
      <c r="AN114" s="205">
        <f>'3e Historical level Inputs'!AN111</f>
        <v>14.309299644028929</v>
      </c>
      <c r="AO114" s="205">
        <f>'3e Historical level Inputs'!AO111</f>
        <v>8.9876347080460999</v>
      </c>
      <c r="AP114" s="173"/>
      <c r="AQ114" s="205">
        <f>'3e Historical level Inputs'!AQ111</f>
        <v>12.009130989979031</v>
      </c>
      <c r="AR114" s="205">
        <f>'3e Historical level Inputs'!AR111</f>
        <v>12.009130989979031</v>
      </c>
      <c r="AS114" s="205">
        <f>'3e Historical level Inputs'!AS111</f>
        <v>18.521453844979444</v>
      </c>
      <c r="AT114" s="205">
        <f>'3e Historical level Inputs'!AT111</f>
        <v>18.521453844979444</v>
      </c>
      <c r="AU114" s="205">
        <f>'3e Historical level Inputs'!AU111</f>
        <v>18.417607023985347</v>
      </c>
      <c r="AV114" s="205">
        <f>'3e Historical level Inputs'!AV111</f>
        <v>18.417607023985347</v>
      </c>
      <c r="AW114" s="205">
        <f>'3e Historical level Inputs'!AW111</f>
        <v>25.107186244146799</v>
      </c>
      <c r="AX114" s="205">
        <f>'3e Historical level Inputs'!AX111</f>
        <v>23.121109730057501</v>
      </c>
      <c r="AY114" s="205">
        <f>'3e Historical level Inputs'!AY111</f>
        <v>23.799722335326042</v>
      </c>
      <c r="AZ114" s="205">
        <f>'3e Historical level Inputs'!AZ111</f>
        <v>23.799722335326042</v>
      </c>
      <c r="BA114" s="205">
        <f>'3e Historical level Inputs'!BA111</f>
        <v>32.441547103051477</v>
      </c>
      <c r="BB114" s="205">
        <f>'3e Historical level Inputs'!BB111</f>
        <v>31.613491944024503</v>
      </c>
      <c r="BC114" s="205" t="str">
        <f>'3e Historical level Inputs'!BC111</f>
        <v>-</v>
      </c>
      <c r="BD114" s="205" t="str">
        <f>'3e Historical level Inputs'!BD111</f>
        <v>-</v>
      </c>
      <c r="BF114" s="175" t="s">
        <v>197</v>
      </c>
      <c r="BG114" s="205">
        <f>'3e Historical level Inputs'!BG111</f>
        <v>0</v>
      </c>
      <c r="BH114" s="205">
        <f>'3e Historical level Inputs'!BH111</f>
        <v>0</v>
      </c>
      <c r="BI114" s="205">
        <f>'3e Historical level Inputs'!BI111</f>
        <v>0</v>
      </c>
      <c r="BJ114" s="205">
        <f>'3e Historical level Inputs'!BJ111</f>
        <v>0</v>
      </c>
      <c r="BK114" s="205">
        <f>'3e Historical level Inputs'!BK111</f>
        <v>0</v>
      </c>
      <c r="BL114" s="205">
        <f>'3e Historical level Inputs'!BL111</f>
        <v>0</v>
      </c>
      <c r="BM114" s="205">
        <f>'3e Historical level Inputs'!BM111</f>
        <v>0</v>
      </c>
      <c r="BN114" s="205">
        <f>'3e Historical level Inputs'!BN111</f>
        <v>0</v>
      </c>
      <c r="BO114" s="205">
        <f>'3e Historical level Inputs'!BO111</f>
        <v>0</v>
      </c>
      <c r="BP114" s="205">
        <f>'3e Historical level Inputs'!BP111</f>
        <v>0</v>
      </c>
      <c r="BQ114" s="205">
        <f>'3e Historical level Inputs'!BQ111</f>
        <v>0</v>
      </c>
      <c r="BR114" s="173"/>
      <c r="BS114" s="205">
        <f>'3e Historical level Inputs'!BS111</f>
        <v>0</v>
      </c>
      <c r="BT114" s="205">
        <f>'3e Historical level Inputs'!BT111</f>
        <v>0</v>
      </c>
      <c r="BU114" s="205">
        <f>'3e Historical level Inputs'!BU111</f>
        <v>0</v>
      </c>
      <c r="BV114" s="205">
        <f>'3e Historical level Inputs'!BV111</f>
        <v>0</v>
      </c>
      <c r="BW114" s="205">
        <f>'3e Historical level Inputs'!BW111</f>
        <v>0</v>
      </c>
      <c r="BX114" s="205">
        <f>'3e Historical level Inputs'!BX111</f>
        <v>0</v>
      </c>
      <c r="BY114" s="205">
        <f>'3e Historical level Inputs'!BY111</f>
        <v>0</v>
      </c>
      <c r="BZ114" s="205">
        <f>'3e Historical level Inputs'!BZ111</f>
        <v>0</v>
      </c>
      <c r="CA114" s="205">
        <f>'3e Historical level Inputs'!CA111</f>
        <v>0</v>
      </c>
      <c r="CB114" s="205">
        <f>'3e Historical level Inputs'!CB111</f>
        <v>0</v>
      </c>
      <c r="CC114" s="205">
        <f>'3e Historical level Inputs'!CC111</f>
        <v>0</v>
      </c>
      <c r="CD114" s="205">
        <f>'3e Historical level Inputs'!CD111</f>
        <v>0</v>
      </c>
      <c r="CE114" s="205" t="str">
        <f>'3e Historical level Inputs'!CE111</f>
        <v>-</v>
      </c>
      <c r="CF114" s="205" t="str">
        <f>'3e Historical level Inputs'!CF111</f>
        <v>-</v>
      </c>
      <c r="CG114" s="144"/>
      <c r="CH114" s="175" t="s">
        <v>197</v>
      </c>
      <c r="CI114" s="205">
        <f>'3e Historical level Inputs'!CI111</f>
        <v>3.4648843503671367</v>
      </c>
      <c r="CJ114" s="205">
        <f>'3e Historical level Inputs'!CJ111</f>
        <v>3.3612879396840958</v>
      </c>
      <c r="CK114" s="205">
        <f>'3e Historical level Inputs'!CK111</f>
        <v>11.652403061262774</v>
      </c>
      <c r="CL114" s="205">
        <f>'3e Historical level Inputs'!CL111</f>
        <v>11.077105801368656</v>
      </c>
      <c r="CM114" s="205">
        <f>'3e Historical level Inputs'!CM111</f>
        <v>14.883230646022749</v>
      </c>
      <c r="CN114" s="205">
        <f>'3e Historical level Inputs'!CN111</f>
        <v>14.819176551301227</v>
      </c>
      <c r="CO114" s="205">
        <f>'3e Historical level Inputs'!CO111</f>
        <v>17.646102036866232</v>
      </c>
      <c r="CP114" s="205">
        <f>'3e Historical level Inputs'!CP111</f>
        <v>18.715424771732444</v>
      </c>
      <c r="CQ114" s="205">
        <f>'3e Historical level Inputs'!CQ111</f>
        <v>14.308593954183147</v>
      </c>
      <c r="CR114" s="205">
        <f>'3e Historical level Inputs'!CR111</f>
        <v>14.67492004669276</v>
      </c>
      <c r="CS114" s="205">
        <f>'3e Historical level Inputs'!CS111</f>
        <v>9.2172823280201097</v>
      </c>
      <c r="CT114" s="173"/>
      <c r="CU114" s="205">
        <f>'3e Historical level Inputs'!CU111</f>
        <v>11.671120371343685</v>
      </c>
      <c r="CV114" s="205">
        <f>'3e Historical level Inputs'!CV111</f>
        <v>11.671120371343685</v>
      </c>
      <c r="CW114" s="205">
        <f>'3e Historical level Inputs'!CW111</f>
        <v>18.00005259322603</v>
      </c>
      <c r="CX114" s="205">
        <f>'3e Historical level Inputs'!CX111</f>
        <v>18.00005259322603</v>
      </c>
      <c r="CY114" s="205">
        <f>'3e Historical level Inputs'!CY111</f>
        <v>17.216596257944094</v>
      </c>
      <c r="CZ114" s="205">
        <f>'3e Historical level Inputs'!CZ111</f>
        <v>17.216596257944094</v>
      </c>
      <c r="DA114" s="205">
        <f>'3e Historical level Inputs'!DA111</f>
        <v>23.47032631810719</v>
      </c>
      <c r="DB114" s="205">
        <f>'3e Historical level Inputs'!DB111</f>
        <v>21.613731818623155</v>
      </c>
      <c r="DC114" s="205">
        <f>'3e Historical level Inputs'!DC111</f>
        <v>20.798362237288099</v>
      </c>
      <c r="DD114" s="205">
        <f>'3e Historical level Inputs'!DD111</f>
        <v>20.798362237288099</v>
      </c>
      <c r="DE114" s="205">
        <f>'3e Historical level Inputs'!DE111</f>
        <v>28.350186530706992</v>
      </c>
      <c r="DF114" s="205">
        <f>'3e Historical level Inputs'!DF111</f>
        <v>27.626561416850421</v>
      </c>
      <c r="DG114" s="205" t="str">
        <f>'3e Historical level Inputs'!DG111</f>
        <v>-</v>
      </c>
      <c r="DH114" s="205" t="str">
        <f>'3e Historical level Inputs'!DH111</f>
        <v>-</v>
      </c>
    </row>
    <row r="115" spans="2:112" s="159" customFormat="1" ht="10.5" customHeight="1">
      <c r="B115" s="175" t="s">
        <v>198</v>
      </c>
      <c r="C115" s="205" t="str">
        <f>'3e Historical level Inputs'!C112</f>
        <v>-</v>
      </c>
      <c r="D115" s="205" t="str">
        <f>'3e Historical level Inputs'!D112</f>
        <v>-</v>
      </c>
      <c r="E115" s="205" t="str">
        <f>'3e Historical level Inputs'!E112</f>
        <v>-</v>
      </c>
      <c r="F115" s="205" t="str">
        <f>'3e Historical level Inputs'!F112</f>
        <v>-</v>
      </c>
      <c r="G115" s="205" t="str">
        <f>'3e Historical level Inputs'!G112</f>
        <v>-</v>
      </c>
      <c r="H115" s="205" t="str">
        <f>'3e Historical level Inputs'!H112</f>
        <v>-</v>
      </c>
      <c r="I115" s="205" t="str">
        <f>'3e Historical level Inputs'!I112</f>
        <v>-</v>
      </c>
      <c r="J115" s="205">
        <f>'3e Historical level Inputs'!J112</f>
        <v>0</v>
      </c>
      <c r="K115" s="205">
        <f>'3e Historical level Inputs'!K112</f>
        <v>0</v>
      </c>
      <c r="L115" s="205">
        <f>'3e Historical level Inputs'!L112</f>
        <v>0</v>
      </c>
      <c r="M115" s="205" t="str">
        <f>'3e Historical level Inputs'!M112</f>
        <v>-</v>
      </c>
      <c r="N115" s="173"/>
      <c r="O115" s="205">
        <f>'3e Historical level Inputs'!O112</f>
        <v>3.6281576038415646</v>
      </c>
      <c r="P115" s="205">
        <f>'3e Historical level Inputs'!P112</f>
        <v>3.6281576038415646</v>
      </c>
      <c r="Q115" s="205">
        <f>'3e Historical level Inputs'!Q112</f>
        <v>3.6281576038415646</v>
      </c>
      <c r="R115" s="205">
        <f>'3e Historical level Inputs'!R112</f>
        <v>12.044611622409928</v>
      </c>
      <c r="S115" s="205">
        <f>'3e Historical level Inputs'!S112</f>
        <v>4.3827690078309374</v>
      </c>
      <c r="T115" s="205">
        <f>'3e Historical level Inputs'!T112</f>
        <v>4.3827690078309374</v>
      </c>
      <c r="U115" s="205">
        <f>'3e Historical level Inputs'!U112</f>
        <v>4.3827690078309374</v>
      </c>
      <c r="V115" s="205">
        <f>'3e Historical level Inputs'!V112</f>
        <v>4.3827690078309374</v>
      </c>
      <c r="W115" s="205">
        <f>'3e Historical level Inputs'!W112</f>
        <v>4.3827690078309374</v>
      </c>
      <c r="X115" s="205">
        <f>'3e Historical level Inputs'!X112</f>
        <v>4.3827690078309374</v>
      </c>
      <c r="Y115" s="205">
        <f>'3e Historical level Inputs'!Y112</f>
        <v>4.3827690078309374</v>
      </c>
      <c r="Z115" s="205">
        <f>'3e Historical level Inputs'!Z112</f>
        <v>0</v>
      </c>
      <c r="AA115" s="205" t="str">
        <f>'3e Historical level Inputs'!AA112</f>
        <v>-</v>
      </c>
      <c r="AB115" s="205" t="str">
        <f>'3e Historical level Inputs'!AB112</f>
        <v>-</v>
      </c>
      <c r="AC115" s="144"/>
      <c r="AD115" s="175" t="s">
        <v>198</v>
      </c>
      <c r="AE115" s="205" t="str">
        <f>'3e Historical level Inputs'!AE112</f>
        <v>-</v>
      </c>
      <c r="AF115" s="205" t="str">
        <f>'3e Historical level Inputs'!AF112</f>
        <v>-</v>
      </c>
      <c r="AG115" s="205" t="str">
        <f>'3e Historical level Inputs'!AG112</f>
        <v>-</v>
      </c>
      <c r="AH115" s="205" t="str">
        <f>'3e Historical level Inputs'!AH112</f>
        <v>-</v>
      </c>
      <c r="AI115" s="205" t="str">
        <f>'3e Historical level Inputs'!AI112</f>
        <v>-</v>
      </c>
      <c r="AJ115" s="205" t="str">
        <f>'3e Historical level Inputs'!AJ112</f>
        <v>-</v>
      </c>
      <c r="AK115" s="205" t="str">
        <f>'3e Historical level Inputs'!AK112</f>
        <v>-</v>
      </c>
      <c r="AL115" s="205">
        <f>'3e Historical level Inputs'!AL112</f>
        <v>0</v>
      </c>
      <c r="AM115" s="205">
        <f>'3e Historical level Inputs'!AM112</f>
        <v>0</v>
      </c>
      <c r="AN115" s="205">
        <f>'3e Historical level Inputs'!AN112</f>
        <v>0</v>
      </c>
      <c r="AO115" s="205" t="str">
        <f>'3e Historical level Inputs'!AO112</f>
        <v>-</v>
      </c>
      <c r="AP115" s="173"/>
      <c r="AQ115" s="205">
        <f>'3e Historical level Inputs'!AQ112</f>
        <v>3.6221255812319768</v>
      </c>
      <c r="AR115" s="205">
        <f>'3e Historical level Inputs'!AR112</f>
        <v>3.6221255812319768</v>
      </c>
      <c r="AS115" s="205">
        <f>'3e Historical level Inputs'!AS112</f>
        <v>3.6221255812319768</v>
      </c>
      <c r="AT115" s="205">
        <f>'3e Historical level Inputs'!AT112</f>
        <v>15.025063283808475</v>
      </c>
      <c r="AU115" s="205">
        <f>'3e Historical level Inputs'!AU112</f>
        <v>4.3827690078309374</v>
      </c>
      <c r="AV115" s="205">
        <f>'3e Historical level Inputs'!AV112</f>
        <v>4.3827690078309374</v>
      </c>
      <c r="AW115" s="205">
        <f>'3e Historical level Inputs'!AW112</f>
        <v>4.3827690078309374</v>
      </c>
      <c r="AX115" s="205">
        <f>'3e Historical level Inputs'!AX112</f>
        <v>4.3827690078309374</v>
      </c>
      <c r="AY115" s="205">
        <f>'3e Historical level Inputs'!AY112</f>
        <v>4.3827690078309374</v>
      </c>
      <c r="AZ115" s="205">
        <f>'3e Historical level Inputs'!AZ112</f>
        <v>4.3827690078309374</v>
      </c>
      <c r="BA115" s="205">
        <f>'3e Historical level Inputs'!BA112</f>
        <v>4.3827690078309374</v>
      </c>
      <c r="BB115" s="205">
        <f>'3e Historical level Inputs'!BB112</f>
        <v>0</v>
      </c>
      <c r="BC115" s="205" t="str">
        <f>'3e Historical level Inputs'!BC112</f>
        <v>-</v>
      </c>
      <c r="BD115" s="205" t="str">
        <f>'3e Historical level Inputs'!BD112</f>
        <v>-</v>
      </c>
      <c r="BF115" s="175" t="s">
        <v>198</v>
      </c>
      <c r="BG115" s="205" t="str">
        <f>'3e Historical level Inputs'!BG112</f>
        <v>-</v>
      </c>
      <c r="BH115" s="205" t="str">
        <f>'3e Historical level Inputs'!BH112</f>
        <v>-</v>
      </c>
      <c r="BI115" s="205" t="str">
        <f>'3e Historical level Inputs'!BI112</f>
        <v>-</v>
      </c>
      <c r="BJ115" s="205" t="str">
        <f>'3e Historical level Inputs'!BJ112</f>
        <v>-</v>
      </c>
      <c r="BK115" s="205" t="str">
        <f>'3e Historical level Inputs'!BK112</f>
        <v>-</v>
      </c>
      <c r="BL115" s="205" t="str">
        <f>'3e Historical level Inputs'!BL112</f>
        <v>-</v>
      </c>
      <c r="BM115" s="205" t="str">
        <f>'3e Historical level Inputs'!BM112</f>
        <v>-</v>
      </c>
      <c r="BN115" s="205">
        <f>'3e Historical level Inputs'!BN112</f>
        <v>0</v>
      </c>
      <c r="BO115" s="205">
        <f>'3e Historical level Inputs'!BO112</f>
        <v>0</v>
      </c>
      <c r="BP115" s="205">
        <f>'3e Historical level Inputs'!BP112</f>
        <v>0</v>
      </c>
      <c r="BQ115" s="205" t="str">
        <f>'3e Historical level Inputs'!BQ112</f>
        <v>-</v>
      </c>
      <c r="BR115" s="173"/>
      <c r="BS115" s="205">
        <f>'3e Historical level Inputs'!BS112</f>
        <v>2.9742599903583691</v>
      </c>
      <c r="BT115" s="205">
        <f>'3e Historical level Inputs'!BT112</f>
        <v>2.9742599903583691</v>
      </c>
      <c r="BU115" s="205">
        <f>'3e Historical level Inputs'!BU112</f>
        <v>2.9742599903583691</v>
      </c>
      <c r="BV115" s="205">
        <f>'3e Historical level Inputs'!BV112</f>
        <v>2.9742599903583691</v>
      </c>
      <c r="BW115" s="205">
        <f>'3e Historical level Inputs'!BW112</f>
        <v>4.3827690078309374</v>
      </c>
      <c r="BX115" s="205">
        <f>'3e Historical level Inputs'!BX112</f>
        <v>4.3827690078309374</v>
      </c>
      <c r="BY115" s="205">
        <f>'3e Historical level Inputs'!BY112</f>
        <v>4.3827690078309374</v>
      </c>
      <c r="BZ115" s="205">
        <f>'3e Historical level Inputs'!BZ112</f>
        <v>4.3827690078309374</v>
      </c>
      <c r="CA115" s="205">
        <f>'3e Historical level Inputs'!CA112</f>
        <v>4.3827690078309374</v>
      </c>
      <c r="CB115" s="205">
        <f>'3e Historical level Inputs'!CB112</f>
        <v>4.3827690078309374</v>
      </c>
      <c r="CC115" s="205">
        <f>'3e Historical level Inputs'!CC112</f>
        <v>4.3827690078309374</v>
      </c>
      <c r="CD115" s="205">
        <f>'3e Historical level Inputs'!CD112</f>
        <v>0</v>
      </c>
      <c r="CE115" s="205" t="str">
        <f>'3e Historical level Inputs'!CE112</f>
        <v>-</v>
      </c>
      <c r="CF115" s="205" t="str">
        <f>'3e Historical level Inputs'!CF112</f>
        <v>-</v>
      </c>
      <c r="CG115" s="144"/>
      <c r="CH115" s="175" t="s">
        <v>198</v>
      </c>
      <c r="CI115" s="205" t="str">
        <f>'3e Historical level Inputs'!CI112</f>
        <v>-</v>
      </c>
      <c r="CJ115" s="205" t="str">
        <f>'3e Historical level Inputs'!CJ112</f>
        <v>-</v>
      </c>
      <c r="CK115" s="205" t="str">
        <f>'3e Historical level Inputs'!CK112</f>
        <v>-</v>
      </c>
      <c r="CL115" s="205" t="str">
        <f>'3e Historical level Inputs'!CL112</f>
        <v>-</v>
      </c>
      <c r="CM115" s="205" t="str">
        <f>'3e Historical level Inputs'!CM112</f>
        <v>-</v>
      </c>
      <c r="CN115" s="205" t="str">
        <f>'3e Historical level Inputs'!CN112</f>
        <v>-</v>
      </c>
      <c r="CO115" s="205" t="str">
        <f>'3e Historical level Inputs'!CO112</f>
        <v>-</v>
      </c>
      <c r="CP115" s="205">
        <f>'3e Historical level Inputs'!CP112</f>
        <v>0</v>
      </c>
      <c r="CQ115" s="205">
        <f>'3e Historical level Inputs'!CQ112</f>
        <v>0</v>
      </c>
      <c r="CR115" s="205">
        <f>'3e Historical level Inputs'!CR112</f>
        <v>0</v>
      </c>
      <c r="CS115" s="205" t="str">
        <f>'3e Historical level Inputs'!CS112</f>
        <v>-</v>
      </c>
      <c r="CT115" s="173"/>
      <c r="CU115" s="205">
        <f>'3e Historical level Inputs'!CU112</f>
        <v>6.6024175941999337</v>
      </c>
      <c r="CV115" s="205">
        <f>'3e Historical level Inputs'!CV112</f>
        <v>6.6024175941999337</v>
      </c>
      <c r="CW115" s="205">
        <f>'3e Historical level Inputs'!CW112</f>
        <v>6.6024175941999337</v>
      </c>
      <c r="CX115" s="205">
        <f>'3e Historical level Inputs'!CX112</f>
        <v>15.018871612768297</v>
      </c>
      <c r="CY115" s="205">
        <f>'3e Historical level Inputs'!CY112</f>
        <v>8.7655380156618747</v>
      </c>
      <c r="CZ115" s="205">
        <f>'3e Historical level Inputs'!CZ112</f>
        <v>8.7655380156618747</v>
      </c>
      <c r="DA115" s="205">
        <f>'3e Historical level Inputs'!DA112</f>
        <v>8.7655380156618747</v>
      </c>
      <c r="DB115" s="205">
        <f>'3e Historical level Inputs'!DB112</f>
        <v>8.7655380156618747</v>
      </c>
      <c r="DC115" s="205">
        <f>'3e Historical level Inputs'!DC112</f>
        <v>8.7655380156618747</v>
      </c>
      <c r="DD115" s="205">
        <f>'3e Historical level Inputs'!DD112</f>
        <v>8.7655380156618747</v>
      </c>
      <c r="DE115" s="205">
        <f>'3e Historical level Inputs'!DE112</f>
        <v>8.7655380156618747</v>
      </c>
      <c r="DF115" s="205">
        <f>'3e Historical level Inputs'!DF112</f>
        <v>0</v>
      </c>
      <c r="DG115" s="205" t="str">
        <f>'3e Historical level Inputs'!DG112</f>
        <v>-</v>
      </c>
      <c r="DH115" s="205" t="str">
        <f>'3e Historical level Inputs'!DH112</f>
        <v>-</v>
      </c>
    </row>
    <row r="116" spans="2:112" s="159" customFormat="1" ht="10.5" customHeight="1">
      <c r="B116" s="175" t="s">
        <v>199</v>
      </c>
      <c r="C116" s="205">
        <f>'3e Historical level Inputs'!C113</f>
        <v>88.907900801057167</v>
      </c>
      <c r="D116" s="205">
        <f>'3e Historical level Inputs'!D113</f>
        <v>89.2228354434869</v>
      </c>
      <c r="E116" s="205">
        <f>'3e Historical level Inputs'!E113</f>
        <v>103.18869384400993</v>
      </c>
      <c r="F116" s="205">
        <f>'3e Historical level Inputs'!F113</f>
        <v>103.25784488604373</v>
      </c>
      <c r="G116" s="205">
        <f>'3e Historical level Inputs'!G113</f>
        <v>110.38956078047262</v>
      </c>
      <c r="H116" s="205">
        <f>'3e Historical level Inputs'!H113</f>
        <v>111.70052282209861</v>
      </c>
      <c r="I116" s="205">
        <f>'3e Historical level Inputs'!I113</f>
        <v>114.89567331049632</v>
      </c>
      <c r="J116" s="205">
        <f>'3e Historical level Inputs'!J113</f>
        <v>114.41325620654189</v>
      </c>
      <c r="K116" s="205">
        <f>'3e Historical level Inputs'!K113</f>
        <v>121.04715621876539</v>
      </c>
      <c r="L116" s="205">
        <f>'3e Historical level Inputs'!L113</f>
        <v>120.45617283230332</v>
      </c>
      <c r="M116" s="205">
        <f>'3e Historical level Inputs'!M113</f>
        <v>126.56935319315116</v>
      </c>
      <c r="N116" s="173"/>
      <c r="O116" s="205">
        <f>'3e Historical level Inputs'!O113</f>
        <v>125.49442106415583</v>
      </c>
      <c r="P116" s="205">
        <f>'3e Historical level Inputs'!P113</f>
        <v>125.49442106415583</v>
      </c>
      <c r="Q116" s="205">
        <f>'3e Historical level Inputs'!Q113</f>
        <v>139.71758497034597</v>
      </c>
      <c r="R116" s="205">
        <f>'3e Historical level Inputs'!R113</f>
        <v>139.71758497034597</v>
      </c>
      <c r="S116" s="205">
        <f>'3e Historical level Inputs'!S113</f>
        <v>141.39334325971123</v>
      </c>
      <c r="T116" s="205">
        <f>'3e Historical level Inputs'!T113</f>
        <v>141.39334325971123</v>
      </c>
      <c r="U116" s="205">
        <f>'3e Historical level Inputs'!U113</f>
        <v>161.61679535715993</v>
      </c>
      <c r="V116" s="205">
        <f>'3e Historical level Inputs'!V113</f>
        <v>161.61679535715993</v>
      </c>
      <c r="W116" s="205">
        <f>'3e Historical level Inputs'!W113</f>
        <v>160.46648304372471</v>
      </c>
      <c r="X116" s="205">
        <f>'3e Historical level Inputs'!X113</f>
        <v>160.46648304372471</v>
      </c>
      <c r="Y116" s="205">
        <f>'3e Historical level Inputs'!Y113</f>
        <v>168.58419578891841</v>
      </c>
      <c r="Z116" s="205">
        <f>'3e Historical level Inputs'!Z113</f>
        <v>168.58419578891841</v>
      </c>
      <c r="AA116" s="205" t="str">
        <f>'3e Historical level Inputs'!AA113</f>
        <v>-</v>
      </c>
      <c r="AB116" s="205" t="str">
        <f>'3e Historical level Inputs'!AB113</f>
        <v>-</v>
      </c>
      <c r="AC116" s="144"/>
      <c r="AD116" s="175" t="s">
        <v>199</v>
      </c>
      <c r="AE116" s="205">
        <f>'3e Historical level Inputs'!AE113</f>
        <v>118.07705875336698</v>
      </c>
      <c r="AF116" s="205">
        <f>'3e Historical level Inputs'!AF113</f>
        <v>118.50377291366176</v>
      </c>
      <c r="AG116" s="205">
        <f>'3e Historical level Inputs'!AG113</f>
        <v>137.2785412534873</v>
      </c>
      <c r="AH116" s="205">
        <f>'3e Historical level Inputs'!AH113</f>
        <v>137.37219711784317</v>
      </c>
      <c r="AI116" s="205">
        <f>'3e Historical level Inputs'!AI113</f>
        <v>146.97498129828324</v>
      </c>
      <c r="AJ116" s="205">
        <f>'3e Historical level Inputs'!AJ113</f>
        <v>148.78179429410963</v>
      </c>
      <c r="AK116" s="205">
        <f>'3e Historical level Inputs'!AK113</f>
        <v>153.05177827785991</v>
      </c>
      <c r="AL116" s="205">
        <f>'3e Historical level Inputs'!AL113</f>
        <v>152.50792343202036</v>
      </c>
      <c r="AM116" s="205">
        <f>'3e Historical level Inputs'!AM113</f>
        <v>161.47386372529701</v>
      </c>
      <c r="AN116" s="205">
        <f>'3e Historical level Inputs'!AN113</f>
        <v>160.71814985263919</v>
      </c>
      <c r="AO116" s="205">
        <f>'3e Historical level Inputs'!AO113</f>
        <v>168.06212548551051</v>
      </c>
      <c r="AP116" s="173"/>
      <c r="AQ116" s="205">
        <f>'3e Historical level Inputs'!AQ113</f>
        <v>166.49125558391935</v>
      </c>
      <c r="AR116" s="205">
        <f>'3e Historical level Inputs'!AR113</f>
        <v>166.49125558391935</v>
      </c>
      <c r="AS116" s="205">
        <f>'3e Historical level Inputs'!AS113</f>
        <v>185.6375469898137</v>
      </c>
      <c r="AT116" s="205">
        <f>'3e Historical level Inputs'!AT113</f>
        <v>185.6375469898137</v>
      </c>
      <c r="AU116" s="205">
        <f>'3e Historical level Inputs'!AU113</f>
        <v>187.90853505419244</v>
      </c>
      <c r="AV116" s="205">
        <f>'3e Historical level Inputs'!AV113</f>
        <v>187.90853505419244</v>
      </c>
      <c r="AW116" s="205">
        <f>'3e Historical level Inputs'!AW113</f>
        <v>215.09117813160694</v>
      </c>
      <c r="AX116" s="205">
        <f>'3e Historical level Inputs'!AX113</f>
        <v>215.09117813160694</v>
      </c>
      <c r="AY116" s="205">
        <f>'3e Historical level Inputs'!AY113</f>
        <v>213.53265009099579</v>
      </c>
      <c r="AZ116" s="205">
        <f>'3e Historical level Inputs'!AZ113</f>
        <v>213.53265009099579</v>
      </c>
      <c r="BA116" s="205">
        <f>'3e Historical level Inputs'!BA113</f>
        <v>224.49869490443493</v>
      </c>
      <c r="BB116" s="205">
        <f>'3e Historical level Inputs'!BB113</f>
        <v>224.49869490443493</v>
      </c>
      <c r="BC116" s="205" t="str">
        <f>'3e Historical level Inputs'!BC113</f>
        <v>-</v>
      </c>
      <c r="BD116" s="205" t="str">
        <f>'3e Historical level Inputs'!BD113</f>
        <v>-</v>
      </c>
      <c r="BF116" s="175" t="s">
        <v>199</v>
      </c>
      <c r="BG116" s="205">
        <f>'3e Historical level Inputs'!BG113</f>
        <v>19.106297226763822</v>
      </c>
      <c r="BH116" s="205">
        <f>'3e Historical level Inputs'!BH113</f>
        <v>19.106297226763822</v>
      </c>
      <c r="BI116" s="205">
        <f>'3e Historical level Inputs'!BI113</f>
        <v>20.852393125569616</v>
      </c>
      <c r="BJ116" s="205">
        <f>'3e Historical level Inputs'!BJ113</f>
        <v>20.849370287873601</v>
      </c>
      <c r="BK116" s="205">
        <f>'3e Historical level Inputs'!BK113</f>
        <v>21.50319340120604</v>
      </c>
      <c r="BL116" s="205">
        <f>'3e Historical level Inputs'!BL113</f>
        <v>21.819481548965165</v>
      </c>
      <c r="BM116" s="205">
        <f>'3e Historical level Inputs'!BM113</f>
        <v>25.256715910577434</v>
      </c>
      <c r="BN116" s="205">
        <f>'3e Historical level Inputs'!BN113</f>
        <v>24.167303215101221</v>
      </c>
      <c r="BO116" s="205">
        <f>'3e Historical level Inputs'!BO113</f>
        <v>23.962512789411697</v>
      </c>
      <c r="BP116" s="205">
        <f>'3e Historical level Inputs'!BP113</f>
        <v>23.858648398084732</v>
      </c>
      <c r="BQ116" s="205">
        <f>'3e Historical level Inputs'!BQ113</f>
        <v>33.366817904048837</v>
      </c>
      <c r="BR116" s="173"/>
      <c r="BS116" s="205">
        <f>'3e Historical level Inputs'!BS113</f>
        <v>33.475871166766694</v>
      </c>
      <c r="BT116" s="205">
        <f>'3e Historical level Inputs'!BT113</f>
        <v>33.475871166766694</v>
      </c>
      <c r="BU116" s="205">
        <f>'3e Historical level Inputs'!BU113</f>
        <v>33.951682778351355</v>
      </c>
      <c r="BV116" s="205">
        <f>'3e Historical level Inputs'!BV113</f>
        <v>33.951682778351355</v>
      </c>
      <c r="BW116" s="205">
        <f>'3e Historical level Inputs'!BW113</f>
        <v>33.94954851889451</v>
      </c>
      <c r="BX116" s="205">
        <f>'3e Historical level Inputs'!BX113</f>
        <v>33.94954851889451</v>
      </c>
      <c r="BY116" s="205">
        <f>'3e Historical level Inputs'!BY113</f>
        <v>47.221804792101878</v>
      </c>
      <c r="BZ116" s="205">
        <f>'3e Historical level Inputs'!BZ113</f>
        <v>47.221804792101878</v>
      </c>
      <c r="CA116" s="205">
        <f>'3e Historical level Inputs'!CA113</f>
        <v>47.168940722773513</v>
      </c>
      <c r="CB116" s="205">
        <f>'3e Historical level Inputs'!CB113</f>
        <v>47.168940722773513</v>
      </c>
      <c r="CC116" s="205">
        <f>'3e Historical level Inputs'!CC113</f>
        <v>51.038387658929757</v>
      </c>
      <c r="CD116" s="205">
        <f>'3e Historical level Inputs'!CD113</f>
        <v>51.038387658929757</v>
      </c>
      <c r="CE116" s="205" t="str">
        <f>'3e Historical level Inputs'!CE113</f>
        <v>-</v>
      </c>
      <c r="CF116" s="205" t="str">
        <f>'3e Historical level Inputs'!CF113</f>
        <v>-</v>
      </c>
      <c r="CG116" s="144"/>
      <c r="CH116" s="175" t="s">
        <v>199</v>
      </c>
      <c r="CI116" s="205">
        <f>'3e Historical level Inputs'!CI113</f>
        <v>108.01419802782098</v>
      </c>
      <c r="CJ116" s="205">
        <f>'3e Historical level Inputs'!CJ113</f>
        <v>108.32913267025071</v>
      </c>
      <c r="CK116" s="205">
        <f>'3e Historical level Inputs'!CK113</f>
        <v>124.04108696957955</v>
      </c>
      <c r="CL116" s="205">
        <f>'3e Historical level Inputs'!CL113</f>
        <v>124.10721517391733</v>
      </c>
      <c r="CM116" s="205">
        <f>'3e Historical level Inputs'!CM113</f>
        <v>131.89275418167867</v>
      </c>
      <c r="CN116" s="205">
        <f>'3e Historical level Inputs'!CN113</f>
        <v>133.52000437106378</v>
      </c>
      <c r="CO116" s="205">
        <f>'3e Historical level Inputs'!CO113</f>
        <v>140.15238922107375</v>
      </c>
      <c r="CP116" s="205">
        <f>'3e Historical level Inputs'!CP113</f>
        <v>138.5805594216431</v>
      </c>
      <c r="CQ116" s="205">
        <f>'3e Historical level Inputs'!CQ113</f>
        <v>145.0096690081771</v>
      </c>
      <c r="CR116" s="205">
        <f>'3e Historical level Inputs'!CR113</f>
        <v>144.31482123038805</v>
      </c>
      <c r="CS116" s="205">
        <f>'3e Historical level Inputs'!CS113</f>
        <v>159.9361710972</v>
      </c>
      <c r="CT116" s="173"/>
      <c r="CU116" s="205">
        <f>'3e Historical level Inputs'!CU113</f>
        <v>158.97029223092252</v>
      </c>
      <c r="CV116" s="205">
        <f>'3e Historical level Inputs'!CV113</f>
        <v>158.97029223092252</v>
      </c>
      <c r="CW116" s="205">
        <f>'3e Historical level Inputs'!CW113</f>
        <v>173.66926774869734</v>
      </c>
      <c r="CX116" s="205">
        <f>'3e Historical level Inputs'!CX113</f>
        <v>173.66926774869734</v>
      </c>
      <c r="CY116" s="205">
        <f>'3e Historical level Inputs'!CY113</f>
        <v>175.34289177860575</v>
      </c>
      <c r="CZ116" s="205">
        <f>'3e Historical level Inputs'!CZ113</f>
        <v>175.34289177860575</v>
      </c>
      <c r="DA116" s="205">
        <f>'3e Historical level Inputs'!DA113</f>
        <v>208.83860014926182</v>
      </c>
      <c r="DB116" s="205">
        <f>'3e Historical level Inputs'!DB113</f>
        <v>208.83860014926182</v>
      </c>
      <c r="DC116" s="205">
        <f>'3e Historical level Inputs'!DC113</f>
        <v>207.63542376649821</v>
      </c>
      <c r="DD116" s="205">
        <f>'3e Historical level Inputs'!DD113</f>
        <v>207.63542376649821</v>
      </c>
      <c r="DE116" s="205">
        <f>'3e Historical level Inputs'!DE113</f>
        <v>219.62258344784817</v>
      </c>
      <c r="DF116" s="205">
        <f>'3e Historical level Inputs'!DF113</f>
        <v>219.62258344784817</v>
      </c>
      <c r="DG116" s="205" t="str">
        <f>'3e Historical level Inputs'!DG113</f>
        <v>-</v>
      </c>
      <c r="DH116" s="205" t="str">
        <f>'3e Historical level Inputs'!DH113</f>
        <v>-</v>
      </c>
    </row>
    <row r="117" spans="2:112" s="159" customFormat="1" ht="10.5" customHeight="1">
      <c r="B117" s="175" t="s">
        <v>200</v>
      </c>
      <c r="C117" s="205">
        <f>'3e Historical level Inputs'!C114</f>
        <v>134.94626558994401</v>
      </c>
      <c r="D117" s="205">
        <f>'3e Historical level Inputs'!D114</f>
        <v>135.83719089936108</v>
      </c>
      <c r="E117" s="205">
        <f>'3e Historical level Inputs'!E114</f>
        <v>131.67837067324322</v>
      </c>
      <c r="F117" s="205">
        <f>'3e Historical level Inputs'!F114</f>
        <v>131.2842545781717</v>
      </c>
      <c r="G117" s="205">
        <f>'3e Historical level Inputs'!G114</f>
        <v>138.51639149164146</v>
      </c>
      <c r="H117" s="205">
        <f>'3e Historical level Inputs'!H114</f>
        <v>140.23783389769395</v>
      </c>
      <c r="I117" s="205">
        <f>'3e Historical level Inputs'!I114</f>
        <v>140.5199304149771</v>
      </c>
      <c r="J117" s="205">
        <f>'3e Historical level Inputs'!J114</f>
        <v>144.00471246533911</v>
      </c>
      <c r="K117" s="205">
        <f>'3e Historical level Inputs'!K114</f>
        <v>153.15544286240794</v>
      </c>
      <c r="L117" s="205">
        <f>'3e Historical level Inputs'!L114</f>
        <v>153.27044256757927</v>
      </c>
      <c r="M117" s="205">
        <f>'3e Historical level Inputs'!M114</f>
        <v>201.74330332289634</v>
      </c>
      <c r="N117" s="173"/>
      <c r="O117" s="205">
        <f>'3e Historical level Inputs'!O114</f>
        <v>207.14962998740157</v>
      </c>
      <c r="P117" s="205">
        <f>'3e Historical level Inputs'!P114</f>
        <v>207.14962998740157</v>
      </c>
      <c r="Q117" s="205">
        <f>'3e Historical level Inputs'!Q114</f>
        <v>225.97684176362142</v>
      </c>
      <c r="R117" s="205">
        <f>'3e Historical level Inputs'!R114</f>
        <v>232.19848662979393</v>
      </c>
      <c r="S117" s="205">
        <f>'3e Historical level Inputs'!S114</f>
        <v>233.19085855084813</v>
      </c>
      <c r="T117" s="205">
        <f>'3e Historical level Inputs'!T114</f>
        <v>233.19085855084813</v>
      </c>
      <c r="U117" s="205">
        <f>'3e Historical level Inputs'!U114</f>
        <v>216.88781027942559</v>
      </c>
      <c r="V117" s="205">
        <f>'3e Historical level Inputs'!V114</f>
        <v>210.63280209342579</v>
      </c>
      <c r="W117" s="205">
        <f>'3e Historical level Inputs'!W114</f>
        <v>224.9909074076389</v>
      </c>
      <c r="X117" s="205">
        <f>'3e Historical level Inputs'!X114</f>
        <v>224.9909074076389</v>
      </c>
      <c r="Y117" s="205">
        <f>'3e Historical level Inputs'!Y114</f>
        <v>213.41163941704266</v>
      </c>
      <c r="Z117" s="205">
        <f>'3e Historical level Inputs'!Z114</f>
        <v>213.41163941704266</v>
      </c>
      <c r="AA117" s="205" t="str">
        <f>'3e Historical level Inputs'!AA114</f>
        <v>-</v>
      </c>
      <c r="AB117" s="205" t="str">
        <f>'3e Historical level Inputs'!AB114</f>
        <v>-</v>
      </c>
      <c r="AC117" s="144"/>
      <c r="AD117" s="175" t="s">
        <v>200</v>
      </c>
      <c r="AE117" s="205">
        <f>'3e Historical level Inputs'!AE114</f>
        <v>140.67827761874798</v>
      </c>
      <c r="AF117" s="205">
        <f>'3e Historical level Inputs'!AF114</f>
        <v>141.88362767308908</v>
      </c>
      <c r="AG117" s="205">
        <f>'3e Historical level Inputs'!AG114</f>
        <v>146.74643050364855</v>
      </c>
      <c r="AH117" s="205">
        <f>'3e Historical level Inputs'!AH114</f>
        <v>146.21321809921974</v>
      </c>
      <c r="AI117" s="205">
        <f>'3e Historical level Inputs'!AI114</f>
        <v>154.98695474225545</v>
      </c>
      <c r="AJ117" s="205">
        <f>'3e Historical level Inputs'!AJ114</f>
        <v>155.91941768584419</v>
      </c>
      <c r="AK117" s="205">
        <f>'3e Historical level Inputs'!AK114</f>
        <v>156.82128408270361</v>
      </c>
      <c r="AL117" s="205">
        <f>'3e Historical level Inputs'!AL114</f>
        <v>160.05334295858538</v>
      </c>
      <c r="AM117" s="205">
        <f>'3e Historical level Inputs'!AM114</f>
        <v>171.05986563571534</v>
      </c>
      <c r="AN117" s="205">
        <f>'3e Historical level Inputs'!AN114</f>
        <v>170.07802785187067</v>
      </c>
      <c r="AO117" s="205">
        <f>'3e Historical level Inputs'!AO114</f>
        <v>211.18364579762692</v>
      </c>
      <c r="AP117" s="173"/>
      <c r="AQ117" s="205">
        <f>'3e Historical level Inputs'!AQ114</f>
        <v>221.9286821365277</v>
      </c>
      <c r="AR117" s="205">
        <f>'3e Historical level Inputs'!AR114</f>
        <v>221.9286821365277</v>
      </c>
      <c r="AS117" s="205">
        <f>'3e Historical level Inputs'!AS114</f>
        <v>252.2686339812083</v>
      </c>
      <c r="AT117" s="205">
        <f>'3e Historical level Inputs'!AT114</f>
        <v>260.18181224363241</v>
      </c>
      <c r="AU117" s="205">
        <f>'3e Historical level Inputs'!AU114</f>
        <v>264.07391017309408</v>
      </c>
      <c r="AV117" s="205">
        <f>'3e Historical level Inputs'!AV114</f>
        <v>264.07391017309408</v>
      </c>
      <c r="AW117" s="205">
        <f>'3e Historical level Inputs'!AW114</f>
        <v>235.36368567467744</v>
      </c>
      <c r="AX117" s="205">
        <f>'3e Historical level Inputs'!AX114</f>
        <v>227.40600489841836</v>
      </c>
      <c r="AY117" s="205">
        <f>'3e Historical level Inputs'!AY114</f>
        <v>248.31934622974373</v>
      </c>
      <c r="AZ117" s="205">
        <f>'3e Historical level Inputs'!AZ114</f>
        <v>248.31934622974373</v>
      </c>
      <c r="BA117" s="205">
        <f>'3e Historical level Inputs'!BA114</f>
        <v>237.80738359084313</v>
      </c>
      <c r="BB117" s="205">
        <f>'3e Historical level Inputs'!BB114</f>
        <v>237.80738359084313</v>
      </c>
      <c r="BC117" s="205" t="str">
        <f>'3e Historical level Inputs'!BC114</f>
        <v>-</v>
      </c>
      <c r="BD117" s="205" t="str">
        <f>'3e Historical level Inputs'!BD114</f>
        <v>-</v>
      </c>
      <c r="BF117" s="175" t="s">
        <v>200</v>
      </c>
      <c r="BG117" s="205">
        <f>'3e Historical level Inputs'!BG114</f>
        <v>122.43954491549439</v>
      </c>
      <c r="BH117" s="205">
        <f>'3e Historical level Inputs'!BH114</f>
        <v>122.46354491524748</v>
      </c>
      <c r="BI117" s="205">
        <f>'3e Historical level Inputs'!BI114</f>
        <v>126.26991866834115</v>
      </c>
      <c r="BJ117" s="205">
        <f>'3e Historical level Inputs'!BJ114</f>
        <v>126.34191866760045</v>
      </c>
      <c r="BK117" s="205">
        <f>'3e Historical level Inputs'!BK114</f>
        <v>131.74472031618731</v>
      </c>
      <c r="BL117" s="205">
        <f>'3e Historical level Inputs'!BL114</f>
        <v>131.30072032075481</v>
      </c>
      <c r="BM117" s="205">
        <f>'3e Historical level Inputs'!BM114</f>
        <v>132.24553140529321</v>
      </c>
      <c r="BN117" s="205">
        <f>'3e Historical level Inputs'!BN114</f>
        <v>129.58153143269809</v>
      </c>
      <c r="BO117" s="205">
        <f>'3e Historical level Inputs'!BO114</f>
        <v>123.6783856835283</v>
      </c>
      <c r="BP117" s="205">
        <f>'3e Historical level Inputs'!BP114</f>
        <v>123.24638568797238</v>
      </c>
      <c r="BQ117" s="205">
        <f>'3e Historical level Inputs'!BQ114</f>
        <v>160.08341657435014</v>
      </c>
      <c r="BR117" s="173"/>
      <c r="BS117" s="205">
        <f>'3e Historical level Inputs'!BS114</f>
        <v>156.36523204518753</v>
      </c>
      <c r="BT117" s="205">
        <f>'3e Historical level Inputs'!BT114</f>
        <v>156.36523204518753</v>
      </c>
      <c r="BU117" s="205">
        <f>'3e Historical level Inputs'!BU114</f>
        <v>158.4287908224137</v>
      </c>
      <c r="BV117" s="205">
        <f>'3e Historical level Inputs'!BV114</f>
        <v>158.4287908224137</v>
      </c>
      <c r="BW117" s="205">
        <f>'3e Historical level Inputs'!BW114</f>
        <v>160.70879079895903</v>
      </c>
      <c r="BX117" s="205">
        <f>'3e Historical level Inputs'!BX114</f>
        <v>160.70879079895903</v>
      </c>
      <c r="BY117" s="205">
        <f>'3e Historical level Inputs'!BY114</f>
        <v>163.12102913107302</v>
      </c>
      <c r="BZ117" s="205">
        <f>'3e Historical level Inputs'!BZ114</f>
        <v>163.12102913107302</v>
      </c>
      <c r="CA117" s="205">
        <f>'3e Historical level Inputs'!CA114</f>
        <v>157.62502918761103</v>
      </c>
      <c r="CB117" s="205">
        <f>'3e Historical level Inputs'!CB114</f>
        <v>157.62502918761103</v>
      </c>
      <c r="CC117" s="205">
        <f>'3e Historical level Inputs'!CC114</f>
        <v>175.6493491085235</v>
      </c>
      <c r="CD117" s="205">
        <f>'3e Historical level Inputs'!CD114</f>
        <v>175.6493491085235</v>
      </c>
      <c r="CE117" s="205" t="str">
        <f>'3e Historical level Inputs'!CE114</f>
        <v>-</v>
      </c>
      <c r="CF117" s="205" t="str">
        <f>'3e Historical level Inputs'!CF114</f>
        <v>-</v>
      </c>
      <c r="CG117" s="144"/>
      <c r="CH117" s="175" t="s">
        <v>200</v>
      </c>
      <c r="CI117" s="205">
        <f>'3e Historical level Inputs'!CI114</f>
        <v>257.38581050543837</v>
      </c>
      <c r="CJ117" s="205">
        <f>'3e Historical level Inputs'!CJ114</f>
        <v>258.30073581460857</v>
      </c>
      <c r="CK117" s="205">
        <f>'3e Historical level Inputs'!CK114</f>
        <v>257.94828934158437</v>
      </c>
      <c r="CL117" s="205">
        <f>'3e Historical level Inputs'!CL114</f>
        <v>257.62617324577218</v>
      </c>
      <c r="CM117" s="205">
        <f>'3e Historical level Inputs'!CM114</f>
        <v>270.2611118078288</v>
      </c>
      <c r="CN117" s="205">
        <f>'3e Historical level Inputs'!CN114</f>
        <v>271.53855421844878</v>
      </c>
      <c r="CO117" s="205">
        <f>'3e Historical level Inputs'!CO114</f>
        <v>272.76546182027027</v>
      </c>
      <c r="CP117" s="205">
        <f>'3e Historical level Inputs'!CP114</f>
        <v>273.5862438980372</v>
      </c>
      <c r="CQ117" s="205">
        <f>'3e Historical level Inputs'!CQ114</f>
        <v>276.83382854593623</v>
      </c>
      <c r="CR117" s="205">
        <f>'3e Historical level Inputs'!CR114</f>
        <v>276.51682825555167</v>
      </c>
      <c r="CS117" s="205">
        <f>'3e Historical level Inputs'!CS114</f>
        <v>361.82671989724645</v>
      </c>
      <c r="CT117" s="173"/>
      <c r="CU117" s="205">
        <f>'3e Historical level Inputs'!CU114</f>
        <v>363.51486203258912</v>
      </c>
      <c r="CV117" s="205">
        <f>'3e Historical level Inputs'!CV114</f>
        <v>363.51486203258912</v>
      </c>
      <c r="CW117" s="205">
        <f>'3e Historical level Inputs'!CW114</f>
        <v>384.40563258603515</v>
      </c>
      <c r="CX117" s="205">
        <f>'3e Historical level Inputs'!CX114</f>
        <v>390.62727745220764</v>
      </c>
      <c r="CY117" s="205">
        <f>'3e Historical level Inputs'!CY114</f>
        <v>393.89964934980719</v>
      </c>
      <c r="CZ117" s="205">
        <f>'3e Historical level Inputs'!CZ114</f>
        <v>393.89964934980719</v>
      </c>
      <c r="DA117" s="205">
        <f>'3e Historical level Inputs'!DA114</f>
        <v>380.00883941049858</v>
      </c>
      <c r="DB117" s="205">
        <f>'3e Historical level Inputs'!DB114</f>
        <v>373.75383122449881</v>
      </c>
      <c r="DC117" s="205">
        <f>'3e Historical level Inputs'!DC114</f>
        <v>382.61593659524993</v>
      </c>
      <c r="DD117" s="205">
        <f>'3e Historical level Inputs'!DD114</f>
        <v>382.61593659524993</v>
      </c>
      <c r="DE117" s="205">
        <f>'3e Historical level Inputs'!DE114</f>
        <v>389.06098852556613</v>
      </c>
      <c r="DF117" s="205">
        <f>'3e Historical level Inputs'!DF114</f>
        <v>389.06098852556613</v>
      </c>
      <c r="DG117" s="205" t="str">
        <f>'3e Historical level Inputs'!DG114</f>
        <v>-</v>
      </c>
      <c r="DH117" s="205" t="str">
        <f>'3e Historical level Inputs'!DH114</f>
        <v>-</v>
      </c>
    </row>
    <row r="118" spans="2:112" s="159" customFormat="1" ht="10.5" customHeight="1">
      <c r="B118" s="175" t="s">
        <v>201</v>
      </c>
      <c r="C118" s="205">
        <f>'3e Historical level Inputs'!C115</f>
        <v>78.263999999999996</v>
      </c>
      <c r="D118" s="205">
        <f>'3e Historical level Inputs'!D115</f>
        <v>79.259530332681024</v>
      </c>
      <c r="E118" s="205">
        <f>'3e Historical level Inputs'!E115</f>
        <v>80.408219178082177</v>
      </c>
      <c r="F118" s="205">
        <f>'3e Historical level Inputs'!F115</f>
        <v>81.097432485322898</v>
      </c>
      <c r="G118" s="205">
        <f>'3e Historical level Inputs'!G115</f>
        <v>82.016383561643821</v>
      </c>
      <c r="H118" s="205">
        <f>'3e Historical level Inputs'!H115</f>
        <v>82.629017612524436</v>
      </c>
      <c r="I118" s="205">
        <f>'3e Historical level Inputs'!I115</f>
        <v>83.088493150684926</v>
      </c>
      <c r="J118" s="205">
        <f>'3e Historical level Inputs'!J115</f>
        <v>83.318230919765156</v>
      </c>
      <c r="K118" s="205">
        <f>'3e Historical level Inputs'!K115</f>
        <v>83.777706457925646</v>
      </c>
      <c r="L118" s="205">
        <f>'3e Historical level Inputs'!L115</f>
        <v>85.309291585127184</v>
      </c>
      <c r="M118" s="205">
        <f>'3e Historical level Inputs'!M115</f>
        <v>87.836407045009778</v>
      </c>
      <c r="N118" s="173"/>
      <c r="O118" s="205">
        <f>'3e Historical level Inputs'!O115</f>
        <v>92.278003913894295</v>
      </c>
      <c r="P118" s="205">
        <f>'3e Historical level Inputs'!P115</f>
        <v>92.278003913894295</v>
      </c>
      <c r="Q118" s="205">
        <f>'3e Historical level Inputs'!Q115</f>
        <v>95.953808219178057</v>
      </c>
      <c r="R118" s="205">
        <f>'3e Historical level Inputs'!R115</f>
        <v>95.953808219178057</v>
      </c>
      <c r="S118" s="205">
        <f>'3e Historical level Inputs'!S115</f>
        <v>99.093557729941281</v>
      </c>
      <c r="T118" s="205">
        <f>'3e Historical level Inputs'!T115</f>
        <v>99.093557729941281</v>
      </c>
      <c r="U118" s="205">
        <f>'3e Historical level Inputs'!U115</f>
        <v>99.935929549902113</v>
      </c>
      <c r="V118" s="205">
        <f>'3e Historical level Inputs'!V115</f>
        <v>99.935929549902113</v>
      </c>
      <c r="W118" s="205">
        <f>'3e Historical level Inputs'!W115</f>
        <v>101.85041095890412</v>
      </c>
      <c r="X118" s="205">
        <f>'3e Historical level Inputs'!X115</f>
        <v>101.85041095890412</v>
      </c>
      <c r="Y118" s="205">
        <f>'3e Historical level Inputs'!Y115</f>
        <v>103.45857534246578</v>
      </c>
      <c r="Z118" s="205" t="str">
        <f>'3e Historical level Inputs'!Z115</f>
        <v>-</v>
      </c>
      <c r="AA118" s="205" t="str">
        <f>'3e Historical level Inputs'!AA115</f>
        <v>-</v>
      </c>
      <c r="AB118" s="205" t="str">
        <f>'3e Historical level Inputs'!AB115</f>
        <v>-</v>
      </c>
      <c r="AC118" s="144"/>
      <c r="AD118" s="175" t="s">
        <v>201</v>
      </c>
      <c r="AE118" s="205">
        <f>'3e Historical level Inputs'!AE115</f>
        <v>78.263999999999996</v>
      </c>
      <c r="AF118" s="205">
        <f>'3e Historical level Inputs'!AF115</f>
        <v>79.259530332681024</v>
      </c>
      <c r="AG118" s="205">
        <f>'3e Historical level Inputs'!AG115</f>
        <v>80.408219178082177</v>
      </c>
      <c r="AH118" s="205">
        <f>'3e Historical level Inputs'!AH115</f>
        <v>81.097432485322898</v>
      </c>
      <c r="AI118" s="205">
        <f>'3e Historical level Inputs'!AI115</f>
        <v>82.016383561643821</v>
      </c>
      <c r="AJ118" s="205">
        <f>'3e Historical level Inputs'!AJ115</f>
        <v>82.629017612524436</v>
      </c>
      <c r="AK118" s="205">
        <f>'3e Historical level Inputs'!AK115</f>
        <v>83.088493150684926</v>
      </c>
      <c r="AL118" s="205">
        <f>'3e Historical level Inputs'!AL115</f>
        <v>83.318230919765156</v>
      </c>
      <c r="AM118" s="205">
        <f>'3e Historical level Inputs'!AM115</f>
        <v>83.777706457925646</v>
      </c>
      <c r="AN118" s="205">
        <f>'3e Historical level Inputs'!AN115</f>
        <v>85.309291585127184</v>
      </c>
      <c r="AO118" s="205">
        <f>'3e Historical level Inputs'!AO115</f>
        <v>87.836407045009778</v>
      </c>
      <c r="AP118" s="173"/>
      <c r="AQ118" s="205">
        <f>'3e Historical level Inputs'!AQ115</f>
        <v>92.278003913894295</v>
      </c>
      <c r="AR118" s="205">
        <f>'3e Historical level Inputs'!AR115</f>
        <v>92.278003913894295</v>
      </c>
      <c r="AS118" s="205">
        <f>'3e Historical level Inputs'!AS115</f>
        <v>95.953808219178057</v>
      </c>
      <c r="AT118" s="205">
        <f>'3e Historical level Inputs'!AT115</f>
        <v>95.953808219178057</v>
      </c>
      <c r="AU118" s="205">
        <f>'3e Historical level Inputs'!AU115</f>
        <v>99.093557729941281</v>
      </c>
      <c r="AV118" s="205">
        <f>'3e Historical level Inputs'!AV115</f>
        <v>99.093557729941281</v>
      </c>
      <c r="AW118" s="205">
        <f>'3e Historical level Inputs'!AW115</f>
        <v>99.935929549902113</v>
      </c>
      <c r="AX118" s="205">
        <f>'3e Historical level Inputs'!AX115</f>
        <v>99.935929549902113</v>
      </c>
      <c r="AY118" s="205">
        <f>'3e Historical level Inputs'!AY115</f>
        <v>101.85041095890412</v>
      </c>
      <c r="AZ118" s="205">
        <f>'3e Historical level Inputs'!AZ115</f>
        <v>101.85041095890412</v>
      </c>
      <c r="BA118" s="205">
        <f>'3e Historical level Inputs'!BA115</f>
        <v>103.45857534246578</v>
      </c>
      <c r="BB118" s="205" t="str">
        <f>'3e Historical level Inputs'!BB115</f>
        <v>-</v>
      </c>
      <c r="BC118" s="205" t="str">
        <f>'3e Historical level Inputs'!BC115</f>
        <v>-</v>
      </c>
      <c r="BD118" s="205" t="str">
        <f>'3e Historical level Inputs'!BD115</f>
        <v>-</v>
      </c>
      <c r="BF118" s="175" t="s">
        <v>201</v>
      </c>
      <c r="BG118" s="205">
        <f>'3e Historical level Inputs'!BG115</f>
        <v>89.202099999999987</v>
      </c>
      <c r="BH118" s="205">
        <f>'3e Historical level Inputs'!BH115</f>
        <v>90.336764677103716</v>
      </c>
      <c r="BI118" s="205">
        <f>'3e Historical level Inputs'!BI115</f>
        <v>91.64599315068493</v>
      </c>
      <c r="BJ118" s="205">
        <f>'3e Historical level Inputs'!BJ115</f>
        <v>92.431530234833659</v>
      </c>
      <c r="BK118" s="205">
        <f>'3e Historical level Inputs'!BK115</f>
        <v>93.478913013698644</v>
      </c>
      <c r="BL118" s="205">
        <f>'3e Historical level Inputs'!BL115</f>
        <v>94.177168199608587</v>
      </c>
      <c r="BM118" s="205">
        <f>'3e Historical level Inputs'!BM115</f>
        <v>94.700859589041102</v>
      </c>
      <c r="BN118" s="205">
        <f>'3e Historical level Inputs'!BN115</f>
        <v>94.96270528375733</v>
      </c>
      <c r="BO118" s="205">
        <f>'3e Historical level Inputs'!BO115</f>
        <v>95.486396673189816</v>
      </c>
      <c r="BP118" s="205">
        <f>'3e Historical level Inputs'!BP115</f>
        <v>97.232034637964787</v>
      </c>
      <c r="BQ118" s="205">
        <f>'3e Historical level Inputs'!BQ115</f>
        <v>100.11233727984344</v>
      </c>
      <c r="BR118" s="173"/>
      <c r="BS118" s="205">
        <f>'3e Historical level Inputs'!BS115</f>
        <v>105.1746873776908</v>
      </c>
      <c r="BT118" s="205">
        <f>'3e Historical level Inputs'!BT115</f>
        <v>105.1746873776908</v>
      </c>
      <c r="BU118" s="205">
        <f>'3e Historical level Inputs'!BU115</f>
        <v>109.36421849315069</v>
      </c>
      <c r="BV118" s="205">
        <f>'3e Historical level Inputs'!BV115</f>
        <v>109.36421849315069</v>
      </c>
      <c r="BW118" s="205">
        <f>'3e Historical level Inputs'!BW115</f>
        <v>112.94277632093933</v>
      </c>
      <c r="BX118" s="205">
        <f>'3e Historical level Inputs'!BX115</f>
        <v>112.94277632093933</v>
      </c>
      <c r="BY118" s="205">
        <f>'3e Historical level Inputs'!BY115</f>
        <v>113.90287720156557</v>
      </c>
      <c r="BZ118" s="205">
        <f>'3e Historical level Inputs'!BZ115</f>
        <v>113.90287720156557</v>
      </c>
      <c r="CA118" s="205">
        <f>'3e Historical level Inputs'!CA115</f>
        <v>116.08492465753422</v>
      </c>
      <c r="CB118" s="205">
        <f>'3e Historical level Inputs'!CB115</f>
        <v>116.08492465753422</v>
      </c>
      <c r="CC118" s="205">
        <f>'3e Historical level Inputs'!CC115</f>
        <v>117.91784452054797</v>
      </c>
      <c r="CD118" s="205" t="str">
        <f>'3e Historical level Inputs'!CD115</f>
        <v>-</v>
      </c>
      <c r="CE118" s="205" t="str">
        <f>'3e Historical level Inputs'!CE115</f>
        <v>-</v>
      </c>
      <c r="CF118" s="205" t="str">
        <f>'3e Historical level Inputs'!CF115</f>
        <v>-</v>
      </c>
      <c r="CG118" s="144"/>
      <c r="CH118" s="175" t="s">
        <v>201</v>
      </c>
      <c r="CI118" s="205">
        <f>'3e Historical level Inputs'!CI115</f>
        <v>167.46609999999998</v>
      </c>
      <c r="CJ118" s="205">
        <f>'3e Historical level Inputs'!CJ115</f>
        <v>169.59629500978474</v>
      </c>
      <c r="CK118" s="205">
        <f>'3e Historical level Inputs'!CK115</f>
        <v>172.05421232876711</v>
      </c>
      <c r="CL118" s="205">
        <f>'3e Historical level Inputs'!CL115</f>
        <v>173.52896272015656</v>
      </c>
      <c r="CM118" s="205">
        <f>'3e Historical level Inputs'!CM115</f>
        <v>175.49529657534248</v>
      </c>
      <c r="CN118" s="205">
        <f>'3e Historical level Inputs'!CN115</f>
        <v>176.80618581213304</v>
      </c>
      <c r="CO118" s="205">
        <f>'3e Historical level Inputs'!CO115</f>
        <v>177.78935273972604</v>
      </c>
      <c r="CP118" s="205">
        <f>'3e Historical level Inputs'!CP115</f>
        <v>178.28093620352249</v>
      </c>
      <c r="CQ118" s="205">
        <f>'3e Historical level Inputs'!CQ115</f>
        <v>179.26410313111546</v>
      </c>
      <c r="CR118" s="205">
        <f>'3e Historical level Inputs'!CR115</f>
        <v>182.54132622309197</v>
      </c>
      <c r="CS118" s="205">
        <f>'3e Historical level Inputs'!CS115</f>
        <v>187.94874432485324</v>
      </c>
      <c r="CT118" s="173"/>
      <c r="CU118" s="205">
        <f>'3e Historical level Inputs'!CU115</f>
        <v>197.4526912915851</v>
      </c>
      <c r="CV118" s="205">
        <f>'3e Historical level Inputs'!CV115</f>
        <v>197.4526912915851</v>
      </c>
      <c r="CW118" s="205">
        <f>'3e Historical level Inputs'!CW115</f>
        <v>205.31802671232873</v>
      </c>
      <c r="CX118" s="205">
        <f>'3e Historical level Inputs'!CX115</f>
        <v>205.31802671232873</v>
      </c>
      <c r="CY118" s="205">
        <f>'3e Historical level Inputs'!CY115</f>
        <v>212.03633405088061</v>
      </c>
      <c r="CZ118" s="205">
        <f>'3e Historical level Inputs'!CZ115</f>
        <v>212.03633405088061</v>
      </c>
      <c r="DA118" s="205">
        <f>'3e Historical level Inputs'!DA115</f>
        <v>213.8388067514677</v>
      </c>
      <c r="DB118" s="205">
        <f>'3e Historical level Inputs'!DB115</f>
        <v>213.8388067514677</v>
      </c>
      <c r="DC118" s="205">
        <f>'3e Historical level Inputs'!DC115</f>
        <v>217.93533561643835</v>
      </c>
      <c r="DD118" s="205">
        <f>'3e Historical level Inputs'!DD115</f>
        <v>217.93533561643835</v>
      </c>
      <c r="DE118" s="205">
        <f>'3e Historical level Inputs'!DE115</f>
        <v>221.37641986301375</v>
      </c>
      <c r="DF118" s="205" t="str">
        <f>'3e Historical level Inputs'!DF115</f>
        <v>-</v>
      </c>
      <c r="DG118" s="205" t="str">
        <f>'3e Historical level Inputs'!DG115</f>
        <v>-</v>
      </c>
      <c r="DH118" s="205" t="str">
        <f>'3e Historical level Inputs'!DH115</f>
        <v>-</v>
      </c>
    </row>
    <row r="119" spans="2:112" s="159" customFormat="1" ht="10.5" customHeight="1">
      <c r="B119" s="175" t="s">
        <v>202</v>
      </c>
      <c r="C119" s="205">
        <f>'3e Historical level Inputs'!C116</f>
        <v>0</v>
      </c>
      <c r="D119" s="205">
        <f>'3e Historical level Inputs'!D116</f>
        <v>-0.18995111249132623</v>
      </c>
      <c r="E119" s="205">
        <f>'3e Historical level Inputs'!E116</f>
        <v>2.3898870370752552</v>
      </c>
      <c r="F119" s="205">
        <f>'3e Historical level Inputs'!F116</f>
        <v>2.4654814606041811</v>
      </c>
      <c r="G119" s="205">
        <f>'3e Historical level Inputs'!G116</f>
        <v>4.8850955964817686</v>
      </c>
      <c r="H119" s="205">
        <f>'3e Historical level Inputs'!H116</f>
        <v>4.7480163427765101</v>
      </c>
      <c r="I119" s="205">
        <f>'3e Historical level Inputs'!I116</f>
        <v>7.0936419973386942</v>
      </c>
      <c r="J119" s="205">
        <f>'3e Historical level Inputs'!J116</f>
        <v>6.2155900817178926</v>
      </c>
      <c r="K119" s="205">
        <f>'3e Historical level Inputs'!K116</f>
        <v>5.8459595331056082</v>
      </c>
      <c r="L119" s="205">
        <f>'3e Historical level Inputs'!L116</f>
        <v>6.2696858243973574</v>
      </c>
      <c r="M119" s="205">
        <f>'3e Historical level Inputs'!M116</f>
        <v>6.0892580260299445</v>
      </c>
      <c r="N119" s="173"/>
      <c r="O119" s="205">
        <f>'3e Historical level Inputs'!O116</f>
        <v>5.9026181198620185</v>
      </c>
      <c r="P119" s="205">
        <f>'3e Historical level Inputs'!P116</f>
        <v>5.9026181198620185</v>
      </c>
      <c r="Q119" s="205">
        <f>'3e Historical level Inputs'!Q116</f>
        <v>6.7712661500374631</v>
      </c>
      <c r="R119" s="205">
        <f>'3e Historical level Inputs'!R116</f>
        <v>6.7712661500374631</v>
      </c>
      <c r="S119" s="205">
        <f>'3e Historical level Inputs'!S116</f>
        <v>6.0259240673832313</v>
      </c>
      <c r="T119" s="205">
        <f>'3e Historical level Inputs'!T116</f>
        <v>6.0259240673832313</v>
      </c>
      <c r="U119" s="205">
        <f>'3e Historical level Inputs'!U116</f>
        <v>6.7612826686401357</v>
      </c>
      <c r="V119" s="205">
        <f>'3e Historical level Inputs'!V116</f>
        <v>6.7612826686401357</v>
      </c>
      <c r="W119" s="205">
        <f>'3e Historical level Inputs'!W116</f>
        <v>5.7994907872682688</v>
      </c>
      <c r="X119" s="205">
        <f>'3e Historical level Inputs'!X116</f>
        <v>5.7994907872682688</v>
      </c>
      <c r="Y119" s="205">
        <f>'3e Historical level Inputs'!Y116</f>
        <v>5.4481787827726809</v>
      </c>
      <c r="Z119" s="205">
        <f>'3e Historical level Inputs'!Z116</f>
        <v>0.10390263632931142</v>
      </c>
      <c r="AA119" s="205" t="str">
        <f>'3e Historical level Inputs'!AA116</f>
        <v>-</v>
      </c>
      <c r="AB119" s="205" t="str">
        <f>'3e Historical level Inputs'!AB116</f>
        <v>-</v>
      </c>
      <c r="AC119" s="144"/>
      <c r="AD119" s="175" t="s">
        <v>202</v>
      </c>
      <c r="AE119" s="205">
        <f>'3e Historical level Inputs'!AE116</f>
        <v>0</v>
      </c>
      <c r="AF119" s="205">
        <f>'3e Historical level Inputs'!AF116</f>
        <v>-0.18995111249132623</v>
      </c>
      <c r="AG119" s="205">
        <f>'3e Historical level Inputs'!AG116</f>
        <v>2.3898870370752552</v>
      </c>
      <c r="AH119" s="205">
        <f>'3e Historical level Inputs'!AH116</f>
        <v>2.4654814606041811</v>
      </c>
      <c r="AI119" s="205">
        <f>'3e Historical level Inputs'!AI116</f>
        <v>4.8850955964817686</v>
      </c>
      <c r="AJ119" s="205">
        <f>'3e Historical level Inputs'!AJ116</f>
        <v>4.7480163427765101</v>
      </c>
      <c r="AK119" s="205">
        <f>'3e Historical level Inputs'!AK116</f>
        <v>7.0936419973386942</v>
      </c>
      <c r="AL119" s="205">
        <f>'3e Historical level Inputs'!AL116</f>
        <v>6.2155900817178926</v>
      </c>
      <c r="AM119" s="205">
        <f>'3e Historical level Inputs'!AM116</f>
        <v>5.8459595331056082</v>
      </c>
      <c r="AN119" s="205">
        <f>'3e Historical level Inputs'!AN116</f>
        <v>6.2696858243973574</v>
      </c>
      <c r="AO119" s="205">
        <f>'3e Historical level Inputs'!AO116</f>
        <v>6.0892580260299445</v>
      </c>
      <c r="AP119" s="173"/>
      <c r="AQ119" s="205">
        <f>'3e Historical level Inputs'!AQ116</f>
        <v>5.9026181198620185</v>
      </c>
      <c r="AR119" s="205">
        <f>'3e Historical level Inputs'!AR116</f>
        <v>5.9026181198620185</v>
      </c>
      <c r="AS119" s="205">
        <f>'3e Historical level Inputs'!AS116</f>
        <v>6.7712661500374631</v>
      </c>
      <c r="AT119" s="205">
        <f>'3e Historical level Inputs'!AT116</f>
        <v>6.7712661500374631</v>
      </c>
      <c r="AU119" s="205">
        <f>'3e Historical level Inputs'!AU116</f>
        <v>6.0259240673832313</v>
      </c>
      <c r="AV119" s="205">
        <f>'3e Historical level Inputs'!AV116</f>
        <v>6.0259240673832313</v>
      </c>
      <c r="AW119" s="205">
        <f>'3e Historical level Inputs'!AW116</f>
        <v>6.7612826686401357</v>
      </c>
      <c r="AX119" s="205">
        <f>'3e Historical level Inputs'!AX116</f>
        <v>6.7612826686401357</v>
      </c>
      <c r="AY119" s="205">
        <f>'3e Historical level Inputs'!AY116</f>
        <v>5.7994907872682688</v>
      </c>
      <c r="AZ119" s="205">
        <f>'3e Historical level Inputs'!AZ116</f>
        <v>5.7994907872682688</v>
      </c>
      <c r="BA119" s="205">
        <f>'3e Historical level Inputs'!BA116</f>
        <v>5.4481787827726809</v>
      </c>
      <c r="BB119" s="205">
        <f>'3e Historical level Inputs'!BB116</f>
        <v>0.10390263632931142</v>
      </c>
      <c r="BC119" s="205" t="str">
        <f>'3e Historical level Inputs'!BC116</f>
        <v>-</v>
      </c>
      <c r="BD119" s="205" t="str">
        <f>'3e Historical level Inputs'!BD116</f>
        <v>-</v>
      </c>
      <c r="BF119" s="175" t="s">
        <v>202</v>
      </c>
      <c r="BG119" s="205">
        <f>'3e Historical level Inputs'!BG116</f>
        <v>0</v>
      </c>
      <c r="BH119" s="205">
        <f>'3e Historical level Inputs'!BH116</f>
        <v>-0.14839729644435984</v>
      </c>
      <c r="BI119" s="205">
        <f>'3e Historical level Inputs'!BI116</f>
        <v>1.899695256253338</v>
      </c>
      <c r="BJ119" s="205">
        <f>'3e Historical level Inputs'!BJ116</f>
        <v>1.9653659209909347</v>
      </c>
      <c r="BK119" s="205">
        <f>'3e Historical level Inputs'!BK116</f>
        <v>3.9407096937509896</v>
      </c>
      <c r="BL119" s="205">
        <f>'3e Historical level Inputs'!BL116</f>
        <v>3.6877871322225366</v>
      </c>
      <c r="BM119" s="205">
        <f>'3e Historical level Inputs'!BM116</f>
        <v>5.3969094444864529</v>
      </c>
      <c r="BN119" s="205">
        <f>'3e Historical level Inputs'!BN116</f>
        <v>4.6837637900821667</v>
      </c>
      <c r="BO119" s="205">
        <f>'3e Historical level Inputs'!BO116</f>
        <v>4.4188952689582788</v>
      </c>
      <c r="BP119" s="205">
        <f>'3e Historical level Inputs'!BP116</f>
        <v>-1.4350963821646192</v>
      </c>
      <c r="BQ119" s="205">
        <f>'3e Historical level Inputs'!BQ116</f>
        <v>-3.050256404560824</v>
      </c>
      <c r="BR119" s="173"/>
      <c r="BS119" s="205">
        <f>'3e Historical level Inputs'!BS116</f>
        <v>-8.5975135901744455</v>
      </c>
      <c r="BT119" s="205">
        <f>'3e Historical level Inputs'!BT116</f>
        <v>-8.5975135901744455</v>
      </c>
      <c r="BU119" s="205">
        <f>'3e Historical level Inputs'!BU116</f>
        <v>-10.436010742446907</v>
      </c>
      <c r="BV119" s="205">
        <f>'3e Historical level Inputs'!BV116</f>
        <v>-10.436010742446907</v>
      </c>
      <c r="BW119" s="205">
        <f>'3e Historical level Inputs'!BW116</f>
        <v>-11.080758582985029</v>
      </c>
      <c r="BX119" s="205">
        <f>'3e Historical level Inputs'!BX116</f>
        <v>-11.080758582985029</v>
      </c>
      <c r="BY119" s="205">
        <f>'3e Historical level Inputs'!BY116</f>
        <v>-15.133734561882791</v>
      </c>
      <c r="BZ119" s="205">
        <f>'3e Historical level Inputs'!BZ116</f>
        <v>-15.133734561882791</v>
      </c>
      <c r="CA119" s="205">
        <f>'3e Historical level Inputs'!CA116</f>
        <v>-28.970465919691367</v>
      </c>
      <c r="CB119" s="205">
        <f>'3e Historical level Inputs'!CB116</f>
        <v>-28.970465919691367</v>
      </c>
      <c r="CC119" s="205">
        <f>'3e Historical level Inputs'!CC116</f>
        <v>-32.136924748769736</v>
      </c>
      <c r="CD119" s="205">
        <f>'3e Historical level Inputs'!CD116</f>
        <v>-18.433633913574564</v>
      </c>
      <c r="CE119" s="205" t="str">
        <f>'3e Historical level Inputs'!CE116</f>
        <v>-</v>
      </c>
      <c r="CF119" s="205" t="str">
        <f>'3e Historical level Inputs'!CF116</f>
        <v>-</v>
      </c>
      <c r="CG119" s="144"/>
      <c r="CH119" s="175" t="s">
        <v>202</v>
      </c>
      <c r="CI119" s="205">
        <f>'3e Historical level Inputs'!CI116</f>
        <v>0</v>
      </c>
      <c r="CJ119" s="205">
        <f>'3e Historical level Inputs'!CJ116</f>
        <v>-0.33834840893568607</v>
      </c>
      <c r="CK119" s="205">
        <f>'3e Historical level Inputs'!CK116</f>
        <v>4.2895822933285928</v>
      </c>
      <c r="CL119" s="205">
        <f>'3e Historical level Inputs'!CL116</f>
        <v>4.4308473815951155</v>
      </c>
      <c r="CM119" s="205">
        <f>'3e Historical level Inputs'!CM116</f>
        <v>8.8258052902327577</v>
      </c>
      <c r="CN119" s="205">
        <f>'3e Historical level Inputs'!CN116</f>
        <v>8.4358034749990463</v>
      </c>
      <c r="CO119" s="205">
        <f>'3e Historical level Inputs'!CO116</f>
        <v>12.490551441825147</v>
      </c>
      <c r="CP119" s="205">
        <f>'3e Historical level Inputs'!CP116</f>
        <v>10.899353871800059</v>
      </c>
      <c r="CQ119" s="205">
        <f>'3e Historical level Inputs'!CQ116</f>
        <v>10.264854802063887</v>
      </c>
      <c r="CR119" s="205">
        <f>'3e Historical level Inputs'!CR116</f>
        <v>4.8345894422327387</v>
      </c>
      <c r="CS119" s="205">
        <f>'3e Historical level Inputs'!CS116</f>
        <v>3.0390016214691205</v>
      </c>
      <c r="CT119" s="173"/>
      <c r="CU119" s="205">
        <f>'3e Historical level Inputs'!CU116</f>
        <v>-2.694895470312427</v>
      </c>
      <c r="CV119" s="205">
        <f>'3e Historical level Inputs'!CV116</f>
        <v>-2.694895470312427</v>
      </c>
      <c r="CW119" s="205">
        <f>'3e Historical level Inputs'!CW116</f>
        <v>-3.6647445924094439</v>
      </c>
      <c r="CX119" s="205">
        <f>'3e Historical level Inputs'!CX116</f>
        <v>-3.6647445924094439</v>
      </c>
      <c r="CY119" s="205">
        <f>'3e Historical level Inputs'!CY116</f>
        <v>-5.0548345156017973</v>
      </c>
      <c r="CZ119" s="205">
        <f>'3e Historical level Inputs'!CZ116</f>
        <v>-5.0548345156017973</v>
      </c>
      <c r="DA119" s="205">
        <f>'3e Historical level Inputs'!DA116</f>
        <v>-8.3724518932426548</v>
      </c>
      <c r="DB119" s="205">
        <f>'3e Historical level Inputs'!DB116</f>
        <v>-8.3724518932426548</v>
      </c>
      <c r="DC119" s="205">
        <f>'3e Historical level Inputs'!DC116</f>
        <v>-23.170975132423099</v>
      </c>
      <c r="DD119" s="205">
        <f>'3e Historical level Inputs'!DD116</f>
        <v>-23.170975132423099</v>
      </c>
      <c r="DE119" s="205">
        <f>'3e Historical level Inputs'!DE116</f>
        <v>-26.688745965997057</v>
      </c>
      <c r="DF119" s="205">
        <f>'3e Historical level Inputs'!DF116</f>
        <v>-18.329731277245251</v>
      </c>
      <c r="DG119" s="205" t="str">
        <f>'3e Historical level Inputs'!DG116</f>
        <v>-</v>
      </c>
      <c r="DH119" s="205" t="str">
        <f>'3e Historical level Inputs'!DH116</f>
        <v>-</v>
      </c>
    </row>
    <row r="120" spans="2:112" s="159" customFormat="1" ht="10.5" customHeight="1">
      <c r="B120" s="175" t="s">
        <v>203</v>
      </c>
      <c r="C120" s="205" t="str">
        <f>'3e Historical level Inputs'!C117</f>
        <v>-</v>
      </c>
      <c r="D120" s="205" t="str">
        <f>'3e Historical level Inputs'!D117</f>
        <v>-</v>
      </c>
      <c r="E120" s="205" t="str">
        <f>'3e Historical level Inputs'!E117</f>
        <v>-</v>
      </c>
      <c r="F120" s="205" t="str">
        <f>'3e Historical level Inputs'!F117</f>
        <v>-</v>
      </c>
      <c r="G120" s="205" t="str">
        <f>'3e Historical level Inputs'!G117</f>
        <v>-</v>
      </c>
      <c r="H120" s="205" t="str">
        <f>'3e Historical level Inputs'!H117</f>
        <v>-</v>
      </c>
      <c r="I120" s="205" t="str">
        <f>'3e Historical level Inputs'!I117</f>
        <v>-</v>
      </c>
      <c r="J120" s="205" t="str">
        <f>'3e Historical level Inputs'!J117</f>
        <v>-</v>
      </c>
      <c r="K120" s="205" t="str">
        <f>'3e Historical level Inputs'!K117</f>
        <v>-</v>
      </c>
      <c r="L120" s="205" t="str">
        <f>'3e Historical level Inputs'!L117</f>
        <v>-</v>
      </c>
      <c r="M120" s="205" t="str">
        <f>'3e Historical level Inputs'!M117</f>
        <v>-</v>
      </c>
      <c r="N120" s="173"/>
      <c r="O120" s="205" t="str">
        <f>'3e Historical level Inputs'!O117</f>
        <v>-</v>
      </c>
      <c r="P120" s="205" t="str">
        <f>'3e Historical level Inputs'!P117</f>
        <v>-</v>
      </c>
      <c r="Q120" s="205" t="str">
        <f>'3e Historical level Inputs'!Q117</f>
        <v>-</v>
      </c>
      <c r="R120" s="205" t="str">
        <f>'3e Historical level Inputs'!R117</f>
        <v>-</v>
      </c>
      <c r="S120" s="205" t="str">
        <f>'3e Historical level Inputs'!S117</f>
        <v>-</v>
      </c>
      <c r="T120" s="205" t="str">
        <f>'3e Historical level Inputs'!T117</f>
        <v>-</v>
      </c>
      <c r="U120" s="205" t="str">
        <f>'3e Historical level Inputs'!U117</f>
        <v>-</v>
      </c>
      <c r="V120" s="205" t="str">
        <f>'3e Historical level Inputs'!V117</f>
        <v>-</v>
      </c>
      <c r="W120" s="205" t="str">
        <f>'3e Historical level Inputs'!W117</f>
        <v>-</v>
      </c>
      <c r="X120" s="205" t="str">
        <f>'3e Historical level Inputs'!X117</f>
        <v>-</v>
      </c>
      <c r="Y120" s="205" t="str">
        <f>'3e Historical level Inputs'!Y117</f>
        <v>-</v>
      </c>
      <c r="Z120" s="205">
        <f>'3e Historical level Inputs'!Z117</f>
        <v>18.083358471971334</v>
      </c>
      <c r="AA120" s="205" t="str">
        <f>'3e Historical level Inputs'!AA117</f>
        <v>-</v>
      </c>
      <c r="AB120" s="205" t="str">
        <f>'3e Historical level Inputs'!AB117</f>
        <v>-</v>
      </c>
      <c r="AC120" s="144"/>
      <c r="AD120" s="175" t="s">
        <v>203</v>
      </c>
      <c r="AE120" s="205" t="str">
        <f>'3e Historical level Inputs'!AE117</f>
        <v>-</v>
      </c>
      <c r="AF120" s="205" t="str">
        <f>'3e Historical level Inputs'!AF117</f>
        <v>-</v>
      </c>
      <c r="AG120" s="205" t="str">
        <f>'3e Historical level Inputs'!AG117</f>
        <v>-</v>
      </c>
      <c r="AH120" s="205" t="str">
        <f>'3e Historical level Inputs'!AH117</f>
        <v>-</v>
      </c>
      <c r="AI120" s="205" t="str">
        <f>'3e Historical level Inputs'!AI117</f>
        <v>-</v>
      </c>
      <c r="AJ120" s="205" t="str">
        <f>'3e Historical level Inputs'!AJ117</f>
        <v>-</v>
      </c>
      <c r="AK120" s="205" t="str">
        <f>'3e Historical level Inputs'!AK117</f>
        <v>-</v>
      </c>
      <c r="AL120" s="205" t="str">
        <f>'3e Historical level Inputs'!AL117</f>
        <v>-</v>
      </c>
      <c r="AM120" s="205" t="str">
        <f>'3e Historical level Inputs'!AM117</f>
        <v>-</v>
      </c>
      <c r="AN120" s="205" t="str">
        <f>'3e Historical level Inputs'!AN117</f>
        <v>-</v>
      </c>
      <c r="AO120" s="205" t="str">
        <f>'3e Historical level Inputs'!AO117</f>
        <v>-</v>
      </c>
      <c r="AP120" s="173"/>
      <c r="AQ120" s="205" t="str">
        <f>'3e Historical level Inputs'!AQ117</f>
        <v>-</v>
      </c>
      <c r="AR120" s="205" t="str">
        <f>'3e Historical level Inputs'!AR117</f>
        <v>-</v>
      </c>
      <c r="AS120" s="205" t="str">
        <f>'3e Historical level Inputs'!AS117</f>
        <v>-</v>
      </c>
      <c r="AT120" s="205" t="str">
        <f>'3e Historical level Inputs'!AT117</f>
        <v>-</v>
      </c>
      <c r="AU120" s="205" t="str">
        <f>'3e Historical level Inputs'!AU117</f>
        <v>-</v>
      </c>
      <c r="AV120" s="205" t="str">
        <f>'3e Historical level Inputs'!AV117</f>
        <v>-</v>
      </c>
      <c r="AW120" s="205" t="str">
        <f>'3e Historical level Inputs'!AW117</f>
        <v>-</v>
      </c>
      <c r="AX120" s="205" t="str">
        <f>'3e Historical level Inputs'!AX117</f>
        <v>-</v>
      </c>
      <c r="AY120" s="205" t="str">
        <f>'3e Historical level Inputs'!AY117</f>
        <v>-</v>
      </c>
      <c r="AZ120" s="205" t="str">
        <f>'3e Historical level Inputs'!AZ117</f>
        <v>-</v>
      </c>
      <c r="BA120" s="205" t="str">
        <f>'3e Historical level Inputs'!BA117</f>
        <v>-</v>
      </c>
      <c r="BB120" s="205">
        <f>'3e Historical level Inputs'!BB117</f>
        <v>18.449596789728339</v>
      </c>
      <c r="BC120" s="205" t="str">
        <f>'3e Historical level Inputs'!BC117</f>
        <v>-</v>
      </c>
      <c r="BD120" s="205" t="str">
        <f>'3e Historical level Inputs'!BD117</f>
        <v>-</v>
      </c>
      <c r="BF120" s="175" t="s">
        <v>203</v>
      </c>
      <c r="BG120" s="205" t="str">
        <f>'3e Historical level Inputs'!BG117</f>
        <v>-</v>
      </c>
      <c r="BH120" s="205" t="str">
        <f>'3e Historical level Inputs'!BH117</f>
        <v>-</v>
      </c>
      <c r="BI120" s="205" t="str">
        <f>'3e Historical level Inputs'!BI117</f>
        <v>-</v>
      </c>
      <c r="BJ120" s="205" t="str">
        <f>'3e Historical level Inputs'!BJ117</f>
        <v>-</v>
      </c>
      <c r="BK120" s="205" t="str">
        <f>'3e Historical level Inputs'!BK117</f>
        <v>-</v>
      </c>
      <c r="BL120" s="205" t="str">
        <f>'3e Historical level Inputs'!BL117</f>
        <v>-</v>
      </c>
      <c r="BM120" s="205" t="str">
        <f>'3e Historical level Inputs'!BM117</f>
        <v>-</v>
      </c>
      <c r="BN120" s="205" t="str">
        <f>'3e Historical level Inputs'!BN117</f>
        <v>-</v>
      </c>
      <c r="BO120" s="205" t="str">
        <f>'3e Historical level Inputs'!BO117</f>
        <v>-</v>
      </c>
      <c r="BP120" s="205" t="str">
        <f>'3e Historical level Inputs'!BP117</f>
        <v>-</v>
      </c>
      <c r="BQ120" s="205" t="str">
        <f>'3e Historical level Inputs'!BQ117</f>
        <v>-</v>
      </c>
      <c r="BR120" s="173"/>
      <c r="BS120" s="205" t="str">
        <f>'3e Historical level Inputs'!BS117</f>
        <v>-</v>
      </c>
      <c r="BT120" s="205" t="str">
        <f>'3e Historical level Inputs'!BT117</f>
        <v>-</v>
      </c>
      <c r="BU120" s="205" t="str">
        <f>'3e Historical level Inputs'!BU117</f>
        <v>-</v>
      </c>
      <c r="BV120" s="205" t="str">
        <f>'3e Historical level Inputs'!BV117</f>
        <v>-</v>
      </c>
      <c r="BW120" s="205" t="str">
        <f>'3e Historical level Inputs'!BW117</f>
        <v>-</v>
      </c>
      <c r="BX120" s="205" t="str">
        <f>'3e Historical level Inputs'!BX117</f>
        <v>-</v>
      </c>
      <c r="BY120" s="205" t="str">
        <f>'3e Historical level Inputs'!BY117</f>
        <v>-</v>
      </c>
      <c r="BZ120" s="205" t="str">
        <f>'3e Historical level Inputs'!BZ117</f>
        <v>-</v>
      </c>
      <c r="CA120" s="205" t="str">
        <f>'3e Historical level Inputs'!CA117</f>
        <v>-</v>
      </c>
      <c r="CB120" s="205" t="str">
        <f>'3e Historical level Inputs'!CB117</f>
        <v>-</v>
      </c>
      <c r="CC120" s="205" t="str">
        <f>'3e Historical level Inputs'!CC117</f>
        <v>-</v>
      </c>
      <c r="CD120" s="205">
        <f>'3e Historical level Inputs'!CD117</f>
        <v>14.584162650410347</v>
      </c>
      <c r="CE120" s="205" t="str">
        <f>'3e Historical level Inputs'!CE117</f>
        <v>-</v>
      </c>
      <c r="CF120" s="205" t="str">
        <f>'3e Historical level Inputs'!CF117</f>
        <v>-</v>
      </c>
      <c r="CG120" s="144"/>
      <c r="CH120" s="175" t="s">
        <v>203</v>
      </c>
      <c r="CI120" s="205" t="str">
        <f>'3e Historical level Inputs'!CI117</f>
        <v>-</v>
      </c>
      <c r="CJ120" s="205" t="str">
        <f>'3e Historical level Inputs'!CJ117</f>
        <v>-</v>
      </c>
      <c r="CK120" s="205" t="str">
        <f>'3e Historical level Inputs'!CK117</f>
        <v>-</v>
      </c>
      <c r="CL120" s="205" t="str">
        <f>'3e Historical level Inputs'!CL117</f>
        <v>-</v>
      </c>
      <c r="CM120" s="205" t="str">
        <f>'3e Historical level Inputs'!CM117</f>
        <v>-</v>
      </c>
      <c r="CN120" s="205" t="str">
        <f>'3e Historical level Inputs'!CN117</f>
        <v>-</v>
      </c>
      <c r="CO120" s="205" t="str">
        <f>'3e Historical level Inputs'!CO117</f>
        <v>-</v>
      </c>
      <c r="CP120" s="205" t="str">
        <f>'3e Historical level Inputs'!CP117</f>
        <v>-</v>
      </c>
      <c r="CQ120" s="205" t="str">
        <f>'3e Historical level Inputs'!CQ117</f>
        <v>-</v>
      </c>
      <c r="CR120" s="205" t="str">
        <f>'3e Historical level Inputs'!CR117</f>
        <v>-</v>
      </c>
      <c r="CS120" s="205" t="str">
        <f>'3e Historical level Inputs'!CS117</f>
        <v>-</v>
      </c>
      <c r="CT120" s="173"/>
      <c r="CU120" s="205" t="str">
        <f>'3e Historical level Inputs'!CU117</f>
        <v>-</v>
      </c>
      <c r="CV120" s="205" t="str">
        <f>'3e Historical level Inputs'!CV117</f>
        <v>-</v>
      </c>
      <c r="CW120" s="205" t="str">
        <f>'3e Historical level Inputs'!CW117</f>
        <v>-</v>
      </c>
      <c r="CX120" s="205" t="str">
        <f>'3e Historical level Inputs'!CX117</f>
        <v>-</v>
      </c>
      <c r="CY120" s="205" t="str">
        <f>'3e Historical level Inputs'!CY117</f>
        <v>-</v>
      </c>
      <c r="CZ120" s="205" t="str">
        <f>'3e Historical level Inputs'!CZ117</f>
        <v>-</v>
      </c>
      <c r="DA120" s="205" t="str">
        <f>'3e Historical level Inputs'!DA117</f>
        <v>-</v>
      </c>
      <c r="DB120" s="205" t="str">
        <f>'3e Historical level Inputs'!DB117</f>
        <v>-</v>
      </c>
      <c r="DC120" s="205" t="str">
        <f>'3e Historical level Inputs'!DC117</f>
        <v>-</v>
      </c>
      <c r="DD120" s="205" t="str">
        <f>'3e Historical level Inputs'!DD117</f>
        <v>-</v>
      </c>
      <c r="DE120" s="205" t="str">
        <f>'3e Historical level Inputs'!DE117</f>
        <v>-</v>
      </c>
      <c r="DF120" s="205">
        <f>'3e Historical level Inputs'!DF117</f>
        <v>32.667521122381679</v>
      </c>
      <c r="DG120" s="205" t="str">
        <f>'3e Historical level Inputs'!DG117</f>
        <v>-</v>
      </c>
      <c r="DH120" s="205" t="str">
        <f>'3e Historical level Inputs'!DH117</f>
        <v>-</v>
      </c>
    </row>
    <row r="121" spans="2:112" s="159" customFormat="1" ht="10.5" customHeight="1">
      <c r="B121" s="175" t="s">
        <v>204</v>
      </c>
      <c r="C121" s="205">
        <f>'3e Historical level Inputs'!C118</f>
        <v>24.407199999999992</v>
      </c>
      <c r="D121" s="205">
        <f>'3e Historical level Inputs'!D118</f>
        <v>24.717663405088064</v>
      </c>
      <c r="E121" s="205">
        <f>'3e Historical level Inputs'!E118</f>
        <v>25.075890410958895</v>
      </c>
      <c r="F121" s="205">
        <f>'3e Historical level Inputs'!F118</f>
        <v>25.290826614481411</v>
      </c>
      <c r="G121" s="205">
        <f>'3e Historical level Inputs'!G118</f>
        <v>25.577408219178089</v>
      </c>
      <c r="H121" s="205">
        <f>'3e Historical level Inputs'!H118</f>
        <v>25.76846262230919</v>
      </c>
      <c r="I121" s="205">
        <f>'3e Historical level Inputs'!I118</f>
        <v>25.911753424657544</v>
      </c>
      <c r="J121" s="205">
        <f>'3e Historical level Inputs'!J118</f>
        <v>25.983398825831703</v>
      </c>
      <c r="K121" s="205">
        <f>'3e Historical level Inputs'!K118</f>
        <v>26.126689628180035</v>
      </c>
      <c r="L121" s="205">
        <f>'3e Historical level Inputs'!L118</f>
        <v>26.60432563600784</v>
      </c>
      <c r="M121" s="205">
        <f>'3e Historical level Inputs'!M118</f>
        <v>27.392425048923673</v>
      </c>
      <c r="N121" s="173"/>
      <c r="O121" s="205">
        <f>'3e Historical level Inputs'!O118</f>
        <v>28.777569471624258</v>
      </c>
      <c r="P121" s="205">
        <f>'3e Historical level Inputs'!P118</f>
        <v>28.777569471624258</v>
      </c>
      <c r="Q121" s="205">
        <f>'3e Historical level Inputs'!Q118</f>
        <v>29.923895890410957</v>
      </c>
      <c r="R121" s="205">
        <f>'3e Historical level Inputs'!R118</f>
        <v>29.923895890410957</v>
      </c>
      <c r="S121" s="205">
        <f>'3e Historical level Inputs'!S118</f>
        <v>30.903049706457924</v>
      </c>
      <c r="T121" s="205">
        <f>'3e Historical level Inputs'!T118</f>
        <v>30.903049706457924</v>
      </c>
      <c r="U121" s="205">
        <f>'3e Historical level Inputs'!U118</f>
        <v>31.165749510763195</v>
      </c>
      <c r="V121" s="205">
        <f>'3e Historical level Inputs'!V118</f>
        <v>31.165749510763195</v>
      </c>
      <c r="W121" s="205">
        <f>'3e Historical level Inputs'!W118</f>
        <v>31.762794520547931</v>
      </c>
      <c r="X121" s="205">
        <f>'3e Historical level Inputs'!X118</f>
        <v>31.762794520547931</v>
      </c>
      <c r="Y121" s="205">
        <f>'3e Historical level Inputs'!Y118</f>
        <v>32.264312328767119</v>
      </c>
      <c r="Z121" s="205" t="str">
        <f>'3e Historical level Inputs'!Z118</f>
        <v>-</v>
      </c>
      <c r="AA121" s="205" t="str">
        <f>'3e Historical level Inputs'!AA118</f>
        <v>-</v>
      </c>
      <c r="AB121" s="205" t="str">
        <f>'3e Historical level Inputs'!AB118</f>
        <v>-</v>
      </c>
      <c r="AC121" s="144"/>
      <c r="AD121" s="175" t="s">
        <v>204</v>
      </c>
      <c r="AE121" s="205">
        <f>'3e Historical level Inputs'!AE118</f>
        <v>24.407199999999992</v>
      </c>
      <c r="AF121" s="205">
        <f>'3e Historical level Inputs'!AF118</f>
        <v>24.717663405088064</v>
      </c>
      <c r="AG121" s="205">
        <f>'3e Historical level Inputs'!AG118</f>
        <v>25.075890410958895</v>
      </c>
      <c r="AH121" s="205">
        <f>'3e Historical level Inputs'!AH118</f>
        <v>25.290826614481411</v>
      </c>
      <c r="AI121" s="205">
        <f>'3e Historical level Inputs'!AI118</f>
        <v>25.577408219178089</v>
      </c>
      <c r="AJ121" s="205">
        <f>'3e Historical level Inputs'!AJ118</f>
        <v>25.76846262230919</v>
      </c>
      <c r="AK121" s="205">
        <f>'3e Historical level Inputs'!AK118</f>
        <v>25.911753424657544</v>
      </c>
      <c r="AL121" s="205">
        <f>'3e Historical level Inputs'!AL118</f>
        <v>25.983398825831703</v>
      </c>
      <c r="AM121" s="205">
        <f>'3e Historical level Inputs'!AM118</f>
        <v>26.126689628180035</v>
      </c>
      <c r="AN121" s="205">
        <f>'3e Historical level Inputs'!AN118</f>
        <v>26.60432563600784</v>
      </c>
      <c r="AO121" s="205">
        <f>'3e Historical level Inputs'!AO118</f>
        <v>27.392425048923673</v>
      </c>
      <c r="AP121" s="173"/>
      <c r="AQ121" s="205">
        <f>'3e Historical level Inputs'!AQ118</f>
        <v>28.777569471624258</v>
      </c>
      <c r="AR121" s="205">
        <f>'3e Historical level Inputs'!AR118</f>
        <v>28.777569471624258</v>
      </c>
      <c r="AS121" s="205">
        <f>'3e Historical level Inputs'!AS118</f>
        <v>29.923895890410957</v>
      </c>
      <c r="AT121" s="205">
        <f>'3e Historical level Inputs'!AT118</f>
        <v>29.923895890410957</v>
      </c>
      <c r="AU121" s="205">
        <f>'3e Historical level Inputs'!AU118</f>
        <v>30.903049706457924</v>
      </c>
      <c r="AV121" s="205">
        <f>'3e Historical level Inputs'!AV118</f>
        <v>30.903049706457924</v>
      </c>
      <c r="AW121" s="205">
        <f>'3e Historical level Inputs'!AW118</f>
        <v>31.165749510763195</v>
      </c>
      <c r="AX121" s="205">
        <f>'3e Historical level Inputs'!AX118</f>
        <v>31.165749510763195</v>
      </c>
      <c r="AY121" s="205">
        <f>'3e Historical level Inputs'!AY118</f>
        <v>31.762794520547931</v>
      </c>
      <c r="AZ121" s="205">
        <f>'3e Historical level Inputs'!AZ118</f>
        <v>31.762794520547931</v>
      </c>
      <c r="BA121" s="205">
        <f>'3e Historical level Inputs'!BA118</f>
        <v>32.264312328767119</v>
      </c>
      <c r="BB121" s="205" t="str">
        <f>'3e Historical level Inputs'!BB118</f>
        <v>-</v>
      </c>
      <c r="BC121" s="205" t="str">
        <f>'3e Historical level Inputs'!BC118</f>
        <v>-</v>
      </c>
      <c r="BD121" s="205" t="str">
        <f>'3e Historical level Inputs'!BD118</f>
        <v>-</v>
      </c>
      <c r="BF121" s="175" t="s">
        <v>204</v>
      </c>
      <c r="BG121" s="205">
        <f>'3e Historical level Inputs'!BG118</f>
        <v>39.661700000000003</v>
      </c>
      <c r="BH121" s="205">
        <f>'3e Historical level Inputs'!BH118</f>
        <v>40.166203033268111</v>
      </c>
      <c r="BI121" s="205">
        <f>'3e Historical level Inputs'!BI118</f>
        <v>40.748321917808212</v>
      </c>
      <c r="BJ121" s="205">
        <f>'3e Historical level Inputs'!BJ118</f>
        <v>41.097593248532299</v>
      </c>
      <c r="BK121" s="205">
        <f>'3e Historical level Inputs'!BK118</f>
        <v>41.563288356164385</v>
      </c>
      <c r="BL121" s="205">
        <f>'3e Historical level Inputs'!BL118</f>
        <v>41.873751761252443</v>
      </c>
      <c r="BM121" s="205">
        <f>'3e Historical level Inputs'!BM118</f>
        <v>42.106599315068493</v>
      </c>
      <c r="BN121" s="205">
        <f>'3e Historical level Inputs'!BN118</f>
        <v>42.223023091976522</v>
      </c>
      <c r="BO121" s="205">
        <f>'3e Historical level Inputs'!BO118</f>
        <v>42.455870645792565</v>
      </c>
      <c r="BP121" s="205">
        <f>'3e Historical level Inputs'!BP118</f>
        <v>43.232029158512731</v>
      </c>
      <c r="BQ121" s="205">
        <f>'3e Historical level Inputs'!BQ118</f>
        <v>44.512690704500983</v>
      </c>
      <c r="BR121" s="173"/>
      <c r="BS121" s="205">
        <f>'3e Historical level Inputs'!BS118</f>
        <v>46.763550391389451</v>
      </c>
      <c r="BT121" s="205">
        <f>'3e Historical level Inputs'!BT118</f>
        <v>46.763550391389451</v>
      </c>
      <c r="BU121" s="205">
        <f>'3e Historical level Inputs'!BU118</f>
        <v>48.626330821917811</v>
      </c>
      <c r="BV121" s="205">
        <f>'3e Historical level Inputs'!BV118</f>
        <v>48.626330821917811</v>
      </c>
      <c r="BW121" s="205">
        <f>'3e Historical level Inputs'!BW118</f>
        <v>50.217455772994143</v>
      </c>
      <c r="BX121" s="205">
        <f>'3e Historical level Inputs'!BX118</f>
        <v>50.217455772994143</v>
      </c>
      <c r="BY121" s="205">
        <f>'3e Historical level Inputs'!BY118</f>
        <v>50.644342954990215</v>
      </c>
      <c r="BZ121" s="205">
        <f>'3e Historical level Inputs'!BZ118</f>
        <v>50.644342954990215</v>
      </c>
      <c r="CA121" s="205">
        <f>'3e Historical level Inputs'!CA118</f>
        <v>51.614541095890409</v>
      </c>
      <c r="CB121" s="205">
        <f>'3e Historical level Inputs'!CB118</f>
        <v>51.614541095890409</v>
      </c>
      <c r="CC121" s="205">
        <f>'3e Historical level Inputs'!CC118</f>
        <v>52.429507534246575</v>
      </c>
      <c r="CD121" s="205" t="str">
        <f>'3e Historical level Inputs'!CD118</f>
        <v>-</v>
      </c>
      <c r="CE121" s="205" t="str">
        <f>'3e Historical level Inputs'!CE118</f>
        <v>-</v>
      </c>
      <c r="CF121" s="205" t="str">
        <f>'3e Historical level Inputs'!CF118</f>
        <v>-</v>
      </c>
      <c r="CG121" s="144"/>
      <c r="CH121" s="175" t="s">
        <v>204</v>
      </c>
      <c r="CI121" s="205">
        <f>'3e Historical level Inputs'!CI118</f>
        <v>64.068899999999999</v>
      </c>
      <c r="CJ121" s="205">
        <f>'3e Historical level Inputs'!CJ118</f>
        <v>64.883866438356179</v>
      </c>
      <c r="CK121" s="205">
        <f>'3e Historical level Inputs'!CK118</f>
        <v>65.824212328767103</v>
      </c>
      <c r="CL121" s="205">
        <f>'3e Historical level Inputs'!CL118</f>
        <v>66.388419863013709</v>
      </c>
      <c r="CM121" s="205">
        <f>'3e Historical level Inputs'!CM118</f>
        <v>67.140696575342474</v>
      </c>
      <c r="CN121" s="205">
        <f>'3e Historical level Inputs'!CN118</f>
        <v>67.642214383561637</v>
      </c>
      <c r="CO121" s="205">
        <f>'3e Historical level Inputs'!CO118</f>
        <v>68.018352739726041</v>
      </c>
      <c r="CP121" s="205">
        <f>'3e Historical level Inputs'!CP118</f>
        <v>68.206421917808228</v>
      </c>
      <c r="CQ121" s="205">
        <f>'3e Historical level Inputs'!CQ118</f>
        <v>68.582560273972604</v>
      </c>
      <c r="CR121" s="205">
        <f>'3e Historical level Inputs'!CR118</f>
        <v>69.836354794520574</v>
      </c>
      <c r="CS121" s="205">
        <f>'3e Historical level Inputs'!CS118</f>
        <v>71.905115753424653</v>
      </c>
      <c r="CT121" s="173"/>
      <c r="CU121" s="205">
        <f>'3e Historical level Inputs'!CU118</f>
        <v>75.541119863013705</v>
      </c>
      <c r="CV121" s="205">
        <f>'3e Historical level Inputs'!CV118</f>
        <v>75.541119863013705</v>
      </c>
      <c r="CW121" s="205">
        <f>'3e Historical level Inputs'!CW118</f>
        <v>78.550226712328765</v>
      </c>
      <c r="CX121" s="205">
        <f>'3e Historical level Inputs'!CX118</f>
        <v>78.550226712328765</v>
      </c>
      <c r="CY121" s="205">
        <f>'3e Historical level Inputs'!CY118</f>
        <v>81.120505479452063</v>
      </c>
      <c r="CZ121" s="205">
        <f>'3e Historical level Inputs'!CZ118</f>
        <v>81.120505479452063</v>
      </c>
      <c r="DA121" s="205">
        <f>'3e Historical level Inputs'!DA118</f>
        <v>81.810092465753414</v>
      </c>
      <c r="DB121" s="205">
        <f>'3e Historical level Inputs'!DB118</f>
        <v>81.810092465753414</v>
      </c>
      <c r="DC121" s="205">
        <f>'3e Historical level Inputs'!DC118</f>
        <v>83.377335616438344</v>
      </c>
      <c r="DD121" s="205">
        <f>'3e Historical level Inputs'!DD118</f>
        <v>83.377335616438344</v>
      </c>
      <c r="DE121" s="205">
        <f>'3e Historical level Inputs'!DE118</f>
        <v>84.693819863013687</v>
      </c>
      <c r="DF121" s="205" t="str">
        <f>'3e Historical level Inputs'!DF118</f>
        <v>-</v>
      </c>
      <c r="DG121" s="205" t="str">
        <f>'3e Historical level Inputs'!DG118</f>
        <v>-</v>
      </c>
      <c r="DH121" s="205" t="str">
        <f>'3e Historical level Inputs'!DH118</f>
        <v>-</v>
      </c>
    </row>
    <row r="122" spans="2:112" s="159" customFormat="1" ht="10.5" customHeight="1">
      <c r="B122" s="175" t="s">
        <v>205</v>
      </c>
      <c r="C122" s="205">
        <f>'3e Historical level Inputs'!C119</f>
        <v>0</v>
      </c>
      <c r="D122" s="205">
        <f>'3e Historical level Inputs'!D119</f>
        <v>0</v>
      </c>
      <c r="E122" s="205">
        <f>'3e Historical level Inputs'!E119</f>
        <v>0</v>
      </c>
      <c r="F122" s="205">
        <f>'3e Historical level Inputs'!F119</f>
        <v>0</v>
      </c>
      <c r="G122" s="205">
        <f>'3e Historical level Inputs'!G119</f>
        <v>0</v>
      </c>
      <c r="H122" s="205">
        <f>'3e Historical level Inputs'!H119</f>
        <v>0</v>
      </c>
      <c r="I122" s="205">
        <f>'3e Historical level Inputs'!I119</f>
        <v>0</v>
      </c>
      <c r="J122" s="205">
        <f>'3e Historical level Inputs'!J119</f>
        <v>0</v>
      </c>
      <c r="K122" s="205">
        <f>'3e Historical level Inputs'!K119</f>
        <v>0</v>
      </c>
      <c r="L122" s="205">
        <f>'3e Historical level Inputs'!L119</f>
        <v>0</v>
      </c>
      <c r="M122" s="205">
        <f>'3e Historical level Inputs'!M119</f>
        <v>0</v>
      </c>
      <c r="N122" s="173"/>
      <c r="O122" s="205">
        <f>'3e Historical level Inputs'!O119</f>
        <v>0</v>
      </c>
      <c r="P122" s="205">
        <f>'3e Historical level Inputs'!P119</f>
        <v>0</v>
      </c>
      <c r="Q122" s="205">
        <f>'3e Historical level Inputs'!Q119</f>
        <v>0</v>
      </c>
      <c r="R122" s="205">
        <f>'3e Historical level Inputs'!R119</f>
        <v>0</v>
      </c>
      <c r="S122" s="205">
        <f>'3e Historical level Inputs'!S119</f>
        <v>0</v>
      </c>
      <c r="T122" s="205">
        <f>'3e Historical level Inputs'!T119</f>
        <v>0</v>
      </c>
      <c r="U122" s="205">
        <f>'3e Historical level Inputs'!U119</f>
        <v>0</v>
      </c>
      <c r="V122" s="205">
        <f>'3e Historical level Inputs'!V119</f>
        <v>0</v>
      </c>
      <c r="W122" s="205">
        <f>'3e Historical level Inputs'!W119</f>
        <v>0</v>
      </c>
      <c r="X122" s="205">
        <f>'3e Historical level Inputs'!X119</f>
        <v>0</v>
      </c>
      <c r="Y122" s="205">
        <f>'3e Historical level Inputs'!Y119</f>
        <v>0</v>
      </c>
      <c r="Z122" s="205" t="str">
        <f>'3e Historical level Inputs'!Z119</f>
        <v>-</v>
      </c>
      <c r="AA122" s="205" t="str">
        <f>'3e Historical level Inputs'!AA119</f>
        <v>-</v>
      </c>
      <c r="AB122" s="205" t="str">
        <f>'3e Historical level Inputs'!AB119</f>
        <v>-</v>
      </c>
      <c r="AC122" s="144"/>
      <c r="AD122" s="175" t="s">
        <v>205</v>
      </c>
      <c r="AE122" s="205">
        <f>'3e Historical level Inputs'!AE119</f>
        <v>0</v>
      </c>
      <c r="AF122" s="205">
        <f>'3e Historical level Inputs'!AF119</f>
        <v>0</v>
      </c>
      <c r="AG122" s="205">
        <f>'3e Historical level Inputs'!AG119</f>
        <v>0</v>
      </c>
      <c r="AH122" s="205">
        <f>'3e Historical level Inputs'!AH119</f>
        <v>0</v>
      </c>
      <c r="AI122" s="205">
        <f>'3e Historical level Inputs'!AI119</f>
        <v>0</v>
      </c>
      <c r="AJ122" s="205">
        <f>'3e Historical level Inputs'!AJ119</f>
        <v>0</v>
      </c>
      <c r="AK122" s="205">
        <f>'3e Historical level Inputs'!AK119</f>
        <v>0</v>
      </c>
      <c r="AL122" s="205">
        <f>'3e Historical level Inputs'!AL119</f>
        <v>0</v>
      </c>
      <c r="AM122" s="205">
        <f>'3e Historical level Inputs'!AM119</f>
        <v>0</v>
      </c>
      <c r="AN122" s="205">
        <f>'3e Historical level Inputs'!AN119</f>
        <v>0</v>
      </c>
      <c r="AO122" s="205">
        <f>'3e Historical level Inputs'!AO119</f>
        <v>0</v>
      </c>
      <c r="AP122" s="173"/>
      <c r="AQ122" s="205">
        <f>'3e Historical level Inputs'!AQ119</f>
        <v>0</v>
      </c>
      <c r="AR122" s="205">
        <f>'3e Historical level Inputs'!AR119</f>
        <v>0</v>
      </c>
      <c r="AS122" s="205">
        <f>'3e Historical level Inputs'!AS119</f>
        <v>0</v>
      </c>
      <c r="AT122" s="205">
        <f>'3e Historical level Inputs'!AT119</f>
        <v>0</v>
      </c>
      <c r="AU122" s="205">
        <f>'3e Historical level Inputs'!AU119</f>
        <v>0</v>
      </c>
      <c r="AV122" s="205">
        <f>'3e Historical level Inputs'!AV119</f>
        <v>0</v>
      </c>
      <c r="AW122" s="205">
        <f>'3e Historical level Inputs'!AW119</f>
        <v>0</v>
      </c>
      <c r="AX122" s="205">
        <f>'3e Historical level Inputs'!AX119</f>
        <v>0</v>
      </c>
      <c r="AY122" s="205">
        <f>'3e Historical level Inputs'!AY119</f>
        <v>0</v>
      </c>
      <c r="AZ122" s="205">
        <f>'3e Historical level Inputs'!AZ119</f>
        <v>0</v>
      </c>
      <c r="BA122" s="205">
        <f>'3e Historical level Inputs'!BA119</f>
        <v>0</v>
      </c>
      <c r="BB122" s="205" t="str">
        <f>'3e Historical level Inputs'!BB119</f>
        <v>-</v>
      </c>
      <c r="BC122" s="205" t="str">
        <f>'3e Historical level Inputs'!BC119</f>
        <v>-</v>
      </c>
      <c r="BD122" s="205" t="str">
        <f>'3e Historical level Inputs'!BD119</f>
        <v>-</v>
      </c>
      <c r="BF122" s="175" t="s">
        <v>205</v>
      </c>
      <c r="BG122" s="205">
        <f>'3e Historical level Inputs'!BG119</f>
        <v>0</v>
      </c>
      <c r="BH122" s="205">
        <f>'3e Historical level Inputs'!BH119</f>
        <v>0</v>
      </c>
      <c r="BI122" s="205">
        <f>'3e Historical level Inputs'!BI119</f>
        <v>0</v>
      </c>
      <c r="BJ122" s="205">
        <f>'3e Historical level Inputs'!BJ119</f>
        <v>0</v>
      </c>
      <c r="BK122" s="205">
        <f>'3e Historical level Inputs'!BK119</f>
        <v>0</v>
      </c>
      <c r="BL122" s="205">
        <f>'3e Historical level Inputs'!BL119</f>
        <v>0</v>
      </c>
      <c r="BM122" s="205">
        <f>'3e Historical level Inputs'!BM119</f>
        <v>0</v>
      </c>
      <c r="BN122" s="205">
        <f>'3e Historical level Inputs'!BN119</f>
        <v>0</v>
      </c>
      <c r="BO122" s="205">
        <f>'3e Historical level Inputs'!BO119</f>
        <v>0</v>
      </c>
      <c r="BP122" s="205">
        <f>'3e Historical level Inputs'!BP119</f>
        <v>0</v>
      </c>
      <c r="BQ122" s="205">
        <f>'3e Historical level Inputs'!BQ119</f>
        <v>0</v>
      </c>
      <c r="BR122" s="173"/>
      <c r="BS122" s="205">
        <f>'3e Historical level Inputs'!BS119</f>
        <v>0</v>
      </c>
      <c r="BT122" s="205">
        <f>'3e Historical level Inputs'!BT119</f>
        <v>0</v>
      </c>
      <c r="BU122" s="205">
        <f>'3e Historical level Inputs'!BU119</f>
        <v>0</v>
      </c>
      <c r="BV122" s="205">
        <f>'3e Historical level Inputs'!BV119</f>
        <v>0</v>
      </c>
      <c r="BW122" s="205">
        <f>'3e Historical level Inputs'!BW119</f>
        <v>0</v>
      </c>
      <c r="BX122" s="205">
        <f>'3e Historical level Inputs'!BX119</f>
        <v>0</v>
      </c>
      <c r="BY122" s="205">
        <f>'3e Historical level Inputs'!BY119</f>
        <v>0</v>
      </c>
      <c r="BZ122" s="205">
        <f>'3e Historical level Inputs'!BZ119</f>
        <v>0</v>
      </c>
      <c r="CA122" s="205">
        <f>'3e Historical level Inputs'!CA119</f>
        <v>0</v>
      </c>
      <c r="CB122" s="205">
        <f>'3e Historical level Inputs'!CB119</f>
        <v>0</v>
      </c>
      <c r="CC122" s="205">
        <f>'3e Historical level Inputs'!CC119</f>
        <v>0</v>
      </c>
      <c r="CD122" s="205" t="str">
        <f>'3e Historical level Inputs'!CD119</f>
        <v>-</v>
      </c>
      <c r="CE122" s="205" t="str">
        <f>'3e Historical level Inputs'!CE119</f>
        <v>-</v>
      </c>
      <c r="CF122" s="205" t="str">
        <f>'3e Historical level Inputs'!CF119</f>
        <v>-</v>
      </c>
      <c r="CG122" s="144"/>
      <c r="CH122" s="175" t="s">
        <v>205</v>
      </c>
      <c r="CI122" s="205">
        <f>'3e Historical level Inputs'!CI119</f>
        <v>0</v>
      </c>
      <c r="CJ122" s="205">
        <f>'3e Historical level Inputs'!CJ119</f>
        <v>0</v>
      </c>
      <c r="CK122" s="205">
        <f>'3e Historical level Inputs'!CK119</f>
        <v>0</v>
      </c>
      <c r="CL122" s="205">
        <f>'3e Historical level Inputs'!CL119</f>
        <v>0</v>
      </c>
      <c r="CM122" s="205">
        <f>'3e Historical level Inputs'!CM119</f>
        <v>0</v>
      </c>
      <c r="CN122" s="205">
        <f>'3e Historical level Inputs'!CN119</f>
        <v>0</v>
      </c>
      <c r="CO122" s="205">
        <f>'3e Historical level Inputs'!CO119</f>
        <v>0</v>
      </c>
      <c r="CP122" s="205">
        <f>'3e Historical level Inputs'!CP119</f>
        <v>0</v>
      </c>
      <c r="CQ122" s="205">
        <f>'3e Historical level Inputs'!CQ119</f>
        <v>0</v>
      </c>
      <c r="CR122" s="205">
        <f>'3e Historical level Inputs'!CR119</f>
        <v>0</v>
      </c>
      <c r="CS122" s="205">
        <f>'3e Historical level Inputs'!CS119</f>
        <v>0</v>
      </c>
      <c r="CT122" s="173"/>
      <c r="CU122" s="205">
        <f>'3e Historical level Inputs'!CU119</f>
        <v>0</v>
      </c>
      <c r="CV122" s="205">
        <f>'3e Historical level Inputs'!CV119</f>
        <v>0</v>
      </c>
      <c r="CW122" s="205">
        <f>'3e Historical level Inputs'!CW119</f>
        <v>0</v>
      </c>
      <c r="CX122" s="205">
        <f>'3e Historical level Inputs'!CX119</f>
        <v>0</v>
      </c>
      <c r="CY122" s="205">
        <f>'3e Historical level Inputs'!CY119</f>
        <v>0</v>
      </c>
      <c r="CZ122" s="205">
        <f>'3e Historical level Inputs'!CZ119</f>
        <v>0</v>
      </c>
      <c r="DA122" s="205">
        <f>'3e Historical level Inputs'!DA119</f>
        <v>0</v>
      </c>
      <c r="DB122" s="205">
        <f>'3e Historical level Inputs'!DB119</f>
        <v>0</v>
      </c>
      <c r="DC122" s="205">
        <f>'3e Historical level Inputs'!DC119</f>
        <v>0</v>
      </c>
      <c r="DD122" s="205">
        <f>'3e Historical level Inputs'!DD119</f>
        <v>0</v>
      </c>
      <c r="DE122" s="205">
        <f>'3e Historical level Inputs'!DE119</f>
        <v>0</v>
      </c>
      <c r="DF122" s="205" t="str">
        <f>'3e Historical level Inputs'!DF119</f>
        <v>-</v>
      </c>
      <c r="DG122" s="205" t="str">
        <f>'3e Historical level Inputs'!DG119</f>
        <v>-</v>
      </c>
      <c r="DH122" s="205" t="str">
        <f>'3e Historical level Inputs'!DH119</f>
        <v>-</v>
      </c>
    </row>
    <row r="123" spans="2:112" s="159" customFormat="1" ht="10.5" customHeight="1">
      <c r="B123" s="175" t="s">
        <v>206</v>
      </c>
      <c r="C123" s="205" t="str">
        <f>'3e Historical level Inputs'!C120</f>
        <v>-</v>
      </c>
      <c r="D123" s="205" t="str">
        <f>'3e Historical level Inputs'!D120</f>
        <v>-</v>
      </c>
      <c r="E123" s="205" t="str">
        <f>'3e Historical level Inputs'!E120</f>
        <v>-</v>
      </c>
      <c r="F123" s="205" t="str">
        <f>'3e Historical level Inputs'!F120</f>
        <v>-</v>
      </c>
      <c r="G123" s="205" t="str">
        <f>'3e Historical level Inputs'!G120</f>
        <v>-</v>
      </c>
      <c r="H123" s="205" t="str">
        <f>'3e Historical level Inputs'!H120</f>
        <v>-</v>
      </c>
      <c r="I123" s="205" t="str">
        <f>'3e Historical level Inputs'!I120</f>
        <v>-</v>
      </c>
      <c r="J123" s="205" t="str">
        <f>'3e Historical level Inputs'!J120</f>
        <v>-</v>
      </c>
      <c r="K123" s="205" t="str">
        <f>'3e Historical level Inputs'!K120</f>
        <v>-</v>
      </c>
      <c r="L123" s="205" t="str">
        <f>'3e Historical level Inputs'!L120</f>
        <v>-</v>
      </c>
      <c r="M123" s="205" t="str">
        <f>'3e Historical level Inputs'!M120</f>
        <v>-</v>
      </c>
      <c r="N123" s="173"/>
      <c r="O123" s="205" t="str">
        <f>'3e Historical level Inputs'!O120</f>
        <v>-</v>
      </c>
      <c r="P123" s="205" t="str">
        <f>'3e Historical level Inputs'!P120</f>
        <v>-</v>
      </c>
      <c r="Q123" s="205" t="str">
        <f>'3e Historical level Inputs'!Q120</f>
        <v>-</v>
      </c>
      <c r="R123" s="205" t="str">
        <f>'3e Historical level Inputs'!R120</f>
        <v>-</v>
      </c>
      <c r="S123" s="205" t="str">
        <f>'3e Historical level Inputs'!S120</f>
        <v>-</v>
      </c>
      <c r="T123" s="205" t="str">
        <f>'3e Historical level Inputs'!T120</f>
        <v>-</v>
      </c>
      <c r="U123" s="205" t="str">
        <f>'3e Historical level Inputs'!U120</f>
        <v>-</v>
      </c>
      <c r="V123" s="205" t="str">
        <f>'3e Historical level Inputs'!V120</f>
        <v>-</v>
      </c>
      <c r="W123" s="205" t="str">
        <f>'3e Historical level Inputs'!W120</f>
        <v>-</v>
      </c>
      <c r="X123" s="205" t="str">
        <f>'3e Historical level Inputs'!X120</f>
        <v>-</v>
      </c>
      <c r="Y123" s="205" t="str">
        <f>'3e Historical level Inputs'!Y120</f>
        <v>-</v>
      </c>
      <c r="Z123" s="205">
        <f>'3e Historical level Inputs'!Z120</f>
        <v>122.8315633908167</v>
      </c>
      <c r="AA123" s="205" t="str">
        <f>'3e Historical level Inputs'!AA120</f>
        <v>-</v>
      </c>
      <c r="AB123" s="205" t="str">
        <f>'3e Historical level Inputs'!AB120</f>
        <v>-</v>
      </c>
      <c r="AC123" s="144"/>
      <c r="AD123" s="175" t="s">
        <v>206</v>
      </c>
      <c r="AE123" s="205" t="str">
        <f>'3e Historical level Inputs'!AE120</f>
        <v>-</v>
      </c>
      <c r="AF123" s="205" t="str">
        <f>'3e Historical level Inputs'!AF120</f>
        <v>-</v>
      </c>
      <c r="AG123" s="205" t="str">
        <f>'3e Historical level Inputs'!AG120</f>
        <v>-</v>
      </c>
      <c r="AH123" s="205" t="str">
        <f>'3e Historical level Inputs'!AH120</f>
        <v>-</v>
      </c>
      <c r="AI123" s="205" t="str">
        <f>'3e Historical level Inputs'!AI120</f>
        <v>-</v>
      </c>
      <c r="AJ123" s="205" t="str">
        <f>'3e Historical level Inputs'!AJ120</f>
        <v>-</v>
      </c>
      <c r="AK123" s="205" t="str">
        <f>'3e Historical level Inputs'!AK120</f>
        <v>-</v>
      </c>
      <c r="AL123" s="205" t="str">
        <f>'3e Historical level Inputs'!AL120</f>
        <v>-</v>
      </c>
      <c r="AM123" s="205" t="str">
        <f>'3e Historical level Inputs'!AM120</f>
        <v>-</v>
      </c>
      <c r="AN123" s="205" t="str">
        <f>'3e Historical level Inputs'!AN120</f>
        <v>-</v>
      </c>
      <c r="AO123" s="205" t="str">
        <f>'3e Historical level Inputs'!AO120</f>
        <v>-</v>
      </c>
      <c r="AP123" s="173"/>
      <c r="AQ123" s="205" t="str">
        <f>'3e Historical level Inputs'!AQ120</f>
        <v>-</v>
      </c>
      <c r="AR123" s="205" t="str">
        <f>'3e Historical level Inputs'!AR120</f>
        <v>-</v>
      </c>
      <c r="AS123" s="205" t="str">
        <f>'3e Historical level Inputs'!AS120</f>
        <v>-</v>
      </c>
      <c r="AT123" s="205" t="str">
        <f>'3e Historical level Inputs'!AT120</f>
        <v>-</v>
      </c>
      <c r="AU123" s="205" t="str">
        <f>'3e Historical level Inputs'!AU120</f>
        <v>-</v>
      </c>
      <c r="AV123" s="205" t="str">
        <f>'3e Historical level Inputs'!AV120</f>
        <v>-</v>
      </c>
      <c r="AW123" s="205" t="str">
        <f>'3e Historical level Inputs'!AW120</f>
        <v>-</v>
      </c>
      <c r="AX123" s="205" t="str">
        <f>'3e Historical level Inputs'!AX120</f>
        <v>-</v>
      </c>
      <c r="AY123" s="205" t="str">
        <f>'3e Historical level Inputs'!AY120</f>
        <v>-</v>
      </c>
      <c r="AZ123" s="205" t="str">
        <f>'3e Historical level Inputs'!AZ120</f>
        <v>-</v>
      </c>
      <c r="BA123" s="205" t="str">
        <f>'3e Historical level Inputs'!BA120</f>
        <v>-</v>
      </c>
      <c r="BB123" s="205">
        <f>'3e Historical level Inputs'!BB120</f>
        <v>122.8315633908167</v>
      </c>
      <c r="BC123" s="205" t="str">
        <f>'3e Historical level Inputs'!BC120</f>
        <v>-</v>
      </c>
      <c r="BD123" s="205" t="str">
        <f>'3e Historical level Inputs'!BD120</f>
        <v>-</v>
      </c>
      <c r="BF123" s="175" t="s">
        <v>206</v>
      </c>
      <c r="BG123" s="205" t="str">
        <f>'3e Historical level Inputs'!BG120</f>
        <v>-</v>
      </c>
      <c r="BH123" s="205" t="str">
        <f>'3e Historical level Inputs'!BH120</f>
        <v>-</v>
      </c>
      <c r="BI123" s="205" t="str">
        <f>'3e Historical level Inputs'!BI120</f>
        <v>-</v>
      </c>
      <c r="BJ123" s="205" t="str">
        <f>'3e Historical level Inputs'!BJ120</f>
        <v>-</v>
      </c>
      <c r="BK123" s="205" t="str">
        <f>'3e Historical level Inputs'!BK120</f>
        <v>-</v>
      </c>
      <c r="BL123" s="205" t="str">
        <f>'3e Historical level Inputs'!BL120</f>
        <v>-</v>
      </c>
      <c r="BM123" s="205" t="str">
        <f>'3e Historical level Inputs'!BM120</f>
        <v>-</v>
      </c>
      <c r="BN123" s="205" t="str">
        <f>'3e Historical level Inputs'!BN120</f>
        <v>-</v>
      </c>
      <c r="BO123" s="205" t="str">
        <f>'3e Historical level Inputs'!BO120</f>
        <v>-</v>
      </c>
      <c r="BP123" s="205" t="str">
        <f>'3e Historical level Inputs'!BP120</f>
        <v>-</v>
      </c>
      <c r="BQ123" s="205" t="str">
        <f>'3e Historical level Inputs'!BQ120</f>
        <v>-</v>
      </c>
      <c r="BR123" s="173"/>
      <c r="BS123" s="205" t="str">
        <f>'3e Historical level Inputs'!BS120</f>
        <v>-</v>
      </c>
      <c r="BT123" s="205" t="str">
        <f>'3e Historical level Inputs'!BT120</f>
        <v>-</v>
      </c>
      <c r="BU123" s="205" t="str">
        <f>'3e Historical level Inputs'!BU120</f>
        <v>-</v>
      </c>
      <c r="BV123" s="205" t="str">
        <f>'3e Historical level Inputs'!BV120</f>
        <v>-</v>
      </c>
      <c r="BW123" s="205" t="str">
        <f>'3e Historical level Inputs'!BW120</f>
        <v>-</v>
      </c>
      <c r="BX123" s="205" t="str">
        <f>'3e Historical level Inputs'!BX120</f>
        <v>-</v>
      </c>
      <c r="BY123" s="205" t="str">
        <f>'3e Historical level Inputs'!BY120</f>
        <v>-</v>
      </c>
      <c r="BZ123" s="205" t="str">
        <f>'3e Historical level Inputs'!BZ120</f>
        <v>-</v>
      </c>
      <c r="CA123" s="205" t="str">
        <f>'3e Historical level Inputs'!CA120</f>
        <v>-</v>
      </c>
      <c r="CB123" s="205" t="str">
        <f>'3e Historical level Inputs'!CB120</f>
        <v>-</v>
      </c>
      <c r="CC123" s="205" t="str">
        <f>'3e Historical level Inputs'!CC120</f>
        <v>-</v>
      </c>
      <c r="CD123" s="205">
        <f>'3e Historical level Inputs'!CD120</f>
        <v>131.66573994102717</v>
      </c>
      <c r="CE123" s="205" t="str">
        <f>'3e Historical level Inputs'!CE120</f>
        <v>-</v>
      </c>
      <c r="CF123" s="205" t="str">
        <f>'3e Historical level Inputs'!CF120</f>
        <v>-</v>
      </c>
      <c r="CG123" s="144"/>
      <c r="CH123" s="175" t="s">
        <v>206</v>
      </c>
      <c r="CI123" s="205" t="str">
        <f>'3e Historical level Inputs'!CI120</f>
        <v>-</v>
      </c>
      <c r="CJ123" s="205" t="str">
        <f>'3e Historical level Inputs'!CJ120</f>
        <v>-</v>
      </c>
      <c r="CK123" s="205" t="str">
        <f>'3e Historical level Inputs'!CK120</f>
        <v>-</v>
      </c>
      <c r="CL123" s="205" t="str">
        <f>'3e Historical level Inputs'!CL120</f>
        <v>-</v>
      </c>
      <c r="CM123" s="205" t="str">
        <f>'3e Historical level Inputs'!CM120</f>
        <v>-</v>
      </c>
      <c r="CN123" s="205" t="str">
        <f>'3e Historical level Inputs'!CN120</f>
        <v>-</v>
      </c>
      <c r="CO123" s="205" t="str">
        <f>'3e Historical level Inputs'!CO120</f>
        <v>-</v>
      </c>
      <c r="CP123" s="205" t="str">
        <f>'3e Historical level Inputs'!CP120</f>
        <v>-</v>
      </c>
      <c r="CQ123" s="205" t="str">
        <f>'3e Historical level Inputs'!CQ120</f>
        <v>-</v>
      </c>
      <c r="CR123" s="205" t="str">
        <f>'3e Historical level Inputs'!CR120</f>
        <v>-</v>
      </c>
      <c r="CS123" s="205" t="str">
        <f>'3e Historical level Inputs'!CS120</f>
        <v>-</v>
      </c>
      <c r="CT123" s="173"/>
      <c r="CU123" s="205" t="str">
        <f>'3e Historical level Inputs'!CU120</f>
        <v>-</v>
      </c>
      <c r="CV123" s="205" t="str">
        <f>'3e Historical level Inputs'!CV120</f>
        <v>-</v>
      </c>
      <c r="CW123" s="205" t="str">
        <f>'3e Historical level Inputs'!CW120</f>
        <v>-</v>
      </c>
      <c r="CX123" s="205" t="str">
        <f>'3e Historical level Inputs'!CX120</f>
        <v>-</v>
      </c>
      <c r="CY123" s="205" t="str">
        <f>'3e Historical level Inputs'!CY120</f>
        <v>-</v>
      </c>
      <c r="CZ123" s="205" t="str">
        <f>'3e Historical level Inputs'!CZ120</f>
        <v>-</v>
      </c>
      <c r="DA123" s="205" t="str">
        <f>'3e Historical level Inputs'!DA120</f>
        <v>-</v>
      </c>
      <c r="DB123" s="205" t="str">
        <f>'3e Historical level Inputs'!DB120</f>
        <v>-</v>
      </c>
      <c r="DC123" s="205" t="str">
        <f>'3e Historical level Inputs'!DC120</f>
        <v>-</v>
      </c>
      <c r="DD123" s="205" t="str">
        <f>'3e Historical level Inputs'!DD120</f>
        <v>-</v>
      </c>
      <c r="DE123" s="205" t="str">
        <f>'3e Historical level Inputs'!DE120</f>
        <v>-</v>
      </c>
      <c r="DF123" s="205">
        <f>'3e Historical level Inputs'!DF120</f>
        <v>254.49730333184385</v>
      </c>
      <c r="DG123" s="205" t="str">
        <f>'3e Historical level Inputs'!DG120</f>
        <v>-</v>
      </c>
      <c r="DH123" s="205" t="str">
        <f>'3e Historical level Inputs'!DH120</f>
        <v>-</v>
      </c>
    </row>
    <row r="124" spans="2:112" s="159" customFormat="1" ht="10.5" customHeight="1">
      <c r="B124" s="175" t="s">
        <v>207</v>
      </c>
      <c r="C124" s="205" t="str">
        <f>'3e Historical level Inputs'!C121</f>
        <v>-</v>
      </c>
      <c r="D124" s="205" t="str">
        <f>'3e Historical level Inputs'!D121</f>
        <v>-</v>
      </c>
      <c r="E124" s="205" t="str">
        <f>'3e Historical level Inputs'!E121</f>
        <v>-</v>
      </c>
      <c r="F124" s="205" t="str">
        <f>'3e Historical level Inputs'!F121</f>
        <v>-</v>
      </c>
      <c r="G124" s="205" t="str">
        <f>'3e Historical level Inputs'!G121</f>
        <v>-</v>
      </c>
      <c r="H124" s="205" t="str">
        <f>'3e Historical level Inputs'!H121</f>
        <v>-</v>
      </c>
      <c r="I124" s="205" t="str">
        <f>'3e Historical level Inputs'!I121</f>
        <v>-</v>
      </c>
      <c r="J124" s="205" t="str">
        <f>'3e Historical level Inputs'!J121</f>
        <v>-</v>
      </c>
      <c r="K124" s="205" t="str">
        <f>'3e Historical level Inputs'!K121</f>
        <v>-</v>
      </c>
      <c r="L124" s="205" t="str">
        <f>'3e Historical level Inputs'!L121</f>
        <v>-</v>
      </c>
      <c r="M124" s="205" t="str">
        <f>'3e Historical level Inputs'!M121</f>
        <v>-</v>
      </c>
      <c r="N124" s="173"/>
      <c r="O124" s="205" t="str">
        <f>'3e Historical level Inputs'!O121</f>
        <v>-</v>
      </c>
      <c r="P124" s="205" t="str">
        <f>'3e Historical level Inputs'!P121</f>
        <v>-</v>
      </c>
      <c r="Q124" s="205" t="str">
        <f>'3e Historical level Inputs'!Q121</f>
        <v>-</v>
      </c>
      <c r="R124" s="205" t="str">
        <f>'3e Historical level Inputs'!R121</f>
        <v>-</v>
      </c>
      <c r="S124" s="205" t="str">
        <f>'3e Historical level Inputs'!S121</f>
        <v>-</v>
      </c>
      <c r="T124" s="205" t="str">
        <f>'3e Historical level Inputs'!T121</f>
        <v>-</v>
      </c>
      <c r="U124" s="205" t="str">
        <f>'3e Historical level Inputs'!U121</f>
        <v>-</v>
      </c>
      <c r="V124" s="205" t="str">
        <f>'3e Historical level Inputs'!V121</f>
        <v>-</v>
      </c>
      <c r="W124" s="205" t="str">
        <f>'3e Historical level Inputs'!W121</f>
        <v>-</v>
      </c>
      <c r="X124" s="205" t="str">
        <f>'3e Historical level Inputs'!X121</f>
        <v>-</v>
      </c>
      <c r="Y124" s="205" t="str">
        <f>'3e Historical level Inputs'!Y121</f>
        <v>-</v>
      </c>
      <c r="Z124" s="205">
        <f>'3e Historical level Inputs'!Z121</f>
        <v>10.190800989105153</v>
      </c>
      <c r="AA124" s="205" t="str">
        <f>'3e Historical level Inputs'!AA121</f>
        <v>-</v>
      </c>
      <c r="AB124" s="205" t="str">
        <f>'3e Historical level Inputs'!AB121</f>
        <v>-</v>
      </c>
      <c r="AC124" s="144"/>
      <c r="AD124" s="175" t="s">
        <v>207</v>
      </c>
      <c r="AE124" s="205" t="str">
        <f>'3e Historical level Inputs'!AE121</f>
        <v>-</v>
      </c>
      <c r="AF124" s="205" t="str">
        <f>'3e Historical level Inputs'!AF121</f>
        <v>-</v>
      </c>
      <c r="AG124" s="205" t="str">
        <f>'3e Historical level Inputs'!AG121</f>
        <v>-</v>
      </c>
      <c r="AH124" s="205" t="str">
        <f>'3e Historical level Inputs'!AH121</f>
        <v>-</v>
      </c>
      <c r="AI124" s="205" t="str">
        <f>'3e Historical level Inputs'!AI121</f>
        <v>-</v>
      </c>
      <c r="AJ124" s="205" t="str">
        <f>'3e Historical level Inputs'!AJ121</f>
        <v>-</v>
      </c>
      <c r="AK124" s="205" t="str">
        <f>'3e Historical level Inputs'!AK121</f>
        <v>-</v>
      </c>
      <c r="AL124" s="205" t="str">
        <f>'3e Historical level Inputs'!AL121</f>
        <v>-</v>
      </c>
      <c r="AM124" s="205" t="str">
        <f>'3e Historical level Inputs'!AM121</f>
        <v>-</v>
      </c>
      <c r="AN124" s="205" t="str">
        <f>'3e Historical level Inputs'!AN121</f>
        <v>-</v>
      </c>
      <c r="AO124" s="205" t="str">
        <f>'3e Historical level Inputs'!AO121</f>
        <v>-</v>
      </c>
      <c r="AP124" s="173"/>
      <c r="AQ124" s="205" t="str">
        <f>'3e Historical level Inputs'!AQ121</f>
        <v>-</v>
      </c>
      <c r="AR124" s="205" t="str">
        <f>'3e Historical level Inputs'!AR121</f>
        <v>-</v>
      </c>
      <c r="AS124" s="205" t="str">
        <f>'3e Historical level Inputs'!AS121</f>
        <v>-</v>
      </c>
      <c r="AT124" s="205" t="str">
        <f>'3e Historical level Inputs'!AT121</f>
        <v>-</v>
      </c>
      <c r="AU124" s="205" t="str">
        <f>'3e Historical level Inputs'!AU121</f>
        <v>-</v>
      </c>
      <c r="AV124" s="205" t="str">
        <f>'3e Historical level Inputs'!AV121</f>
        <v>-</v>
      </c>
      <c r="AW124" s="205" t="str">
        <f>'3e Historical level Inputs'!AW121</f>
        <v>-</v>
      </c>
      <c r="AX124" s="205" t="str">
        <f>'3e Historical level Inputs'!AX121</f>
        <v>-</v>
      </c>
      <c r="AY124" s="205" t="str">
        <f>'3e Historical level Inputs'!AY121</f>
        <v>-</v>
      </c>
      <c r="AZ124" s="205" t="str">
        <f>'3e Historical level Inputs'!AZ121</f>
        <v>-</v>
      </c>
      <c r="BA124" s="205" t="str">
        <f>'3e Historical level Inputs'!BA121</f>
        <v>-</v>
      </c>
      <c r="BB124" s="205">
        <f>'3e Historical level Inputs'!BB121</f>
        <v>11.329115108296884</v>
      </c>
      <c r="BC124" s="205" t="str">
        <f>'3e Historical level Inputs'!BC121</f>
        <v>-</v>
      </c>
      <c r="BD124" s="205" t="str">
        <f>'3e Historical level Inputs'!BD121</f>
        <v>-</v>
      </c>
      <c r="BF124" s="175" t="s">
        <v>207</v>
      </c>
      <c r="BG124" s="205" t="str">
        <f>'3e Historical level Inputs'!BG121</f>
        <v>-</v>
      </c>
      <c r="BH124" s="205" t="str">
        <f>'3e Historical level Inputs'!BH121</f>
        <v>-</v>
      </c>
      <c r="BI124" s="205" t="str">
        <f>'3e Historical level Inputs'!BI121</f>
        <v>-</v>
      </c>
      <c r="BJ124" s="205" t="str">
        <f>'3e Historical level Inputs'!BJ121</f>
        <v>-</v>
      </c>
      <c r="BK124" s="205" t="str">
        <f>'3e Historical level Inputs'!BK121</f>
        <v>-</v>
      </c>
      <c r="BL124" s="205" t="str">
        <f>'3e Historical level Inputs'!BL121</f>
        <v>-</v>
      </c>
      <c r="BM124" s="205" t="str">
        <f>'3e Historical level Inputs'!BM121</f>
        <v>-</v>
      </c>
      <c r="BN124" s="205" t="str">
        <f>'3e Historical level Inputs'!BN121</f>
        <v>-</v>
      </c>
      <c r="BO124" s="205" t="str">
        <f>'3e Historical level Inputs'!BO121</f>
        <v>-</v>
      </c>
      <c r="BP124" s="205" t="str">
        <f>'3e Historical level Inputs'!BP121</f>
        <v>-</v>
      </c>
      <c r="BQ124" s="205" t="str">
        <f>'3e Historical level Inputs'!BQ121</f>
        <v>-</v>
      </c>
      <c r="BR124" s="173"/>
      <c r="BS124" s="205" t="str">
        <f>'3e Historical level Inputs'!BS121</f>
        <v>-</v>
      </c>
      <c r="BT124" s="205" t="str">
        <f>'3e Historical level Inputs'!BT121</f>
        <v>-</v>
      </c>
      <c r="BU124" s="205" t="str">
        <f>'3e Historical level Inputs'!BU121</f>
        <v>-</v>
      </c>
      <c r="BV124" s="205" t="str">
        <f>'3e Historical level Inputs'!BV121</f>
        <v>-</v>
      </c>
      <c r="BW124" s="205" t="str">
        <f>'3e Historical level Inputs'!BW121</f>
        <v>-</v>
      </c>
      <c r="BX124" s="205" t="str">
        <f>'3e Historical level Inputs'!BX121</f>
        <v>-</v>
      </c>
      <c r="BY124" s="205" t="str">
        <f>'3e Historical level Inputs'!BY121</f>
        <v>-</v>
      </c>
      <c r="BZ124" s="205" t="str">
        <f>'3e Historical level Inputs'!BZ121</f>
        <v>-</v>
      </c>
      <c r="CA124" s="205" t="str">
        <f>'3e Historical level Inputs'!CA121</f>
        <v>-</v>
      </c>
      <c r="CB124" s="205" t="str">
        <f>'3e Historical level Inputs'!CB121</f>
        <v>-</v>
      </c>
      <c r="CC124" s="205" t="str">
        <f>'3e Historical level Inputs'!CC121</f>
        <v>-</v>
      </c>
      <c r="CD124" s="205">
        <f>'3e Historical level Inputs'!CD121</f>
        <v>8.9453032380631452</v>
      </c>
      <c r="CE124" s="205" t="str">
        <f>'3e Historical level Inputs'!CE121</f>
        <v>-</v>
      </c>
      <c r="CF124" s="205" t="str">
        <f>'3e Historical level Inputs'!CF121</f>
        <v>-</v>
      </c>
      <c r="CG124" s="144"/>
      <c r="CH124" s="175" t="s">
        <v>207</v>
      </c>
      <c r="CI124" s="205" t="str">
        <f>'3e Historical level Inputs'!CI121</f>
        <v>-</v>
      </c>
      <c r="CJ124" s="205" t="str">
        <f>'3e Historical level Inputs'!CJ121</f>
        <v>-</v>
      </c>
      <c r="CK124" s="205" t="str">
        <f>'3e Historical level Inputs'!CK121</f>
        <v>-</v>
      </c>
      <c r="CL124" s="205" t="str">
        <f>'3e Historical level Inputs'!CL121</f>
        <v>-</v>
      </c>
      <c r="CM124" s="205" t="str">
        <f>'3e Historical level Inputs'!CM121</f>
        <v>-</v>
      </c>
      <c r="CN124" s="205" t="str">
        <f>'3e Historical level Inputs'!CN121</f>
        <v>-</v>
      </c>
      <c r="CO124" s="205" t="str">
        <f>'3e Historical level Inputs'!CO121</f>
        <v>-</v>
      </c>
      <c r="CP124" s="205" t="str">
        <f>'3e Historical level Inputs'!CP121</f>
        <v>-</v>
      </c>
      <c r="CQ124" s="205" t="str">
        <f>'3e Historical level Inputs'!CQ121</f>
        <v>-</v>
      </c>
      <c r="CR124" s="205" t="str">
        <f>'3e Historical level Inputs'!CR121</f>
        <v>-</v>
      </c>
      <c r="CS124" s="205" t="str">
        <f>'3e Historical level Inputs'!CS121</f>
        <v>-</v>
      </c>
      <c r="CT124" s="173"/>
      <c r="CU124" s="205" t="str">
        <f>'3e Historical level Inputs'!CU121</f>
        <v>-</v>
      </c>
      <c r="CV124" s="205" t="str">
        <f>'3e Historical level Inputs'!CV121</f>
        <v>-</v>
      </c>
      <c r="CW124" s="205" t="str">
        <f>'3e Historical level Inputs'!CW121</f>
        <v>-</v>
      </c>
      <c r="CX124" s="205" t="str">
        <f>'3e Historical level Inputs'!CX121</f>
        <v>-</v>
      </c>
      <c r="CY124" s="205" t="str">
        <f>'3e Historical level Inputs'!CY121</f>
        <v>-</v>
      </c>
      <c r="CZ124" s="205" t="str">
        <f>'3e Historical level Inputs'!CZ121</f>
        <v>-</v>
      </c>
      <c r="DA124" s="205" t="str">
        <f>'3e Historical level Inputs'!DA121</f>
        <v>-</v>
      </c>
      <c r="DB124" s="205" t="str">
        <f>'3e Historical level Inputs'!DB121</f>
        <v>-</v>
      </c>
      <c r="DC124" s="205" t="str">
        <f>'3e Historical level Inputs'!DC121</f>
        <v>-</v>
      </c>
      <c r="DD124" s="205" t="str">
        <f>'3e Historical level Inputs'!DD121</f>
        <v>-</v>
      </c>
      <c r="DE124" s="205" t="str">
        <f>'3e Historical level Inputs'!DE121</f>
        <v>-</v>
      </c>
      <c r="DF124" s="205">
        <f>'3e Historical level Inputs'!DF121</f>
        <v>19.136104227168296</v>
      </c>
      <c r="DG124" s="205" t="str">
        <f>'3e Historical level Inputs'!DG121</f>
        <v>-</v>
      </c>
      <c r="DH124" s="205" t="str">
        <f>'3e Historical level Inputs'!DH121</f>
        <v>-</v>
      </c>
    </row>
    <row r="125" spans="2:112" s="159" customFormat="1" ht="10.5" customHeight="1">
      <c r="B125" s="175" t="s">
        <v>208</v>
      </c>
      <c r="C125" s="205">
        <f>'3e Historical level Inputs'!C122</f>
        <v>9.8581496712840728</v>
      </c>
      <c r="D125" s="205">
        <f>'3e Historical level Inputs'!D122</f>
        <v>9.7516530906975891</v>
      </c>
      <c r="E125" s="205">
        <f>'3e Historical level Inputs'!E122</f>
        <v>10.51082198696051</v>
      </c>
      <c r="F125" s="205">
        <f>'3e Historical level Inputs'!F122</f>
        <v>10.848408256424081</v>
      </c>
      <c r="G125" s="205">
        <f>'3e Historical level Inputs'!G122</f>
        <v>12.020164740941874</v>
      </c>
      <c r="H125" s="205">
        <f>'3e Historical level Inputs'!H122</f>
        <v>11.635038777465644</v>
      </c>
      <c r="I125" s="205">
        <f>'3e Historical level Inputs'!I122</f>
        <v>11.666100200850812</v>
      </c>
      <c r="J125" s="205">
        <f>'3e Historical level Inputs'!J122</f>
        <v>11.212851048121861</v>
      </c>
      <c r="K125" s="205">
        <f>'3e Historical level Inputs'!K122</f>
        <v>12.117961619968371</v>
      </c>
      <c r="L125" s="205">
        <f>'3e Historical level Inputs'!L122</f>
        <v>13.257189245693427</v>
      </c>
      <c r="M125" s="205">
        <f>'3e Historical level Inputs'!M122</f>
        <v>18.867029213550047</v>
      </c>
      <c r="N125" s="173"/>
      <c r="O125" s="205">
        <f>'3e Historical level Inputs'!O122</f>
        <v>31.557833914950201</v>
      </c>
      <c r="P125" s="205">
        <f>'3e Historical level Inputs'!P122</f>
        <v>40.131969085434221</v>
      </c>
      <c r="Q125" s="205">
        <f>'3e Historical level Inputs'!Q122</f>
        <v>31.181165875328212</v>
      </c>
      <c r="R125" s="205">
        <f>'3e Historical level Inputs'!R122</f>
        <v>19.909008908020173</v>
      </c>
      <c r="S125" s="205">
        <f>'3e Historical level Inputs'!S122</f>
        <v>23.430409829016305</v>
      </c>
      <c r="T125" s="205">
        <f>'3e Historical level Inputs'!T122</f>
        <v>23.934054450985862</v>
      </c>
      <c r="U125" s="205">
        <f>'3e Historical level Inputs'!U122</f>
        <v>22.417070370544089</v>
      </c>
      <c r="V125" s="205">
        <f>'3e Historical level Inputs'!V122</f>
        <v>21.570791972682265</v>
      </c>
      <c r="W125" s="205">
        <f>'3e Historical level Inputs'!W122</f>
        <v>23.715752948524436</v>
      </c>
      <c r="X125" s="205">
        <f>'3e Historical level Inputs'!X122</f>
        <v>23.862940494505629</v>
      </c>
      <c r="Y125" s="205">
        <f>'3e Historical level Inputs'!Y122</f>
        <v>24.574518783342359</v>
      </c>
      <c r="Z125" s="205">
        <f>'3e Historical level Inputs'!Z122</f>
        <v>24.058448601624711</v>
      </c>
      <c r="AA125" s="205" t="str">
        <f>'3e Historical level Inputs'!AA122</f>
        <v>-</v>
      </c>
      <c r="AB125" s="205" t="str">
        <f>'3e Historical level Inputs'!AB122</f>
        <v>-</v>
      </c>
      <c r="AC125" s="144"/>
      <c r="AD125" s="175" t="s">
        <v>208</v>
      </c>
      <c r="AE125" s="205">
        <f>'3e Historical level Inputs'!AE122</f>
        <v>11.789039658153198</v>
      </c>
      <c r="AF125" s="205">
        <f>'3e Historical level Inputs'!AF122</f>
        <v>11.643018296555249</v>
      </c>
      <c r="AG125" s="205">
        <f>'3e Historical level Inputs'!AG122</f>
        <v>12.788551727817262</v>
      </c>
      <c r="AH125" s="205">
        <f>'3e Historical level Inputs'!AH122</f>
        <v>13.259447933972599</v>
      </c>
      <c r="AI125" s="205">
        <f>'3e Historical level Inputs'!AI122</f>
        <v>14.762248494111351</v>
      </c>
      <c r="AJ125" s="205">
        <f>'3e Historical level Inputs'!AJ122</f>
        <v>14.215182070236976</v>
      </c>
      <c r="AK125" s="205">
        <f>'3e Historical level Inputs'!AK122</f>
        <v>14.225107041412457</v>
      </c>
      <c r="AL125" s="205">
        <f>'3e Historical level Inputs'!AL122</f>
        <v>13.556433387016236</v>
      </c>
      <c r="AM125" s="205">
        <f>'3e Historical level Inputs'!AM122</f>
        <v>14.789716165592237</v>
      </c>
      <c r="AN125" s="205">
        <f>'3e Historical level Inputs'!AN122</f>
        <v>16.335318745146033</v>
      </c>
      <c r="AO125" s="205">
        <f>'3e Historical level Inputs'!AO122</f>
        <v>23.173563428017843</v>
      </c>
      <c r="AP125" s="173"/>
      <c r="AQ125" s="205">
        <f>'3e Historical level Inputs'!AQ122</f>
        <v>39.584683873118671</v>
      </c>
      <c r="AR125" s="205">
        <f>'3e Historical level Inputs'!AR122</f>
        <v>53.055695895053653</v>
      </c>
      <c r="AS125" s="205">
        <f>'3e Historical level Inputs'!AS122</f>
        <v>40.418895992343273</v>
      </c>
      <c r="AT125" s="205">
        <f>'3e Historical level Inputs'!AT122</f>
        <v>24.765007730399301</v>
      </c>
      <c r="AU125" s="205">
        <f>'3e Historical level Inputs'!AU122</f>
        <v>26.720673129250706</v>
      </c>
      <c r="AV125" s="205">
        <f>'3e Historical level Inputs'!AV122</f>
        <v>27.451218605631617</v>
      </c>
      <c r="AW125" s="205">
        <f>'3e Historical level Inputs'!AW122</f>
        <v>25.165049548670822</v>
      </c>
      <c r="AX125" s="205">
        <f>'3e Historical level Inputs'!AX122</f>
        <v>23.966164376120503</v>
      </c>
      <c r="AY125" s="205">
        <f>'3e Historical level Inputs'!AY122</f>
        <v>26.658051724728207</v>
      </c>
      <c r="AZ125" s="205">
        <f>'3e Historical level Inputs'!AZ122</f>
        <v>26.932212394131462</v>
      </c>
      <c r="BA125" s="205">
        <f>'3e Historical level Inputs'!BA122</f>
        <v>27.861418703108907</v>
      </c>
      <c r="BB125" s="205">
        <f>'3e Historical level Inputs'!BB122</f>
        <v>27.126956680465952</v>
      </c>
      <c r="BC125" s="205" t="str">
        <f>'3e Historical level Inputs'!BC122</f>
        <v>-</v>
      </c>
      <c r="BD125" s="205" t="str">
        <f>'3e Historical level Inputs'!BD122</f>
        <v>-</v>
      </c>
      <c r="BF125" s="175" t="s">
        <v>208</v>
      </c>
      <c r="BG125" s="205">
        <f>'3e Historical level Inputs'!BG122</f>
        <v>9.1254199490112562</v>
      </c>
      <c r="BH125" s="205">
        <f>'3e Historical level Inputs'!BH122</f>
        <v>9.1220261023834226</v>
      </c>
      <c r="BI125" s="205">
        <f>'3e Historical level Inputs'!BI122</f>
        <v>9.6295046867941512</v>
      </c>
      <c r="BJ125" s="205">
        <f>'3e Historical level Inputs'!BJ122</f>
        <v>10.188454635273208</v>
      </c>
      <c r="BK125" s="205">
        <f>'3e Historical level Inputs'!BK122</f>
        <v>11.105820854358553</v>
      </c>
      <c r="BL125" s="205">
        <f>'3e Historical level Inputs'!BL122</f>
        <v>10.14183838879158</v>
      </c>
      <c r="BM125" s="205">
        <f>'3e Historical level Inputs'!BM122</f>
        <v>9.8007234921893893</v>
      </c>
      <c r="BN125" s="205">
        <f>'3e Historical level Inputs'!BN122</f>
        <v>8.5364135937261043</v>
      </c>
      <c r="BO125" s="205">
        <f>'3e Historical level Inputs'!BO122</f>
        <v>9.2399316786271388</v>
      </c>
      <c r="BP125" s="205">
        <f>'3e Historical level Inputs'!BP122</f>
        <v>10.897289021059168</v>
      </c>
      <c r="BQ125" s="205">
        <f>'3e Historical level Inputs'!BQ122</f>
        <v>18.214926237334886</v>
      </c>
      <c r="BR125" s="173"/>
      <c r="BS125" s="205">
        <f>'3e Historical level Inputs'!BS122</f>
        <v>34.709658589346553</v>
      </c>
      <c r="BT125" s="205">
        <f>'3e Historical level Inputs'!BT122</f>
        <v>40.067188526481672</v>
      </c>
      <c r="BU125" s="205">
        <f>'3e Historical level Inputs'!BU122</f>
        <v>29.982387476354262</v>
      </c>
      <c r="BV125" s="205">
        <f>'3e Historical level Inputs'!BV122</f>
        <v>18.281134670740588</v>
      </c>
      <c r="BW125" s="205">
        <f>'3e Historical level Inputs'!BW122</f>
        <v>22.038408574877767</v>
      </c>
      <c r="BX125" s="205">
        <f>'3e Historical level Inputs'!BX122</f>
        <v>22.916631539170996</v>
      </c>
      <c r="BY125" s="205">
        <f>'3e Historical level Inputs'!BY122</f>
        <v>20.695436967357892</v>
      </c>
      <c r="BZ125" s="205">
        <f>'3e Historical level Inputs'!BZ122</f>
        <v>19.838118992110889</v>
      </c>
      <c r="CA125" s="205">
        <f>'3e Historical level Inputs'!CA122</f>
        <v>22.050939547247271</v>
      </c>
      <c r="CB125" s="205">
        <f>'3e Historical level Inputs'!CB122</f>
        <v>22.213017998621861</v>
      </c>
      <c r="CC125" s="205">
        <f>'3e Historical level Inputs'!CC122</f>
        <v>23.491889700666633</v>
      </c>
      <c r="CD125" s="205">
        <f>'3e Historical level Inputs'!CD122</f>
        <v>22.317619465426304</v>
      </c>
      <c r="CE125" s="205" t="str">
        <f>'3e Historical level Inputs'!CE122</f>
        <v>-</v>
      </c>
      <c r="CF125" s="205" t="str">
        <f>'3e Historical level Inputs'!CF122</f>
        <v>-</v>
      </c>
      <c r="CG125" s="144"/>
      <c r="CH125" s="175" t="s">
        <v>208</v>
      </c>
      <c r="CI125" s="205">
        <f>'3e Historical level Inputs'!CI122</f>
        <v>18.983569620295327</v>
      </c>
      <c r="CJ125" s="205">
        <f>'3e Historical level Inputs'!CJ122</f>
        <v>18.87367919308101</v>
      </c>
      <c r="CK125" s="205">
        <f>'3e Historical level Inputs'!CK122</f>
        <v>20.140326673754661</v>
      </c>
      <c r="CL125" s="205">
        <f>'3e Historical level Inputs'!CL122</f>
        <v>21.03686289169729</v>
      </c>
      <c r="CM125" s="205">
        <f>'3e Historical level Inputs'!CM122</f>
        <v>23.125985595300428</v>
      </c>
      <c r="CN125" s="205">
        <f>'3e Historical level Inputs'!CN122</f>
        <v>21.776877166257222</v>
      </c>
      <c r="CO125" s="205">
        <f>'3e Historical level Inputs'!CO122</f>
        <v>21.466823693040201</v>
      </c>
      <c r="CP125" s="205">
        <f>'3e Historical level Inputs'!CP122</f>
        <v>19.749264641847965</v>
      </c>
      <c r="CQ125" s="205">
        <f>'3e Historical level Inputs'!CQ122</f>
        <v>21.35789329859551</v>
      </c>
      <c r="CR125" s="205">
        <f>'3e Historical level Inputs'!CR122</f>
        <v>24.154478266752594</v>
      </c>
      <c r="CS125" s="205">
        <f>'3e Historical level Inputs'!CS122</f>
        <v>37.081955450884934</v>
      </c>
      <c r="CT125" s="173"/>
      <c r="CU125" s="205">
        <f>'3e Historical level Inputs'!CU122</f>
        <v>66.267492504296754</v>
      </c>
      <c r="CV125" s="205">
        <f>'3e Historical level Inputs'!CV122</f>
        <v>80.199157611915894</v>
      </c>
      <c r="CW125" s="205">
        <f>'3e Historical level Inputs'!CW122</f>
        <v>61.163553351682474</v>
      </c>
      <c r="CX125" s="205">
        <f>'3e Historical level Inputs'!CX122</f>
        <v>38.190143578760761</v>
      </c>
      <c r="CY125" s="205">
        <f>'3e Historical level Inputs'!CY122</f>
        <v>45.468818403894076</v>
      </c>
      <c r="CZ125" s="205">
        <f>'3e Historical level Inputs'!CZ122</f>
        <v>46.850685990156862</v>
      </c>
      <c r="DA125" s="205">
        <f>'3e Historical level Inputs'!DA122</f>
        <v>43.112507337901981</v>
      </c>
      <c r="DB125" s="205">
        <f>'3e Historical level Inputs'!DB122</f>
        <v>41.408910964793151</v>
      </c>
      <c r="DC125" s="205">
        <f>'3e Historical level Inputs'!DC122</f>
        <v>45.766692495771707</v>
      </c>
      <c r="DD125" s="205">
        <f>'3e Historical level Inputs'!DD122</f>
        <v>46.075958493127487</v>
      </c>
      <c r="DE125" s="205">
        <f>'3e Historical level Inputs'!DE122</f>
        <v>48.066408484008988</v>
      </c>
      <c r="DF125" s="205">
        <f>'3e Historical level Inputs'!DF122</f>
        <v>46.376068067051015</v>
      </c>
      <c r="DG125" s="205" t="str">
        <f>'3e Historical level Inputs'!DG122</f>
        <v>-</v>
      </c>
      <c r="DH125" s="205" t="str">
        <f>'3e Historical level Inputs'!DH122</f>
        <v>-</v>
      </c>
    </row>
    <row r="126" spans="2:112" s="159" customFormat="1" ht="10.5" customHeight="1">
      <c r="B126" s="176" t="s">
        <v>209</v>
      </c>
      <c r="C126" s="205">
        <f>'3e Historical level Inputs'!C123</f>
        <v>5.6207311844502517</v>
      </c>
      <c r="D126" s="205">
        <f>'3e Historical level Inputs'!D123</f>
        <v>5.5256231579251516</v>
      </c>
      <c r="E126" s="205">
        <f>'3e Historical level Inputs'!E123</f>
        <v>6.1715117721773609</v>
      </c>
      <c r="F126" s="205">
        <f>'3e Historical level Inputs'!F123</f>
        <v>6.4374187906443998</v>
      </c>
      <c r="G126" s="205">
        <f>'3e Historical level Inputs'!G123</f>
        <v>7.2344635795483132</v>
      </c>
      <c r="H126" s="205">
        <f>'3e Historical level Inputs'!H123</f>
        <v>6.9124901043230969</v>
      </c>
      <c r="I126" s="205">
        <f>'3e Historical level Inputs'!I123</f>
        <v>6.9322951982629366</v>
      </c>
      <c r="J126" s="205">
        <f>'3e Historical level Inputs'!J123</f>
        <v>6.5320103935225422</v>
      </c>
      <c r="K126" s="205">
        <f>'3e Historical level Inputs'!K123</f>
        <v>7.0954934133973504</v>
      </c>
      <c r="L126" s="205">
        <f>'3e Historical level Inputs'!L123</f>
        <v>7.9716741647539582</v>
      </c>
      <c r="M126" s="205">
        <f>'3e Historical level Inputs'!M123</f>
        <v>11.584805802218298</v>
      </c>
      <c r="N126" s="173"/>
      <c r="O126" s="205">
        <f>'3e Historical level Inputs'!O123</f>
        <v>21.284914662236169</v>
      </c>
      <c r="P126" s="205">
        <f>'3e Historical level Inputs'!P123</f>
        <v>27.891959987444871</v>
      </c>
      <c r="Q126" s="205">
        <f>'3e Historical level Inputs'!Q123</f>
        <v>20.719013113030794</v>
      </c>
      <c r="R126" s="205">
        <f>'3e Historical level Inputs'!R123</f>
        <v>11.94183874791484</v>
      </c>
      <c r="S126" s="205">
        <f>'3e Historical level Inputs'!S123</f>
        <v>11.125544050702137</v>
      </c>
      <c r="T126" s="205">
        <f>'3e Historical level Inputs'!T123</f>
        <v>11.660564488374922</v>
      </c>
      <c r="U126" s="205">
        <f>'3e Historical level Inputs'!U123</f>
        <v>10.286278624728419</v>
      </c>
      <c r="V126" s="205">
        <f>'3e Historical level Inputs'!V123</f>
        <v>9.4729833584745808</v>
      </c>
      <c r="W126" s="205">
        <f>'3e Historical level Inputs'!W123</f>
        <v>10.169834737310177</v>
      </c>
      <c r="X126" s="205">
        <f>'3e Historical level Inputs'!X123</f>
        <v>10.319418926885024</v>
      </c>
      <c r="Y126" s="205">
        <f>'3e Historical level Inputs'!Y123</f>
        <v>11.044140502798809</v>
      </c>
      <c r="Z126" s="205">
        <f>'3e Historical level Inputs'!Z123</f>
        <v>10.519667189643323</v>
      </c>
      <c r="AA126" s="205" t="str">
        <f>'3e Historical level Inputs'!AA123</f>
        <v>-</v>
      </c>
      <c r="AB126" s="205" t="str">
        <f>'3e Historical level Inputs'!AB123</f>
        <v>-</v>
      </c>
      <c r="AC126" s="144"/>
      <c r="AD126" s="176" t="s">
        <v>209</v>
      </c>
      <c r="AE126" s="205">
        <f>'3e Historical level Inputs'!AE123</f>
        <v>7.0247113553203056</v>
      </c>
      <c r="AF126" s="205">
        <f>'3e Historical level Inputs'!AF123</f>
        <v>6.8945428845383168</v>
      </c>
      <c r="AG126" s="205">
        <f>'3e Historical level Inputs'!AG123</f>
        <v>7.7060701693220173</v>
      </c>
      <c r="AH126" s="205">
        <f>'3e Historical level Inputs'!AH123</f>
        <v>8.0767394851128902</v>
      </c>
      <c r="AI126" s="205">
        <f>'3e Historical level Inputs'!AI123</f>
        <v>9.1063092023329144</v>
      </c>
      <c r="AJ126" s="205">
        <f>'3e Historical level Inputs'!AJ123</f>
        <v>8.671099317451624</v>
      </c>
      <c r="AK126" s="205">
        <f>'3e Historical level Inputs'!AK123</f>
        <v>8.6655430622172549</v>
      </c>
      <c r="AL126" s="205">
        <f>'3e Historical level Inputs'!AL123</f>
        <v>8.1029568603096553</v>
      </c>
      <c r="AM126" s="205">
        <f>'3e Historical level Inputs'!AM123</f>
        <v>8.8921517145754976</v>
      </c>
      <c r="AN126" s="205">
        <f>'3e Historical level Inputs'!AN123</f>
        <v>10.097535118422135</v>
      </c>
      <c r="AO126" s="205">
        <f>'3e Historical level Inputs'!AO123</f>
        <v>14.765112979111706</v>
      </c>
      <c r="AP126" s="173"/>
      <c r="AQ126" s="205">
        <f>'3e Historical level Inputs'!AQ123</f>
        <v>27.253853596308243</v>
      </c>
      <c r="AR126" s="205">
        <f>'3e Historical level Inputs'!AR123</f>
        <v>37.634327572476195</v>
      </c>
      <c r="AS126" s="205">
        <f>'3e Historical level Inputs'!AS123</f>
        <v>27.452472392543367</v>
      </c>
      <c r="AT126" s="205">
        <f>'3e Historical level Inputs'!AT123</f>
        <v>15.274063792960259</v>
      </c>
      <c r="AU126" s="205">
        <f>'3e Historical level Inputs'!AU123</f>
        <v>14.168623867200273</v>
      </c>
      <c r="AV126" s="205">
        <f>'3e Historical level Inputs'!AV123</f>
        <v>14.94468052195953</v>
      </c>
      <c r="AW126" s="205">
        <f>'3e Historical level Inputs'!AW123</f>
        <v>12.954023001792505</v>
      </c>
      <c r="AX126" s="205">
        <f>'3e Historical level Inputs'!AX123</f>
        <v>11.788635244259741</v>
      </c>
      <c r="AY126" s="205">
        <f>'3e Historical level Inputs'!AY123</f>
        <v>12.818491067452104</v>
      </c>
      <c r="AZ126" s="205">
        <f>'3e Historical level Inputs'!AZ123</f>
        <v>13.097115874140755</v>
      </c>
      <c r="BA126" s="205">
        <f>'3e Historical level Inputs'!BA123</f>
        <v>14.027382673007022</v>
      </c>
      <c r="BB126" s="205">
        <f>'3e Historical level Inputs'!BB123</f>
        <v>13.280961461224658</v>
      </c>
      <c r="BC126" s="205" t="str">
        <f>'3e Historical level Inputs'!BC123</f>
        <v>-</v>
      </c>
      <c r="BD126" s="205" t="str">
        <f>'3e Historical level Inputs'!BD123</f>
        <v>-</v>
      </c>
      <c r="BF126" s="176" t="s">
        <v>209</v>
      </c>
      <c r="BG126" s="205">
        <f>'3e Historical level Inputs'!BG123</f>
        <v>5.2392162169705232</v>
      </c>
      <c r="BH126" s="205">
        <f>'3e Historical level Inputs'!BH123</f>
        <v>5.2362496072923559</v>
      </c>
      <c r="BI126" s="205">
        <f>'3e Historical level Inputs'!BI123</f>
        <v>5.5715726410354307</v>
      </c>
      <c r="BJ126" s="205">
        <f>'3e Historical level Inputs'!BJ123</f>
        <v>6.0012333740689829</v>
      </c>
      <c r="BK126" s="205">
        <f>'3e Historical level Inputs'!BK123</f>
        <v>6.6290337585980934</v>
      </c>
      <c r="BL126" s="205">
        <f>'3e Historical level Inputs'!BL123</f>
        <v>5.8927100757585338</v>
      </c>
      <c r="BM126" s="205">
        <f>'3e Historical level Inputs'!BM123</f>
        <v>5.6160212472877031</v>
      </c>
      <c r="BN126" s="205">
        <f>'3e Historical level Inputs'!BN123</f>
        <v>4.680774682597753</v>
      </c>
      <c r="BO126" s="205">
        <f>'3e Historical level Inputs'!BO123</f>
        <v>5.3093186409065956</v>
      </c>
      <c r="BP126" s="205">
        <f>'3e Historical level Inputs'!BP123</f>
        <v>6.5927677016666388</v>
      </c>
      <c r="BQ126" s="205">
        <f>'3e Historical level Inputs'!BQ123</f>
        <v>11.692251586673612</v>
      </c>
      <c r="BR126" s="173"/>
      <c r="BS126" s="205">
        <f>'3e Historical level Inputs'!BS123</f>
        <v>24.457177769201497</v>
      </c>
      <c r="BT126" s="205">
        <f>'3e Historical level Inputs'!BT123</f>
        <v>28.585575843408211</v>
      </c>
      <c r="BU126" s="205">
        <f>'3e Historical level Inputs'!BU123</f>
        <v>20.784231111610278</v>
      </c>
      <c r="BV126" s="205">
        <f>'3e Historical level Inputs'!BV123</f>
        <v>11.767495766154942</v>
      </c>
      <c r="BW126" s="205">
        <f>'3e Historical level Inputs'!BW123</f>
        <v>10.708034511301618</v>
      </c>
      <c r="BX126" s="205">
        <f>'3e Historical level Inputs'!BX123</f>
        <v>11.640968596635403</v>
      </c>
      <c r="BY126" s="205">
        <f>'3e Historical level Inputs'!BY123</f>
        <v>9.2326385091854259</v>
      </c>
      <c r="BZ126" s="205">
        <f>'3e Historical level Inputs'!BZ123</f>
        <v>8.3159597087006532</v>
      </c>
      <c r="CA126" s="205">
        <f>'3e Historical level Inputs'!CA123</f>
        <v>9.4642171293192412</v>
      </c>
      <c r="CB126" s="205">
        <f>'3e Historical level Inputs'!CB123</f>
        <v>9.6289346917651422</v>
      </c>
      <c r="CC126" s="205">
        <f>'3e Historical level Inputs'!CC123</f>
        <v>10.496760745686913</v>
      </c>
      <c r="CD126" s="205">
        <f>'3e Historical level Inputs'!CD123</f>
        <v>9.3033699577003883</v>
      </c>
      <c r="CE126" s="205" t="str">
        <f>'3e Historical level Inputs'!CE123</f>
        <v>-</v>
      </c>
      <c r="CF126" s="205" t="str">
        <f>'3e Historical level Inputs'!CF123</f>
        <v>-</v>
      </c>
      <c r="CG126" s="144"/>
      <c r="CH126" s="176" t="s">
        <v>209</v>
      </c>
      <c r="CI126" s="205">
        <f>'3e Historical level Inputs'!CI123</f>
        <v>10.859947401420776</v>
      </c>
      <c r="CJ126" s="205">
        <f>'3e Historical level Inputs'!CJ123</f>
        <v>10.761872765217507</v>
      </c>
      <c r="CK126" s="205">
        <f>'3e Historical level Inputs'!CK123</f>
        <v>11.743084413212792</v>
      </c>
      <c r="CL126" s="205">
        <f>'3e Historical level Inputs'!CL123</f>
        <v>12.438652164713382</v>
      </c>
      <c r="CM126" s="205">
        <f>'3e Historical level Inputs'!CM123</f>
        <v>13.863497338146406</v>
      </c>
      <c r="CN126" s="205">
        <f>'3e Historical level Inputs'!CN123</f>
        <v>12.805200180081631</v>
      </c>
      <c r="CO126" s="205">
        <f>'3e Historical level Inputs'!CO123</f>
        <v>12.54831644555064</v>
      </c>
      <c r="CP126" s="205">
        <f>'3e Historical level Inputs'!CP123</f>
        <v>11.212785076120294</v>
      </c>
      <c r="CQ126" s="205">
        <f>'3e Historical level Inputs'!CQ123</f>
        <v>12.404812054303946</v>
      </c>
      <c r="CR126" s="205">
        <f>'3e Historical level Inputs'!CR123</f>
        <v>14.564441866420598</v>
      </c>
      <c r="CS126" s="205">
        <f>'3e Historical level Inputs'!CS123</f>
        <v>23.277057388891912</v>
      </c>
      <c r="CT126" s="173"/>
      <c r="CU126" s="205">
        <f>'3e Historical level Inputs'!CU123</f>
        <v>45.742092431437669</v>
      </c>
      <c r="CV126" s="205">
        <f>'3e Historical level Inputs'!CV123</f>
        <v>56.477535830853085</v>
      </c>
      <c r="CW126" s="205">
        <f>'3e Historical level Inputs'!CW123</f>
        <v>41.503244224641072</v>
      </c>
      <c r="CX126" s="205">
        <f>'3e Historical level Inputs'!CX123</f>
        <v>23.709334514069781</v>
      </c>
      <c r="CY126" s="205">
        <f>'3e Historical level Inputs'!CY123</f>
        <v>21.833578562003755</v>
      </c>
      <c r="CZ126" s="205">
        <f>'3e Historical level Inputs'!CZ123</f>
        <v>23.301533085010327</v>
      </c>
      <c r="DA126" s="205">
        <f>'3e Historical level Inputs'!DA123</f>
        <v>19.518917133913845</v>
      </c>
      <c r="DB126" s="205">
        <f>'3e Historical level Inputs'!DB123</f>
        <v>17.788943067175232</v>
      </c>
      <c r="DC126" s="205">
        <f>'3e Historical level Inputs'!DC123</f>
        <v>19.63405186662942</v>
      </c>
      <c r="DD126" s="205">
        <f>'3e Historical level Inputs'!DD123</f>
        <v>19.948353618650167</v>
      </c>
      <c r="DE126" s="205">
        <f>'3e Historical level Inputs'!DE123</f>
        <v>21.540901248485724</v>
      </c>
      <c r="DF126" s="205">
        <f>'3e Historical level Inputs'!DF123</f>
        <v>19.823037147343712</v>
      </c>
      <c r="DG126" s="205" t="str">
        <f>'3e Historical level Inputs'!DG123</f>
        <v>-</v>
      </c>
      <c r="DH126" s="205" t="str">
        <f>'3e Historical level Inputs'!DH123</f>
        <v>-</v>
      </c>
    </row>
    <row r="127" spans="2:112" s="159" customFormat="1" ht="10.5" customHeight="1">
      <c r="B127" s="175" t="s">
        <v>210</v>
      </c>
      <c r="C127" s="205"/>
      <c r="D127" s="205"/>
      <c r="E127" s="205"/>
      <c r="F127" s="205"/>
      <c r="G127" s="205"/>
      <c r="H127" s="205"/>
      <c r="I127" s="205"/>
      <c r="J127" s="205"/>
      <c r="K127" s="205"/>
      <c r="L127" s="205"/>
      <c r="M127" s="205"/>
      <c r="N127" s="173"/>
      <c r="O127" s="205"/>
      <c r="P127" s="205"/>
      <c r="Q127" s="205"/>
      <c r="R127" s="205"/>
      <c r="S127" s="205"/>
      <c r="T127" s="205"/>
      <c r="U127" s="205">
        <f>'2d Nil levelisation allowance'!AF101</f>
        <v>-20.568736962241086</v>
      </c>
      <c r="V127" s="205">
        <f>'2d Nil levelisation allowance'!AG101</f>
        <v>-20.686572981316385</v>
      </c>
      <c r="W127" s="205">
        <f>'2d Nil levelisation allowance'!AH101</f>
        <v>-18.595779414376043</v>
      </c>
      <c r="X127" s="205">
        <f>'2d Nil levelisation allowance'!AI101</f>
        <v>-18.612654217432798</v>
      </c>
      <c r="Y127" s="205">
        <f>'2d Nil levelisation allowance'!AJ101</f>
        <v>-18.338606673825812</v>
      </c>
      <c r="Z127" s="205">
        <f>'2d Nil levelisation allowance'!AK101</f>
        <v>-28.197674512771943</v>
      </c>
      <c r="AA127" s="205" t="str">
        <f>'2d Nil levelisation allowance'!AL101</f>
        <v>-</v>
      </c>
      <c r="AB127" s="205" t="str">
        <f>'2d Nil levelisation allowance'!AM101</f>
        <v>-</v>
      </c>
      <c r="AC127" s="144"/>
      <c r="AD127" s="175" t="s">
        <v>210</v>
      </c>
      <c r="AE127" s="205"/>
      <c r="AF127" s="205"/>
      <c r="AG127" s="205"/>
      <c r="AH127" s="205"/>
      <c r="AI127" s="205"/>
      <c r="AJ127" s="205"/>
      <c r="AK127" s="205"/>
      <c r="AL127" s="205"/>
      <c r="AM127" s="205"/>
      <c r="AN127" s="205"/>
      <c r="AO127" s="205"/>
      <c r="AP127" s="173"/>
      <c r="AQ127" s="205"/>
      <c r="AR127" s="205"/>
      <c r="AS127" s="205"/>
      <c r="AT127" s="205"/>
      <c r="AU127" s="205"/>
      <c r="AV127" s="205"/>
      <c r="AW127" s="205">
        <f>'2d Nil levelisation allowance'!AF102</f>
        <v>-19.649276227083682</v>
      </c>
      <c r="AX127" s="205">
        <f>'2d Nil levelisation allowance'!AG102</f>
        <v>-19.922776732871721</v>
      </c>
      <c r="AY127" s="205">
        <f>'2d Nil levelisation allowance'!AH102</f>
        <v>-18.023462376748981</v>
      </c>
      <c r="AZ127" s="205">
        <f>'2d Nil levelisation allowance'!AI102</f>
        <v>-18.225633313470002</v>
      </c>
      <c r="BA127" s="205">
        <f>'2d Nil levelisation allowance'!AJ102</f>
        <v>-18.137730891242143</v>
      </c>
      <c r="BB127" s="205">
        <f>'2d Nil levelisation allowance'!AK102</f>
        <v>-28.785700323865083</v>
      </c>
      <c r="BC127" s="205" t="str">
        <f>'2d Nil levelisation allowance'!AL102</f>
        <v>-</v>
      </c>
      <c r="BD127" s="205" t="str">
        <f>'2d Nil levelisation allowance'!AM102</f>
        <v>-</v>
      </c>
      <c r="BF127" s="175" t="s">
        <v>210</v>
      </c>
      <c r="BG127" s="205"/>
      <c r="BH127" s="205"/>
      <c r="BI127" s="205"/>
      <c r="BJ127" s="205"/>
      <c r="BK127" s="205"/>
      <c r="BL127" s="205"/>
      <c r="BM127" s="205"/>
      <c r="BN127" s="205"/>
      <c r="BO127" s="205"/>
      <c r="BP127" s="205"/>
      <c r="BQ127" s="205"/>
      <c r="BR127" s="173"/>
      <c r="BS127" s="205"/>
      <c r="BT127" s="205"/>
      <c r="BU127" s="205"/>
      <c r="BV127" s="205"/>
      <c r="BW127" s="205"/>
      <c r="BX127" s="205"/>
      <c r="BY127" s="205">
        <f>'2d Nil levelisation allowance'!AF103</f>
        <v>-28.916528115702675</v>
      </c>
      <c r="BZ127" s="205">
        <f>'2d Nil levelisation allowance'!AG103</f>
        <v>-29.111455362094244</v>
      </c>
      <c r="CA127" s="205">
        <f>'2d Nil levelisation allowance'!AH103</f>
        <v>-16.651945774222625</v>
      </c>
      <c r="CB127" s="205">
        <f>'2d Nil levelisation allowance'!AI103</f>
        <v>-16.658052872766287</v>
      </c>
      <c r="CC127" s="205">
        <f>'2d Nil levelisation allowance'!AJ103</f>
        <v>-14.657087352124691</v>
      </c>
      <c r="CD127" s="205">
        <f>'2d Nil levelisation allowance'!AK103</f>
        <v>-17.922042577377837</v>
      </c>
      <c r="CE127" s="205" t="str">
        <f>'2d Nil levelisation allowance'!AL103</f>
        <v>-</v>
      </c>
      <c r="CF127" s="205" t="str">
        <f>'2d Nil levelisation allowance'!AM103</f>
        <v>-</v>
      </c>
      <c r="CG127" s="144"/>
      <c r="CH127" s="175" t="s">
        <v>210</v>
      </c>
      <c r="CI127" s="205"/>
      <c r="CJ127" s="205"/>
      <c r="CK127" s="205"/>
      <c r="CL127" s="205"/>
      <c r="CM127" s="205"/>
      <c r="CN127" s="205"/>
      <c r="CO127" s="205"/>
      <c r="CP127" s="205"/>
      <c r="CQ127" s="205"/>
      <c r="CR127" s="205"/>
      <c r="CS127" s="205"/>
      <c r="CT127" s="173"/>
      <c r="CU127" s="205"/>
      <c r="CV127" s="205"/>
      <c r="CW127" s="205"/>
      <c r="CX127" s="205"/>
      <c r="CY127" s="205"/>
      <c r="CZ127" s="205"/>
      <c r="DA127" s="205">
        <f>SUM(U127+BY127)</f>
        <v>-49.485265077943765</v>
      </c>
      <c r="DB127" s="205">
        <f>SUM(V127+BZ127)</f>
        <v>-49.798028343410628</v>
      </c>
      <c r="DC127" s="205">
        <f>SUM(W127+CA127)</f>
        <v>-35.247725188598665</v>
      </c>
      <c r="DD127" s="205">
        <f>SUM(X127+CB127)</f>
        <v>-35.270707090199082</v>
      </c>
      <c r="DE127" s="205">
        <f>IFERROR(SUM(Y127+CC127),"-")</f>
        <v>-32.995694025950499</v>
      </c>
      <c r="DF127" s="205">
        <f>IFERROR(SUM(Z127+CD127),"-")</f>
        <v>-46.119717090149777</v>
      </c>
      <c r="DG127" s="205" t="str">
        <f>IFERROR(SUM(AA127+CE127),"-")</f>
        <v>-</v>
      </c>
      <c r="DH127" s="205" t="str">
        <f>IFERROR(SUM(AB127+CF127),"-")</f>
        <v>-</v>
      </c>
    </row>
    <row r="128" spans="2:112" s="159" customFormat="1" ht="10.5" customHeight="1">
      <c r="B128" s="175" t="s">
        <v>211</v>
      </c>
      <c r="C128" s="205">
        <f>'3e Historical level Inputs'!C124</f>
        <v>524.47049957135152</v>
      </c>
      <c r="D128" s="205">
        <f>'3e Historical level Inputs'!D124</f>
        <v>518.77031067125733</v>
      </c>
      <c r="E128" s="205">
        <f>'3e Historical level Inputs'!E124</f>
        <v>559.37244047952765</v>
      </c>
      <c r="F128" s="205">
        <f>'3e Historical level Inputs'!F124</f>
        <v>577.40603855182292</v>
      </c>
      <c r="G128" s="205">
        <f>'3e Historical level Inputs'!G124</f>
        <v>639.87445178919495</v>
      </c>
      <c r="H128" s="205">
        <f>'3e Historical level Inputs'!H124</f>
        <v>619.28269913507484</v>
      </c>
      <c r="I128" s="205">
        <f>'3e Historical level Inputs'!I124</f>
        <v>620.93731531086553</v>
      </c>
      <c r="J128" s="205">
        <f>'3e Historical level Inputs'!J124</f>
        <v>596.68182179490032</v>
      </c>
      <c r="K128" s="205">
        <f>'3e Historical level Inputs'!K124</f>
        <v>644.88268365626789</v>
      </c>
      <c r="L128" s="205">
        <f>'3e Historical level Inputs'!L124</f>
        <v>705.71818836363957</v>
      </c>
      <c r="M128" s="205">
        <f>'3e Historical level Inputs'!M124</f>
        <v>1004.5859331957587</v>
      </c>
      <c r="N128" s="173"/>
      <c r="O128" s="205">
        <f>'3e Historical level Inputs'!O124</f>
        <v>1682.2228557100966</v>
      </c>
      <c r="P128" s="205">
        <f>'3e Historical level Inputs'!P124</f>
        <v>2140.0999867677479</v>
      </c>
      <c r="Q128" s="205">
        <f>'3e Historical level Inputs'!Q124</f>
        <v>1661.8323286851894</v>
      </c>
      <c r="R128" s="205">
        <f>'3e Historical level Inputs'!R124</f>
        <v>1059.7839800402892</v>
      </c>
      <c r="S128" s="205">
        <f t="shared" ref="S128:X128" si="55">SUM(S113:S127)</f>
        <v>1004.2060310901877</v>
      </c>
      <c r="T128" s="205">
        <f t="shared" si="55"/>
        <v>1041.2836673104425</v>
      </c>
      <c r="U128" s="205">
        <f t="shared" si="55"/>
        <v>909.1720225742755</v>
      </c>
      <c r="V128" s="205">
        <f t="shared" si="55"/>
        <v>846.43672209933743</v>
      </c>
      <c r="W128" s="205">
        <f t="shared" si="55"/>
        <v>911.1783591727683</v>
      </c>
      <c r="X128" s="205">
        <f t="shared" si="55"/>
        <v>921.52786997823648</v>
      </c>
      <c r="Y128" s="205">
        <f t="shared" ref="Y128" si="56">SUM(Y113:Y127)</f>
        <v>960.44682988140994</v>
      </c>
      <c r="Z128" s="205">
        <f t="shared" ref="Z128:AA128" si="57">SUM(Z113:Z127)</f>
        <v>914.24105574279861</v>
      </c>
      <c r="AA128" s="205">
        <f t="shared" si="57"/>
        <v>0</v>
      </c>
      <c r="AB128" s="205">
        <f t="shared" ref="AB128" si="58">SUM(AB113:AB127)</f>
        <v>0</v>
      </c>
      <c r="AC128" s="144"/>
      <c r="AD128" s="175" t="s">
        <v>211</v>
      </c>
      <c r="AE128" s="205">
        <f>'3e Historical level Inputs'!AE124</f>
        <v>627.50022654802524</v>
      </c>
      <c r="AF128" s="205">
        <f>'3e Historical level Inputs'!AF124</f>
        <v>619.68472643074506</v>
      </c>
      <c r="AG128" s="205">
        <f>'3e Historical level Inputs'!AG124</f>
        <v>680.78746203640333</v>
      </c>
      <c r="AH128" s="205">
        <f>'3e Historical level Inputs'!AH124</f>
        <v>705.94213196537839</v>
      </c>
      <c r="AI128" s="205">
        <f>'3e Historical level Inputs'!AI124</f>
        <v>786.06643533540296</v>
      </c>
      <c r="AJ128" s="205">
        <f>'3e Historical level Inputs'!AJ124</f>
        <v>756.83826766592995</v>
      </c>
      <c r="AK128" s="205">
        <f>'3e Historical level Inputs'!AK124</f>
        <v>757.35507809890328</v>
      </c>
      <c r="AL128" s="205">
        <f>'3e Historical level Inputs'!AL124</f>
        <v>721.59915620231527</v>
      </c>
      <c r="AM128" s="205">
        <f>'3e Historical level Inputs'!AM124</f>
        <v>787.29794417055587</v>
      </c>
      <c r="AN128" s="205">
        <f>'3e Historical level Inputs'!AN124</f>
        <v>869.85079816065797</v>
      </c>
      <c r="AO128" s="205">
        <f>'3e Historical level Inputs'!AO124</f>
        <v>1234.4258422486128</v>
      </c>
      <c r="AP128" s="173"/>
      <c r="AQ128" s="205">
        <f>'3e Historical level Inputs'!AQ124</f>
        <v>2110.657407415662</v>
      </c>
      <c r="AR128" s="205">
        <f>'3e Historical level Inputs'!AR124</f>
        <v>2830.0382212707955</v>
      </c>
      <c r="AS128" s="205">
        <f>'3e Historical level Inputs'!AS124</f>
        <v>2154.7619090882777</v>
      </c>
      <c r="AT128" s="205">
        <f>'3e Historical level Inputs'!AT124</f>
        <v>1318.6949849062228</v>
      </c>
      <c r="AU128" s="205">
        <f t="shared" ref="AU128:AZ128" si="59">SUM(AU113:AU127)</f>
        <v>1245.978608570741</v>
      </c>
      <c r="AV128" s="205">
        <f t="shared" si="59"/>
        <v>1299.7603789581183</v>
      </c>
      <c r="AW128" s="205">
        <f t="shared" si="59"/>
        <v>1113.4456335826767</v>
      </c>
      <c r="AX128" s="205">
        <f t="shared" si="59"/>
        <v>1024.4515126318365</v>
      </c>
      <c r="AY128" s="205">
        <f t="shared" si="59"/>
        <v>1118.6345625751226</v>
      </c>
      <c r="AZ128" s="205">
        <f t="shared" si="59"/>
        <v>1137.7414656417741</v>
      </c>
      <c r="BA128" s="205">
        <f t="shared" ref="BA128" si="60">SUM(BA113:BA127)</f>
        <v>1191.7861462944729</v>
      </c>
      <c r="BB128" s="205">
        <f t="shared" ref="BB128:BC128" si="61">SUM(BB113:BB127)</f>
        <v>1129.4101825483422</v>
      </c>
      <c r="BC128" s="205">
        <f t="shared" si="61"/>
        <v>0</v>
      </c>
      <c r="BD128" s="205">
        <f t="shared" ref="BD128" si="62">SUM(BD113:BD127)</f>
        <v>0</v>
      </c>
      <c r="BF128" s="175" t="s">
        <v>211</v>
      </c>
      <c r="BG128" s="205">
        <f>'3e Historical level Inputs'!BG124</f>
        <v>485.52427830824001</v>
      </c>
      <c r="BH128" s="205">
        <f>'3e Historical level Inputs'!BH124</f>
        <v>485.34268826561453</v>
      </c>
      <c r="BI128" s="205">
        <f>'3e Historical level Inputs'!BI124</f>
        <v>512.38739944648671</v>
      </c>
      <c r="BJ128" s="205">
        <f>'3e Historical level Inputs'!BJ124</f>
        <v>542.23546636917331</v>
      </c>
      <c r="BK128" s="205">
        <f>'3e Historical level Inputs'!BK124</f>
        <v>591.1456793939642</v>
      </c>
      <c r="BL128" s="205">
        <f>'3e Historical level Inputs'!BL124</f>
        <v>539.67345742735358</v>
      </c>
      <c r="BM128" s="205">
        <f>'3e Historical level Inputs'!BM124</f>
        <v>521.44336040394376</v>
      </c>
      <c r="BN128" s="205">
        <f>'3e Historical level Inputs'!BN124</f>
        <v>453.96551508993906</v>
      </c>
      <c r="BO128" s="205">
        <f>'3e Historical level Inputs'!BO124</f>
        <v>491.62131138041457</v>
      </c>
      <c r="BP128" s="205">
        <f>'3e Historical level Inputs'!BP124</f>
        <v>580.13405822309585</v>
      </c>
      <c r="BQ128" s="205">
        <f>'3e Historical level Inputs'!BQ124</f>
        <v>970.37218388219117</v>
      </c>
      <c r="BR128" s="173"/>
      <c r="BS128" s="205">
        <f>'3e Historical level Inputs'!BS124</f>
        <v>1851.2805594763995</v>
      </c>
      <c r="BT128" s="205">
        <f>'3e Historical level Inputs'!BT124</f>
        <v>2137.3841009292496</v>
      </c>
      <c r="BU128" s="205">
        <f>'3e Historical level Inputs'!BU124</f>
        <v>1598.803972798738</v>
      </c>
      <c r="BV128" s="205">
        <f>'3e Historical level Inputs'!BV124</f>
        <v>973.93208101210155</v>
      </c>
      <c r="BW128" s="205">
        <f t="shared" ref="BW128:CB128" si="63">SUM(BW113:BW127)</f>
        <v>902.78999048351534</v>
      </c>
      <c r="BX128" s="205">
        <f t="shared" si="63"/>
        <v>967.44357789401715</v>
      </c>
      <c r="BY128" s="205">
        <f t="shared" si="63"/>
        <v>774.03877255409122</v>
      </c>
      <c r="BZ128" s="205">
        <f t="shared" si="63"/>
        <v>710.31677100931347</v>
      </c>
      <c r="CA128" s="205">
        <f t="shared" si="63"/>
        <v>796.85606492487022</v>
      </c>
      <c r="CB128" s="205">
        <f t="shared" si="63"/>
        <v>808.26510653732123</v>
      </c>
      <c r="CC128" s="205">
        <f t="shared" ref="CC128" si="64">SUM(CC113:CC127)</f>
        <v>888.43190520729138</v>
      </c>
      <c r="CD128" s="205">
        <f t="shared" ref="CD128:CE128" si="65">SUM(CD113:CD127)</f>
        <v>802.46336262369971</v>
      </c>
      <c r="CE128" s="205">
        <f t="shared" si="65"/>
        <v>0</v>
      </c>
      <c r="CF128" s="205">
        <f t="shared" ref="CF128" si="66">SUM(CF113:CF127)</f>
        <v>0</v>
      </c>
      <c r="CG128" s="144"/>
      <c r="CH128" s="175" t="s">
        <v>211</v>
      </c>
      <c r="CI128" s="205">
        <f>'3e Historical level Inputs'!CI124</f>
        <v>1009.9947778795915</v>
      </c>
      <c r="CJ128" s="205">
        <f>'3e Historical level Inputs'!CJ124</f>
        <v>1004.1129989368719</v>
      </c>
      <c r="CK128" s="205">
        <f>'3e Historical level Inputs'!CK124</f>
        <v>1071.7598399260144</v>
      </c>
      <c r="CL128" s="205">
        <f>'3e Historical level Inputs'!CL124</f>
        <v>1119.6415049209963</v>
      </c>
      <c r="CM128" s="205">
        <f>'3e Historical level Inputs'!CM124</f>
        <v>1231.0201311831593</v>
      </c>
      <c r="CN128" s="205">
        <f>'3e Historical level Inputs'!CN124</f>
        <v>1158.9561565624285</v>
      </c>
      <c r="CO128" s="205">
        <f>'3e Historical level Inputs'!CO124</f>
        <v>1142.3806757148093</v>
      </c>
      <c r="CP128" s="205">
        <f>'3e Historical level Inputs'!CP124</f>
        <v>1050.6473368848394</v>
      </c>
      <c r="CQ128" s="205">
        <f>'3e Historical level Inputs'!CQ124</f>
        <v>1136.5039950366825</v>
      </c>
      <c r="CR128" s="205">
        <f>'3e Historical level Inputs'!CR124</f>
        <v>1285.8522465867354</v>
      </c>
      <c r="CS128" s="205">
        <f>'3e Historical level Inputs'!CS124</f>
        <v>1974.9581170779497</v>
      </c>
      <c r="CT128" s="173"/>
      <c r="CU128" s="205">
        <f>'3e Historical level Inputs'!CU124</f>
        <v>3533.5034151864961</v>
      </c>
      <c r="CV128" s="205">
        <f>'3e Historical level Inputs'!CV124</f>
        <v>4277.4840876969974</v>
      </c>
      <c r="CW128" s="205">
        <f>'3e Historical level Inputs'!CW124</f>
        <v>3260.6363014839271</v>
      </c>
      <c r="CX128" s="205">
        <f>'3e Historical level Inputs'!CX124</f>
        <v>2033.7160610523906</v>
      </c>
      <c r="CY128" s="205">
        <f t="shared" ref="CY128:DD128" si="67">SUM(CY113:CY127)</f>
        <v>1906.9960215737028</v>
      </c>
      <c r="CZ128" s="205">
        <f t="shared" si="67"/>
        <v>2008.727245204459</v>
      </c>
      <c r="DA128" s="205">
        <f t="shared" si="67"/>
        <v>1683.2107951283667</v>
      </c>
      <c r="DB128" s="205">
        <f t="shared" si="67"/>
        <v>1556.7534931086509</v>
      </c>
      <c r="DC128" s="205">
        <f t="shared" si="67"/>
        <v>1708.0344240976385</v>
      </c>
      <c r="DD128" s="205">
        <f t="shared" si="67"/>
        <v>1729.7929765155575</v>
      </c>
      <c r="DE128" s="205">
        <f t="shared" ref="DE128:DF128" si="68">SUM(DE113:DE127)</f>
        <v>1848.878735088701</v>
      </c>
      <c r="DF128" s="205">
        <f t="shared" si="68"/>
        <v>1716.7044183664982</v>
      </c>
      <c r="DG128" s="205">
        <f t="shared" ref="DG128:DH128" si="69">SUM(DG113:DG127)</f>
        <v>0</v>
      </c>
      <c r="DH128" s="205">
        <f t="shared" si="69"/>
        <v>0</v>
      </c>
    </row>
    <row r="129" spans="2:112" s="185" customFormat="1" ht="10.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BF129"/>
      <c r="BG129"/>
      <c r="BH129"/>
      <c r="BI129"/>
      <c r="BJ129"/>
      <c r="BK129"/>
      <c r="BL129"/>
      <c r="BM129"/>
      <c r="BN129"/>
      <c r="BO129"/>
      <c r="BP129"/>
      <c r="BQ129"/>
      <c r="BR129"/>
      <c r="BS129"/>
      <c r="BT129"/>
      <c r="BU129"/>
      <c r="BV129"/>
      <c r="BW129"/>
      <c r="BX129"/>
      <c r="BY129"/>
      <c r="BZ129"/>
      <c r="CA129"/>
      <c r="CB129"/>
      <c r="CC129"/>
      <c r="CD129"/>
      <c r="CE129"/>
      <c r="CF129"/>
      <c r="CG129"/>
      <c r="CH129" s="175" t="s">
        <v>212</v>
      </c>
      <c r="CI129" s="205">
        <f>'3e Historical level Inputs'!CI125</f>
        <v>1060.4945167735711</v>
      </c>
      <c r="CJ129" s="205">
        <f>'3e Historical level Inputs'!CJ125</f>
        <v>1054.3186488837155</v>
      </c>
      <c r="CK129" s="205">
        <f>'3e Historical level Inputs'!CK125</f>
        <v>1125.3478319223152</v>
      </c>
      <c r="CL129" s="205">
        <f>'3e Historical level Inputs'!CL125</f>
        <v>1175.6235801670462</v>
      </c>
      <c r="CM129" s="205">
        <f>'3e Historical level Inputs'!CM125</f>
        <v>1292.5711377423172</v>
      </c>
      <c r="CN129" s="205">
        <f>'3e Historical level Inputs'!CN125</f>
        <v>1216.9039643905501</v>
      </c>
      <c r="CO129" s="205">
        <f>'3e Historical level Inputs'!CO125</f>
        <v>1199.4997095005499</v>
      </c>
      <c r="CP129" s="205">
        <f>'3e Historical level Inputs'!CP125</f>
        <v>1103.1797037290814</v>
      </c>
      <c r="CQ129" s="205">
        <f>'3e Historical level Inputs'!CQ125</f>
        <v>1193.3291947885166</v>
      </c>
      <c r="CR129" s="205">
        <f>'3e Historical level Inputs'!CR125</f>
        <v>1350.1448589160723</v>
      </c>
      <c r="CS129" s="205">
        <f>'3e Historical level Inputs'!CS125</f>
        <v>2073.7060229318472</v>
      </c>
      <c r="CT129" s="173"/>
      <c r="CU129" s="205">
        <f>'3e Historical level Inputs'!CU125</f>
        <v>3710.1785859458209</v>
      </c>
      <c r="CV129" s="205">
        <f>'3e Historical level Inputs'!CV125</f>
        <v>4491.3582920818471</v>
      </c>
      <c r="CW129" s="205">
        <f>'3e Historical level Inputs'!CW125</f>
        <v>3423.6681165581235</v>
      </c>
      <c r="CX129" s="205">
        <f>'3e Historical level Inputs'!CX125</f>
        <v>2135.4018641050102</v>
      </c>
      <c r="CY129" s="205">
        <f t="shared" ref="CY129:DD129" si="70">CY128*1.05</f>
        <v>2002.3458226523881</v>
      </c>
      <c r="CZ129" s="205">
        <f t="shared" si="70"/>
        <v>2109.1636074646822</v>
      </c>
      <c r="DA129" s="205">
        <f t="shared" si="70"/>
        <v>1767.371334884785</v>
      </c>
      <c r="DB129" s="205">
        <f t="shared" si="70"/>
        <v>1634.5911677640836</v>
      </c>
      <c r="DC129" s="205">
        <f t="shared" si="70"/>
        <v>1793.4361453025206</v>
      </c>
      <c r="DD129" s="205">
        <f t="shared" si="70"/>
        <v>1816.2826253413355</v>
      </c>
      <c r="DE129" s="205">
        <f t="shared" ref="DE129:DF129" si="71">DE128*1.05</f>
        <v>1941.322671843136</v>
      </c>
      <c r="DF129" s="205">
        <f t="shared" si="71"/>
        <v>1802.5396392848231</v>
      </c>
      <c r="DG129" s="205">
        <f t="shared" ref="DG129:DH129" si="72">DG128*1.05</f>
        <v>0</v>
      </c>
      <c r="DH129" s="205">
        <f t="shared" si="72"/>
        <v>0</v>
      </c>
    </row>
    <row r="130" spans="2:112">
      <c r="CL130" s="186"/>
      <c r="CM130" s="186"/>
      <c r="CN130" s="186"/>
      <c r="CO130" s="186"/>
      <c r="CP130" s="186"/>
      <c r="CQ130" s="186"/>
      <c r="CR130" s="186"/>
      <c r="CS130" s="186"/>
    </row>
    <row r="131" spans="2:112" hidden="1">
      <c r="D131" s="186"/>
      <c r="AC131" s="186"/>
    </row>
    <row r="162" ht="3.75" hidden="1" customHeight="1"/>
  </sheetData>
  <mergeCells count="1">
    <mergeCell ref="B3:AD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DI169"/>
  <sheetViews>
    <sheetView zoomScaleNormal="100" workbookViewId="0"/>
  </sheetViews>
  <sheetFormatPr defaultColWidth="0" defaultRowHeight="11.45" zeroHeight="1"/>
  <cols>
    <col min="1" max="1" width="4.7109375" style="131" customWidth="1"/>
    <col min="2" max="2" width="23.42578125" style="131" customWidth="1"/>
    <col min="3" max="3" width="22.42578125" style="131" customWidth="1"/>
    <col min="4" max="4" width="22.140625" style="131" customWidth="1"/>
    <col min="5" max="13" width="14.85546875" style="131" customWidth="1"/>
    <col min="14" max="14" width="2.5703125" style="131" customWidth="1"/>
    <col min="15" max="29" width="14.85546875" style="131" customWidth="1"/>
    <col min="30" max="30" width="19.42578125" style="131" customWidth="1"/>
    <col min="31" max="41" width="14.85546875" style="131" customWidth="1"/>
    <col min="42" max="42" width="2.5703125" style="131" customWidth="1"/>
    <col min="43" max="69" width="14.85546875" style="131" customWidth="1"/>
    <col min="70" max="70" width="2.5703125" style="131" customWidth="1"/>
    <col min="71" max="97" width="14.85546875" style="131" customWidth="1"/>
    <col min="98" max="98" width="2.5703125" style="131" customWidth="1"/>
    <col min="99" max="104" width="14.85546875" style="131" customWidth="1"/>
    <col min="105" max="106" width="10.5703125" style="131" customWidth="1"/>
    <col min="107" max="108" width="12.140625" style="131" customWidth="1"/>
    <col min="109" max="111" width="10.5703125" style="131" customWidth="1"/>
    <col min="112" max="112" width="13.85546875" style="131" customWidth="1"/>
    <col min="113" max="113" width="10.5703125" style="131" customWidth="1"/>
    <col min="114" max="16384" width="10.5703125" style="131" hidden="1"/>
  </cols>
  <sheetData>
    <row r="1" spans="1:112" s="2" customFormat="1" ht="12.75" customHeight="1">
      <c r="A1" s="1"/>
    </row>
    <row r="2" spans="1:112" s="2" customFormat="1" ht="18.75" customHeight="1">
      <c r="A2" s="1"/>
      <c r="B2" s="3" t="s">
        <v>169</v>
      </c>
      <c r="C2" s="3"/>
      <c r="D2" s="3"/>
    </row>
    <row r="3" spans="1:112" s="2" customFormat="1" ht="23.25" customHeight="1">
      <c r="A3" s="1"/>
      <c r="B3" s="258" t="s">
        <v>170</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R3" s="4"/>
      <c r="CT3" s="4"/>
    </row>
    <row r="4" spans="1:112"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B4" s="157"/>
      <c r="AC4" s="157"/>
      <c r="AE4" s="4"/>
      <c r="AF4" s="4"/>
      <c r="AG4" s="4"/>
      <c r="AH4" s="4"/>
      <c r="AI4" s="4"/>
      <c r="AJ4" s="4"/>
      <c r="AK4" s="4"/>
      <c r="AL4" s="4"/>
      <c r="AM4" s="4"/>
      <c r="AN4" s="4"/>
      <c r="AO4" s="4"/>
      <c r="AP4" s="157"/>
      <c r="AQ4" s="4"/>
      <c r="AR4" s="4"/>
      <c r="AS4" s="4"/>
      <c r="AT4" s="4"/>
      <c r="AU4" s="4"/>
      <c r="AV4" s="4"/>
      <c r="AW4" s="4"/>
      <c r="AX4" s="4"/>
      <c r="AY4" s="4"/>
      <c r="AZ4" s="4"/>
      <c r="BA4" s="4"/>
      <c r="BB4" s="4"/>
      <c r="BC4" s="4"/>
      <c r="BD4" s="4"/>
      <c r="BE4" s="4"/>
      <c r="BF4" s="4"/>
      <c r="BG4" s="4"/>
      <c r="BH4" s="4"/>
      <c r="BI4" s="4"/>
      <c r="BR4" s="157"/>
      <c r="CT4" s="157"/>
    </row>
    <row r="5" spans="1:112" s="190" customFormat="1" ht="16.5" customHeight="1">
      <c r="A5" s="187"/>
      <c r="B5" s="188"/>
      <c r="C5" s="188"/>
      <c r="D5" s="188"/>
      <c r="E5" s="188"/>
      <c r="F5" s="189"/>
      <c r="G5" s="189"/>
      <c r="H5" s="189"/>
      <c r="I5" s="189"/>
      <c r="J5" s="189"/>
      <c r="K5" s="189"/>
      <c r="L5" s="189"/>
      <c r="M5" s="189"/>
      <c r="N5" s="189"/>
      <c r="O5" s="189"/>
      <c r="P5" s="189"/>
      <c r="Q5" s="189"/>
      <c r="R5" s="189"/>
      <c r="S5" s="189"/>
      <c r="T5" s="189"/>
      <c r="U5" s="189"/>
      <c r="V5" s="189"/>
      <c r="W5" s="189"/>
      <c r="X5" s="189"/>
      <c r="Y5" s="189"/>
      <c r="Z5" s="189"/>
      <c r="AA5" s="189"/>
      <c r="AB5" s="189"/>
      <c r="AC5" s="189"/>
      <c r="AE5" s="191"/>
      <c r="AF5" s="191"/>
      <c r="AG5" s="191"/>
      <c r="AH5" s="191"/>
      <c r="AI5" s="191"/>
      <c r="AJ5" s="191"/>
      <c r="AK5" s="191"/>
      <c r="AL5" s="191"/>
      <c r="AM5" s="191"/>
      <c r="AN5" s="191"/>
      <c r="AO5" s="191"/>
      <c r="AP5" s="189"/>
      <c r="AQ5" s="191"/>
      <c r="AR5" s="191"/>
      <c r="AS5" s="191"/>
      <c r="AT5" s="191"/>
      <c r="AU5" s="191"/>
      <c r="AV5" s="191"/>
      <c r="AW5" s="191"/>
      <c r="AX5" s="191"/>
      <c r="AY5" s="191"/>
      <c r="AZ5" s="191"/>
      <c r="BA5" s="191"/>
      <c r="BB5" s="191"/>
      <c r="BC5" s="191"/>
      <c r="BD5" s="191"/>
      <c r="BE5" s="191"/>
      <c r="BF5" s="191"/>
      <c r="BG5" s="191"/>
      <c r="BH5" s="191"/>
      <c r="BI5" s="191"/>
      <c r="BR5" s="189"/>
      <c r="CT5" s="189"/>
    </row>
    <row r="6" spans="1:112" s="190" customFormat="1" ht="24.6" customHeight="1">
      <c r="A6" s="187"/>
      <c r="B6" s="192" t="s">
        <v>215</v>
      </c>
      <c r="C6" s="192" t="s">
        <v>216</v>
      </c>
      <c r="D6" s="245" t="s">
        <v>217</v>
      </c>
      <c r="E6" s="188"/>
      <c r="F6" s="189"/>
      <c r="G6" s="189"/>
      <c r="H6" s="189"/>
      <c r="I6" s="189"/>
      <c r="J6" s="189"/>
      <c r="K6" s="189"/>
      <c r="L6" s="189"/>
      <c r="M6" s="189"/>
      <c r="N6" s="189"/>
      <c r="O6" s="189"/>
      <c r="P6" s="189"/>
      <c r="Q6" s="189"/>
      <c r="R6" s="189"/>
      <c r="S6" s="189"/>
      <c r="T6" s="189"/>
      <c r="U6" s="189"/>
      <c r="V6" s="189"/>
      <c r="W6" s="189"/>
      <c r="X6" s="189"/>
      <c r="Y6" s="189"/>
      <c r="Z6" s="189"/>
      <c r="AA6" s="189"/>
      <c r="AB6" s="189"/>
      <c r="AC6" s="189"/>
      <c r="AE6" s="191"/>
      <c r="AF6" s="191"/>
      <c r="AG6" s="191"/>
      <c r="AH6" s="191"/>
      <c r="AI6" s="191"/>
      <c r="AJ6" s="191"/>
      <c r="AK6" s="191"/>
      <c r="AL6" s="191"/>
      <c r="AM6" s="191"/>
      <c r="AN6" s="191"/>
      <c r="AO6" s="191"/>
      <c r="AP6" s="189"/>
      <c r="AQ6" s="191"/>
      <c r="AR6" s="191"/>
      <c r="AS6" s="191"/>
      <c r="AT6" s="191"/>
      <c r="AU6" s="191"/>
      <c r="AV6" s="191"/>
      <c r="AW6" s="191"/>
      <c r="AX6" s="191"/>
      <c r="AY6" s="191"/>
      <c r="AZ6" s="191"/>
      <c r="BA6" s="191"/>
      <c r="BB6" s="191"/>
      <c r="BC6" s="191"/>
      <c r="BD6" s="191"/>
      <c r="BE6" s="191"/>
      <c r="BF6" s="191"/>
      <c r="BG6" s="191"/>
      <c r="BH6" s="191"/>
      <c r="BI6" s="191"/>
      <c r="BR6" s="189"/>
      <c r="CT6" s="189"/>
    </row>
    <row r="7" spans="1:112" s="190" customFormat="1" ht="28.9" customHeight="1">
      <c r="A7" s="187"/>
      <c r="B7" s="192" t="s">
        <v>218</v>
      </c>
      <c r="C7" s="193">
        <v>2.7</v>
      </c>
      <c r="D7" s="193">
        <v>2.7</v>
      </c>
      <c r="E7" s="188"/>
      <c r="F7" s="189"/>
      <c r="G7" s="189"/>
      <c r="H7" s="189"/>
      <c r="I7" s="189"/>
      <c r="J7" s="189"/>
      <c r="K7" s="189"/>
      <c r="L7" s="189"/>
      <c r="M7" s="189"/>
      <c r="N7" s="189"/>
      <c r="O7" s="189"/>
      <c r="P7" s="189"/>
      <c r="Q7" s="189"/>
      <c r="R7" s="189"/>
      <c r="S7" s="189"/>
      <c r="T7" s="189"/>
      <c r="U7" s="189"/>
      <c r="V7" s="189"/>
      <c r="W7" s="189"/>
      <c r="X7" s="189"/>
      <c r="Y7" s="189"/>
      <c r="Z7" s="189"/>
      <c r="AA7" s="189"/>
      <c r="AB7" s="189"/>
      <c r="AC7" s="189"/>
      <c r="AE7" s="191"/>
      <c r="AF7" s="191"/>
      <c r="AG7" s="191"/>
      <c r="AH7" s="191"/>
      <c r="AI7" s="191"/>
      <c r="AJ7" s="191"/>
      <c r="AK7" s="191"/>
      <c r="AL7" s="191"/>
      <c r="AM7" s="191"/>
      <c r="AN7" s="191"/>
      <c r="AO7" s="191"/>
      <c r="AP7" s="189"/>
      <c r="AQ7" s="191"/>
      <c r="AR7" s="191"/>
      <c r="AS7" s="191"/>
      <c r="AT7" s="191"/>
      <c r="AU7" s="191"/>
      <c r="AV7" s="191"/>
      <c r="AW7" s="191"/>
      <c r="AX7" s="191"/>
      <c r="AY7" s="191"/>
      <c r="AZ7" s="191"/>
      <c r="BA7" s="191"/>
      <c r="BB7" s="191"/>
      <c r="BC7" s="191"/>
      <c r="BD7" s="191"/>
      <c r="BE7" s="191"/>
      <c r="BF7" s="191"/>
      <c r="BG7" s="191"/>
      <c r="BH7" s="191"/>
      <c r="BI7" s="191"/>
      <c r="BR7" s="189"/>
      <c r="CT7" s="189"/>
    </row>
    <row r="8" spans="1:112" s="190" customFormat="1" ht="19.899999999999999" customHeight="1">
      <c r="A8" s="187"/>
      <c r="B8" s="192" t="s">
        <v>219</v>
      </c>
      <c r="C8" s="193">
        <v>3.9</v>
      </c>
      <c r="D8" s="193">
        <v>3.9</v>
      </c>
      <c r="E8" s="188"/>
      <c r="F8" s="189"/>
      <c r="G8" s="189"/>
      <c r="H8" s="189"/>
      <c r="I8" s="189"/>
      <c r="J8" s="189"/>
      <c r="K8" s="189"/>
      <c r="L8" s="189"/>
      <c r="M8" s="189"/>
      <c r="N8" s="189"/>
      <c r="O8" s="189"/>
      <c r="P8" s="189"/>
      <c r="Q8" s="189"/>
      <c r="R8" s="189"/>
      <c r="S8" s="189"/>
      <c r="T8" s="189"/>
      <c r="U8" s="189"/>
      <c r="V8" s="189"/>
      <c r="W8" s="189"/>
      <c r="X8" s="189"/>
      <c r="Y8" s="189"/>
      <c r="Z8" s="189"/>
      <c r="AA8" s="189"/>
      <c r="AB8" s="189"/>
      <c r="AC8" s="189"/>
      <c r="AE8" s="191"/>
      <c r="AF8" s="191"/>
      <c r="AG8" s="191"/>
      <c r="AH8" s="191"/>
      <c r="AI8" s="191"/>
      <c r="AJ8" s="191"/>
      <c r="AK8" s="191"/>
      <c r="AL8" s="191"/>
      <c r="AM8" s="191"/>
      <c r="AN8" s="191"/>
      <c r="AO8" s="191"/>
      <c r="AP8" s="189"/>
      <c r="AQ8" s="191"/>
      <c r="AR8" s="191"/>
      <c r="AS8" s="191"/>
      <c r="AT8" s="191"/>
      <c r="AU8" s="191"/>
      <c r="AV8" s="191"/>
      <c r="AW8" s="191"/>
      <c r="AX8" s="191"/>
      <c r="AY8" s="191"/>
      <c r="AZ8" s="191"/>
      <c r="BA8" s="191"/>
      <c r="BB8" s="191"/>
      <c r="BC8" s="191"/>
      <c r="BD8" s="191"/>
      <c r="BE8" s="191"/>
      <c r="BF8" s="191"/>
      <c r="BG8" s="191"/>
      <c r="BH8" s="191"/>
      <c r="BI8" s="191"/>
      <c r="BR8" s="189"/>
      <c r="CT8" s="189"/>
    </row>
    <row r="9" spans="1:112" s="190" customFormat="1" ht="16.5" customHeight="1">
      <c r="A9" s="187"/>
      <c r="B9" s="194" t="s">
        <v>88</v>
      </c>
      <c r="C9" s="195">
        <v>11.5</v>
      </c>
      <c r="D9" s="195">
        <v>11.5</v>
      </c>
      <c r="E9" s="188"/>
      <c r="F9" s="189"/>
      <c r="G9" s="189"/>
      <c r="H9" s="189"/>
      <c r="I9" s="189"/>
      <c r="J9" s="189"/>
      <c r="K9" s="189"/>
      <c r="L9" s="189"/>
      <c r="M9" s="189"/>
      <c r="N9" s="189"/>
      <c r="O9" s="189"/>
      <c r="P9" s="189"/>
      <c r="Q9" s="189"/>
      <c r="R9" s="189"/>
      <c r="S9" s="189"/>
      <c r="T9" s="189"/>
      <c r="U9" s="189"/>
      <c r="V9" s="189"/>
      <c r="W9" s="189"/>
      <c r="X9" s="189"/>
      <c r="Y9" s="189"/>
      <c r="Z9" s="189"/>
      <c r="AA9" s="189"/>
      <c r="AB9" s="189"/>
      <c r="AC9" s="189"/>
      <c r="AE9" s="191"/>
      <c r="AF9" s="191"/>
      <c r="AG9" s="191"/>
      <c r="AH9" s="191"/>
      <c r="AI9" s="191"/>
      <c r="AJ9" s="191"/>
      <c r="AK9" s="191"/>
      <c r="AL9" s="191"/>
      <c r="AM9" s="191"/>
      <c r="AN9" s="191"/>
      <c r="AO9" s="191"/>
      <c r="AP9" s="189"/>
      <c r="AQ9" s="191"/>
      <c r="AR9" s="191"/>
      <c r="AS9" s="191"/>
      <c r="AT9" s="191"/>
      <c r="AU9" s="191"/>
      <c r="AV9" s="191"/>
      <c r="AW9" s="191"/>
      <c r="AX9" s="191"/>
      <c r="AY9" s="191"/>
      <c r="AZ9" s="191"/>
      <c r="BA9" s="191"/>
      <c r="BB9" s="191"/>
      <c r="BC9" s="191"/>
      <c r="BD9" s="191"/>
      <c r="BE9" s="191"/>
      <c r="BF9" s="191"/>
      <c r="BG9" s="191"/>
      <c r="BH9" s="191"/>
      <c r="BI9" s="191"/>
      <c r="BR9" s="189"/>
      <c r="CT9" s="189"/>
    </row>
    <row r="10" spans="1:112" s="190" customFormat="1" ht="16.5" customHeight="1">
      <c r="A10" s="187"/>
      <c r="B10" s="188"/>
      <c r="C10" s="188"/>
      <c r="D10" s="188"/>
      <c r="E10" s="188"/>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E10" s="191"/>
      <c r="AF10" s="191"/>
      <c r="AG10" s="191"/>
      <c r="AH10" s="191"/>
      <c r="AI10" s="191"/>
      <c r="AJ10" s="191"/>
      <c r="AK10" s="191"/>
      <c r="AL10" s="191"/>
      <c r="AM10" s="191"/>
      <c r="AN10" s="191"/>
      <c r="AO10" s="191"/>
      <c r="AP10" s="189"/>
      <c r="AQ10" s="191"/>
      <c r="AR10" s="191"/>
      <c r="AS10" s="191"/>
      <c r="AT10" s="191"/>
      <c r="AU10" s="191"/>
      <c r="AV10" s="191"/>
      <c r="AW10" s="191"/>
      <c r="AX10" s="191"/>
      <c r="AY10" s="191"/>
      <c r="AZ10" s="191"/>
      <c r="BA10" s="191"/>
      <c r="BB10" s="191"/>
      <c r="BC10" s="191"/>
      <c r="BD10" s="191"/>
      <c r="BE10" s="191"/>
      <c r="BF10" s="191"/>
      <c r="BG10" s="191"/>
      <c r="BH10" s="191"/>
      <c r="BI10" s="191"/>
      <c r="BR10" s="189"/>
      <c r="CT10" s="189"/>
    </row>
    <row r="11" spans="1:112" s="190" customFormat="1" ht="16.5" customHeight="1">
      <c r="A11" s="187"/>
      <c r="B11" s="188"/>
      <c r="C11" s="188"/>
      <c r="D11" s="188"/>
      <c r="E11" s="188"/>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E11" s="191"/>
      <c r="AF11" s="191"/>
      <c r="AG11" s="191"/>
      <c r="AH11" s="191"/>
      <c r="AI11" s="191"/>
      <c r="AJ11" s="191"/>
      <c r="AK11" s="191"/>
      <c r="AL11" s="191"/>
      <c r="AM11" s="191"/>
      <c r="AN11" s="191"/>
      <c r="AO11" s="191"/>
      <c r="AP11" s="189"/>
      <c r="AQ11" s="191"/>
      <c r="AR11" s="191"/>
      <c r="AS11" s="191"/>
      <c r="AT11" s="191"/>
      <c r="AU11" s="191"/>
      <c r="AV11" s="191"/>
      <c r="AW11" s="191"/>
      <c r="AX11" s="191"/>
      <c r="AY11" s="191"/>
      <c r="AZ11" s="191"/>
      <c r="BA11" s="191"/>
      <c r="BB11" s="191"/>
      <c r="BC11" s="191"/>
      <c r="BD11" s="191"/>
      <c r="BE11" s="191"/>
      <c r="BF11" s="191"/>
      <c r="BG11" s="191"/>
      <c r="BH11" s="191"/>
      <c r="BI11" s="191"/>
      <c r="BR11" s="189"/>
      <c r="CT11" s="189"/>
    </row>
    <row r="12" spans="1:112"/>
    <row r="13" spans="1:112" s="158" customFormat="1" ht="10.5" customHeight="1">
      <c r="B13" s="231" t="s">
        <v>171</v>
      </c>
      <c r="C13" s="231"/>
      <c r="D13" s="231"/>
      <c r="E13" s="231"/>
      <c r="F13" s="231"/>
      <c r="G13" s="231"/>
      <c r="H13" s="231"/>
    </row>
    <row r="14" spans="1:112" s="159" customFormat="1" ht="10.5" customHeight="1">
      <c r="B14" s="160"/>
    </row>
    <row r="15" spans="1:112" s="161" customFormat="1" ht="17.25" customHeight="1">
      <c r="B15" s="162" t="s">
        <v>78</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7"/>
      <c r="DD15" s="167"/>
      <c r="DE15" s="167"/>
      <c r="DF15" s="167"/>
      <c r="DG15" s="167"/>
      <c r="DH15" s="168"/>
    </row>
    <row r="16" spans="1:112" s="161" customFormat="1" ht="10.5" customHeight="1">
      <c r="B16" s="164"/>
    </row>
    <row r="17" spans="2:112" s="165" customFormat="1" ht="10.5" customHeight="1">
      <c r="B17" s="166" t="s">
        <v>86</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8"/>
      <c r="AC17" s="169"/>
      <c r="AD17" s="166" t="s">
        <v>87</v>
      </c>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8"/>
      <c r="BF17" s="166" t="s">
        <v>88</v>
      </c>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8"/>
      <c r="CG17" s="169"/>
      <c r="CH17" s="166" t="s">
        <v>89</v>
      </c>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8"/>
    </row>
    <row r="18" spans="2:112" s="159" customFormat="1" ht="10.5" customHeight="1">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BF18" s="170"/>
      <c r="BG18" s="170"/>
      <c r="BH18" s="170"/>
      <c r="BI18" s="170"/>
      <c r="BJ18" s="170"/>
      <c r="BK18" s="170"/>
      <c r="BL18" s="170"/>
      <c r="BM18" s="170"/>
      <c r="BN18" s="170"/>
      <c r="BO18" s="170"/>
      <c r="BP18" s="170"/>
      <c r="BQ18" s="170"/>
      <c r="BR18" s="170"/>
      <c r="BS18" s="170"/>
      <c r="BT18" s="170"/>
      <c r="BU18" s="170"/>
      <c r="BV18" s="170"/>
      <c r="BW18" s="170"/>
      <c r="BX18" s="170"/>
      <c r="BY18" s="167"/>
      <c r="BZ18" s="170"/>
      <c r="CA18" s="170"/>
      <c r="CB18" s="170"/>
      <c r="CC18" s="170"/>
      <c r="CD18" s="170"/>
      <c r="CE18" s="170"/>
      <c r="CF18" s="170"/>
      <c r="CG18" s="170"/>
      <c r="CH18" s="170"/>
      <c r="CI18" s="170"/>
      <c r="CJ18" s="170"/>
      <c r="CK18" s="170"/>
      <c r="CL18" s="170"/>
      <c r="CM18" s="170"/>
      <c r="CN18" s="170"/>
      <c r="CO18" s="170"/>
      <c r="CP18" s="170"/>
      <c r="CQ18" s="170"/>
      <c r="CR18" s="170"/>
      <c r="CS18" s="170"/>
      <c r="CT18" s="170"/>
    </row>
    <row r="19" spans="2:112" s="159" customFormat="1" ht="38.25" customHeight="1">
      <c r="B19" s="171" t="s">
        <v>172</v>
      </c>
      <c r="C19" s="172" t="s">
        <v>173</v>
      </c>
      <c r="D19" s="172" t="s">
        <v>174</v>
      </c>
      <c r="E19" s="172" t="s">
        <v>175</v>
      </c>
      <c r="F19" s="172" t="s">
        <v>176</v>
      </c>
      <c r="G19" s="172" t="s">
        <v>177</v>
      </c>
      <c r="H19" s="172" t="s">
        <v>178</v>
      </c>
      <c r="I19" s="172" t="s">
        <v>179</v>
      </c>
      <c r="J19" s="172" t="s">
        <v>180</v>
      </c>
      <c r="K19" s="172" t="s">
        <v>181</v>
      </c>
      <c r="L19" s="172" t="s">
        <v>182</v>
      </c>
      <c r="M19" s="172" t="s">
        <v>183</v>
      </c>
      <c r="N19" s="173"/>
      <c r="O19" s="172" t="s">
        <v>184</v>
      </c>
      <c r="P19" s="172" t="s">
        <v>185</v>
      </c>
      <c r="Q19" s="172" t="s">
        <v>186</v>
      </c>
      <c r="R19" s="174" t="s">
        <v>187</v>
      </c>
      <c r="S19" s="174" t="s">
        <v>188</v>
      </c>
      <c r="T19" s="174" t="s">
        <v>189</v>
      </c>
      <c r="U19" s="174" t="s">
        <v>143</v>
      </c>
      <c r="V19" s="174" t="s">
        <v>144</v>
      </c>
      <c r="W19" s="174" t="s">
        <v>190</v>
      </c>
      <c r="X19" s="174" t="s">
        <v>191</v>
      </c>
      <c r="Y19" s="172" t="s">
        <v>192</v>
      </c>
      <c r="Z19" s="174" t="s">
        <v>193</v>
      </c>
      <c r="AA19" s="174" t="s">
        <v>194</v>
      </c>
      <c r="AB19" s="174" t="s">
        <v>195</v>
      </c>
      <c r="AC19" s="144"/>
      <c r="AD19" s="171" t="s">
        <v>172</v>
      </c>
      <c r="AE19" s="172" t="s">
        <v>173</v>
      </c>
      <c r="AF19" s="172" t="s">
        <v>174</v>
      </c>
      <c r="AG19" s="172" t="s">
        <v>175</v>
      </c>
      <c r="AH19" s="172" t="s">
        <v>176</v>
      </c>
      <c r="AI19" s="172" t="s">
        <v>177</v>
      </c>
      <c r="AJ19" s="172" t="s">
        <v>178</v>
      </c>
      <c r="AK19" s="172" t="s">
        <v>179</v>
      </c>
      <c r="AL19" s="172" t="s">
        <v>180</v>
      </c>
      <c r="AM19" s="172" t="s">
        <v>181</v>
      </c>
      <c r="AN19" s="172" t="s">
        <v>182</v>
      </c>
      <c r="AO19" s="172" t="s">
        <v>183</v>
      </c>
      <c r="AP19" s="173"/>
      <c r="AQ19" s="172" t="s">
        <v>184</v>
      </c>
      <c r="AR19" s="172" t="s">
        <v>185</v>
      </c>
      <c r="AS19" s="172" t="s">
        <v>186</v>
      </c>
      <c r="AT19" s="174" t="s">
        <v>187</v>
      </c>
      <c r="AU19" s="174" t="s">
        <v>188</v>
      </c>
      <c r="AV19" s="174" t="s">
        <v>189</v>
      </c>
      <c r="AW19" s="174" t="s">
        <v>143</v>
      </c>
      <c r="AX19" s="174" t="s">
        <v>144</v>
      </c>
      <c r="AY19" s="174" t="s">
        <v>190</v>
      </c>
      <c r="AZ19" s="174" t="s">
        <v>191</v>
      </c>
      <c r="BA19" s="172" t="s">
        <v>192</v>
      </c>
      <c r="BB19" s="174" t="s">
        <v>193</v>
      </c>
      <c r="BC19" s="174" t="s">
        <v>194</v>
      </c>
      <c r="BD19" s="174" t="s">
        <v>195</v>
      </c>
      <c r="BF19" s="171" t="s">
        <v>172</v>
      </c>
      <c r="BG19" s="172" t="s">
        <v>173</v>
      </c>
      <c r="BH19" s="172" t="s">
        <v>174</v>
      </c>
      <c r="BI19" s="172" t="s">
        <v>175</v>
      </c>
      <c r="BJ19" s="172" t="s">
        <v>176</v>
      </c>
      <c r="BK19" s="172" t="s">
        <v>177</v>
      </c>
      <c r="BL19" s="172" t="s">
        <v>178</v>
      </c>
      <c r="BM19" s="172" t="s">
        <v>179</v>
      </c>
      <c r="BN19" s="172" t="s">
        <v>180</v>
      </c>
      <c r="BO19" s="172" t="s">
        <v>181</v>
      </c>
      <c r="BP19" s="172" t="s">
        <v>182</v>
      </c>
      <c r="BQ19" s="172" t="s">
        <v>183</v>
      </c>
      <c r="BR19" s="173"/>
      <c r="BS19" s="172" t="s">
        <v>184</v>
      </c>
      <c r="BT19" s="172" t="s">
        <v>185</v>
      </c>
      <c r="BU19" s="172" t="s">
        <v>186</v>
      </c>
      <c r="BV19" s="174" t="s">
        <v>187</v>
      </c>
      <c r="BW19" s="174" t="s">
        <v>188</v>
      </c>
      <c r="BX19" s="174" t="s">
        <v>189</v>
      </c>
      <c r="BY19" s="174" t="s">
        <v>143</v>
      </c>
      <c r="BZ19" s="174" t="s">
        <v>144</v>
      </c>
      <c r="CA19" s="174" t="s">
        <v>190</v>
      </c>
      <c r="CB19" s="174" t="s">
        <v>191</v>
      </c>
      <c r="CC19" s="172" t="s">
        <v>192</v>
      </c>
      <c r="CD19" s="174" t="s">
        <v>193</v>
      </c>
      <c r="CE19" s="174" t="s">
        <v>194</v>
      </c>
      <c r="CF19" s="174" t="s">
        <v>195</v>
      </c>
      <c r="CG19" s="144"/>
      <c r="CH19" s="171" t="s">
        <v>172</v>
      </c>
      <c r="CI19" s="172" t="s">
        <v>173</v>
      </c>
      <c r="CJ19" s="172" t="s">
        <v>174</v>
      </c>
      <c r="CK19" s="172" t="s">
        <v>175</v>
      </c>
      <c r="CL19" s="172" t="s">
        <v>176</v>
      </c>
      <c r="CM19" s="172" t="s">
        <v>177</v>
      </c>
      <c r="CN19" s="172" t="s">
        <v>178</v>
      </c>
      <c r="CO19" s="172" t="s">
        <v>179</v>
      </c>
      <c r="CP19" s="172" t="s">
        <v>180</v>
      </c>
      <c r="CQ19" s="172" t="s">
        <v>181</v>
      </c>
      <c r="CR19" s="172" t="s">
        <v>182</v>
      </c>
      <c r="CS19" s="172" t="s">
        <v>183</v>
      </c>
      <c r="CT19" s="173"/>
      <c r="CU19" s="172" t="s">
        <v>184</v>
      </c>
      <c r="CV19" s="172" t="s">
        <v>185</v>
      </c>
      <c r="CW19" s="172" t="s">
        <v>186</v>
      </c>
      <c r="CX19" s="174" t="s">
        <v>187</v>
      </c>
      <c r="CY19" s="174" t="s">
        <v>188</v>
      </c>
      <c r="CZ19" s="174" t="s">
        <v>189</v>
      </c>
      <c r="DA19" s="174" t="s">
        <v>143</v>
      </c>
      <c r="DB19" s="174" t="s">
        <v>144</v>
      </c>
      <c r="DC19" s="174" t="s">
        <v>190</v>
      </c>
      <c r="DD19" s="174" t="s">
        <v>191</v>
      </c>
      <c r="DE19" s="172" t="s">
        <v>192</v>
      </c>
      <c r="DF19" s="174" t="s">
        <v>193</v>
      </c>
      <c r="DG19" s="174" t="s">
        <v>194</v>
      </c>
      <c r="DH19" s="174" t="s">
        <v>195</v>
      </c>
    </row>
    <row r="20" spans="2:112" s="159" customFormat="1" ht="10.5" customHeight="1">
      <c r="B20" s="175" t="s">
        <v>196</v>
      </c>
      <c r="C20" s="205" t="str">
        <f>'1b Historical level tables'!C13</f>
        <v>-</v>
      </c>
      <c r="D20" s="205" t="str">
        <f>'1b Historical level tables'!D13</f>
        <v>-</v>
      </c>
      <c r="E20" s="205" t="str">
        <f>'1b Historical level tables'!E13</f>
        <v>-</v>
      </c>
      <c r="F20" s="205" t="str">
        <f>'1b Historical level tables'!F13</f>
        <v>-</v>
      </c>
      <c r="G20" s="205" t="str">
        <f>'1b Historical level tables'!G13</f>
        <v>-</v>
      </c>
      <c r="H20" s="205" t="str">
        <f>'1b Historical level tables'!H13</f>
        <v>-</v>
      </c>
      <c r="I20" s="205" t="str">
        <f>'1b Historical level tables'!I13</f>
        <v>-</v>
      </c>
      <c r="J20" s="205" t="str">
        <f>'1b Historical level tables'!J13</f>
        <v>-</v>
      </c>
      <c r="K20" s="205" t="str">
        <f>'1b Historical level tables'!K13</f>
        <v>-</v>
      </c>
      <c r="L20" s="205" t="str">
        <f>'1b Historical level tables'!L13</f>
        <v>-</v>
      </c>
      <c r="M20" s="205" t="str">
        <f>'1b Historical level tables'!M13</f>
        <v>-</v>
      </c>
      <c r="N20" s="173"/>
      <c r="O20" s="205" t="str">
        <f>'1b Historical level tables'!O13</f>
        <v>-</v>
      </c>
      <c r="P20" s="205" t="str">
        <f>'1b Historical level tables'!P13</f>
        <v>-</v>
      </c>
      <c r="Q20" s="205" t="str">
        <f>'1b Historical level tables'!Q13</f>
        <v>-</v>
      </c>
      <c r="R20" s="205" t="str">
        <f>'1b Historical level tables'!R13</f>
        <v>-</v>
      </c>
      <c r="S20" s="205" t="str">
        <f>'1b Historical level tables'!S13</f>
        <v>-</v>
      </c>
      <c r="T20" s="205" t="str">
        <f>'1b Historical level tables'!T13</f>
        <v>-</v>
      </c>
      <c r="U20" s="205" t="str">
        <f>'1b Historical level tables'!U13</f>
        <v>-</v>
      </c>
      <c r="V20" s="205" t="str">
        <f>'1b Historical level tables'!V13</f>
        <v>-</v>
      </c>
      <c r="W20" s="205" t="str">
        <f>'1b Historical level tables'!W13</f>
        <v>-</v>
      </c>
      <c r="X20" s="205" t="str">
        <f>'1b Historical level tables'!X13</f>
        <v>-</v>
      </c>
      <c r="Y20" s="205" t="str">
        <f>'1b Historical level tables'!Y13</f>
        <v>-</v>
      </c>
      <c r="Z20" s="205" t="str">
        <f>'1b Historical level tables'!Z13</f>
        <v>-</v>
      </c>
      <c r="AA20" s="205" t="str">
        <f>'1b Historical level tables'!AA13</f>
        <v>-</v>
      </c>
      <c r="AB20" s="205" t="str">
        <f>'1b Historical level tables'!AB13</f>
        <v>-</v>
      </c>
      <c r="AC20" s="144"/>
      <c r="AD20" s="175" t="s">
        <v>196</v>
      </c>
      <c r="AE20" s="205" t="str">
        <f>'1b Historical level tables'!AE13</f>
        <v>-</v>
      </c>
      <c r="AF20" s="205" t="str">
        <f>'1b Historical level tables'!AF13</f>
        <v>-</v>
      </c>
      <c r="AG20" s="205" t="str">
        <f>'1b Historical level tables'!AG13</f>
        <v>-</v>
      </c>
      <c r="AH20" s="205" t="str">
        <f>'1b Historical level tables'!AH13</f>
        <v>-</v>
      </c>
      <c r="AI20" s="205" t="str">
        <f>'1b Historical level tables'!AI13</f>
        <v>-</v>
      </c>
      <c r="AJ20" s="205" t="str">
        <f>'1b Historical level tables'!AJ13</f>
        <v>-</v>
      </c>
      <c r="AK20" s="205" t="str">
        <f>'1b Historical level tables'!AK13</f>
        <v>-</v>
      </c>
      <c r="AL20" s="205" t="str">
        <f>'1b Historical level tables'!AL13</f>
        <v>-</v>
      </c>
      <c r="AM20" s="205" t="str">
        <f>'1b Historical level tables'!AM13</f>
        <v>-</v>
      </c>
      <c r="AN20" s="205" t="str">
        <f>'1b Historical level tables'!AN13</f>
        <v>-</v>
      </c>
      <c r="AO20" s="205" t="str">
        <f>'1b Historical level tables'!AO13</f>
        <v>-</v>
      </c>
      <c r="AP20" s="173"/>
      <c r="AQ20" s="205" t="str">
        <f>'1b Historical level tables'!AQ13</f>
        <v>-</v>
      </c>
      <c r="AR20" s="205" t="str">
        <f>'1b Historical level tables'!AR13</f>
        <v>-</v>
      </c>
      <c r="AS20" s="205" t="str">
        <f>'1b Historical level tables'!AS13</f>
        <v>-</v>
      </c>
      <c r="AT20" s="205" t="str">
        <f>'1b Historical level tables'!AT13</f>
        <v>-</v>
      </c>
      <c r="AU20" s="205" t="str">
        <f>'1b Historical level tables'!AU13</f>
        <v>-</v>
      </c>
      <c r="AV20" s="205" t="str">
        <f>'1b Historical level tables'!AV13</f>
        <v>-</v>
      </c>
      <c r="AW20" s="205" t="str">
        <f>'1b Historical level tables'!AW13</f>
        <v>-</v>
      </c>
      <c r="AX20" s="205" t="str">
        <f>'1b Historical level tables'!AX13</f>
        <v>-</v>
      </c>
      <c r="AY20" s="205" t="str">
        <f>'1b Historical level tables'!AY13</f>
        <v>-</v>
      </c>
      <c r="AZ20" s="205" t="str">
        <f>'1b Historical level tables'!AZ13</f>
        <v>-</v>
      </c>
      <c r="BA20" s="205" t="str">
        <f>'1b Historical level tables'!BA13</f>
        <v>-</v>
      </c>
      <c r="BB20" s="205" t="str">
        <f>'1b Historical level tables'!BB13</f>
        <v>-</v>
      </c>
      <c r="BC20" s="205" t="str">
        <f>'1b Historical level tables'!BC13</f>
        <v>-</v>
      </c>
      <c r="BD20" s="205" t="str">
        <f>'1b Historical level tables'!BD13</f>
        <v>-</v>
      </c>
      <c r="BF20" s="175" t="s">
        <v>196</v>
      </c>
      <c r="BG20" s="205" t="str">
        <f>'1b Historical level tables'!BG13</f>
        <v>-</v>
      </c>
      <c r="BH20" s="205" t="str">
        <f>'1b Historical level tables'!BH13</f>
        <v>-</v>
      </c>
      <c r="BI20" s="205" t="str">
        <f>'1b Historical level tables'!BI13</f>
        <v>-</v>
      </c>
      <c r="BJ20" s="205" t="str">
        <f>'1b Historical level tables'!BJ13</f>
        <v>-</v>
      </c>
      <c r="BK20" s="205" t="str">
        <f>'1b Historical level tables'!BK13</f>
        <v>-</v>
      </c>
      <c r="BL20" s="205" t="str">
        <f>'1b Historical level tables'!BL13</f>
        <v>-</v>
      </c>
      <c r="BM20" s="205" t="str">
        <f>'1b Historical level tables'!BM13</f>
        <v>-</v>
      </c>
      <c r="BN20" s="205" t="str">
        <f>'1b Historical level tables'!BN13</f>
        <v>-</v>
      </c>
      <c r="BO20" s="205" t="str">
        <f>'1b Historical level tables'!BO13</f>
        <v>-</v>
      </c>
      <c r="BP20" s="205" t="str">
        <f>'1b Historical level tables'!BP13</f>
        <v>-</v>
      </c>
      <c r="BQ20" s="205" t="str">
        <f>'1b Historical level tables'!BQ13</f>
        <v>-</v>
      </c>
      <c r="BR20" s="173"/>
      <c r="BS20" s="205" t="str">
        <f>'1b Historical level tables'!BS13</f>
        <v>-</v>
      </c>
      <c r="BT20" s="205" t="str">
        <f>'1b Historical level tables'!BT13</f>
        <v>-</v>
      </c>
      <c r="BU20" s="205" t="str">
        <f>'1b Historical level tables'!BU13</f>
        <v>-</v>
      </c>
      <c r="BV20" s="205" t="str">
        <f>'1b Historical level tables'!BV13</f>
        <v>-</v>
      </c>
      <c r="BW20" s="205" t="str">
        <f>'1b Historical level tables'!BW13</f>
        <v>-</v>
      </c>
      <c r="BX20" s="205" t="str">
        <f>'1b Historical level tables'!BX13</f>
        <v>-</v>
      </c>
      <c r="BY20" s="205" t="str">
        <f>'1b Historical level tables'!BY13</f>
        <v>-</v>
      </c>
      <c r="BZ20" s="205" t="str">
        <f>'1b Historical level tables'!BZ13</f>
        <v>-</v>
      </c>
      <c r="CA20" s="205" t="str">
        <f>'1b Historical level tables'!CA13</f>
        <v>-</v>
      </c>
      <c r="CB20" s="205" t="str">
        <f>'1b Historical level tables'!CB13</f>
        <v>-</v>
      </c>
      <c r="CC20" s="205" t="str">
        <f>'1b Historical level tables'!CC13</f>
        <v>-</v>
      </c>
      <c r="CD20" s="205" t="str">
        <f>'1b Historical level tables'!CD13</f>
        <v>-</v>
      </c>
      <c r="CE20" s="205" t="str">
        <f>'1b Historical level tables'!CE13</f>
        <v>-</v>
      </c>
      <c r="CF20" s="205" t="str">
        <f>'1b Historical level tables'!CF13</f>
        <v>-</v>
      </c>
      <c r="CG20" s="144"/>
      <c r="CH20" s="175" t="s">
        <v>196</v>
      </c>
      <c r="CI20" s="205" t="str">
        <f t="shared" ref="CI20:CS20" si="0">IFERROR(C20+BG20,"-")</f>
        <v>-</v>
      </c>
      <c r="CJ20" s="205" t="str">
        <f t="shared" si="0"/>
        <v>-</v>
      </c>
      <c r="CK20" s="205" t="str">
        <f t="shared" si="0"/>
        <v>-</v>
      </c>
      <c r="CL20" s="205" t="str">
        <f t="shared" si="0"/>
        <v>-</v>
      </c>
      <c r="CM20" s="205" t="str">
        <f t="shared" si="0"/>
        <v>-</v>
      </c>
      <c r="CN20" s="205" t="str">
        <f t="shared" si="0"/>
        <v>-</v>
      </c>
      <c r="CO20" s="205" t="str">
        <f t="shared" si="0"/>
        <v>-</v>
      </c>
      <c r="CP20" s="205" t="str">
        <f t="shared" si="0"/>
        <v>-</v>
      </c>
      <c r="CQ20" s="205" t="str">
        <f t="shared" si="0"/>
        <v>-</v>
      </c>
      <c r="CR20" s="205" t="str">
        <f t="shared" si="0"/>
        <v>-</v>
      </c>
      <c r="CS20" s="205" t="str">
        <f t="shared" si="0"/>
        <v>-</v>
      </c>
      <c r="CT20" s="173"/>
      <c r="CU20" s="205" t="str">
        <f t="shared" ref="CU20:CU35" si="1">IFERROR(O20+BS20,"-")</f>
        <v>-</v>
      </c>
      <c r="CV20" s="205" t="str">
        <f t="shared" ref="CV20:CV35" si="2">IFERROR(P20+BT20,"-")</f>
        <v>-</v>
      </c>
      <c r="CW20" s="205" t="str">
        <f t="shared" ref="CW20:CW35" si="3">IFERROR(Q20+BU20,"-")</f>
        <v>-</v>
      </c>
      <c r="CX20" s="205" t="str">
        <f t="shared" ref="CX20:CX35" si="4">IFERROR(R20+BV20,"-")</f>
        <v>-</v>
      </c>
      <c r="CY20" s="205" t="str">
        <f t="shared" ref="CY20:CY35" si="5">IFERROR(S20+BW20,"-")</f>
        <v>-</v>
      </c>
      <c r="CZ20" s="205" t="str">
        <f t="shared" ref="CZ20:CZ35" si="6">IFERROR(T20+BX20,"-")</f>
        <v>-</v>
      </c>
      <c r="DA20" s="205" t="str">
        <f t="shared" ref="DA20:DA35" si="7">IFERROR(U20+BY20,"-")</f>
        <v>-</v>
      </c>
      <c r="DB20" s="205" t="str">
        <f t="shared" ref="DB20:DB35" si="8">IFERROR(V20+BZ20,"-")</f>
        <v>-</v>
      </c>
      <c r="DC20" s="205" t="str">
        <f t="shared" ref="DC20:DC29" si="9">IFERROR(W20+CA20,"-")</f>
        <v>-</v>
      </c>
      <c r="DD20" s="205" t="str">
        <f t="shared" ref="DD20:DD29" si="10">IFERROR(X20+CB20,"-")</f>
        <v>-</v>
      </c>
      <c r="DE20" s="205" t="str">
        <f t="shared" ref="DE20:DE29" si="11">IFERROR(Y20+CC20,"-")</f>
        <v>-</v>
      </c>
      <c r="DF20" s="205" t="str">
        <f t="shared" ref="DF20:DF35" si="12">IFERROR(Z20+CD20,"-")</f>
        <v>-</v>
      </c>
      <c r="DG20" s="205" t="str">
        <f t="shared" ref="DG20:DG35" si="13">IFERROR(AA20+CE20,"-")</f>
        <v>-</v>
      </c>
      <c r="DH20" s="205" t="str">
        <f t="shared" ref="DH20:DH35" si="14">IFERROR(AB20+CF20,"-")</f>
        <v>-</v>
      </c>
    </row>
    <row r="21" spans="2:112" s="159" customFormat="1" ht="10.5" customHeight="1">
      <c r="B21" s="175" t="s">
        <v>197</v>
      </c>
      <c r="C21" s="205" t="str">
        <f>'1b Historical level tables'!C14</f>
        <v>-</v>
      </c>
      <c r="D21" s="205" t="str">
        <f>'1b Historical level tables'!D14</f>
        <v>-</v>
      </c>
      <c r="E21" s="205" t="str">
        <f>'1b Historical level tables'!E14</f>
        <v>-</v>
      </c>
      <c r="F21" s="205" t="str">
        <f>'1b Historical level tables'!F14</f>
        <v>-</v>
      </c>
      <c r="G21" s="205" t="str">
        <f>'1b Historical level tables'!G14</f>
        <v>-</v>
      </c>
      <c r="H21" s="205" t="str">
        <f>'1b Historical level tables'!H14</f>
        <v>-</v>
      </c>
      <c r="I21" s="205" t="str">
        <f>'1b Historical level tables'!I14</f>
        <v>-</v>
      </c>
      <c r="J21" s="205" t="str">
        <f>'1b Historical level tables'!J14</f>
        <v>-</v>
      </c>
      <c r="K21" s="205" t="str">
        <f>'1b Historical level tables'!K14</f>
        <v>-</v>
      </c>
      <c r="L21" s="205" t="str">
        <f>'1b Historical level tables'!L14</f>
        <v>-</v>
      </c>
      <c r="M21" s="205" t="str">
        <f>'1b Historical level tables'!M14</f>
        <v>-</v>
      </c>
      <c r="N21" s="173"/>
      <c r="O21" s="205" t="str">
        <f>'1b Historical level tables'!O14</f>
        <v>-</v>
      </c>
      <c r="P21" s="205" t="str">
        <f>'1b Historical level tables'!P14</f>
        <v>-</v>
      </c>
      <c r="Q21" s="205" t="str">
        <f>'1b Historical level tables'!Q14</f>
        <v>-</v>
      </c>
      <c r="R21" s="205" t="str">
        <f>'1b Historical level tables'!R14</f>
        <v>-</v>
      </c>
      <c r="S21" s="205" t="str">
        <f>'1b Historical level tables'!S14</f>
        <v>-</v>
      </c>
      <c r="T21" s="205" t="str">
        <f>'1b Historical level tables'!T14</f>
        <v>-</v>
      </c>
      <c r="U21" s="205" t="str">
        <f>'1b Historical level tables'!U14</f>
        <v>-</v>
      </c>
      <c r="V21" s="205" t="str">
        <f>'1b Historical level tables'!V14</f>
        <v>-</v>
      </c>
      <c r="W21" s="205" t="str">
        <f>'1b Historical level tables'!W14</f>
        <v>-</v>
      </c>
      <c r="X21" s="205" t="str">
        <f>'1b Historical level tables'!X14</f>
        <v>-</v>
      </c>
      <c r="Y21" s="205" t="str">
        <f>'1b Historical level tables'!Y14</f>
        <v>-</v>
      </c>
      <c r="Z21" s="205" t="str">
        <f>'1b Historical level tables'!Z14</f>
        <v>-</v>
      </c>
      <c r="AA21" s="205" t="str">
        <f>'1b Historical level tables'!AA14</f>
        <v>-</v>
      </c>
      <c r="AB21" s="205" t="str">
        <f>'1b Historical level tables'!AB14</f>
        <v>-</v>
      </c>
      <c r="AC21" s="144"/>
      <c r="AD21" s="175" t="s">
        <v>197</v>
      </c>
      <c r="AE21" s="205" t="str">
        <f>'1b Historical level tables'!AE14</f>
        <v>-</v>
      </c>
      <c r="AF21" s="205" t="str">
        <f>'1b Historical level tables'!AF14</f>
        <v>-</v>
      </c>
      <c r="AG21" s="205" t="str">
        <f>'1b Historical level tables'!AG14</f>
        <v>-</v>
      </c>
      <c r="AH21" s="205" t="str">
        <f>'1b Historical level tables'!AH14</f>
        <v>-</v>
      </c>
      <c r="AI21" s="205" t="str">
        <f>'1b Historical level tables'!AI14</f>
        <v>-</v>
      </c>
      <c r="AJ21" s="205" t="str">
        <f>'1b Historical level tables'!AJ14</f>
        <v>-</v>
      </c>
      <c r="AK21" s="205" t="str">
        <f>'1b Historical level tables'!AK14</f>
        <v>-</v>
      </c>
      <c r="AL21" s="205" t="str">
        <f>'1b Historical level tables'!AL14</f>
        <v>-</v>
      </c>
      <c r="AM21" s="205" t="str">
        <f>'1b Historical level tables'!AM14</f>
        <v>-</v>
      </c>
      <c r="AN21" s="205" t="str">
        <f>'1b Historical level tables'!AN14</f>
        <v>-</v>
      </c>
      <c r="AO21" s="205" t="str">
        <f>'1b Historical level tables'!AO14</f>
        <v>-</v>
      </c>
      <c r="AP21" s="173"/>
      <c r="AQ21" s="205" t="str">
        <f>'1b Historical level tables'!AQ14</f>
        <v>-</v>
      </c>
      <c r="AR21" s="205" t="str">
        <f>'1b Historical level tables'!AR14</f>
        <v>-</v>
      </c>
      <c r="AS21" s="205" t="str">
        <f>'1b Historical level tables'!AS14</f>
        <v>-</v>
      </c>
      <c r="AT21" s="205" t="str">
        <f>'1b Historical level tables'!AT14</f>
        <v>-</v>
      </c>
      <c r="AU21" s="205" t="str">
        <f>'1b Historical level tables'!AU14</f>
        <v>-</v>
      </c>
      <c r="AV21" s="205" t="str">
        <f>'1b Historical level tables'!AV14</f>
        <v>-</v>
      </c>
      <c r="AW21" s="205" t="str">
        <f>'1b Historical level tables'!AW14</f>
        <v>-</v>
      </c>
      <c r="AX21" s="205" t="str">
        <f>'1b Historical level tables'!AX14</f>
        <v>-</v>
      </c>
      <c r="AY21" s="205" t="str">
        <f>'1b Historical level tables'!AY14</f>
        <v>-</v>
      </c>
      <c r="AZ21" s="205" t="str">
        <f>'1b Historical level tables'!AZ14</f>
        <v>-</v>
      </c>
      <c r="BA21" s="205" t="str">
        <f>'1b Historical level tables'!BA14</f>
        <v>-</v>
      </c>
      <c r="BB21" s="205" t="str">
        <f>'1b Historical level tables'!BB14</f>
        <v>-</v>
      </c>
      <c r="BC21" s="205" t="str">
        <f>'1b Historical level tables'!BC14</f>
        <v>-</v>
      </c>
      <c r="BD21" s="205" t="str">
        <f>'1b Historical level tables'!BD14</f>
        <v>-</v>
      </c>
      <c r="BF21" s="175" t="s">
        <v>197</v>
      </c>
      <c r="BG21" s="205">
        <f>'1b Historical level tables'!BG14</f>
        <v>0</v>
      </c>
      <c r="BH21" s="205">
        <f>'1b Historical level tables'!BH14</f>
        <v>0</v>
      </c>
      <c r="BI21" s="205">
        <f>'1b Historical level tables'!BI14</f>
        <v>0</v>
      </c>
      <c r="BJ21" s="205">
        <f>'1b Historical level tables'!BJ14</f>
        <v>0</v>
      </c>
      <c r="BK21" s="205">
        <f>'1b Historical level tables'!BK14</f>
        <v>0</v>
      </c>
      <c r="BL21" s="205">
        <f>'1b Historical level tables'!BL14</f>
        <v>0</v>
      </c>
      <c r="BM21" s="205">
        <f>'1b Historical level tables'!BM14</f>
        <v>0</v>
      </c>
      <c r="BN21" s="205">
        <f>'1b Historical level tables'!BN14</f>
        <v>0</v>
      </c>
      <c r="BO21" s="205">
        <f>'1b Historical level tables'!BO14</f>
        <v>0</v>
      </c>
      <c r="BP21" s="205">
        <f>'1b Historical level tables'!BP14</f>
        <v>0</v>
      </c>
      <c r="BQ21" s="205">
        <f>'1b Historical level tables'!BQ14</f>
        <v>0</v>
      </c>
      <c r="BR21" s="173"/>
      <c r="BS21" s="205">
        <f>'1b Historical level tables'!BS14</f>
        <v>0</v>
      </c>
      <c r="BT21" s="205">
        <f>'1b Historical level tables'!BT14</f>
        <v>0</v>
      </c>
      <c r="BU21" s="205">
        <f>'1b Historical level tables'!BU14</f>
        <v>0</v>
      </c>
      <c r="BV21" s="205">
        <f>'1b Historical level tables'!BV14</f>
        <v>0</v>
      </c>
      <c r="BW21" s="205">
        <f>'1b Historical level tables'!BW14</f>
        <v>0</v>
      </c>
      <c r="BX21" s="205">
        <f>'1b Historical level tables'!BX14</f>
        <v>0</v>
      </c>
      <c r="BY21" s="205">
        <f>'1b Historical level tables'!BY14</f>
        <v>0</v>
      </c>
      <c r="BZ21" s="205">
        <f>'1b Historical level tables'!BZ14</f>
        <v>0</v>
      </c>
      <c r="CA21" s="205">
        <f>'1b Historical level tables'!CA14</f>
        <v>0</v>
      </c>
      <c r="CB21" s="205">
        <f>'1b Historical level tables'!CB14</f>
        <v>0</v>
      </c>
      <c r="CC21" s="205">
        <f>'1b Historical level tables'!CC14</f>
        <v>0</v>
      </c>
      <c r="CD21" s="205">
        <f>'1b Historical level tables'!CD14</f>
        <v>0</v>
      </c>
      <c r="CE21" s="205" t="str">
        <f>'1b Historical level tables'!CE14</f>
        <v>-</v>
      </c>
      <c r="CF21" s="205" t="str">
        <f>'1b Historical level tables'!CF14</f>
        <v>-</v>
      </c>
      <c r="CG21" s="144"/>
      <c r="CH21" s="175" t="s">
        <v>197</v>
      </c>
      <c r="CI21" s="205" t="str">
        <f t="shared" ref="CI21:CI35" si="15">IFERROR(C21+BG21,"-")</f>
        <v>-</v>
      </c>
      <c r="CJ21" s="205" t="str">
        <f t="shared" ref="CJ21:CJ35" si="16">IFERROR(D21+BH21,"-")</f>
        <v>-</v>
      </c>
      <c r="CK21" s="205" t="str">
        <f t="shared" ref="CK21:CK35" si="17">IFERROR(E21+BI21,"-")</f>
        <v>-</v>
      </c>
      <c r="CL21" s="205" t="str">
        <f t="shared" ref="CL21:CL35" si="18">IFERROR(F21+BJ21,"-")</f>
        <v>-</v>
      </c>
      <c r="CM21" s="205" t="str">
        <f t="shared" ref="CM21:CM35" si="19">IFERROR(G21+BK21,"-")</f>
        <v>-</v>
      </c>
      <c r="CN21" s="205" t="str">
        <f t="shared" ref="CN21:CN35" si="20">IFERROR(H21+BL21,"-")</f>
        <v>-</v>
      </c>
      <c r="CO21" s="205" t="str">
        <f t="shared" ref="CO21:CO35" si="21">IFERROR(I21+BM21,"-")</f>
        <v>-</v>
      </c>
      <c r="CP21" s="205" t="str">
        <f t="shared" ref="CP21:CP35" si="22">IFERROR(J21+BN21,"-")</f>
        <v>-</v>
      </c>
      <c r="CQ21" s="205" t="str">
        <f t="shared" ref="CQ21:CQ35" si="23">IFERROR(K21+BO21,"-")</f>
        <v>-</v>
      </c>
      <c r="CR21" s="205" t="str">
        <f t="shared" ref="CR21:CR35" si="24">IFERROR(L21+BP21,"-")</f>
        <v>-</v>
      </c>
      <c r="CS21" s="205" t="str">
        <f t="shared" ref="CS21:CS35" si="25">IFERROR(M21+BQ21,"-")</f>
        <v>-</v>
      </c>
      <c r="CT21" s="173"/>
      <c r="CU21" s="205" t="str">
        <f t="shared" si="1"/>
        <v>-</v>
      </c>
      <c r="CV21" s="205" t="str">
        <f t="shared" si="2"/>
        <v>-</v>
      </c>
      <c r="CW21" s="205" t="str">
        <f t="shared" si="3"/>
        <v>-</v>
      </c>
      <c r="CX21" s="205" t="str">
        <f t="shared" si="4"/>
        <v>-</v>
      </c>
      <c r="CY21" s="205" t="str">
        <f t="shared" si="5"/>
        <v>-</v>
      </c>
      <c r="CZ21" s="205" t="str">
        <f t="shared" si="6"/>
        <v>-</v>
      </c>
      <c r="DA21" s="205" t="str">
        <f t="shared" si="7"/>
        <v>-</v>
      </c>
      <c r="DB21" s="205" t="str">
        <f t="shared" si="8"/>
        <v>-</v>
      </c>
      <c r="DC21" s="205" t="str">
        <f t="shared" si="9"/>
        <v>-</v>
      </c>
      <c r="DD21" s="205" t="str">
        <f t="shared" si="10"/>
        <v>-</v>
      </c>
      <c r="DE21" s="205" t="str">
        <f t="shared" si="11"/>
        <v>-</v>
      </c>
      <c r="DF21" s="205" t="str">
        <f t="shared" si="12"/>
        <v>-</v>
      </c>
      <c r="DG21" s="205" t="str">
        <f t="shared" si="13"/>
        <v>-</v>
      </c>
      <c r="DH21" s="205" t="str">
        <f t="shared" si="14"/>
        <v>-</v>
      </c>
    </row>
    <row r="22" spans="2:112" s="159" customFormat="1" ht="10.5" customHeight="1">
      <c r="B22" s="175" t="s">
        <v>198</v>
      </c>
      <c r="C22" s="205" t="str">
        <f>'1b Historical level tables'!C15</f>
        <v>-</v>
      </c>
      <c r="D22" s="205" t="str">
        <f>'1b Historical level tables'!D15</f>
        <v>-</v>
      </c>
      <c r="E22" s="205" t="str">
        <f>'1b Historical level tables'!E15</f>
        <v>-</v>
      </c>
      <c r="F22" s="205" t="str">
        <f>'1b Historical level tables'!F15</f>
        <v>-</v>
      </c>
      <c r="G22" s="205" t="str">
        <f>'1b Historical level tables'!G15</f>
        <v>-</v>
      </c>
      <c r="H22" s="205" t="str">
        <f>'1b Historical level tables'!H15</f>
        <v>-</v>
      </c>
      <c r="I22" s="205" t="str">
        <f>'1b Historical level tables'!I15</f>
        <v>-</v>
      </c>
      <c r="J22" s="205">
        <f>'1b Historical level tables'!J15</f>
        <v>0</v>
      </c>
      <c r="K22" s="205">
        <f>'1b Historical level tables'!K15</f>
        <v>1.4870742269298101</v>
      </c>
      <c r="L22" s="205">
        <f>'1b Historical level tables'!L15</f>
        <v>0.70457099735818818</v>
      </c>
      <c r="M22" s="205" t="str">
        <f>'1b Historical level tables'!M15</f>
        <v>-</v>
      </c>
      <c r="N22" s="173"/>
      <c r="O22" s="205">
        <f>'1b Historical level tables'!O15</f>
        <v>0</v>
      </c>
      <c r="P22" s="205">
        <f>'1b Historical level tables'!P15</f>
        <v>0</v>
      </c>
      <c r="Q22" s="205">
        <f>'1b Historical level tables'!Q15</f>
        <v>0.41079125157488544</v>
      </c>
      <c r="R22" s="205">
        <f>'1b Historical level tables'!R15</f>
        <v>0.41079125157488544</v>
      </c>
      <c r="S22" s="205">
        <f>'1b Historical level tables'!S15</f>
        <v>0.41079125157488544</v>
      </c>
      <c r="T22" s="205">
        <f>'1b Historical level tables'!T15</f>
        <v>0.41079125157488544</v>
      </c>
      <c r="U22" s="205">
        <f>'1b Historical level tables'!U15</f>
        <v>0</v>
      </c>
      <c r="V22" s="205">
        <f>'1b Historical level tables'!V15</f>
        <v>0</v>
      </c>
      <c r="W22" s="205">
        <f>'1b Historical level tables'!W15</f>
        <v>0</v>
      </c>
      <c r="X22" s="205">
        <f>'1b Historical level tables'!X15</f>
        <v>0</v>
      </c>
      <c r="Y22" s="205">
        <f>'1b Historical level tables'!Y15</f>
        <v>0</v>
      </c>
      <c r="Z22" s="205">
        <f>'1b Historical level tables'!Z15</f>
        <v>0</v>
      </c>
      <c r="AA22" s="205" t="str">
        <f>'1b Historical level tables'!AA15</f>
        <v>-</v>
      </c>
      <c r="AB22" s="205" t="str">
        <f>'1b Historical level tables'!AB15</f>
        <v>-</v>
      </c>
      <c r="AC22" s="144"/>
      <c r="AD22" s="175" t="s">
        <v>198</v>
      </c>
      <c r="AE22" s="205" t="str">
        <f>'1b Historical level tables'!AE15</f>
        <v>-</v>
      </c>
      <c r="AF22" s="205" t="str">
        <f>'1b Historical level tables'!AF15</f>
        <v>-</v>
      </c>
      <c r="AG22" s="205" t="str">
        <f>'1b Historical level tables'!AG15</f>
        <v>-</v>
      </c>
      <c r="AH22" s="205" t="str">
        <f>'1b Historical level tables'!AH15</f>
        <v>-</v>
      </c>
      <c r="AI22" s="205" t="str">
        <f>'1b Historical level tables'!AI15</f>
        <v>-</v>
      </c>
      <c r="AJ22" s="205" t="str">
        <f>'1b Historical level tables'!AJ15</f>
        <v>-</v>
      </c>
      <c r="AK22" s="205" t="str">
        <f>'1b Historical level tables'!AK15</f>
        <v>-</v>
      </c>
      <c r="AL22" s="205">
        <f>'1b Historical level tables'!AL15</f>
        <v>0</v>
      </c>
      <c r="AM22" s="205">
        <f>'1b Historical level tables'!AM15</f>
        <v>1.4870742269298101</v>
      </c>
      <c r="AN22" s="205">
        <f>'1b Historical level tables'!AN15</f>
        <v>0.70457099735818818</v>
      </c>
      <c r="AO22" s="205" t="str">
        <f>'1b Historical level tables'!AO15</f>
        <v>-</v>
      </c>
      <c r="AP22" s="173"/>
      <c r="AQ22" s="205">
        <f>'1b Historical level tables'!AQ15</f>
        <v>0</v>
      </c>
      <c r="AR22" s="205">
        <f>'1b Historical level tables'!AR15</f>
        <v>0</v>
      </c>
      <c r="AS22" s="205">
        <f>'1b Historical level tables'!AS15</f>
        <v>0.41079125157488544</v>
      </c>
      <c r="AT22" s="205">
        <f>'1b Historical level tables'!AT15</f>
        <v>0.41079125157488544</v>
      </c>
      <c r="AU22" s="205">
        <f>'1b Historical level tables'!AU15</f>
        <v>0.41079125157488544</v>
      </c>
      <c r="AV22" s="205">
        <f>'1b Historical level tables'!AV15</f>
        <v>0.41079125157488544</v>
      </c>
      <c r="AW22" s="205">
        <f>'1b Historical level tables'!AW15</f>
        <v>0</v>
      </c>
      <c r="AX22" s="205">
        <f>'1b Historical level tables'!AX15</f>
        <v>0</v>
      </c>
      <c r="AY22" s="205">
        <f>'1b Historical level tables'!AY15</f>
        <v>0</v>
      </c>
      <c r="AZ22" s="205">
        <f>'1b Historical level tables'!AZ15</f>
        <v>0</v>
      </c>
      <c r="BA22" s="205">
        <f>'1b Historical level tables'!BA15</f>
        <v>0</v>
      </c>
      <c r="BB22" s="205">
        <f>'1b Historical level tables'!BB15</f>
        <v>0</v>
      </c>
      <c r="BC22" s="205" t="str">
        <f>'1b Historical level tables'!BC15</f>
        <v>-</v>
      </c>
      <c r="BD22" s="205" t="str">
        <f>'1b Historical level tables'!BD15</f>
        <v>-</v>
      </c>
      <c r="BF22" s="175" t="s">
        <v>198</v>
      </c>
      <c r="BG22" s="205" t="str">
        <f>'1b Historical level tables'!BG15</f>
        <v>-</v>
      </c>
      <c r="BH22" s="205" t="str">
        <f>'1b Historical level tables'!BH15</f>
        <v>-</v>
      </c>
      <c r="BI22" s="205" t="str">
        <f>'1b Historical level tables'!BI15</f>
        <v>-</v>
      </c>
      <c r="BJ22" s="205" t="str">
        <f>'1b Historical level tables'!BJ15</f>
        <v>-</v>
      </c>
      <c r="BK22" s="205" t="str">
        <f>'1b Historical level tables'!BK15</f>
        <v>-</v>
      </c>
      <c r="BL22" s="205" t="str">
        <f>'1b Historical level tables'!BL15</f>
        <v>-</v>
      </c>
      <c r="BM22" s="205" t="str">
        <f>'1b Historical level tables'!BM15</f>
        <v>-</v>
      </c>
      <c r="BN22" s="205">
        <f>'1b Historical level tables'!BN15</f>
        <v>0</v>
      </c>
      <c r="BO22" s="205">
        <f>'1b Historical level tables'!BO15</f>
        <v>1.4870742269298101</v>
      </c>
      <c r="BP22" s="205">
        <f>'1b Historical level tables'!BP15</f>
        <v>0.70457099735818818</v>
      </c>
      <c r="BQ22" s="205" t="str">
        <f>'1b Historical level tables'!BQ15</f>
        <v>-</v>
      </c>
      <c r="BR22" s="173"/>
      <c r="BS22" s="205">
        <f>'1b Historical level tables'!BS15</f>
        <v>0</v>
      </c>
      <c r="BT22" s="205">
        <f>'1b Historical level tables'!BT15</f>
        <v>0</v>
      </c>
      <c r="BU22" s="205">
        <f>'1b Historical level tables'!BU15</f>
        <v>0.41079125157488544</v>
      </c>
      <c r="BV22" s="205">
        <f>'1b Historical level tables'!BV15</f>
        <v>0.41079125157488544</v>
      </c>
      <c r="BW22" s="205">
        <f>'1b Historical level tables'!BW15</f>
        <v>0.41079125157488544</v>
      </c>
      <c r="BX22" s="205">
        <f>'1b Historical level tables'!BX15</f>
        <v>0.41079125157488544</v>
      </c>
      <c r="BY22" s="205">
        <f>'1b Historical level tables'!BY15</f>
        <v>0</v>
      </c>
      <c r="BZ22" s="205">
        <f>'1b Historical level tables'!BZ15</f>
        <v>0</v>
      </c>
      <c r="CA22" s="205">
        <f>'1b Historical level tables'!CA15</f>
        <v>0</v>
      </c>
      <c r="CB22" s="205">
        <f>'1b Historical level tables'!CB15</f>
        <v>0</v>
      </c>
      <c r="CC22" s="205">
        <f>'1b Historical level tables'!CC15</f>
        <v>0</v>
      </c>
      <c r="CD22" s="205">
        <f>'1b Historical level tables'!CD15</f>
        <v>0</v>
      </c>
      <c r="CE22" s="205" t="str">
        <f>'1b Historical level tables'!CE15</f>
        <v>-</v>
      </c>
      <c r="CF22" s="205" t="str">
        <f>'1b Historical level tables'!CF15</f>
        <v>-</v>
      </c>
      <c r="CG22" s="144"/>
      <c r="CH22" s="175" t="s">
        <v>198</v>
      </c>
      <c r="CI22" s="205" t="str">
        <f t="shared" si="15"/>
        <v>-</v>
      </c>
      <c r="CJ22" s="205" t="str">
        <f t="shared" si="16"/>
        <v>-</v>
      </c>
      <c r="CK22" s="205" t="str">
        <f t="shared" si="17"/>
        <v>-</v>
      </c>
      <c r="CL22" s="205" t="str">
        <f t="shared" si="18"/>
        <v>-</v>
      </c>
      <c r="CM22" s="205" t="str">
        <f t="shared" si="19"/>
        <v>-</v>
      </c>
      <c r="CN22" s="205" t="str">
        <f t="shared" si="20"/>
        <v>-</v>
      </c>
      <c r="CO22" s="205" t="str">
        <f t="shared" si="21"/>
        <v>-</v>
      </c>
      <c r="CP22" s="205">
        <f t="shared" si="22"/>
        <v>0</v>
      </c>
      <c r="CQ22" s="205">
        <f t="shared" si="23"/>
        <v>2.9741484538596201</v>
      </c>
      <c r="CR22" s="205">
        <f t="shared" si="24"/>
        <v>1.4091419947163764</v>
      </c>
      <c r="CS22" s="205" t="str">
        <f t="shared" si="25"/>
        <v>-</v>
      </c>
      <c r="CT22" s="173"/>
      <c r="CU22" s="205">
        <f t="shared" si="1"/>
        <v>0</v>
      </c>
      <c r="CV22" s="205">
        <f t="shared" si="2"/>
        <v>0</v>
      </c>
      <c r="CW22" s="205">
        <f t="shared" si="3"/>
        <v>0.82158250314977088</v>
      </c>
      <c r="CX22" s="205">
        <f t="shared" si="4"/>
        <v>0.82158250314977088</v>
      </c>
      <c r="CY22" s="205">
        <f t="shared" si="5"/>
        <v>0.82158250314977088</v>
      </c>
      <c r="CZ22" s="205">
        <f t="shared" si="6"/>
        <v>0.82158250314977088</v>
      </c>
      <c r="DA22" s="205">
        <f t="shared" si="7"/>
        <v>0</v>
      </c>
      <c r="DB22" s="205">
        <f t="shared" si="8"/>
        <v>0</v>
      </c>
      <c r="DC22" s="205">
        <f t="shared" si="9"/>
        <v>0</v>
      </c>
      <c r="DD22" s="205">
        <f t="shared" si="10"/>
        <v>0</v>
      </c>
      <c r="DE22" s="205">
        <f t="shared" si="11"/>
        <v>0</v>
      </c>
      <c r="DF22" s="205">
        <f t="shared" si="12"/>
        <v>0</v>
      </c>
      <c r="DG22" s="205" t="str">
        <f t="shared" si="13"/>
        <v>-</v>
      </c>
      <c r="DH22" s="205" t="str">
        <f t="shared" si="14"/>
        <v>-</v>
      </c>
    </row>
    <row r="23" spans="2:112" s="159" customFormat="1" ht="10.5" customHeight="1">
      <c r="B23" s="175" t="s">
        <v>199</v>
      </c>
      <c r="C23" s="205">
        <f>'1b Historical level tables'!C16</f>
        <v>6.6995028867368616</v>
      </c>
      <c r="D23" s="205">
        <f>'1b Historical level tables'!D16</f>
        <v>6.6995028867368616</v>
      </c>
      <c r="E23" s="205">
        <f>'1b Historical level tables'!E16</f>
        <v>7.113121830127354</v>
      </c>
      <c r="F23" s="205">
        <f>'1b Historical level tables'!F16</f>
        <v>7.113121830127354</v>
      </c>
      <c r="G23" s="205">
        <f>'1b Historical level tables'!G16</f>
        <v>7.2804579515147188</v>
      </c>
      <c r="H23" s="205">
        <f>'1b Historical level tables'!H16</f>
        <v>7.1935840895118579</v>
      </c>
      <c r="I23" s="205">
        <f>'1b Historical level tables'!I16</f>
        <v>7.3593999937099719</v>
      </c>
      <c r="J23" s="205">
        <f>'1b Historical level tables'!J16</f>
        <v>7.0492243060839295</v>
      </c>
      <c r="K23" s="205">
        <f>'1b Historical level tables'!K16</f>
        <v>7.1089669218364691</v>
      </c>
      <c r="L23" s="205">
        <f>'1b Historical level tables'!L16</f>
        <v>6.9829560851947958</v>
      </c>
      <c r="M23" s="205">
        <f>'1b Historical level tables'!M16</f>
        <v>9.626223597588794</v>
      </c>
      <c r="N23" s="173"/>
      <c r="O23" s="205">
        <f>'1b Historical level tables'!O16</f>
        <v>9.9504863797742455</v>
      </c>
      <c r="P23" s="205">
        <f>'1b Historical level tables'!P16</f>
        <v>9.9504863797742455</v>
      </c>
      <c r="Q23" s="205">
        <f>'1b Historical level tables'!Q16</f>
        <v>10.298637820906496</v>
      </c>
      <c r="R23" s="205">
        <f>'1b Historical level tables'!R16</f>
        <v>10.298637820906496</v>
      </c>
      <c r="S23" s="205">
        <f>'1b Historical level tables'!S16</f>
        <v>10.298637820906496</v>
      </c>
      <c r="T23" s="205">
        <f>'1b Historical level tables'!T16</f>
        <v>10.298637820906496</v>
      </c>
      <c r="U23" s="205">
        <f>'1b Historical level tables'!U16</f>
        <v>10.909265371253543</v>
      </c>
      <c r="V23" s="205">
        <f>'1b Historical level tables'!V16</f>
        <v>10.909265371253543</v>
      </c>
      <c r="W23" s="205">
        <f>'1b Historical level tables'!W16</f>
        <v>10.909265371253543</v>
      </c>
      <c r="X23" s="205">
        <f>'1b Historical level tables'!X16</f>
        <v>10.909265371253543</v>
      </c>
      <c r="Y23" s="205">
        <f>'1b Historical level tables'!Y16</f>
        <v>10.979819636605354</v>
      </c>
      <c r="Z23" s="205">
        <f>'1b Historical level tables'!Z16</f>
        <v>10.979819636605354</v>
      </c>
      <c r="AA23" s="205" t="str">
        <f>'1b Historical level tables'!AA16</f>
        <v>-</v>
      </c>
      <c r="AB23" s="205" t="str">
        <f>'1b Historical level tables'!AB16</f>
        <v>-</v>
      </c>
      <c r="AC23" s="144"/>
      <c r="AD23" s="175" t="s">
        <v>199</v>
      </c>
      <c r="AE23" s="205">
        <f>'1b Historical level tables'!AE16</f>
        <v>6.6995028867368616</v>
      </c>
      <c r="AF23" s="205">
        <f>'1b Historical level tables'!AF16</f>
        <v>6.6995028867368616</v>
      </c>
      <c r="AG23" s="205">
        <f>'1b Historical level tables'!AG16</f>
        <v>7.113121830127354</v>
      </c>
      <c r="AH23" s="205">
        <f>'1b Historical level tables'!AH16</f>
        <v>7.113121830127354</v>
      </c>
      <c r="AI23" s="205">
        <f>'1b Historical level tables'!AI16</f>
        <v>7.2804579515147188</v>
      </c>
      <c r="AJ23" s="205">
        <f>'1b Historical level tables'!AJ16</f>
        <v>7.1935840895118579</v>
      </c>
      <c r="AK23" s="205">
        <f>'1b Historical level tables'!AK16</f>
        <v>7.3593999937099719</v>
      </c>
      <c r="AL23" s="205">
        <f>'1b Historical level tables'!AL16</f>
        <v>7.0492243060839295</v>
      </c>
      <c r="AM23" s="205">
        <f>'1b Historical level tables'!AM16</f>
        <v>7.1089669218364691</v>
      </c>
      <c r="AN23" s="205">
        <f>'1b Historical level tables'!AN16</f>
        <v>6.9829560851947958</v>
      </c>
      <c r="AO23" s="205">
        <f>'1b Historical level tables'!AO16</f>
        <v>9.626223597588794</v>
      </c>
      <c r="AP23" s="173"/>
      <c r="AQ23" s="205">
        <f>'1b Historical level tables'!AQ16</f>
        <v>9.9504863797742455</v>
      </c>
      <c r="AR23" s="205">
        <f>'1b Historical level tables'!AR16</f>
        <v>9.9504863797742455</v>
      </c>
      <c r="AS23" s="205">
        <f>'1b Historical level tables'!AS16</f>
        <v>10.298637820906496</v>
      </c>
      <c r="AT23" s="205">
        <f>'1b Historical level tables'!AT16</f>
        <v>10.298637820906496</v>
      </c>
      <c r="AU23" s="205">
        <f>'1b Historical level tables'!AU16</f>
        <v>10.298637820906496</v>
      </c>
      <c r="AV23" s="205">
        <f>'1b Historical level tables'!AV16</f>
        <v>10.298637820906496</v>
      </c>
      <c r="AW23" s="205">
        <f>'1b Historical level tables'!AW16</f>
        <v>10.909265371253543</v>
      </c>
      <c r="AX23" s="205">
        <f>'1b Historical level tables'!AX16</f>
        <v>10.909265371253543</v>
      </c>
      <c r="AY23" s="205">
        <f>'1b Historical level tables'!AY16</f>
        <v>10.909265371253543</v>
      </c>
      <c r="AZ23" s="205">
        <f>'1b Historical level tables'!AZ16</f>
        <v>10.909265371253543</v>
      </c>
      <c r="BA23" s="205">
        <f>'1b Historical level tables'!BA16</f>
        <v>10.979819636605354</v>
      </c>
      <c r="BB23" s="205">
        <f>'1b Historical level tables'!BB16</f>
        <v>10.979819636605354</v>
      </c>
      <c r="BC23" s="205" t="str">
        <f>'1b Historical level tables'!BC16</f>
        <v>-</v>
      </c>
      <c r="BD23" s="205" t="str">
        <f>'1b Historical level tables'!BD16</f>
        <v>-</v>
      </c>
      <c r="BF23" s="175" t="s">
        <v>199</v>
      </c>
      <c r="BG23" s="205">
        <f>'1b Historical level tables'!BG16</f>
        <v>6.6995028867368616</v>
      </c>
      <c r="BH23" s="205">
        <f>'1b Historical level tables'!BH16</f>
        <v>6.6995028867368616</v>
      </c>
      <c r="BI23" s="205">
        <f>'1b Historical level tables'!BI16</f>
        <v>7.113121830127354</v>
      </c>
      <c r="BJ23" s="205">
        <f>'1b Historical level tables'!BJ16</f>
        <v>7.113121830127354</v>
      </c>
      <c r="BK23" s="205">
        <f>'1b Historical level tables'!BK16</f>
        <v>7.2804579515147188</v>
      </c>
      <c r="BL23" s="205">
        <f>'1b Historical level tables'!BL16</f>
        <v>7.1935840895118579</v>
      </c>
      <c r="BM23" s="205">
        <f>'1b Historical level tables'!BM16</f>
        <v>7.3593999937099719</v>
      </c>
      <c r="BN23" s="205">
        <f>'1b Historical level tables'!BN16</f>
        <v>7.0492243060839295</v>
      </c>
      <c r="BO23" s="205">
        <f>'1b Historical level tables'!BO16</f>
        <v>7.1089669218364691</v>
      </c>
      <c r="BP23" s="205">
        <f>'1b Historical level tables'!BP16</f>
        <v>6.9829560851947958</v>
      </c>
      <c r="BQ23" s="205">
        <f>'1b Historical level tables'!BQ16</f>
        <v>12.319103597588795</v>
      </c>
      <c r="BR23" s="173"/>
      <c r="BS23" s="205">
        <f>'1b Historical level tables'!BS16</f>
        <v>12.643366379774246</v>
      </c>
      <c r="BT23" s="205">
        <f>'1b Historical level tables'!BT16</f>
        <v>12.643366379774246</v>
      </c>
      <c r="BU23" s="205">
        <f>'1b Historical level tables'!BU16</f>
        <v>10.743937820906497</v>
      </c>
      <c r="BV23" s="205">
        <f>'1b Historical level tables'!BV16</f>
        <v>10.743937820906497</v>
      </c>
      <c r="BW23" s="205">
        <f>'1b Historical level tables'!BW16</f>
        <v>10.743937820906497</v>
      </c>
      <c r="BX23" s="205">
        <f>'1b Historical level tables'!BX16</f>
        <v>10.743937820906497</v>
      </c>
      <c r="BY23" s="205">
        <f>'1b Historical level tables'!BY16</f>
        <v>11.292515371253547</v>
      </c>
      <c r="BZ23" s="205">
        <f>'1b Historical level tables'!BZ16</f>
        <v>11.292515371253547</v>
      </c>
      <c r="CA23" s="205">
        <f>'1b Historical level tables'!CA16</f>
        <v>11.292515371253547</v>
      </c>
      <c r="CB23" s="205">
        <f>'1b Historical level tables'!CB16</f>
        <v>11.292515371253547</v>
      </c>
      <c r="CC23" s="205">
        <f>'1b Historical level tables'!CC16</f>
        <v>13.976469636605346</v>
      </c>
      <c r="CD23" s="205">
        <f>'1b Historical level tables'!CD16</f>
        <v>13.976469636605346</v>
      </c>
      <c r="CE23" s="205" t="str">
        <f>'1b Historical level tables'!CE16</f>
        <v>-</v>
      </c>
      <c r="CF23" s="205" t="str">
        <f>'1b Historical level tables'!CF16</f>
        <v>-</v>
      </c>
      <c r="CG23" s="144"/>
      <c r="CH23" s="175" t="s">
        <v>199</v>
      </c>
      <c r="CI23" s="205">
        <f t="shared" si="15"/>
        <v>13.399005773473723</v>
      </c>
      <c r="CJ23" s="205">
        <f t="shared" si="16"/>
        <v>13.399005773473723</v>
      </c>
      <c r="CK23" s="205">
        <f t="shared" si="17"/>
        <v>14.226243660254708</v>
      </c>
      <c r="CL23" s="205">
        <f t="shared" si="18"/>
        <v>14.226243660254708</v>
      </c>
      <c r="CM23" s="205">
        <f t="shared" si="19"/>
        <v>14.560915903029438</v>
      </c>
      <c r="CN23" s="205">
        <f t="shared" si="20"/>
        <v>14.387168179023716</v>
      </c>
      <c r="CO23" s="205">
        <f t="shared" si="21"/>
        <v>14.718799987419944</v>
      </c>
      <c r="CP23" s="205">
        <f t="shared" si="22"/>
        <v>14.098448612167859</v>
      </c>
      <c r="CQ23" s="205">
        <f t="shared" si="23"/>
        <v>14.217933843672938</v>
      </c>
      <c r="CR23" s="205">
        <f t="shared" si="24"/>
        <v>13.965912170389592</v>
      </c>
      <c r="CS23" s="205">
        <f t="shared" si="25"/>
        <v>21.94532719517759</v>
      </c>
      <c r="CT23" s="173"/>
      <c r="CU23" s="205">
        <f t="shared" si="1"/>
        <v>22.59385275954849</v>
      </c>
      <c r="CV23" s="205">
        <f t="shared" si="2"/>
        <v>22.59385275954849</v>
      </c>
      <c r="CW23" s="205">
        <f t="shared" si="3"/>
        <v>21.042575641812995</v>
      </c>
      <c r="CX23" s="205">
        <f t="shared" si="4"/>
        <v>21.042575641812995</v>
      </c>
      <c r="CY23" s="205">
        <f t="shared" si="5"/>
        <v>21.042575641812995</v>
      </c>
      <c r="CZ23" s="205">
        <f t="shared" si="6"/>
        <v>21.042575641812995</v>
      </c>
      <c r="DA23" s="205">
        <f t="shared" si="7"/>
        <v>22.20178074250709</v>
      </c>
      <c r="DB23" s="205">
        <f t="shared" si="8"/>
        <v>22.20178074250709</v>
      </c>
      <c r="DC23" s="205">
        <f t="shared" si="9"/>
        <v>22.20178074250709</v>
      </c>
      <c r="DD23" s="205">
        <f t="shared" si="10"/>
        <v>22.20178074250709</v>
      </c>
      <c r="DE23" s="205">
        <f t="shared" si="11"/>
        <v>24.9562892732107</v>
      </c>
      <c r="DF23" s="205">
        <f t="shared" si="12"/>
        <v>24.9562892732107</v>
      </c>
      <c r="DG23" s="205" t="str">
        <f t="shared" si="13"/>
        <v>-</v>
      </c>
      <c r="DH23" s="205" t="str">
        <f t="shared" si="14"/>
        <v>-</v>
      </c>
    </row>
    <row r="24" spans="2:112" s="159" customFormat="1" ht="10.5" customHeight="1">
      <c r="B24" s="175" t="s">
        <v>200</v>
      </c>
      <c r="C24" s="205">
        <f>'1b Historical level tables'!C17</f>
        <v>16.43282142857143</v>
      </c>
      <c r="D24" s="205">
        <f>'1b Historical level tables'!D17</f>
        <v>16.43282142857143</v>
      </c>
      <c r="E24" s="205">
        <f>'1b Historical level tables'!E17</f>
        <v>16.727428571428572</v>
      </c>
      <c r="F24" s="205">
        <f>'1b Historical level tables'!F17</f>
        <v>16.727428571428572</v>
      </c>
      <c r="G24" s="205">
        <f>'1b Historical level tables'!G17</f>
        <v>16.54232142857143</v>
      </c>
      <c r="H24" s="205">
        <f>'1b Historical level tables'!H17</f>
        <v>16.54232142857143</v>
      </c>
      <c r="I24" s="205">
        <f>'1b Historical level tables'!I17</f>
        <v>17.267107142857146</v>
      </c>
      <c r="J24" s="205">
        <f>'1b Historical level tables'!J17</f>
        <v>17.267107142857146</v>
      </c>
      <c r="K24" s="205">
        <f>'1b Historical level tables'!K17</f>
        <v>17.41310714285714</v>
      </c>
      <c r="L24" s="205">
        <f>'1b Historical level tables'!L17</f>
        <v>17.41310714285714</v>
      </c>
      <c r="M24" s="205">
        <f>'1b Historical level tables'!M17</f>
        <v>84.411464285714274</v>
      </c>
      <c r="N24" s="173"/>
      <c r="O24" s="205">
        <f>'1b Historical level tables'!O17</f>
        <v>84.411464285714274</v>
      </c>
      <c r="P24" s="205">
        <f>'1b Historical level tables'!P17</f>
        <v>84.411464285714274</v>
      </c>
      <c r="Q24" s="205">
        <f>'1b Historical level tables'!Q17</f>
        <v>103.14368142857143</v>
      </c>
      <c r="R24" s="205">
        <f>'1b Historical level tables'!R17</f>
        <v>103.14368142857143</v>
      </c>
      <c r="S24" s="205">
        <f>'1b Historical level tables'!S17</f>
        <v>103.14368142857143</v>
      </c>
      <c r="T24" s="205">
        <f>'1b Historical level tables'!T17</f>
        <v>103.14368142857143</v>
      </c>
      <c r="U24" s="205">
        <f>'1b Historical level tables'!U17</f>
        <v>120.5856757142857</v>
      </c>
      <c r="V24" s="205">
        <f>'1b Historical level tables'!V17</f>
        <v>120.5856757142857</v>
      </c>
      <c r="W24" s="205">
        <f>'1b Historical level tables'!W17</f>
        <v>120.5856757142857</v>
      </c>
      <c r="X24" s="205">
        <f>'1b Historical level tables'!X17</f>
        <v>120.5856757142857</v>
      </c>
      <c r="Y24" s="205">
        <f>'1b Historical level tables'!Y17</f>
        <v>95.202480714285699</v>
      </c>
      <c r="Z24" s="205">
        <f>'1b Historical level tables'!Z17</f>
        <v>95.202480714285699</v>
      </c>
      <c r="AA24" s="205" t="str">
        <f>'1b Historical level tables'!AA17</f>
        <v>-</v>
      </c>
      <c r="AB24" s="205" t="str">
        <f>'1b Historical level tables'!AB17</f>
        <v>-</v>
      </c>
      <c r="AC24" s="144"/>
      <c r="AD24" s="175" t="s">
        <v>200</v>
      </c>
      <c r="AE24" s="205">
        <f>'1b Historical level tables'!AE17</f>
        <v>16.43282142857143</v>
      </c>
      <c r="AF24" s="205">
        <f>'1b Historical level tables'!AF17</f>
        <v>16.43282142857143</v>
      </c>
      <c r="AG24" s="205">
        <f>'1b Historical level tables'!AG17</f>
        <v>16.727428571428572</v>
      </c>
      <c r="AH24" s="205">
        <f>'1b Historical level tables'!AH17</f>
        <v>16.727428571428572</v>
      </c>
      <c r="AI24" s="205">
        <f>'1b Historical level tables'!AI17</f>
        <v>16.54232142857143</v>
      </c>
      <c r="AJ24" s="205">
        <f>'1b Historical level tables'!AJ17</f>
        <v>16.54232142857143</v>
      </c>
      <c r="AK24" s="205">
        <f>'1b Historical level tables'!AK17</f>
        <v>17.267107142857146</v>
      </c>
      <c r="AL24" s="205">
        <f>'1b Historical level tables'!AL17</f>
        <v>17.267107142857146</v>
      </c>
      <c r="AM24" s="205">
        <f>'1b Historical level tables'!AM17</f>
        <v>17.41310714285714</v>
      </c>
      <c r="AN24" s="205">
        <f>'1b Historical level tables'!AN17</f>
        <v>17.41310714285714</v>
      </c>
      <c r="AO24" s="205">
        <f>'1b Historical level tables'!AO17</f>
        <v>84.411464285714274</v>
      </c>
      <c r="AP24" s="173"/>
      <c r="AQ24" s="205">
        <f>'1b Historical level tables'!AQ17</f>
        <v>84.411464285714274</v>
      </c>
      <c r="AR24" s="205">
        <f>'1b Historical level tables'!AR17</f>
        <v>84.411464285714274</v>
      </c>
      <c r="AS24" s="205">
        <f>'1b Historical level tables'!AS17</f>
        <v>103.14368142857143</v>
      </c>
      <c r="AT24" s="205">
        <f>'1b Historical level tables'!AT17</f>
        <v>103.14368142857143</v>
      </c>
      <c r="AU24" s="205">
        <f>'1b Historical level tables'!AU17</f>
        <v>103.14368142857143</v>
      </c>
      <c r="AV24" s="205">
        <f>'1b Historical level tables'!AV17</f>
        <v>103.14368142857143</v>
      </c>
      <c r="AW24" s="205">
        <f>'1b Historical level tables'!AW17</f>
        <v>120.5856757142857</v>
      </c>
      <c r="AX24" s="205">
        <f>'1b Historical level tables'!AX17</f>
        <v>120.5856757142857</v>
      </c>
      <c r="AY24" s="205">
        <f>'1b Historical level tables'!AY17</f>
        <v>120.5856757142857</v>
      </c>
      <c r="AZ24" s="205">
        <f>'1b Historical level tables'!AZ17</f>
        <v>120.5856757142857</v>
      </c>
      <c r="BA24" s="205">
        <f>'1b Historical level tables'!BA17</f>
        <v>95.202480714285699</v>
      </c>
      <c r="BB24" s="205">
        <f>'1b Historical level tables'!BB17</f>
        <v>95.202480714285699</v>
      </c>
      <c r="BC24" s="205" t="str">
        <f>'1b Historical level tables'!BC17</f>
        <v>-</v>
      </c>
      <c r="BD24" s="205" t="str">
        <f>'1b Historical level tables'!BD17</f>
        <v>-</v>
      </c>
      <c r="BF24" s="175" t="s">
        <v>200</v>
      </c>
      <c r="BG24" s="205">
        <f>'1b Historical level tables'!BG17</f>
        <v>0</v>
      </c>
      <c r="BH24" s="205">
        <f>'1b Historical level tables'!BH17</f>
        <v>0</v>
      </c>
      <c r="BI24" s="205">
        <f>'1b Historical level tables'!BI17</f>
        <v>0</v>
      </c>
      <c r="BJ24" s="205">
        <f>'1b Historical level tables'!BJ17</f>
        <v>0</v>
      </c>
      <c r="BK24" s="205">
        <f>'1b Historical level tables'!BK17</f>
        <v>0</v>
      </c>
      <c r="BL24" s="205">
        <f>'1b Historical level tables'!BL17</f>
        <v>0</v>
      </c>
      <c r="BM24" s="205">
        <f>'1b Historical level tables'!BM17</f>
        <v>0</v>
      </c>
      <c r="BN24" s="205">
        <f>'1b Historical level tables'!BN17</f>
        <v>0</v>
      </c>
      <c r="BO24" s="205">
        <f>'1b Historical level tables'!BO17</f>
        <v>0</v>
      </c>
      <c r="BP24" s="205">
        <f>'1b Historical level tables'!BP17</f>
        <v>0</v>
      </c>
      <c r="BQ24" s="205">
        <f>'1b Historical level tables'!BQ17</f>
        <v>0</v>
      </c>
      <c r="BR24" s="173"/>
      <c r="BS24" s="205">
        <f>'1b Historical level tables'!BS17</f>
        <v>0</v>
      </c>
      <c r="BT24" s="205">
        <f>'1b Historical level tables'!BT17</f>
        <v>0</v>
      </c>
      <c r="BU24" s="205">
        <f>'1b Historical level tables'!BU17</f>
        <v>0</v>
      </c>
      <c r="BV24" s="205">
        <f>'1b Historical level tables'!BV17</f>
        <v>0</v>
      </c>
      <c r="BW24" s="205">
        <f>'1b Historical level tables'!BW17</f>
        <v>0</v>
      </c>
      <c r="BX24" s="205">
        <f>'1b Historical level tables'!BX17</f>
        <v>0</v>
      </c>
      <c r="BY24" s="205">
        <f>'1b Historical level tables'!BY17</f>
        <v>0</v>
      </c>
      <c r="BZ24" s="205">
        <f>'1b Historical level tables'!BZ17</f>
        <v>0</v>
      </c>
      <c r="CA24" s="205">
        <f>'1b Historical level tables'!CA17</f>
        <v>0</v>
      </c>
      <c r="CB24" s="205">
        <f>'1b Historical level tables'!CB17</f>
        <v>0</v>
      </c>
      <c r="CC24" s="205">
        <f>'1b Historical level tables'!CC17</f>
        <v>0</v>
      </c>
      <c r="CD24" s="205">
        <f>'1b Historical level tables'!CD17</f>
        <v>0</v>
      </c>
      <c r="CE24" s="205" t="str">
        <f>'1b Historical level tables'!CE17</f>
        <v>-</v>
      </c>
      <c r="CF24" s="205" t="str">
        <f>'1b Historical level tables'!CF17</f>
        <v>-</v>
      </c>
      <c r="CG24" s="144"/>
      <c r="CH24" s="175" t="s">
        <v>200</v>
      </c>
      <c r="CI24" s="205">
        <f t="shared" si="15"/>
        <v>16.43282142857143</v>
      </c>
      <c r="CJ24" s="205">
        <f t="shared" si="16"/>
        <v>16.43282142857143</v>
      </c>
      <c r="CK24" s="205">
        <f t="shared" si="17"/>
        <v>16.727428571428572</v>
      </c>
      <c r="CL24" s="205">
        <f t="shared" si="18"/>
        <v>16.727428571428572</v>
      </c>
      <c r="CM24" s="205">
        <f t="shared" si="19"/>
        <v>16.54232142857143</v>
      </c>
      <c r="CN24" s="205">
        <f t="shared" si="20"/>
        <v>16.54232142857143</v>
      </c>
      <c r="CO24" s="205">
        <f t="shared" si="21"/>
        <v>17.267107142857146</v>
      </c>
      <c r="CP24" s="205">
        <f t="shared" si="22"/>
        <v>17.267107142857146</v>
      </c>
      <c r="CQ24" s="205">
        <f t="shared" si="23"/>
        <v>17.41310714285714</v>
      </c>
      <c r="CR24" s="205">
        <f t="shared" si="24"/>
        <v>17.41310714285714</v>
      </c>
      <c r="CS24" s="205">
        <f t="shared" si="25"/>
        <v>84.411464285714274</v>
      </c>
      <c r="CT24" s="173"/>
      <c r="CU24" s="205">
        <f t="shared" si="1"/>
        <v>84.411464285714274</v>
      </c>
      <c r="CV24" s="205">
        <f t="shared" si="2"/>
        <v>84.411464285714274</v>
      </c>
      <c r="CW24" s="205">
        <f t="shared" si="3"/>
        <v>103.14368142857143</v>
      </c>
      <c r="CX24" s="205">
        <f t="shared" si="4"/>
        <v>103.14368142857143</v>
      </c>
      <c r="CY24" s="205">
        <f t="shared" si="5"/>
        <v>103.14368142857143</v>
      </c>
      <c r="CZ24" s="205">
        <f t="shared" si="6"/>
        <v>103.14368142857143</v>
      </c>
      <c r="DA24" s="205">
        <f t="shared" si="7"/>
        <v>120.5856757142857</v>
      </c>
      <c r="DB24" s="205">
        <f t="shared" si="8"/>
        <v>120.5856757142857</v>
      </c>
      <c r="DC24" s="205">
        <f t="shared" si="9"/>
        <v>120.5856757142857</v>
      </c>
      <c r="DD24" s="205">
        <f t="shared" si="10"/>
        <v>120.5856757142857</v>
      </c>
      <c r="DE24" s="205">
        <f t="shared" si="11"/>
        <v>95.202480714285699</v>
      </c>
      <c r="DF24" s="205">
        <f t="shared" si="12"/>
        <v>95.202480714285699</v>
      </c>
      <c r="DG24" s="205" t="str">
        <f t="shared" si="13"/>
        <v>-</v>
      </c>
      <c r="DH24" s="205" t="str">
        <f t="shared" si="14"/>
        <v>-</v>
      </c>
    </row>
    <row r="25" spans="2:112" s="159" customFormat="1" ht="10.5" customHeight="1">
      <c r="B25" s="175" t="s">
        <v>201</v>
      </c>
      <c r="C25" s="205">
        <f>'1b Historical level tables'!C18</f>
        <v>39.664800000000007</v>
      </c>
      <c r="D25" s="205">
        <f>'1b Historical level tables'!D18</f>
        <v>40.169342465753417</v>
      </c>
      <c r="E25" s="205">
        <f>'1b Historical level tables'!E18</f>
        <v>40.751506849315078</v>
      </c>
      <c r="F25" s="205">
        <f>'1b Historical level tables'!F18</f>
        <v>41.100805479452056</v>
      </c>
      <c r="G25" s="205">
        <f>'1b Historical level tables'!G18</f>
        <v>41.566536986301358</v>
      </c>
      <c r="H25" s="205">
        <f>'1b Historical level tables'!H18</f>
        <v>41.87702465753425</v>
      </c>
      <c r="I25" s="205">
        <f>'1b Historical level tables'!I18</f>
        <v>42.109890410958897</v>
      </c>
      <c r="J25" s="205">
        <f>'1b Historical level tables'!J18</f>
        <v>42.226323287671228</v>
      </c>
      <c r="K25" s="205">
        <f>'1b Historical level tables'!K18</f>
        <v>42.45918904109589</v>
      </c>
      <c r="L25" s="205">
        <f>'1b Historical level tables'!L18</f>
        <v>43.235408219178098</v>
      </c>
      <c r="M25" s="205">
        <f>'1b Historical level tables'!M18</f>
        <v>44.516169863013708</v>
      </c>
      <c r="N25" s="173"/>
      <c r="O25" s="205">
        <f>'1b Historical level tables'!O18</f>
        <v>46.767205479452052</v>
      </c>
      <c r="P25" s="205">
        <f>'1b Historical level tables'!P18</f>
        <v>46.767205479452052</v>
      </c>
      <c r="Q25" s="205">
        <f>'1b Historical level tables'!Q18</f>
        <v>48.630131506849317</v>
      </c>
      <c r="R25" s="205">
        <f>'1b Historical level tables'!R18</f>
        <v>48.630131506849317</v>
      </c>
      <c r="S25" s="205">
        <f>'1b Historical level tables'!S18</f>
        <v>50.221380821917812</v>
      </c>
      <c r="T25" s="205">
        <f>'1b Historical level tables'!T18</f>
        <v>50.221380821917812</v>
      </c>
      <c r="U25" s="205">
        <f>'1b Historical level tables'!U18</f>
        <v>50.648301369863013</v>
      </c>
      <c r="V25" s="205">
        <f>'1b Historical level tables'!V18</f>
        <v>50.648301369863013</v>
      </c>
      <c r="W25" s="205">
        <f>'1b Historical level tables'!W18</f>
        <v>51.618575342465753</v>
      </c>
      <c r="X25" s="205">
        <f>'1b Historical level tables'!X18</f>
        <v>51.618575342465753</v>
      </c>
      <c r="Y25" s="205">
        <f>'1b Historical level tables'!Y18</f>
        <v>52.433605479452048</v>
      </c>
      <c r="Z25" s="205" t="str">
        <f>'1b Historical level tables'!Z18</f>
        <v>-</v>
      </c>
      <c r="AA25" s="205" t="str">
        <f>'1b Historical level tables'!AA18</f>
        <v>-</v>
      </c>
      <c r="AB25" s="205" t="str">
        <f>'1b Historical level tables'!AB18</f>
        <v>-</v>
      </c>
      <c r="AC25" s="144"/>
      <c r="AD25" s="175" t="s">
        <v>201</v>
      </c>
      <c r="AE25" s="205">
        <f>'1b Historical level tables'!AE18</f>
        <v>39.933199999999992</v>
      </c>
      <c r="AF25" s="205">
        <f>'1b Historical level tables'!AF18</f>
        <v>40.441156555772992</v>
      </c>
      <c r="AG25" s="205">
        <f>'1b Historical level tables'!AG18</f>
        <v>41.027260273972608</v>
      </c>
      <c r="AH25" s="205">
        <f>'1b Historical level tables'!AH18</f>
        <v>41.37892250489238</v>
      </c>
      <c r="AI25" s="205">
        <f>'1b Historical level tables'!AI18</f>
        <v>41.847805479452056</v>
      </c>
      <c r="AJ25" s="205">
        <f>'1b Historical level tables'!AJ18</f>
        <v>42.160394129158519</v>
      </c>
      <c r="AK25" s="205">
        <f>'1b Historical level tables'!AK18</f>
        <v>42.39483561643835</v>
      </c>
      <c r="AL25" s="205">
        <f>'1b Historical level tables'!AL18</f>
        <v>42.51205636007829</v>
      </c>
      <c r="AM25" s="205">
        <f>'1b Historical level tables'!AM18</f>
        <v>42.746497847358121</v>
      </c>
      <c r="AN25" s="205">
        <f>'1b Historical level tables'!AN18</f>
        <v>43.527969471624267</v>
      </c>
      <c r="AO25" s="205">
        <f>'1b Historical level tables'!AO18</f>
        <v>44.817397651663399</v>
      </c>
      <c r="AP25" s="173"/>
      <c r="AQ25" s="205">
        <f>'1b Historical level tables'!AQ18</f>
        <v>47.083665362035234</v>
      </c>
      <c r="AR25" s="205">
        <f>'1b Historical level tables'!AR18</f>
        <v>47.083665362035234</v>
      </c>
      <c r="AS25" s="205">
        <f>'1b Historical level tables'!AS18</f>
        <v>48.959197260273974</v>
      </c>
      <c r="AT25" s="205">
        <f>'1b Historical level tables'!AT18</f>
        <v>48.959197260273974</v>
      </c>
      <c r="AU25" s="205">
        <f>'1b Historical level tables'!AU18</f>
        <v>50.561214090019568</v>
      </c>
      <c r="AV25" s="205">
        <f>'1b Historical level tables'!AV18</f>
        <v>50.561214090019568</v>
      </c>
      <c r="AW25" s="205">
        <f>'1b Historical level tables'!AW18</f>
        <v>50.991023483365936</v>
      </c>
      <c r="AX25" s="205">
        <f>'1b Historical level tables'!AX18</f>
        <v>50.991023483365936</v>
      </c>
      <c r="AY25" s="205">
        <f>'1b Historical level tables'!AY18</f>
        <v>51.967863013698626</v>
      </c>
      <c r="AZ25" s="205">
        <f>'1b Historical level tables'!AZ18</f>
        <v>51.967863013698626</v>
      </c>
      <c r="BA25" s="205">
        <f>'1b Historical level tables'!BA18</f>
        <v>52.788408219178102</v>
      </c>
      <c r="BB25" s="205" t="str">
        <f>'1b Historical level tables'!BB18</f>
        <v>-</v>
      </c>
      <c r="BC25" s="205" t="str">
        <f>'1b Historical level tables'!BC18</f>
        <v>-</v>
      </c>
      <c r="BD25" s="205" t="str">
        <f>'1b Historical level tables'!BD18</f>
        <v>-</v>
      </c>
      <c r="BF25" s="175" t="s">
        <v>201</v>
      </c>
      <c r="BG25" s="205">
        <f>'1b Historical level tables'!BG18</f>
        <v>64.944500000000033</v>
      </c>
      <c r="BH25" s="205">
        <f>'1b Historical level tables'!BH18</f>
        <v>65.770604207436435</v>
      </c>
      <c r="BI25" s="205">
        <f>'1b Historical level tables'!BI18</f>
        <v>66.723801369863025</v>
      </c>
      <c r="BJ25" s="205">
        <f>'1b Historical level tables'!BJ18</f>
        <v>67.295719667318977</v>
      </c>
      <c r="BK25" s="205">
        <f>'1b Historical level tables'!BK18</f>
        <v>68.058277397260298</v>
      </c>
      <c r="BL25" s="205">
        <f>'1b Historical level tables'!BL18</f>
        <v>68.566649217221112</v>
      </c>
      <c r="BM25" s="205">
        <f>'1b Historical level tables'!BM18</f>
        <v>68.94792808219178</v>
      </c>
      <c r="BN25" s="205">
        <f>'1b Historical level tables'!BN18</f>
        <v>69.138567514677106</v>
      </c>
      <c r="BO25" s="205">
        <f>'1b Historical level tables'!BO18</f>
        <v>69.519846379647774</v>
      </c>
      <c r="BP25" s="205">
        <f>'1b Historical level tables'!BP18</f>
        <v>70.790775929549909</v>
      </c>
      <c r="BQ25" s="205">
        <f>'1b Historical level tables'!BQ18</f>
        <v>72.887809686888446</v>
      </c>
      <c r="BR25" s="173"/>
      <c r="BS25" s="205">
        <f>'1b Historical level tables'!BS18</f>
        <v>76.573505381604704</v>
      </c>
      <c r="BT25" s="205">
        <f>'1b Historical level tables'!BT18</f>
        <v>76.573505381604704</v>
      </c>
      <c r="BU25" s="205">
        <f>'1b Historical level tables'!BU18</f>
        <v>79.62373630136986</v>
      </c>
      <c r="BV25" s="205">
        <f>'1b Historical level tables'!BV18</f>
        <v>79.62373630136986</v>
      </c>
      <c r="BW25" s="205">
        <f>'1b Historical level tables'!BW18</f>
        <v>82.229141878669253</v>
      </c>
      <c r="BX25" s="205">
        <f>'1b Historical level tables'!BX18</f>
        <v>82.229141878669253</v>
      </c>
      <c r="BY25" s="205">
        <f>'1b Historical level tables'!BY18</f>
        <v>82.928153131115451</v>
      </c>
      <c r="BZ25" s="205">
        <f>'1b Historical level tables'!BZ18</f>
        <v>82.928153131115451</v>
      </c>
      <c r="CA25" s="205">
        <f>'1b Historical level tables'!CA18</f>
        <v>84.516815068493116</v>
      </c>
      <c r="CB25" s="205">
        <f>'1b Historical level tables'!CB18</f>
        <v>84.516815068493116</v>
      </c>
      <c r="CC25" s="205">
        <f>'1b Historical level tables'!CC18</f>
        <v>85.851291095890446</v>
      </c>
      <c r="CD25" s="205" t="str">
        <f>'1b Historical level tables'!CD18</f>
        <v>-</v>
      </c>
      <c r="CE25" s="205" t="str">
        <f>'1b Historical level tables'!CE18</f>
        <v>-</v>
      </c>
      <c r="CF25" s="205" t="str">
        <f>'1b Historical level tables'!CF18</f>
        <v>-</v>
      </c>
      <c r="CG25" s="144"/>
      <c r="CH25" s="175" t="s">
        <v>201</v>
      </c>
      <c r="CI25" s="205">
        <f t="shared" si="15"/>
        <v>104.60930000000005</v>
      </c>
      <c r="CJ25" s="205">
        <f t="shared" si="16"/>
        <v>105.93994667318985</v>
      </c>
      <c r="CK25" s="205">
        <f t="shared" si="17"/>
        <v>107.4753082191781</v>
      </c>
      <c r="CL25" s="205">
        <f t="shared" si="18"/>
        <v>108.39652514677104</v>
      </c>
      <c r="CM25" s="205">
        <f t="shared" si="19"/>
        <v>109.62481438356166</v>
      </c>
      <c r="CN25" s="205">
        <f t="shared" si="20"/>
        <v>110.44367387475536</v>
      </c>
      <c r="CO25" s="205">
        <f t="shared" si="21"/>
        <v>111.05781849315068</v>
      </c>
      <c r="CP25" s="205">
        <f t="shared" si="22"/>
        <v>111.36489080234833</v>
      </c>
      <c r="CQ25" s="205">
        <f t="shared" si="23"/>
        <v>111.97903542074366</v>
      </c>
      <c r="CR25" s="205">
        <f t="shared" si="24"/>
        <v>114.02618414872801</v>
      </c>
      <c r="CS25" s="205">
        <f t="shared" si="25"/>
        <v>117.40397954990215</v>
      </c>
      <c r="CT25" s="173"/>
      <c r="CU25" s="205">
        <f t="shared" si="1"/>
        <v>123.34071086105675</v>
      </c>
      <c r="CV25" s="205">
        <f t="shared" si="2"/>
        <v>123.34071086105675</v>
      </c>
      <c r="CW25" s="205">
        <f t="shared" si="3"/>
        <v>128.25386780821918</v>
      </c>
      <c r="CX25" s="205">
        <f t="shared" si="4"/>
        <v>128.25386780821918</v>
      </c>
      <c r="CY25" s="205">
        <f t="shared" si="5"/>
        <v>132.45052270058707</v>
      </c>
      <c r="CZ25" s="205">
        <f t="shared" si="6"/>
        <v>132.45052270058707</v>
      </c>
      <c r="DA25" s="205">
        <f t="shared" si="7"/>
        <v>133.57645450097846</v>
      </c>
      <c r="DB25" s="205">
        <f t="shared" si="8"/>
        <v>133.57645450097846</v>
      </c>
      <c r="DC25" s="205">
        <f t="shared" si="9"/>
        <v>136.13539041095888</v>
      </c>
      <c r="DD25" s="205">
        <f t="shared" si="10"/>
        <v>136.13539041095888</v>
      </c>
      <c r="DE25" s="205">
        <f t="shared" si="11"/>
        <v>138.28489657534249</v>
      </c>
      <c r="DF25" s="205" t="str">
        <f t="shared" si="12"/>
        <v>-</v>
      </c>
      <c r="DG25" s="205" t="str">
        <f t="shared" si="13"/>
        <v>-</v>
      </c>
      <c r="DH25" s="205" t="str">
        <f t="shared" si="14"/>
        <v>-</v>
      </c>
    </row>
    <row r="26" spans="2:112" s="159" customFormat="1" ht="10.5" customHeight="1">
      <c r="B26" s="175" t="s">
        <v>202</v>
      </c>
      <c r="C26" s="205">
        <f>'1b Historical level tables'!C19</f>
        <v>0</v>
      </c>
      <c r="D26" s="205">
        <f>'1b Historical level tables'!D19</f>
        <v>-0.1310662676190151</v>
      </c>
      <c r="E26" s="205">
        <f>'1b Historical level tables'!E19</f>
        <v>1.6490220555819268</v>
      </c>
      <c r="F26" s="205">
        <f>'1b Historical level tables'!F19</f>
        <v>7.9249822078168828</v>
      </c>
      <c r="G26" s="205">
        <f>'1b Historical level tables'!G19</f>
        <v>9.5945159615724229</v>
      </c>
      <c r="H26" s="205">
        <f>'1b Historical level tables'!H19</f>
        <v>9.6655312765157912</v>
      </c>
      <c r="I26" s="205">
        <f>'1b Historical level tables'!I19</f>
        <v>11.448655558303896</v>
      </c>
      <c r="J26" s="205">
        <f>'1b Historical level tables'!J19</f>
        <v>11.630458109953564</v>
      </c>
      <c r="K26" s="205">
        <f>'1b Historical level tables'!K19</f>
        <v>11.375413031411084</v>
      </c>
      <c r="L26" s="205">
        <f>'1b Historical level tables'!L19</f>
        <v>11.405483218834176</v>
      </c>
      <c r="M26" s="205">
        <f>'1b Historical level tables'!M19</f>
        <v>10.452988037960663</v>
      </c>
      <c r="N26" s="173"/>
      <c r="O26" s="205">
        <f>'1b Historical level tables'!O19</f>
        <v>11.090106502704797</v>
      </c>
      <c r="P26" s="205">
        <f>'1b Historical level tables'!P19</f>
        <v>11.090106502704797</v>
      </c>
      <c r="Q26" s="205">
        <f>'1b Historical level tables'!Q19</f>
        <v>11.951673643525851</v>
      </c>
      <c r="R26" s="205">
        <f>'1b Historical level tables'!R19</f>
        <v>11.951673643525851</v>
      </c>
      <c r="S26" s="205">
        <f>'1b Historical level tables'!S19</f>
        <v>10.69908760649443</v>
      </c>
      <c r="T26" s="205">
        <f>'1b Historical level tables'!T19</f>
        <v>10.69908760649443</v>
      </c>
      <c r="U26" s="205">
        <f>'1b Historical level tables'!U19</f>
        <v>11.082285041361699</v>
      </c>
      <c r="V26" s="205">
        <f>'1b Historical level tables'!V19</f>
        <v>11.082285041361699</v>
      </c>
      <c r="W26" s="205">
        <f>'1b Historical level tables'!W19</f>
        <v>13.25048425965346</v>
      </c>
      <c r="X26" s="205">
        <f>'1b Historical level tables'!X19</f>
        <v>13.25048425965346</v>
      </c>
      <c r="Y26" s="205">
        <f>'1b Historical level tables'!Y19</f>
        <v>13.675063223126843</v>
      </c>
      <c r="Z26" s="205">
        <f>'1b Historical level tables'!Z19</f>
        <v>1.1502312827846839</v>
      </c>
      <c r="AA26" s="205" t="str">
        <f>'1b Historical level tables'!AA19</f>
        <v>-</v>
      </c>
      <c r="AB26" s="205" t="str">
        <f>'1b Historical level tables'!AB19</f>
        <v>-</v>
      </c>
      <c r="AC26" s="144"/>
      <c r="AD26" s="175" t="s">
        <v>202</v>
      </c>
      <c r="AE26" s="205">
        <f>'1b Historical level tables'!AE19</f>
        <v>0</v>
      </c>
      <c r="AF26" s="205">
        <f>'1b Historical level tables'!AF19</f>
        <v>-0.1310662676190151</v>
      </c>
      <c r="AG26" s="205">
        <f>'1b Historical level tables'!AG19</f>
        <v>1.6490220555819268</v>
      </c>
      <c r="AH26" s="205">
        <f>'1b Historical level tables'!AH19</f>
        <v>7.9249822078168828</v>
      </c>
      <c r="AI26" s="205">
        <f>'1b Historical level tables'!AI19</f>
        <v>9.5945159615724229</v>
      </c>
      <c r="AJ26" s="205">
        <f>'1b Historical level tables'!AJ19</f>
        <v>9.6655312765157912</v>
      </c>
      <c r="AK26" s="205">
        <f>'1b Historical level tables'!AK19</f>
        <v>11.448655558303896</v>
      </c>
      <c r="AL26" s="205">
        <f>'1b Historical level tables'!AL19</f>
        <v>11.630458109953564</v>
      </c>
      <c r="AM26" s="205">
        <f>'1b Historical level tables'!AM19</f>
        <v>11.375413031411084</v>
      </c>
      <c r="AN26" s="205">
        <f>'1b Historical level tables'!AN19</f>
        <v>11.405483218834176</v>
      </c>
      <c r="AO26" s="205">
        <f>'1b Historical level tables'!AO19</f>
        <v>10.452988037960663</v>
      </c>
      <c r="AP26" s="173"/>
      <c r="AQ26" s="205">
        <f>'1b Historical level tables'!AQ19</f>
        <v>11.090106502704797</v>
      </c>
      <c r="AR26" s="205">
        <f>'1b Historical level tables'!AR19</f>
        <v>11.090106502704797</v>
      </c>
      <c r="AS26" s="205">
        <f>'1b Historical level tables'!AS19</f>
        <v>11.951673643525851</v>
      </c>
      <c r="AT26" s="205">
        <f>'1b Historical level tables'!AT19</f>
        <v>11.951673643525851</v>
      </c>
      <c r="AU26" s="205">
        <f>'1b Historical level tables'!AU19</f>
        <v>10.69908760649443</v>
      </c>
      <c r="AV26" s="205">
        <f>'1b Historical level tables'!AV19</f>
        <v>10.69908760649443</v>
      </c>
      <c r="AW26" s="205">
        <f>'1b Historical level tables'!AW19</f>
        <v>11.082285041361699</v>
      </c>
      <c r="AX26" s="205">
        <f>'1b Historical level tables'!AX19</f>
        <v>11.082285041361699</v>
      </c>
      <c r="AY26" s="205">
        <f>'1b Historical level tables'!AY19</f>
        <v>13.25048425965346</v>
      </c>
      <c r="AZ26" s="205">
        <f>'1b Historical level tables'!AZ19</f>
        <v>13.25048425965346</v>
      </c>
      <c r="BA26" s="205">
        <f>'1b Historical level tables'!BA19</f>
        <v>13.675063223126843</v>
      </c>
      <c r="BB26" s="205">
        <f>'1b Historical level tables'!BB19</f>
        <v>1.1502312827846839</v>
      </c>
      <c r="BC26" s="205" t="str">
        <f>'1b Historical level tables'!BC19</f>
        <v>-</v>
      </c>
      <c r="BD26" s="205" t="str">
        <f>'1b Historical level tables'!BD19</f>
        <v>-</v>
      </c>
      <c r="BF26" s="175" t="s">
        <v>202</v>
      </c>
      <c r="BG26" s="205">
        <f>'1b Historical level tables'!BG19</f>
        <v>0</v>
      </c>
      <c r="BH26" s="205">
        <f>'1b Historical level tables'!BH19</f>
        <v>-0.1023941345466083</v>
      </c>
      <c r="BI26" s="205">
        <f>'1b Historical level tables'!BI19</f>
        <v>1.3107897268148034</v>
      </c>
      <c r="BJ26" s="205">
        <f>'1b Historical level tables'!BJ19</f>
        <v>8.7391024854837429</v>
      </c>
      <c r="BK26" s="205">
        <f>'1b Historical level tables'!BK19</f>
        <v>10.102089688688181</v>
      </c>
      <c r="BL26" s="205">
        <f>'1b Historical level tables'!BL19</f>
        <v>10.300173121233545</v>
      </c>
      <c r="BM26" s="205">
        <f>'1b Historical level tables'!BM19</f>
        <v>11.847822371645295</v>
      </c>
      <c r="BN26" s="205">
        <f>'1b Historical level tables'!BN19</f>
        <v>7.7038430079225835</v>
      </c>
      <c r="BO26" s="205">
        <f>'1b Historical level tables'!BO19</f>
        <v>7.5210837283470982</v>
      </c>
      <c r="BP26" s="205">
        <f>'1b Historical level tables'!BP19</f>
        <v>5.503966281336238</v>
      </c>
      <c r="BQ26" s="205">
        <f>'1b Historical level tables'!BQ19</f>
        <v>2.3340147638275894</v>
      </c>
      <c r="BR26" s="173"/>
      <c r="BS26" s="205">
        <f>'1b Historical level tables'!BS19</f>
        <v>2.3848554466543854</v>
      </c>
      <c r="BT26" s="205">
        <f>'1b Historical level tables'!BT19</f>
        <v>2.3848554466543854</v>
      </c>
      <c r="BU26" s="205">
        <f>'1b Historical level tables'!BU19</f>
        <v>2.7714012178486205</v>
      </c>
      <c r="BV26" s="205">
        <f>'1b Historical level tables'!BV19</f>
        <v>2.7714012178486205</v>
      </c>
      <c r="BW26" s="205">
        <f>'1b Historical level tables'!BW19</f>
        <v>1.1467264798929691</v>
      </c>
      <c r="BX26" s="205">
        <f>'1b Historical level tables'!BX19</f>
        <v>1.1467264798929691</v>
      </c>
      <c r="BY26" s="205">
        <f>'1b Historical level tables'!BY19</f>
        <v>0.70545632255527646</v>
      </c>
      <c r="BZ26" s="205">
        <f>'1b Historical level tables'!BZ19</f>
        <v>0.70545632255527646</v>
      </c>
      <c r="CA26" s="205">
        <f>'1b Historical level tables'!CA19</f>
        <v>2.1778100222622738</v>
      </c>
      <c r="CB26" s="205">
        <f>'1b Historical level tables'!CB19</f>
        <v>2.1778100222622738</v>
      </c>
      <c r="CC26" s="205">
        <f>'1b Historical level tables'!CC19</f>
        <v>1.9909760329379227</v>
      </c>
      <c r="CD26" s="205">
        <f>'1b Historical level tables'!CD19</f>
        <v>-3.7567368731175015</v>
      </c>
      <c r="CE26" s="205" t="str">
        <f>'1b Historical level tables'!CE19</f>
        <v>-</v>
      </c>
      <c r="CF26" s="205" t="str">
        <f>'1b Historical level tables'!CF19</f>
        <v>-</v>
      </c>
      <c r="CG26" s="144"/>
      <c r="CH26" s="175" t="s">
        <v>202</v>
      </c>
      <c r="CI26" s="205">
        <f t="shared" si="15"/>
        <v>0</v>
      </c>
      <c r="CJ26" s="205">
        <f t="shared" si="16"/>
        <v>-0.23346040216562342</v>
      </c>
      <c r="CK26" s="205">
        <f t="shared" si="17"/>
        <v>2.9598117823967303</v>
      </c>
      <c r="CL26" s="205">
        <f t="shared" si="18"/>
        <v>16.664084693300627</v>
      </c>
      <c r="CM26" s="205">
        <f t="shared" si="19"/>
        <v>19.696605650260604</v>
      </c>
      <c r="CN26" s="205">
        <f t="shared" si="20"/>
        <v>19.965704397749334</v>
      </c>
      <c r="CO26" s="205">
        <f t="shared" si="21"/>
        <v>23.296477929949191</v>
      </c>
      <c r="CP26" s="205">
        <f t="shared" si="22"/>
        <v>19.334301117876148</v>
      </c>
      <c r="CQ26" s="205">
        <f t="shared" si="23"/>
        <v>18.896496759758183</v>
      </c>
      <c r="CR26" s="205">
        <f t="shared" si="24"/>
        <v>16.909449500170414</v>
      </c>
      <c r="CS26" s="205">
        <f t="shared" si="25"/>
        <v>12.787002801788253</v>
      </c>
      <c r="CT26" s="173"/>
      <c r="CU26" s="205">
        <f t="shared" si="1"/>
        <v>13.474961949359184</v>
      </c>
      <c r="CV26" s="205">
        <f t="shared" si="2"/>
        <v>13.474961949359184</v>
      </c>
      <c r="CW26" s="205">
        <f t="shared" si="3"/>
        <v>14.723074861374471</v>
      </c>
      <c r="CX26" s="205">
        <f t="shared" si="4"/>
        <v>14.723074861374471</v>
      </c>
      <c r="CY26" s="205">
        <f t="shared" si="5"/>
        <v>11.845814086387399</v>
      </c>
      <c r="CZ26" s="205">
        <f t="shared" si="6"/>
        <v>11.845814086387399</v>
      </c>
      <c r="DA26" s="205">
        <f t="shared" si="7"/>
        <v>11.787741363916975</v>
      </c>
      <c r="DB26" s="205">
        <f t="shared" si="8"/>
        <v>11.787741363916975</v>
      </c>
      <c r="DC26" s="205">
        <f t="shared" si="9"/>
        <v>15.428294281915733</v>
      </c>
      <c r="DD26" s="205">
        <f t="shared" si="10"/>
        <v>15.428294281915733</v>
      </c>
      <c r="DE26" s="205">
        <f t="shared" si="11"/>
        <v>15.666039256064765</v>
      </c>
      <c r="DF26" s="205">
        <f t="shared" si="12"/>
        <v>-2.6065055903328176</v>
      </c>
      <c r="DG26" s="205" t="str">
        <f t="shared" si="13"/>
        <v>-</v>
      </c>
      <c r="DH26" s="205" t="str">
        <f t="shared" si="14"/>
        <v>-</v>
      </c>
    </row>
    <row r="27" spans="2:112" s="159" customFormat="1" ht="10.5" customHeight="1">
      <c r="B27" s="175" t="s">
        <v>203</v>
      </c>
      <c r="C27" s="205" t="str">
        <f>'1b Historical level tables'!C20</f>
        <v>-</v>
      </c>
      <c r="D27" s="205" t="str">
        <f>'1b Historical level tables'!D20</f>
        <v>-</v>
      </c>
      <c r="E27" s="205" t="str">
        <f>'1b Historical level tables'!E20</f>
        <v>-</v>
      </c>
      <c r="F27" s="205" t="str">
        <f>'1b Historical level tables'!F20</f>
        <v>-</v>
      </c>
      <c r="G27" s="205" t="str">
        <f>'1b Historical level tables'!G20</f>
        <v>-</v>
      </c>
      <c r="H27" s="205" t="str">
        <f>'1b Historical level tables'!H20</f>
        <v>-</v>
      </c>
      <c r="I27" s="205" t="str">
        <f>'1b Historical level tables'!I20</f>
        <v>-</v>
      </c>
      <c r="J27" s="205" t="str">
        <f>'1b Historical level tables'!J20</f>
        <v>-</v>
      </c>
      <c r="K27" s="205" t="str">
        <f>'1b Historical level tables'!K20</f>
        <v>-</v>
      </c>
      <c r="L27" s="205" t="str">
        <f>'1b Historical level tables'!L20</f>
        <v>-</v>
      </c>
      <c r="M27" s="205" t="str">
        <f>'1b Historical level tables'!M20</f>
        <v>-</v>
      </c>
      <c r="N27" s="173"/>
      <c r="O27" s="205" t="str">
        <f>'1b Historical level tables'!O20</f>
        <v>-</v>
      </c>
      <c r="P27" s="205" t="str">
        <f>'1b Historical level tables'!P20</f>
        <v>-</v>
      </c>
      <c r="Q27" s="205" t="str">
        <f>'1b Historical level tables'!Q20</f>
        <v>-</v>
      </c>
      <c r="R27" s="205" t="str">
        <f>'1b Historical level tables'!R20</f>
        <v>-</v>
      </c>
      <c r="S27" s="205" t="str">
        <f>'1b Historical level tables'!S20</f>
        <v>-</v>
      </c>
      <c r="T27" s="205" t="str">
        <f>'1b Historical level tables'!T20</f>
        <v>-</v>
      </c>
      <c r="U27" s="205" t="str">
        <f>'1b Historical level tables'!U20</f>
        <v>-</v>
      </c>
      <c r="V27" s="205" t="str">
        <f>'1b Historical level tables'!V20</f>
        <v>-</v>
      </c>
      <c r="W27" s="205" t="str">
        <f>'1b Historical level tables'!W20</f>
        <v>-</v>
      </c>
      <c r="X27" s="205" t="str">
        <f>'1b Historical level tables'!X20</f>
        <v>-</v>
      </c>
      <c r="Y27" s="205" t="str">
        <f>'1b Historical level tables'!Y20</f>
        <v>-</v>
      </c>
      <c r="Z27" s="205">
        <f>'1b Historical level tables'!Z20</f>
        <v>9.1647858161996396</v>
      </c>
      <c r="AA27" s="205" t="str">
        <f>'1b Historical level tables'!AA20</f>
        <v>-</v>
      </c>
      <c r="AB27" s="205" t="str">
        <f>'1b Historical level tables'!AB20</f>
        <v>-</v>
      </c>
      <c r="AC27" s="144"/>
      <c r="AD27" s="175" t="s">
        <v>203</v>
      </c>
      <c r="AE27" s="205" t="str">
        <f>'1b Historical level tables'!AE20</f>
        <v>-</v>
      </c>
      <c r="AF27" s="205" t="str">
        <f>'1b Historical level tables'!AF20</f>
        <v>-</v>
      </c>
      <c r="AG27" s="205" t="str">
        <f>'1b Historical level tables'!AG20</f>
        <v>-</v>
      </c>
      <c r="AH27" s="205" t="str">
        <f>'1b Historical level tables'!AH20</f>
        <v>-</v>
      </c>
      <c r="AI27" s="205" t="str">
        <f>'1b Historical level tables'!AI20</f>
        <v>-</v>
      </c>
      <c r="AJ27" s="205" t="str">
        <f>'1b Historical level tables'!AJ20</f>
        <v>-</v>
      </c>
      <c r="AK27" s="205" t="str">
        <f>'1b Historical level tables'!AK20</f>
        <v>-</v>
      </c>
      <c r="AL27" s="205" t="str">
        <f>'1b Historical level tables'!AL20</f>
        <v>-</v>
      </c>
      <c r="AM27" s="205" t="str">
        <f>'1b Historical level tables'!AM20</f>
        <v>-</v>
      </c>
      <c r="AN27" s="205" t="str">
        <f>'1b Historical level tables'!AN20</f>
        <v>-</v>
      </c>
      <c r="AO27" s="205" t="str">
        <f>'1b Historical level tables'!AO20</f>
        <v>-</v>
      </c>
      <c r="AP27" s="173"/>
      <c r="AQ27" s="205" t="str">
        <f>'1b Historical level tables'!AQ20</f>
        <v>-</v>
      </c>
      <c r="AR27" s="205" t="str">
        <f>'1b Historical level tables'!AR20</f>
        <v>-</v>
      </c>
      <c r="AS27" s="205" t="str">
        <f>'1b Historical level tables'!AS20</f>
        <v>-</v>
      </c>
      <c r="AT27" s="205" t="str">
        <f>'1b Historical level tables'!AT20</f>
        <v>-</v>
      </c>
      <c r="AU27" s="205" t="str">
        <f>'1b Historical level tables'!AU20</f>
        <v>-</v>
      </c>
      <c r="AV27" s="205" t="str">
        <f>'1b Historical level tables'!AV20</f>
        <v>-</v>
      </c>
      <c r="AW27" s="205" t="str">
        <f>'1b Historical level tables'!AW20</f>
        <v>-</v>
      </c>
      <c r="AX27" s="205" t="str">
        <f>'1b Historical level tables'!AX20</f>
        <v>-</v>
      </c>
      <c r="AY27" s="205" t="str">
        <f>'1b Historical level tables'!AY20</f>
        <v>-</v>
      </c>
      <c r="AZ27" s="205" t="str">
        <f>'1b Historical level tables'!AZ20</f>
        <v>-</v>
      </c>
      <c r="BA27" s="205" t="str">
        <f>'1b Historical level tables'!BA20</f>
        <v>-</v>
      </c>
      <c r="BB27" s="205">
        <f>'1b Historical level tables'!BB20</f>
        <v>9.3503982258154075</v>
      </c>
      <c r="BC27" s="205" t="str">
        <f>'1b Historical level tables'!BC20</f>
        <v>-</v>
      </c>
      <c r="BD27" s="205" t="str">
        <f>'1b Historical level tables'!BD20</f>
        <v>-</v>
      </c>
      <c r="BF27" s="175" t="s">
        <v>203</v>
      </c>
      <c r="BG27" s="205" t="str">
        <f>'1b Historical level tables'!BG20</f>
        <v>-</v>
      </c>
      <c r="BH27" s="205" t="str">
        <f>'1b Historical level tables'!BH20</f>
        <v>-</v>
      </c>
      <c r="BI27" s="205" t="str">
        <f>'1b Historical level tables'!BI20</f>
        <v>-</v>
      </c>
      <c r="BJ27" s="205" t="str">
        <f>'1b Historical level tables'!BJ20</f>
        <v>-</v>
      </c>
      <c r="BK27" s="205" t="str">
        <f>'1b Historical level tables'!BK20</f>
        <v>-</v>
      </c>
      <c r="BL27" s="205" t="str">
        <f>'1b Historical level tables'!BL20</f>
        <v>-</v>
      </c>
      <c r="BM27" s="205" t="str">
        <f>'1b Historical level tables'!BM20</f>
        <v>-</v>
      </c>
      <c r="BN27" s="205" t="str">
        <f>'1b Historical level tables'!BN20</f>
        <v>-</v>
      </c>
      <c r="BO27" s="205" t="str">
        <f>'1b Historical level tables'!BO20</f>
        <v>-</v>
      </c>
      <c r="BP27" s="205" t="str">
        <f>'1b Historical level tables'!BP20</f>
        <v>-</v>
      </c>
      <c r="BQ27" s="205" t="str">
        <f>'1b Historical level tables'!BQ20</f>
        <v>-</v>
      </c>
      <c r="BR27" s="173"/>
      <c r="BS27" s="205" t="str">
        <f>'1b Historical level tables'!BS20</f>
        <v>-</v>
      </c>
      <c r="BT27" s="205" t="str">
        <f>'1b Historical level tables'!BT20</f>
        <v>-</v>
      </c>
      <c r="BU27" s="205" t="str">
        <f>'1b Historical level tables'!BU20</f>
        <v>-</v>
      </c>
      <c r="BV27" s="205" t="str">
        <f>'1b Historical level tables'!BV20</f>
        <v>-</v>
      </c>
      <c r="BW27" s="205" t="str">
        <f>'1b Historical level tables'!BW20</f>
        <v>-</v>
      </c>
      <c r="BX27" s="205" t="str">
        <f>'1b Historical level tables'!BX20</f>
        <v>-</v>
      </c>
      <c r="BY27" s="205" t="str">
        <f>'1b Historical level tables'!BY20</f>
        <v>-</v>
      </c>
      <c r="BZ27" s="205" t="str">
        <f>'1b Historical level tables'!BZ20</f>
        <v>-</v>
      </c>
      <c r="CA27" s="205" t="str">
        <f>'1b Historical level tables'!CA20</f>
        <v>-</v>
      </c>
      <c r="CB27" s="205" t="str">
        <f>'1b Historical level tables'!CB20</f>
        <v>-</v>
      </c>
      <c r="CC27" s="205" t="str">
        <f>'1b Historical level tables'!CC20</f>
        <v>-</v>
      </c>
      <c r="CD27" s="205">
        <f>'1b Historical level tables'!CD20</f>
        <v>10.618148577775347</v>
      </c>
      <c r="CE27" s="205" t="str">
        <f>'1b Historical level tables'!CE20</f>
        <v>-</v>
      </c>
      <c r="CF27" s="205" t="str">
        <f>'1b Historical level tables'!CF20</f>
        <v>-</v>
      </c>
      <c r="CG27" s="144"/>
      <c r="CH27" s="175" t="s">
        <v>203</v>
      </c>
      <c r="CI27" s="205" t="str">
        <f t="shared" si="15"/>
        <v>-</v>
      </c>
      <c r="CJ27" s="205" t="str">
        <f t="shared" si="16"/>
        <v>-</v>
      </c>
      <c r="CK27" s="205" t="str">
        <f t="shared" si="17"/>
        <v>-</v>
      </c>
      <c r="CL27" s="205" t="str">
        <f t="shared" si="18"/>
        <v>-</v>
      </c>
      <c r="CM27" s="205" t="str">
        <f t="shared" si="19"/>
        <v>-</v>
      </c>
      <c r="CN27" s="205" t="str">
        <f t="shared" si="20"/>
        <v>-</v>
      </c>
      <c r="CO27" s="205" t="str">
        <f t="shared" si="21"/>
        <v>-</v>
      </c>
      <c r="CP27" s="205" t="str">
        <f t="shared" si="22"/>
        <v>-</v>
      </c>
      <c r="CQ27" s="205" t="str">
        <f t="shared" si="23"/>
        <v>-</v>
      </c>
      <c r="CR27" s="205" t="str">
        <f t="shared" si="24"/>
        <v>-</v>
      </c>
      <c r="CS27" s="205" t="str">
        <f t="shared" si="25"/>
        <v>-</v>
      </c>
      <c r="CT27" s="173"/>
      <c r="CU27" s="205" t="str">
        <f t="shared" si="1"/>
        <v>-</v>
      </c>
      <c r="CV27" s="205" t="str">
        <f t="shared" si="2"/>
        <v>-</v>
      </c>
      <c r="CW27" s="205" t="str">
        <f t="shared" si="3"/>
        <v>-</v>
      </c>
      <c r="CX27" s="205" t="str">
        <f t="shared" si="4"/>
        <v>-</v>
      </c>
      <c r="CY27" s="205" t="str">
        <f t="shared" si="5"/>
        <v>-</v>
      </c>
      <c r="CZ27" s="205" t="str">
        <f t="shared" si="6"/>
        <v>-</v>
      </c>
      <c r="DA27" s="205" t="str">
        <f t="shared" si="7"/>
        <v>-</v>
      </c>
      <c r="DB27" s="205" t="str">
        <f t="shared" si="8"/>
        <v>-</v>
      </c>
      <c r="DC27" s="205" t="str">
        <f t="shared" si="9"/>
        <v>-</v>
      </c>
      <c r="DD27" s="205" t="str">
        <f t="shared" si="10"/>
        <v>-</v>
      </c>
      <c r="DE27" s="205" t="str">
        <f t="shared" si="11"/>
        <v>-</v>
      </c>
      <c r="DF27" s="205">
        <f t="shared" si="12"/>
        <v>19.782934393974987</v>
      </c>
      <c r="DG27" s="205" t="str">
        <f t="shared" si="13"/>
        <v>-</v>
      </c>
      <c r="DH27" s="205" t="str">
        <f t="shared" si="14"/>
        <v>-</v>
      </c>
    </row>
    <row r="28" spans="2:112" s="159" customFormat="1" ht="10.5" customHeight="1">
      <c r="B28" s="175" t="s">
        <v>204</v>
      </c>
      <c r="C28" s="205">
        <f>'1b Historical level tables'!C21</f>
        <v>3.4230999999999985</v>
      </c>
      <c r="D28" s="205">
        <f>'1b Historical level tables'!D21</f>
        <v>3.4666423679060681</v>
      </c>
      <c r="E28" s="205">
        <f>'1b Historical level tables'!E21</f>
        <v>3.516883561643835</v>
      </c>
      <c r="F28" s="205">
        <f>'1b Historical level tables'!F21</f>
        <v>3.547028277886497</v>
      </c>
      <c r="G28" s="205">
        <f>'1b Historical level tables'!G21</f>
        <v>3.5872212328767126</v>
      </c>
      <c r="H28" s="205">
        <f>'1b Historical level tables'!H21</f>
        <v>3.6140165362035224</v>
      </c>
      <c r="I28" s="205">
        <f>'1b Historical level tables'!I21</f>
        <v>3.6341130136986304</v>
      </c>
      <c r="J28" s="205">
        <f>'1b Historical level tables'!J21</f>
        <v>3.6441612524461822</v>
      </c>
      <c r="K28" s="205">
        <f>'1b Historical level tables'!K21</f>
        <v>3.6642577299412911</v>
      </c>
      <c r="L28" s="205">
        <f>'1b Historical level tables'!L21</f>
        <v>3.731245988258316</v>
      </c>
      <c r="M28" s="205">
        <f>'1b Historical level tables'!M21</f>
        <v>3.8417766144814105</v>
      </c>
      <c r="N28" s="173"/>
      <c r="O28" s="205">
        <f>'1b Historical level tables'!O21</f>
        <v>4.0360425636007813</v>
      </c>
      <c r="P28" s="205">
        <f>'1b Historical level tables'!P21</f>
        <v>4.0360425636007813</v>
      </c>
      <c r="Q28" s="205">
        <f>'1b Historical level tables'!Q21</f>
        <v>4.1968143835616436</v>
      </c>
      <c r="R28" s="205">
        <f>'1b Historical level tables'!R21</f>
        <v>4.1968143835616436</v>
      </c>
      <c r="S28" s="205">
        <f>'1b Historical level tables'!S21</f>
        <v>4.3341403131115461</v>
      </c>
      <c r="T28" s="205">
        <f>'1b Historical level tables'!T21</f>
        <v>4.3341403131115461</v>
      </c>
      <c r="U28" s="205">
        <f>'1b Historical level tables'!U21</f>
        <v>4.3709838551859104</v>
      </c>
      <c r="V28" s="205">
        <f>'1b Historical level tables'!V21</f>
        <v>4.3709838551859104</v>
      </c>
      <c r="W28" s="205">
        <f>'1b Historical level tables'!W21</f>
        <v>4.4547191780821924</v>
      </c>
      <c r="X28" s="205">
        <f>'1b Historical level tables'!X21</f>
        <v>4.4547191780821924</v>
      </c>
      <c r="Y28" s="205">
        <f>'1b Historical level tables'!Y21</f>
        <v>4.5250568493150691</v>
      </c>
      <c r="Z28" s="205" t="str">
        <f>'1b Historical level tables'!Z21</f>
        <v>-</v>
      </c>
      <c r="AA28" s="205" t="str">
        <f>'1b Historical level tables'!AA21</f>
        <v>-</v>
      </c>
      <c r="AB28" s="205" t="str">
        <f>'1b Historical level tables'!AB21</f>
        <v>-</v>
      </c>
      <c r="AC28" s="144"/>
      <c r="AD28" s="175" t="s">
        <v>204</v>
      </c>
      <c r="AE28" s="205">
        <f>'1b Historical level tables'!AE21</f>
        <v>3.4230999999999985</v>
      </c>
      <c r="AF28" s="205">
        <f>'1b Historical level tables'!AF21</f>
        <v>3.4666423679060681</v>
      </c>
      <c r="AG28" s="205">
        <f>'1b Historical level tables'!AG21</f>
        <v>3.516883561643835</v>
      </c>
      <c r="AH28" s="205">
        <f>'1b Historical level tables'!AH21</f>
        <v>3.547028277886497</v>
      </c>
      <c r="AI28" s="205">
        <f>'1b Historical level tables'!AI21</f>
        <v>3.5872212328767126</v>
      </c>
      <c r="AJ28" s="205">
        <f>'1b Historical level tables'!AJ21</f>
        <v>3.6140165362035224</v>
      </c>
      <c r="AK28" s="205">
        <f>'1b Historical level tables'!AK21</f>
        <v>3.6341130136986304</v>
      </c>
      <c r="AL28" s="205">
        <f>'1b Historical level tables'!AL21</f>
        <v>3.6441612524461822</v>
      </c>
      <c r="AM28" s="205">
        <f>'1b Historical level tables'!AM21</f>
        <v>3.6642577299412911</v>
      </c>
      <c r="AN28" s="205">
        <f>'1b Historical level tables'!AN21</f>
        <v>3.731245988258316</v>
      </c>
      <c r="AO28" s="205">
        <f>'1b Historical level tables'!AO21</f>
        <v>3.8417766144814105</v>
      </c>
      <c r="AP28" s="173"/>
      <c r="AQ28" s="205">
        <f>'1b Historical level tables'!AQ21</f>
        <v>4.0360425636007813</v>
      </c>
      <c r="AR28" s="205">
        <f>'1b Historical level tables'!AR21</f>
        <v>4.0360425636007813</v>
      </c>
      <c r="AS28" s="205">
        <f>'1b Historical level tables'!AS21</f>
        <v>4.1968143835616436</v>
      </c>
      <c r="AT28" s="205">
        <f>'1b Historical level tables'!AT21</f>
        <v>4.1968143835616436</v>
      </c>
      <c r="AU28" s="205">
        <f>'1b Historical level tables'!AU21</f>
        <v>4.3341403131115461</v>
      </c>
      <c r="AV28" s="205">
        <f>'1b Historical level tables'!AV21</f>
        <v>4.3341403131115461</v>
      </c>
      <c r="AW28" s="205">
        <f>'1b Historical level tables'!AW21</f>
        <v>4.3709838551859104</v>
      </c>
      <c r="AX28" s="205">
        <f>'1b Historical level tables'!AX21</f>
        <v>4.3709838551859104</v>
      </c>
      <c r="AY28" s="205">
        <f>'1b Historical level tables'!AY21</f>
        <v>4.4547191780821924</v>
      </c>
      <c r="AZ28" s="205">
        <f>'1b Historical level tables'!AZ21</f>
        <v>4.4547191780821924</v>
      </c>
      <c r="BA28" s="205">
        <f>'1b Historical level tables'!BA21</f>
        <v>4.5250568493150691</v>
      </c>
      <c r="BB28" s="205" t="str">
        <f>'1b Historical level tables'!BB21</f>
        <v>-</v>
      </c>
      <c r="BC28" s="205" t="str">
        <f>'1b Historical level tables'!BC21</f>
        <v>-</v>
      </c>
      <c r="BD28" s="205" t="str">
        <f>'1b Historical level tables'!BD21</f>
        <v>-</v>
      </c>
      <c r="BF28" s="175" t="s">
        <v>204</v>
      </c>
      <c r="BG28" s="205">
        <f>'1b Historical level tables'!BG21</f>
        <v>3.1859000000000006</v>
      </c>
      <c r="BH28" s="205">
        <f>'1b Historical level tables'!BH21</f>
        <v>3.2264251467710374</v>
      </c>
      <c r="BI28" s="205">
        <f>'1b Historical level tables'!BI21</f>
        <v>3.2731849315068478</v>
      </c>
      <c r="BJ28" s="205">
        <f>'1b Historical level tables'!BJ21</f>
        <v>3.3012408023483384</v>
      </c>
      <c r="BK28" s="205">
        <f>'1b Historical level tables'!BK21</f>
        <v>3.3386486301369867</v>
      </c>
      <c r="BL28" s="205">
        <f>'1b Historical level tables'!BL21</f>
        <v>3.3635871819960861</v>
      </c>
      <c r="BM28" s="205">
        <f>'1b Historical level tables'!BM21</f>
        <v>3.3822910958904111</v>
      </c>
      <c r="BN28" s="205">
        <f>'1b Historical level tables'!BN21</f>
        <v>3.3916430528375732</v>
      </c>
      <c r="BO28" s="205">
        <f>'1b Historical level tables'!BO21</f>
        <v>3.4103469667319</v>
      </c>
      <c r="BP28" s="205">
        <f>'1b Historical level tables'!BP21</f>
        <v>3.4726933463796494</v>
      </c>
      <c r="BQ28" s="205">
        <f>'1b Historical level tables'!BQ21</f>
        <v>3.5755648727984357</v>
      </c>
      <c r="BR28" s="173"/>
      <c r="BS28" s="205">
        <f>'1b Historical level tables'!BS21</f>
        <v>3.7563693737769079</v>
      </c>
      <c r="BT28" s="205">
        <f>'1b Historical level tables'!BT21</f>
        <v>3.7563693737769079</v>
      </c>
      <c r="BU28" s="205">
        <f>'1b Historical level tables'!BU21</f>
        <v>3.9060006849315063</v>
      </c>
      <c r="BV28" s="205">
        <f>'1b Historical level tables'!BV21</f>
        <v>3.9060006849315063</v>
      </c>
      <c r="BW28" s="205">
        <f>'1b Historical level tables'!BW21</f>
        <v>4.0338107632093942</v>
      </c>
      <c r="BX28" s="205">
        <f>'1b Historical level tables'!BX21</f>
        <v>4.0338107632093942</v>
      </c>
      <c r="BY28" s="205">
        <f>'1b Historical level tables'!BY21</f>
        <v>4.0681012720156549</v>
      </c>
      <c r="BZ28" s="205">
        <f>'1b Historical level tables'!BZ21</f>
        <v>4.0681012720156549</v>
      </c>
      <c r="CA28" s="205">
        <f>'1b Historical level tables'!CA21</f>
        <v>4.1460342465753417</v>
      </c>
      <c r="CB28" s="205">
        <f>'1b Historical level tables'!CB21</f>
        <v>4.1460342465753417</v>
      </c>
      <c r="CC28" s="205">
        <f>'1b Historical level tables'!CC21</f>
        <v>4.2114979452054797</v>
      </c>
      <c r="CD28" s="205" t="str">
        <f>'1b Historical level tables'!CD21</f>
        <v>-</v>
      </c>
      <c r="CE28" s="205" t="str">
        <f>'1b Historical level tables'!CE21</f>
        <v>-</v>
      </c>
      <c r="CF28" s="205" t="str">
        <f>'1b Historical level tables'!CF21</f>
        <v>-</v>
      </c>
      <c r="CG28" s="144"/>
      <c r="CH28" s="175" t="s">
        <v>204</v>
      </c>
      <c r="CI28" s="205">
        <f t="shared" si="15"/>
        <v>6.6089999999999991</v>
      </c>
      <c r="CJ28" s="205">
        <f t="shared" si="16"/>
        <v>6.6930675146771055</v>
      </c>
      <c r="CK28" s="205">
        <f t="shared" si="17"/>
        <v>6.7900684931506827</v>
      </c>
      <c r="CL28" s="205">
        <f t="shared" si="18"/>
        <v>6.8482690802348358</v>
      </c>
      <c r="CM28" s="205">
        <f t="shared" si="19"/>
        <v>6.9258698630136992</v>
      </c>
      <c r="CN28" s="205">
        <f t="shared" si="20"/>
        <v>6.9776037181996085</v>
      </c>
      <c r="CO28" s="205">
        <f t="shared" si="21"/>
        <v>7.0164041095890415</v>
      </c>
      <c r="CP28" s="205">
        <f t="shared" si="22"/>
        <v>7.0358043052837553</v>
      </c>
      <c r="CQ28" s="205">
        <f t="shared" si="23"/>
        <v>7.074604696673191</v>
      </c>
      <c r="CR28" s="205">
        <f t="shared" si="24"/>
        <v>7.2039393346379654</v>
      </c>
      <c r="CS28" s="205">
        <f t="shared" si="25"/>
        <v>7.4173414872798462</v>
      </c>
      <c r="CT28" s="173"/>
      <c r="CU28" s="205">
        <f t="shared" si="1"/>
        <v>7.7924119373776897</v>
      </c>
      <c r="CV28" s="205">
        <f t="shared" si="2"/>
        <v>7.7924119373776897</v>
      </c>
      <c r="CW28" s="205">
        <f t="shared" si="3"/>
        <v>8.1028150684931504</v>
      </c>
      <c r="CX28" s="205">
        <f t="shared" si="4"/>
        <v>8.1028150684931504</v>
      </c>
      <c r="CY28" s="205">
        <f t="shared" si="5"/>
        <v>8.3679510763209404</v>
      </c>
      <c r="CZ28" s="205">
        <f t="shared" si="6"/>
        <v>8.3679510763209404</v>
      </c>
      <c r="DA28" s="205">
        <f t="shared" si="7"/>
        <v>8.4390851272015652</v>
      </c>
      <c r="DB28" s="205">
        <f t="shared" si="8"/>
        <v>8.4390851272015652</v>
      </c>
      <c r="DC28" s="205">
        <f t="shared" si="9"/>
        <v>8.6007534246575332</v>
      </c>
      <c r="DD28" s="205">
        <f t="shared" si="10"/>
        <v>8.6007534246575332</v>
      </c>
      <c r="DE28" s="205">
        <f t="shared" si="11"/>
        <v>8.7365547945205488</v>
      </c>
      <c r="DF28" s="205" t="str">
        <f t="shared" si="12"/>
        <v>-</v>
      </c>
      <c r="DG28" s="205" t="str">
        <f t="shared" si="13"/>
        <v>-</v>
      </c>
      <c r="DH28" s="205" t="str">
        <f t="shared" si="14"/>
        <v>-</v>
      </c>
    </row>
    <row r="29" spans="2:112" s="159" customFormat="1" ht="10.5" customHeight="1">
      <c r="B29" s="175" t="s">
        <v>205</v>
      </c>
      <c r="C29" s="205">
        <f>'1b Historical level tables'!C22</f>
        <v>0.3048172414265064</v>
      </c>
      <c r="D29" s="205">
        <f>'1b Historical level tables'!D22</f>
        <v>0.30663009489225096</v>
      </c>
      <c r="E29" s="205">
        <f>'1b Historical level tables'!E22</f>
        <v>0.32153419895352242</v>
      </c>
      <c r="F29" s="205">
        <f>'1b Historical level tables'!F22</f>
        <v>0.35369320508315588</v>
      </c>
      <c r="G29" s="205">
        <f>'1b Historical level tables'!G22</f>
        <v>0.36397152211991751</v>
      </c>
      <c r="H29" s="205">
        <f>'1b Historical level tables'!H22</f>
        <v>0.3654016518886552</v>
      </c>
      <c r="I29" s="205">
        <f>'1b Historical level tables'!I22</f>
        <v>0.37951024777569842</v>
      </c>
      <c r="J29" s="205">
        <f>'1b Historical level tables'!J22</f>
        <v>0.37945228975723061</v>
      </c>
      <c r="K29" s="205">
        <f>'1b Historical level tables'!K22</f>
        <v>0.38756156426748894</v>
      </c>
      <c r="L29" s="205">
        <f>'1b Historical level tables'!L22</f>
        <v>0.38706536557025223</v>
      </c>
      <c r="M29" s="205">
        <f>'1b Historical level tables'!M22</f>
        <v>0.72327922943688272</v>
      </c>
      <c r="N29" s="173"/>
      <c r="O29" s="205">
        <f>'1b Historical level tables'!O22</f>
        <v>0.73887230089167066</v>
      </c>
      <c r="P29" s="205">
        <f>'1b Historical level tables'!P22</f>
        <v>0.73887230089167066</v>
      </c>
      <c r="Q29" s="205">
        <f>'1b Historical level tables'!Q22</f>
        <v>0.84670708057203137</v>
      </c>
      <c r="R29" s="205">
        <f>'1b Historical level tables'!R22</f>
        <v>0.84670708057203137</v>
      </c>
      <c r="S29" s="205">
        <f>'1b Historical level tables'!S22</f>
        <v>0.84835095212362333</v>
      </c>
      <c r="T29" s="205">
        <f>'1b Historical level tables'!T22</f>
        <v>0.84835095212362333</v>
      </c>
      <c r="U29" s="205">
        <f>'1b Historical level tables'!U22</f>
        <v>0.93791671046929215</v>
      </c>
      <c r="V29" s="205">
        <f>'1b Historical level tables'!V22</f>
        <v>0.93791671046929215</v>
      </c>
      <c r="W29" s="205">
        <f>'1b Historical level tables'!W22</f>
        <v>0.95315085933789412</v>
      </c>
      <c r="X29" s="205">
        <f>'1b Historical level tables'!X22</f>
        <v>0.95315085933789412</v>
      </c>
      <c r="Y29" s="205">
        <f>'1b Historical level tables'!Y22</f>
        <v>0.83630036378554318</v>
      </c>
      <c r="Z29" s="205" t="str">
        <f>'1b Historical level tables'!Z22</f>
        <v>-</v>
      </c>
      <c r="AA29" s="205" t="str">
        <f>'1b Historical level tables'!AA22</f>
        <v>-</v>
      </c>
      <c r="AB29" s="205" t="str">
        <f>'1b Historical level tables'!AB22</f>
        <v>-</v>
      </c>
      <c r="AC29" s="144"/>
      <c r="AD29" s="175" t="s">
        <v>205</v>
      </c>
      <c r="AE29" s="205">
        <f>'1b Historical level tables'!AE22</f>
        <v>0.30183159937306542</v>
      </c>
      <c r="AF29" s="205">
        <f>'1b Historical level tables'!AF22</f>
        <v>0.30363539629217046</v>
      </c>
      <c r="AG29" s="205">
        <f>'1b Historical level tables'!AG22</f>
        <v>0.31834956145109461</v>
      </c>
      <c r="AH29" s="205">
        <f>'1b Historical level tables'!AH22</f>
        <v>0.35006936217687307</v>
      </c>
      <c r="AI29" s="205">
        <f>'1b Historical level tables'!AI22</f>
        <v>0.36021877252983547</v>
      </c>
      <c r="AJ29" s="205">
        <f>'1b Historical level tables'!AJ22</f>
        <v>0.36163892280110382</v>
      </c>
      <c r="AK29" s="205">
        <f>'1b Historical level tables'!AK22</f>
        <v>0.37555741191792663</v>
      </c>
      <c r="AL29" s="205">
        <f>'1b Historical level tables'!AL22</f>
        <v>0.37550403656820436</v>
      </c>
      <c r="AM29" s="205">
        <f>'1b Historical level tables'!AM22</f>
        <v>0.38350724918949913</v>
      </c>
      <c r="AN29" s="205">
        <f>'1b Historical level tables'!AN22</f>
        <v>0.38304313997934702</v>
      </c>
      <c r="AO29" s="205">
        <f>'1b Historical level tables'!AO22</f>
        <v>0.71458844012002942</v>
      </c>
      <c r="AP29" s="173"/>
      <c r="AQ29" s="205">
        <f>'1b Historical level tables'!AQ22</f>
        <v>0.73003596802967397</v>
      </c>
      <c r="AR29" s="205">
        <f>'1b Historical level tables'!AR22</f>
        <v>0.73003596802967397</v>
      </c>
      <c r="AS29" s="205">
        <f>'1b Historical level tables'!AS22</f>
        <v>0.83642041500362485</v>
      </c>
      <c r="AT29" s="205">
        <f>'1b Historical level tables'!AT22</f>
        <v>0.83642041500362485</v>
      </c>
      <c r="AU29" s="205">
        <f>'1b Historical level tables'!AU22</f>
        <v>0.83809279077755483</v>
      </c>
      <c r="AV29" s="205">
        <f>'1b Historical level tables'!AV22</f>
        <v>0.83809279077755483</v>
      </c>
      <c r="AW29" s="205">
        <f>'1b Historical level tables'!AW22</f>
        <v>0.92641764263473747</v>
      </c>
      <c r="AX29" s="205">
        <f>'1b Historical level tables'!AX22</f>
        <v>0.92641764263473747</v>
      </c>
      <c r="AY29" s="205">
        <f>'1b Historical level tables'!AY22</f>
        <v>0.94146979808565412</v>
      </c>
      <c r="AZ29" s="205">
        <f>'1b Historical level tables'!AZ22</f>
        <v>0.94146979808565412</v>
      </c>
      <c r="BA29" s="205">
        <f>'1b Historical level tables'!BA22</f>
        <v>0.82628266380223603</v>
      </c>
      <c r="BB29" s="205" t="str">
        <f>'1b Historical level tables'!BB22</f>
        <v>-</v>
      </c>
      <c r="BC29" s="205" t="str">
        <f>'1b Historical level tables'!BC22</f>
        <v>-</v>
      </c>
      <c r="BD29" s="205" t="str">
        <f>'1b Historical level tables'!BD22</f>
        <v>-</v>
      </c>
      <c r="BF29" s="175" t="s">
        <v>205</v>
      </c>
      <c r="BG29" s="205">
        <f>'1b Historical level tables'!BG22</f>
        <v>0.29624795193665687</v>
      </c>
      <c r="BH29" s="205">
        <f>'1b Historical level tables'!BH22</f>
        <v>0.29924049308805628</v>
      </c>
      <c r="BI29" s="205">
        <f>'1b Historical level tables'!BI22</f>
        <v>0.31073579295233944</v>
      </c>
      <c r="BJ29" s="205">
        <f>'1b Historical level tables'!BJ22</f>
        <v>0.34381674836941578</v>
      </c>
      <c r="BK29" s="205">
        <f>'1b Historical level tables'!BK22</f>
        <v>0.3532978115299103</v>
      </c>
      <c r="BL29" s="205">
        <f>'1b Historical level tables'!BL22</f>
        <v>0.35585978057964157</v>
      </c>
      <c r="BM29" s="205">
        <f>'1b Historical level tables'!BM22</f>
        <v>0.36452154710060708</v>
      </c>
      <c r="BN29" s="205">
        <f>'1b Historical level tables'!BN22</f>
        <v>0.34689191001660669</v>
      </c>
      <c r="BO29" s="205">
        <f>'1b Historical level tables'!BO22</f>
        <v>0.35410887614670727</v>
      </c>
      <c r="BP29" s="205">
        <f>'1b Historical level tables'!BP22</f>
        <v>0.34726668352837076</v>
      </c>
      <c r="BQ29" s="205">
        <f>'1b Historical level tables'!BQ22</f>
        <v>0.3619817374797405</v>
      </c>
      <c r="BR29" s="173"/>
      <c r="BS29" s="205">
        <f>'1b Historical level tables'!BS22</f>
        <v>0.37877314200521778</v>
      </c>
      <c r="BT29" s="205">
        <f>'1b Historical level tables'!BT22</f>
        <v>0.37877314200521778</v>
      </c>
      <c r="BU29" s="205">
        <f>'1b Historical level tables'!BU22</f>
        <v>0.38682869835667899</v>
      </c>
      <c r="BV29" s="205">
        <f>'1b Historical level tables'!BV22</f>
        <v>0.38682869835667899</v>
      </c>
      <c r="BW29" s="205">
        <f>'1b Historical level tables'!BW22</f>
        <v>0.39088402037736542</v>
      </c>
      <c r="BX29" s="205">
        <f>'1b Historical level tables'!BX22</f>
        <v>0.39088402037736542</v>
      </c>
      <c r="BY29" s="205">
        <f>'1b Historical level tables'!BY22</f>
        <v>0.39251952615106195</v>
      </c>
      <c r="BZ29" s="205">
        <f>'1b Historical level tables'!BZ22</f>
        <v>0.39251952615106195</v>
      </c>
      <c r="CA29" s="205">
        <f>'1b Historical level tables'!CA22</f>
        <v>0.40517682581040698</v>
      </c>
      <c r="CB29" s="205">
        <f>'1b Historical level tables'!CB22</f>
        <v>0.40517682581040698</v>
      </c>
      <c r="CC29" s="205">
        <f>'1b Historical level tables'!CC22</f>
        <v>0.4210204765250683</v>
      </c>
      <c r="CD29" s="205" t="str">
        <f>'1b Historical level tables'!CD22</f>
        <v>-</v>
      </c>
      <c r="CE29" s="205" t="str">
        <f>'1b Historical level tables'!CE22</f>
        <v>-</v>
      </c>
      <c r="CF29" s="205" t="str">
        <f>'1b Historical level tables'!CF22</f>
        <v>-</v>
      </c>
      <c r="CG29" s="144"/>
      <c r="CH29" s="175" t="s">
        <v>205</v>
      </c>
      <c r="CI29" s="205">
        <f t="shared" si="15"/>
        <v>0.60106519336316322</v>
      </c>
      <c r="CJ29" s="205">
        <f t="shared" si="16"/>
        <v>0.60587058798030724</v>
      </c>
      <c r="CK29" s="205">
        <f t="shared" si="17"/>
        <v>0.63226999190586186</v>
      </c>
      <c r="CL29" s="205">
        <f t="shared" si="18"/>
        <v>0.69750995345257172</v>
      </c>
      <c r="CM29" s="205">
        <f t="shared" si="19"/>
        <v>0.71726933364982781</v>
      </c>
      <c r="CN29" s="205">
        <f t="shared" si="20"/>
        <v>0.72126143246829677</v>
      </c>
      <c r="CO29" s="205">
        <f t="shared" si="21"/>
        <v>0.74403179487630555</v>
      </c>
      <c r="CP29" s="205">
        <f t="shared" si="22"/>
        <v>0.72634419977383735</v>
      </c>
      <c r="CQ29" s="205">
        <f t="shared" si="23"/>
        <v>0.74167044041419627</v>
      </c>
      <c r="CR29" s="205">
        <f t="shared" si="24"/>
        <v>0.73433204909862293</v>
      </c>
      <c r="CS29" s="205">
        <f t="shared" si="25"/>
        <v>1.0852609669166231</v>
      </c>
      <c r="CT29" s="173"/>
      <c r="CU29" s="205">
        <f t="shared" si="1"/>
        <v>1.1176454428968885</v>
      </c>
      <c r="CV29" s="205">
        <f t="shared" si="2"/>
        <v>1.1176454428968885</v>
      </c>
      <c r="CW29" s="205">
        <f t="shared" si="3"/>
        <v>1.2335357789287102</v>
      </c>
      <c r="CX29" s="205">
        <f t="shared" si="4"/>
        <v>1.2335357789287102</v>
      </c>
      <c r="CY29" s="205">
        <f t="shared" si="5"/>
        <v>1.2392349725009888</v>
      </c>
      <c r="CZ29" s="205">
        <f t="shared" si="6"/>
        <v>1.2392349725009888</v>
      </c>
      <c r="DA29" s="205">
        <f t="shared" si="7"/>
        <v>1.3304362366203542</v>
      </c>
      <c r="DB29" s="205">
        <f t="shared" si="8"/>
        <v>1.3304362366203542</v>
      </c>
      <c r="DC29" s="205">
        <f t="shared" si="9"/>
        <v>1.358327685148301</v>
      </c>
      <c r="DD29" s="205">
        <f t="shared" si="10"/>
        <v>1.358327685148301</v>
      </c>
      <c r="DE29" s="205">
        <f t="shared" si="11"/>
        <v>1.2573208403106115</v>
      </c>
      <c r="DF29" s="205" t="str">
        <f t="shared" si="12"/>
        <v>-</v>
      </c>
      <c r="DG29" s="205" t="str">
        <f t="shared" si="13"/>
        <v>-</v>
      </c>
      <c r="DH29" s="205" t="str">
        <f t="shared" si="14"/>
        <v>-</v>
      </c>
    </row>
    <row r="30" spans="2:112" s="159" customFormat="1" ht="10.5" customHeight="1">
      <c r="B30" s="175" t="s">
        <v>206</v>
      </c>
      <c r="C30" s="205" t="str">
        <f>'1b Historical level tables'!C23</f>
        <v>-</v>
      </c>
      <c r="D30" s="205" t="str">
        <f>'1b Historical level tables'!D23</f>
        <v>-</v>
      </c>
      <c r="E30" s="205" t="str">
        <f>'1b Historical level tables'!E23</f>
        <v>-</v>
      </c>
      <c r="F30" s="205" t="str">
        <f>'1b Historical level tables'!F23</f>
        <v>-</v>
      </c>
      <c r="G30" s="205" t="str">
        <f>'1b Historical level tables'!G23</f>
        <v>-</v>
      </c>
      <c r="H30" s="205" t="str">
        <f>'1b Historical level tables'!H23</f>
        <v>-</v>
      </c>
      <c r="I30" s="205" t="str">
        <f>'1b Historical level tables'!I23</f>
        <v>-</v>
      </c>
      <c r="J30" s="205" t="str">
        <f>'1b Historical level tables'!J23</f>
        <v>-</v>
      </c>
      <c r="K30" s="205" t="str">
        <f>'1b Historical level tables'!K23</f>
        <v>-</v>
      </c>
      <c r="L30" s="205" t="str">
        <f>'1b Historical level tables'!L23</f>
        <v>-</v>
      </c>
      <c r="M30" s="205" t="str">
        <f>'1b Historical level tables'!M23</f>
        <v>-</v>
      </c>
      <c r="N30" s="173"/>
      <c r="O30" s="205" t="str">
        <f>'1b Historical level tables'!O23</f>
        <v>-</v>
      </c>
      <c r="P30" s="205" t="str">
        <f>'1b Historical level tables'!P23</f>
        <v>-</v>
      </c>
      <c r="Q30" s="205" t="str">
        <f>'1b Historical level tables'!Q23</f>
        <v>-</v>
      </c>
      <c r="R30" s="205" t="str">
        <f>'1b Historical level tables'!R23</f>
        <v>-</v>
      </c>
      <c r="S30" s="205" t="str">
        <f>'1b Historical level tables'!S23</f>
        <v>-</v>
      </c>
      <c r="T30" s="205" t="str">
        <f>'1b Historical level tables'!T23</f>
        <v>-</v>
      </c>
      <c r="U30" s="205" t="str">
        <f>'1b Historical level tables'!U23</f>
        <v>-</v>
      </c>
      <c r="V30" s="205" t="str">
        <f>'1b Historical level tables'!V23</f>
        <v>-</v>
      </c>
      <c r="W30" s="205" t="str">
        <f>'1b Historical level tables'!W23</f>
        <v>-</v>
      </c>
      <c r="X30" s="205" t="str">
        <f>'1b Historical level tables'!X23</f>
        <v>-</v>
      </c>
      <c r="Y30" s="205" t="str">
        <f>'1b Historical level tables'!Y23</f>
        <v>-</v>
      </c>
      <c r="Z30" s="205">
        <f>'1b Historical level tables'!Z23</f>
        <v>45.768754063394184</v>
      </c>
      <c r="AA30" s="205" t="str">
        <f>'1b Historical level tables'!AA23</f>
        <v>-</v>
      </c>
      <c r="AB30" s="205" t="str">
        <f>'1b Historical level tables'!AB23</f>
        <v>-</v>
      </c>
      <c r="AC30" s="144"/>
      <c r="AD30" s="175" t="s">
        <v>206</v>
      </c>
      <c r="AE30" s="205" t="str">
        <f>'1b Historical level tables'!AE23</f>
        <v>-</v>
      </c>
      <c r="AF30" s="205" t="str">
        <f>'1b Historical level tables'!AF23</f>
        <v>-</v>
      </c>
      <c r="AG30" s="205" t="str">
        <f>'1b Historical level tables'!AG23</f>
        <v>-</v>
      </c>
      <c r="AH30" s="205" t="str">
        <f>'1b Historical level tables'!AH23</f>
        <v>-</v>
      </c>
      <c r="AI30" s="205" t="str">
        <f>'1b Historical level tables'!AI23</f>
        <v>-</v>
      </c>
      <c r="AJ30" s="205" t="str">
        <f>'1b Historical level tables'!AJ23</f>
        <v>-</v>
      </c>
      <c r="AK30" s="205" t="str">
        <f>'1b Historical level tables'!AK23</f>
        <v>-</v>
      </c>
      <c r="AL30" s="205" t="str">
        <f>'1b Historical level tables'!AL23</f>
        <v>-</v>
      </c>
      <c r="AM30" s="205" t="str">
        <f>'1b Historical level tables'!AM23</f>
        <v>-</v>
      </c>
      <c r="AN30" s="205" t="str">
        <f>'1b Historical level tables'!AN23</f>
        <v>-</v>
      </c>
      <c r="AO30" s="205" t="str">
        <f>'1b Historical level tables'!AO23</f>
        <v>-</v>
      </c>
      <c r="AP30" s="173"/>
      <c r="AQ30" s="205" t="str">
        <f>'1b Historical level tables'!AQ23</f>
        <v>-</v>
      </c>
      <c r="AR30" s="205" t="str">
        <f>'1b Historical level tables'!AR23</f>
        <v>-</v>
      </c>
      <c r="AS30" s="205" t="str">
        <f>'1b Historical level tables'!AS23</f>
        <v>-</v>
      </c>
      <c r="AT30" s="205" t="str">
        <f>'1b Historical level tables'!AT23</f>
        <v>-</v>
      </c>
      <c r="AU30" s="205" t="str">
        <f>'1b Historical level tables'!AU23</f>
        <v>-</v>
      </c>
      <c r="AV30" s="205" t="str">
        <f>'1b Historical level tables'!AV23</f>
        <v>-</v>
      </c>
      <c r="AW30" s="205" t="str">
        <f>'1b Historical level tables'!AW23</f>
        <v>-</v>
      </c>
      <c r="AX30" s="205" t="str">
        <f>'1b Historical level tables'!AX23</f>
        <v>-</v>
      </c>
      <c r="AY30" s="205" t="str">
        <f>'1b Historical level tables'!AY23</f>
        <v>-</v>
      </c>
      <c r="AZ30" s="205" t="str">
        <f>'1b Historical level tables'!AZ23</f>
        <v>-</v>
      </c>
      <c r="BA30" s="205" t="str">
        <f>'1b Historical level tables'!BA23</f>
        <v>-</v>
      </c>
      <c r="BB30" s="205">
        <f>'1b Historical level tables'!BB23</f>
        <v>45.768754063394184</v>
      </c>
      <c r="BC30" s="205" t="str">
        <f>'1b Historical level tables'!BC23</f>
        <v>-</v>
      </c>
      <c r="BD30" s="205" t="str">
        <f>'1b Historical level tables'!BD23</f>
        <v>-</v>
      </c>
      <c r="BF30" s="175" t="s">
        <v>206</v>
      </c>
      <c r="BG30" s="205" t="str">
        <f>'1b Historical level tables'!BG23</f>
        <v>-</v>
      </c>
      <c r="BH30" s="205" t="str">
        <f>'1b Historical level tables'!BH23</f>
        <v>-</v>
      </c>
      <c r="BI30" s="205" t="str">
        <f>'1b Historical level tables'!BI23</f>
        <v>-</v>
      </c>
      <c r="BJ30" s="205" t="str">
        <f>'1b Historical level tables'!BJ23</f>
        <v>-</v>
      </c>
      <c r="BK30" s="205" t="str">
        <f>'1b Historical level tables'!BK23</f>
        <v>-</v>
      </c>
      <c r="BL30" s="205" t="str">
        <f>'1b Historical level tables'!BL23</f>
        <v>-</v>
      </c>
      <c r="BM30" s="205" t="str">
        <f>'1b Historical level tables'!BM23</f>
        <v>-</v>
      </c>
      <c r="BN30" s="205" t="str">
        <f>'1b Historical level tables'!BN23</f>
        <v>-</v>
      </c>
      <c r="BO30" s="205" t="str">
        <f>'1b Historical level tables'!BO23</f>
        <v>-</v>
      </c>
      <c r="BP30" s="205" t="str">
        <f>'1b Historical level tables'!BP23</f>
        <v>-</v>
      </c>
      <c r="BQ30" s="205" t="str">
        <f>'1b Historical level tables'!BQ23</f>
        <v>-</v>
      </c>
      <c r="BR30" s="173"/>
      <c r="BS30" s="205" t="str">
        <f>'1b Historical level tables'!BS23</f>
        <v>-</v>
      </c>
      <c r="BT30" s="205" t="str">
        <f>'1b Historical level tables'!BT23</f>
        <v>-</v>
      </c>
      <c r="BU30" s="205" t="str">
        <f>'1b Historical level tables'!BU23</f>
        <v>-</v>
      </c>
      <c r="BV30" s="205" t="str">
        <f>'1b Historical level tables'!BV23</f>
        <v>-</v>
      </c>
      <c r="BW30" s="205" t="str">
        <f>'1b Historical level tables'!BW23</f>
        <v>-</v>
      </c>
      <c r="BX30" s="205" t="str">
        <f>'1b Historical level tables'!BX23</f>
        <v>-</v>
      </c>
      <c r="BY30" s="205" t="str">
        <f>'1b Historical level tables'!BY23</f>
        <v>-</v>
      </c>
      <c r="BZ30" s="205" t="str">
        <f>'1b Historical level tables'!BZ23</f>
        <v>-</v>
      </c>
      <c r="CA30" s="205" t="str">
        <f>'1b Historical level tables'!CA23</f>
        <v>-</v>
      </c>
      <c r="CB30" s="205" t="str">
        <f>'1b Historical level tables'!CB23</f>
        <v>-</v>
      </c>
      <c r="CC30" s="205" t="str">
        <f>'1b Historical level tables'!CC23</f>
        <v>-</v>
      </c>
      <c r="CD30" s="205">
        <f>'1b Historical level tables'!CD23</f>
        <v>72.305216371290044</v>
      </c>
      <c r="CE30" s="205" t="str">
        <f>'1b Historical level tables'!CE23</f>
        <v>-</v>
      </c>
      <c r="CF30" s="205" t="str">
        <f>'1b Historical level tables'!CF23</f>
        <v>-</v>
      </c>
      <c r="CG30" s="144"/>
      <c r="CH30" s="175" t="s">
        <v>206</v>
      </c>
      <c r="CI30" s="205" t="str">
        <f t="shared" si="15"/>
        <v>-</v>
      </c>
      <c r="CJ30" s="205" t="str">
        <f t="shared" si="16"/>
        <v>-</v>
      </c>
      <c r="CK30" s="205" t="str">
        <f t="shared" si="17"/>
        <v>-</v>
      </c>
      <c r="CL30" s="205" t="str">
        <f t="shared" si="18"/>
        <v>-</v>
      </c>
      <c r="CM30" s="205" t="str">
        <f t="shared" si="19"/>
        <v>-</v>
      </c>
      <c r="CN30" s="205" t="str">
        <f t="shared" si="20"/>
        <v>-</v>
      </c>
      <c r="CO30" s="205" t="str">
        <f t="shared" si="21"/>
        <v>-</v>
      </c>
      <c r="CP30" s="205" t="str">
        <f t="shared" si="22"/>
        <v>-</v>
      </c>
      <c r="CQ30" s="205" t="str">
        <f t="shared" si="23"/>
        <v>-</v>
      </c>
      <c r="CR30" s="205" t="str">
        <f t="shared" si="24"/>
        <v>-</v>
      </c>
      <c r="CS30" s="205" t="str">
        <f t="shared" si="25"/>
        <v>-</v>
      </c>
      <c r="CT30" s="173"/>
      <c r="CU30" s="205" t="str">
        <f t="shared" si="1"/>
        <v>-</v>
      </c>
      <c r="CV30" s="205" t="str">
        <f t="shared" si="2"/>
        <v>-</v>
      </c>
      <c r="CW30" s="205" t="str">
        <f t="shared" si="3"/>
        <v>-</v>
      </c>
      <c r="CX30" s="205" t="str">
        <f t="shared" si="4"/>
        <v>-</v>
      </c>
      <c r="CY30" s="205" t="str">
        <f t="shared" si="5"/>
        <v>-</v>
      </c>
      <c r="CZ30" s="205" t="str">
        <f t="shared" si="6"/>
        <v>-</v>
      </c>
      <c r="DA30" s="205" t="str">
        <f t="shared" si="7"/>
        <v>-</v>
      </c>
      <c r="DB30" s="205" t="str">
        <f t="shared" si="8"/>
        <v>-</v>
      </c>
      <c r="DC30" s="205" t="str">
        <f t="shared" ref="DC30:DC31" si="26">IFERROR(W30+CA30,"-")</f>
        <v>-</v>
      </c>
      <c r="DD30" s="205" t="str">
        <f t="shared" ref="DD30:DD31" si="27">IFERROR(X30+CB30,"-")</f>
        <v>-</v>
      </c>
      <c r="DE30" s="205" t="str">
        <f t="shared" ref="DE30:DE35" si="28">IFERROR(Y30+CC30,"-")</f>
        <v>-</v>
      </c>
      <c r="DF30" s="205">
        <f t="shared" si="12"/>
        <v>118.07397043468423</v>
      </c>
      <c r="DG30" s="205" t="str">
        <f t="shared" si="13"/>
        <v>-</v>
      </c>
      <c r="DH30" s="205" t="str">
        <f t="shared" si="14"/>
        <v>-</v>
      </c>
    </row>
    <row r="31" spans="2:112" s="159" customFormat="1" ht="10.5" customHeight="1">
      <c r="B31" s="175" t="s">
        <v>207</v>
      </c>
      <c r="C31" s="205" t="str">
        <f>'1b Historical level tables'!C24</f>
        <v>-</v>
      </c>
      <c r="D31" s="205" t="str">
        <f>'1b Historical level tables'!D24</f>
        <v>-</v>
      </c>
      <c r="E31" s="205" t="str">
        <f>'1b Historical level tables'!E24</f>
        <v>-</v>
      </c>
      <c r="F31" s="205" t="str">
        <f>'1b Historical level tables'!F24</f>
        <v>-</v>
      </c>
      <c r="G31" s="205" t="str">
        <f>'1b Historical level tables'!G24</f>
        <v>-</v>
      </c>
      <c r="H31" s="205" t="str">
        <f>'1b Historical level tables'!H24</f>
        <v>-</v>
      </c>
      <c r="I31" s="205" t="str">
        <f>'1b Historical level tables'!I24</f>
        <v>-</v>
      </c>
      <c r="J31" s="205" t="str">
        <f>'1b Historical level tables'!J24</f>
        <v>-</v>
      </c>
      <c r="K31" s="205" t="str">
        <f>'1b Historical level tables'!K24</f>
        <v>-</v>
      </c>
      <c r="L31" s="205" t="str">
        <f>'1b Historical level tables'!L24</f>
        <v>-</v>
      </c>
      <c r="M31" s="205" t="str">
        <f>'1b Historical level tables'!M24</f>
        <v>-</v>
      </c>
      <c r="N31" s="173"/>
      <c r="O31" s="205" t="str">
        <f>'1b Historical level tables'!O24</f>
        <v>-</v>
      </c>
      <c r="P31" s="205" t="str">
        <f>'1b Historical level tables'!P24</f>
        <v>-</v>
      </c>
      <c r="Q31" s="205" t="str">
        <f>'1b Historical level tables'!Q24</f>
        <v>-</v>
      </c>
      <c r="R31" s="205" t="str">
        <f>'1b Historical level tables'!R24</f>
        <v>-</v>
      </c>
      <c r="S31" s="205" t="str">
        <f>'1b Historical level tables'!S24</f>
        <v>-</v>
      </c>
      <c r="T31" s="205" t="str">
        <f>'1b Historical level tables'!T24</f>
        <v>-</v>
      </c>
      <c r="U31" s="205" t="str">
        <f>'1b Historical level tables'!U24</f>
        <v>-</v>
      </c>
      <c r="V31" s="205" t="str">
        <f>'1b Historical level tables'!V24</f>
        <v>-</v>
      </c>
      <c r="W31" s="205" t="str">
        <f>'1b Historical level tables'!W24</f>
        <v>-</v>
      </c>
      <c r="X31" s="205" t="str">
        <f>'1b Historical level tables'!X24</f>
        <v>-</v>
      </c>
      <c r="Y31" s="205" t="str">
        <f>'1b Historical level tables'!Y24</f>
        <v>-</v>
      </c>
      <c r="Z31" s="205">
        <f>'1b Historical level tables'!Z24</f>
        <v>5.5169293045533836</v>
      </c>
      <c r="AA31" s="205" t="str">
        <f>'1b Historical level tables'!AA24</f>
        <v>-</v>
      </c>
      <c r="AB31" s="205" t="str">
        <f>'1b Historical level tables'!AB24</f>
        <v>-</v>
      </c>
      <c r="AC31" s="144"/>
      <c r="AD31" s="175" t="s">
        <v>207</v>
      </c>
      <c r="AE31" s="205" t="str">
        <f>'1b Historical level tables'!AE24</f>
        <v>-</v>
      </c>
      <c r="AF31" s="205" t="str">
        <f>'1b Historical level tables'!AF24</f>
        <v>-</v>
      </c>
      <c r="AG31" s="205" t="str">
        <f>'1b Historical level tables'!AG24</f>
        <v>-</v>
      </c>
      <c r="AH31" s="205" t="str">
        <f>'1b Historical level tables'!AH24</f>
        <v>-</v>
      </c>
      <c r="AI31" s="205" t="str">
        <f>'1b Historical level tables'!AI24</f>
        <v>-</v>
      </c>
      <c r="AJ31" s="205" t="str">
        <f>'1b Historical level tables'!AJ24</f>
        <v>-</v>
      </c>
      <c r="AK31" s="205" t="str">
        <f>'1b Historical level tables'!AK24</f>
        <v>-</v>
      </c>
      <c r="AL31" s="205" t="str">
        <f>'1b Historical level tables'!AL24</f>
        <v>-</v>
      </c>
      <c r="AM31" s="205" t="str">
        <f>'1b Historical level tables'!AM24</f>
        <v>-</v>
      </c>
      <c r="AN31" s="205" t="str">
        <f>'1b Historical level tables'!AN24</f>
        <v>-</v>
      </c>
      <c r="AO31" s="205" t="str">
        <f>'1b Historical level tables'!AO24</f>
        <v>-</v>
      </c>
      <c r="AP31" s="173"/>
      <c r="AQ31" s="205" t="str">
        <f>'1b Historical level tables'!AQ24</f>
        <v>-</v>
      </c>
      <c r="AR31" s="205" t="str">
        <f>'1b Historical level tables'!AR24</f>
        <v>-</v>
      </c>
      <c r="AS31" s="205" t="str">
        <f>'1b Historical level tables'!AS24</f>
        <v>-</v>
      </c>
      <c r="AT31" s="205" t="str">
        <f>'1b Historical level tables'!AT24</f>
        <v>-</v>
      </c>
      <c r="AU31" s="205" t="str">
        <f>'1b Historical level tables'!AU24</f>
        <v>-</v>
      </c>
      <c r="AV31" s="205" t="str">
        <f>'1b Historical level tables'!AV24</f>
        <v>-</v>
      </c>
      <c r="AW31" s="205" t="str">
        <f>'1b Historical level tables'!AW24</f>
        <v>-</v>
      </c>
      <c r="AX31" s="205" t="str">
        <f>'1b Historical level tables'!AX24</f>
        <v>-</v>
      </c>
      <c r="AY31" s="205" t="str">
        <f>'1b Historical level tables'!AY24</f>
        <v>-</v>
      </c>
      <c r="AZ31" s="205" t="str">
        <f>'1b Historical level tables'!AZ24</f>
        <v>-</v>
      </c>
      <c r="BA31" s="205" t="str">
        <f>'1b Historical level tables'!BA24</f>
        <v>-</v>
      </c>
      <c r="BB31" s="205">
        <f>'1b Historical level tables'!BB24</f>
        <v>5.5242169984726388</v>
      </c>
      <c r="BC31" s="205" t="str">
        <f>'1b Historical level tables'!BC24</f>
        <v>-</v>
      </c>
      <c r="BD31" s="205" t="str">
        <f>'1b Historical level tables'!BD24</f>
        <v>-</v>
      </c>
      <c r="BF31" s="175" t="s">
        <v>207</v>
      </c>
      <c r="BG31" s="205" t="str">
        <f>'1b Historical level tables'!BG24</f>
        <v>-</v>
      </c>
      <c r="BH31" s="205" t="str">
        <f>'1b Historical level tables'!BH24</f>
        <v>-</v>
      </c>
      <c r="BI31" s="205" t="str">
        <f>'1b Historical level tables'!BI24</f>
        <v>-</v>
      </c>
      <c r="BJ31" s="205" t="str">
        <f>'1b Historical level tables'!BJ24</f>
        <v>-</v>
      </c>
      <c r="BK31" s="205" t="str">
        <f>'1b Historical level tables'!BK24</f>
        <v>-</v>
      </c>
      <c r="BL31" s="205" t="str">
        <f>'1b Historical level tables'!BL24</f>
        <v>-</v>
      </c>
      <c r="BM31" s="205" t="str">
        <f>'1b Historical level tables'!BM24</f>
        <v>-</v>
      </c>
      <c r="BN31" s="205" t="str">
        <f>'1b Historical level tables'!BN24</f>
        <v>-</v>
      </c>
      <c r="BO31" s="205" t="str">
        <f>'1b Historical level tables'!BO24</f>
        <v>-</v>
      </c>
      <c r="BP31" s="205" t="str">
        <f>'1b Historical level tables'!BP24</f>
        <v>-</v>
      </c>
      <c r="BQ31" s="205" t="str">
        <f>'1b Historical level tables'!BQ24</f>
        <v>-</v>
      </c>
      <c r="BR31" s="173"/>
      <c r="BS31" s="205" t="str">
        <f>'1b Historical level tables'!BS24</f>
        <v>-</v>
      </c>
      <c r="BT31" s="205" t="str">
        <f>'1b Historical level tables'!BT24</f>
        <v>-</v>
      </c>
      <c r="BU31" s="205" t="str">
        <f>'1b Historical level tables'!BU24</f>
        <v>-</v>
      </c>
      <c r="BV31" s="205" t="str">
        <f>'1b Historical level tables'!BV24</f>
        <v>-</v>
      </c>
      <c r="BW31" s="205" t="str">
        <f>'1b Historical level tables'!BW24</f>
        <v>-</v>
      </c>
      <c r="BX31" s="205" t="str">
        <f>'1b Historical level tables'!BX24</f>
        <v>-</v>
      </c>
      <c r="BY31" s="205" t="str">
        <f>'1b Historical level tables'!BY24</f>
        <v>-</v>
      </c>
      <c r="BZ31" s="205" t="str">
        <f>'1b Historical level tables'!BZ24</f>
        <v>-</v>
      </c>
      <c r="CA31" s="205" t="str">
        <f>'1b Historical level tables'!CA24</f>
        <v>-</v>
      </c>
      <c r="CB31" s="205" t="str">
        <f>'1b Historical level tables'!CB24</f>
        <v>-</v>
      </c>
      <c r="CC31" s="205" t="str">
        <f>'1b Historical level tables'!CC24</f>
        <v>-</v>
      </c>
      <c r="CD31" s="205">
        <f>'1b Historical level tables'!CD24</f>
        <v>3.2346901667009154</v>
      </c>
      <c r="CE31" s="205" t="str">
        <f>'1b Historical level tables'!CE24</f>
        <v>-</v>
      </c>
      <c r="CF31" s="205" t="str">
        <f>'1b Historical level tables'!CF24</f>
        <v>-</v>
      </c>
      <c r="CG31" s="144"/>
      <c r="CH31" s="175" t="s">
        <v>207</v>
      </c>
      <c r="CI31" s="205" t="str">
        <f t="shared" si="15"/>
        <v>-</v>
      </c>
      <c r="CJ31" s="205" t="str">
        <f t="shared" si="16"/>
        <v>-</v>
      </c>
      <c r="CK31" s="205" t="str">
        <f t="shared" si="17"/>
        <v>-</v>
      </c>
      <c r="CL31" s="205" t="str">
        <f t="shared" si="18"/>
        <v>-</v>
      </c>
      <c r="CM31" s="205" t="str">
        <f t="shared" si="19"/>
        <v>-</v>
      </c>
      <c r="CN31" s="205" t="str">
        <f t="shared" si="20"/>
        <v>-</v>
      </c>
      <c r="CO31" s="205" t="str">
        <f t="shared" si="21"/>
        <v>-</v>
      </c>
      <c r="CP31" s="205" t="str">
        <f t="shared" si="22"/>
        <v>-</v>
      </c>
      <c r="CQ31" s="205" t="str">
        <f t="shared" si="23"/>
        <v>-</v>
      </c>
      <c r="CR31" s="205" t="str">
        <f t="shared" si="24"/>
        <v>-</v>
      </c>
      <c r="CS31" s="205" t="str">
        <f t="shared" si="25"/>
        <v>-</v>
      </c>
      <c r="CT31" s="173"/>
      <c r="CU31" s="205" t="str">
        <f t="shared" si="1"/>
        <v>-</v>
      </c>
      <c r="CV31" s="205" t="str">
        <f t="shared" si="2"/>
        <v>-</v>
      </c>
      <c r="CW31" s="205" t="str">
        <f t="shared" si="3"/>
        <v>-</v>
      </c>
      <c r="CX31" s="205" t="str">
        <f t="shared" si="4"/>
        <v>-</v>
      </c>
      <c r="CY31" s="205" t="str">
        <f t="shared" si="5"/>
        <v>-</v>
      </c>
      <c r="CZ31" s="205" t="str">
        <f t="shared" si="6"/>
        <v>-</v>
      </c>
      <c r="DA31" s="205" t="str">
        <f t="shared" si="7"/>
        <v>-</v>
      </c>
      <c r="DB31" s="205" t="str">
        <f t="shared" si="8"/>
        <v>-</v>
      </c>
      <c r="DC31" s="205" t="str">
        <f t="shared" si="26"/>
        <v>-</v>
      </c>
      <c r="DD31" s="205" t="str">
        <f t="shared" si="27"/>
        <v>-</v>
      </c>
      <c r="DE31" s="205" t="str">
        <f t="shared" si="28"/>
        <v>-</v>
      </c>
      <c r="DF31" s="205">
        <f t="shared" si="12"/>
        <v>8.7516194712542994</v>
      </c>
      <c r="DG31" s="205" t="str">
        <f t="shared" si="13"/>
        <v>-</v>
      </c>
      <c r="DH31" s="205" t="str">
        <f t="shared" si="14"/>
        <v>-</v>
      </c>
    </row>
    <row r="32" spans="2:112" s="159" customFormat="1" ht="10.5" customHeight="1">
      <c r="B32" s="175" t="s">
        <v>208</v>
      </c>
      <c r="C32" s="205">
        <f>'1b Historical level tables'!C25</f>
        <v>1.2884570048708395</v>
      </c>
      <c r="D32" s="205">
        <f>'1b Historical level tables'!D25</f>
        <v>1.2965689318038363</v>
      </c>
      <c r="E32" s="205">
        <f>'1b Historical level tables'!E25</f>
        <v>1.3572996991946298</v>
      </c>
      <c r="F32" s="205">
        <f>'1b Historical level tables'!F25</f>
        <v>1.486824409786516</v>
      </c>
      <c r="G32" s="205">
        <f>'1b Historical level tables'!G25</f>
        <v>1.528813565806703</v>
      </c>
      <c r="H32" s="205">
        <f>'1b Historical level tables'!H25</f>
        <v>1.5350666128718873</v>
      </c>
      <c r="I32" s="205">
        <f>'1b Historical level tables'!I25</f>
        <v>1.5920239638819484</v>
      </c>
      <c r="J32" s="205">
        <f>'1b Historical level tables'!J25</f>
        <v>1.5919861966976829</v>
      </c>
      <c r="K32" s="205">
        <f>'1b Historical level tables'!K25</f>
        <v>1.6248893931427131</v>
      </c>
      <c r="L32" s="205">
        <f>'1b Historical level tables'!L25</f>
        <v>1.6241973233501166</v>
      </c>
      <c r="M32" s="205">
        <f>'1b Historical level tables'!M25</f>
        <v>2.9743805907348948</v>
      </c>
      <c r="N32" s="173"/>
      <c r="O32" s="205">
        <f>'1b Historical level tables'!O25</f>
        <v>3.0406632300550855</v>
      </c>
      <c r="P32" s="205">
        <f>'1b Historical level tables'!P25</f>
        <v>3.0406632300550855</v>
      </c>
      <c r="Q32" s="205">
        <f>'1b Historical level tables'!Q25</f>
        <v>3.4761383700541981</v>
      </c>
      <c r="R32" s="205">
        <f>'1b Historical level tables'!R25</f>
        <v>3.4761383700541981</v>
      </c>
      <c r="S32" s="205">
        <f>'1b Historical level tables'!S25</f>
        <v>4.366720211324739</v>
      </c>
      <c r="T32" s="205">
        <f>'1b Historical level tables'!T25</f>
        <v>4.2994526626847129</v>
      </c>
      <c r="U32" s="205">
        <f>'1b Historical level tables'!U25</f>
        <v>4.9620018304185054</v>
      </c>
      <c r="V32" s="205">
        <f>'1b Historical level tables'!V25</f>
        <v>5.1236595215730114</v>
      </c>
      <c r="W32" s="205">
        <f>'1b Historical level tables'!W25</f>
        <v>5.3325754566302601</v>
      </c>
      <c r="X32" s="205">
        <f>'1b Historical level tables'!X25</f>
        <v>5.3060960475226446</v>
      </c>
      <c r="Y32" s="205">
        <f>'1b Historical level tables'!Y25</f>
        <v>4.6192375122809732</v>
      </c>
      <c r="Z32" s="205">
        <f>'1b Historical level tables'!Z25</f>
        <v>4.4619016246707073</v>
      </c>
      <c r="AA32" s="205" t="str">
        <f>'1b Historical level tables'!AA25</f>
        <v>-</v>
      </c>
      <c r="AB32" s="205" t="str">
        <f>'1b Historical level tables'!AB25</f>
        <v>-</v>
      </c>
      <c r="AC32" s="144"/>
      <c r="AD32" s="175" t="s">
        <v>208</v>
      </c>
      <c r="AE32" s="205">
        <f>'1b Historical level tables'!AE25</f>
        <v>1.2935975501555486</v>
      </c>
      <c r="AF32" s="205">
        <f>'1b Historical level tables'!AF25</f>
        <v>1.3017754257768488</v>
      </c>
      <c r="AG32" s="205">
        <f>'1b Historical level tables'!AG25</f>
        <v>1.3625788114642496</v>
      </c>
      <c r="AH32" s="205">
        <f>'1b Historical level tables'!AH25</f>
        <v>1.4921407937458351</v>
      </c>
      <c r="AI32" s="205">
        <f>'1b Historical level tables'!AI25</f>
        <v>1.5341884907279846</v>
      </c>
      <c r="AJ32" s="205">
        <f>'1b Historical level tables'!AJ25</f>
        <v>1.5404820362613385</v>
      </c>
      <c r="AK32" s="205">
        <f>'1b Historical level tables'!AK25</f>
        <v>1.5974662240967812</v>
      </c>
      <c r="AL32" s="205">
        <f>'1b Historical level tables'!AL25</f>
        <v>1.597443805076298</v>
      </c>
      <c r="AM32" s="205">
        <f>'1b Historical level tables'!AM25</f>
        <v>1.6303754661279695</v>
      </c>
      <c r="AN32" s="205">
        <f>'1b Historical level tables'!AN25</f>
        <v>1.6297857472222499</v>
      </c>
      <c r="AO32" s="205">
        <f>'1b Historical level tables'!AO25</f>
        <v>2.9800464473379735</v>
      </c>
      <c r="AP32" s="173"/>
      <c r="AQ32" s="205">
        <f>'1b Historical level tables'!AQ25</f>
        <v>3.0466212829660857</v>
      </c>
      <c r="AR32" s="205">
        <f>'1b Historical level tables'!AR25</f>
        <v>3.0466212829660857</v>
      </c>
      <c r="AS32" s="205">
        <f>'1b Historical level tables'!AS25</f>
        <v>3.4823124834277976</v>
      </c>
      <c r="AT32" s="205">
        <f>'1b Historical level tables'!AT25</f>
        <v>3.4823124834277976</v>
      </c>
      <c r="AU32" s="205">
        <f>'1b Historical level tables'!AU25</f>
        <v>4.0081679499342568</v>
      </c>
      <c r="AV32" s="205">
        <f>'1b Historical level tables'!AV25</f>
        <v>3.9456044015220599</v>
      </c>
      <c r="AW32" s="205">
        <f>'1b Historical level tables'!AW25</f>
        <v>4.5696546812301877</v>
      </c>
      <c r="AX32" s="205">
        <f>'1b Historical level tables'!AX25</f>
        <v>4.7251982341144565</v>
      </c>
      <c r="AY32" s="205">
        <f>'1b Historical level tables'!AY25</f>
        <v>4.9036126552404351</v>
      </c>
      <c r="AZ32" s="205">
        <f>'1b Historical level tables'!AZ25</f>
        <v>4.8708461717025004</v>
      </c>
      <c r="BA32" s="205">
        <f>'1b Historical level tables'!BA25</f>
        <v>4.2380605216366734</v>
      </c>
      <c r="BB32" s="205">
        <f>'1b Historical level tables'!BB25</f>
        <v>4.0782940518893094</v>
      </c>
      <c r="BC32" s="205" t="str">
        <f>'1b Historical level tables'!BC25</f>
        <v>-</v>
      </c>
      <c r="BD32" s="205" t="str">
        <f>'1b Historical level tables'!BD25</f>
        <v>-</v>
      </c>
      <c r="BF32" s="175" t="s">
        <v>208</v>
      </c>
      <c r="BG32" s="205">
        <f>'1b Historical level tables'!BG25</f>
        <v>1.4550432894434291</v>
      </c>
      <c r="BH32" s="205">
        <f>'1b Historical level tables'!BH25</f>
        <v>1.4699029567148401</v>
      </c>
      <c r="BI32" s="205">
        <f>'1b Historical level tables'!BI25</f>
        <v>1.5248742805576883</v>
      </c>
      <c r="BJ32" s="205">
        <f>'1b Historical level tables'!BJ25</f>
        <v>1.6810068537036915</v>
      </c>
      <c r="BK32" s="205">
        <f>'1b Historical level tables'!BK25</f>
        <v>1.7263235180077918</v>
      </c>
      <c r="BL32" s="205">
        <f>'1b Historical level tables'!BL25</f>
        <v>1.7388562004680221</v>
      </c>
      <c r="BM32" s="205">
        <f>'1b Historical level tables'!BM25</f>
        <v>1.779957221137541</v>
      </c>
      <c r="BN32" s="205">
        <f>'1b Historical level tables'!BN25</f>
        <v>1.6972211285225038</v>
      </c>
      <c r="BO32" s="205">
        <f>'1b Historical level tables'!BO25</f>
        <v>1.7315268400658221</v>
      </c>
      <c r="BP32" s="205">
        <f>'1b Historical level tables'!BP25</f>
        <v>1.7005535775345881</v>
      </c>
      <c r="BQ32" s="205">
        <f>'1b Historical level tables'!BQ25</f>
        <v>1.7717550971874358</v>
      </c>
      <c r="BR32" s="173"/>
      <c r="BS32" s="205">
        <f>'1b Historical level tables'!BS25</f>
        <v>1.8542316928108573</v>
      </c>
      <c r="BT32" s="205">
        <f>'1b Historical level tables'!BT25</f>
        <v>1.8542316928108573</v>
      </c>
      <c r="BU32" s="205">
        <f>'1b Historical level tables'!BU25</f>
        <v>1.8950173356435691</v>
      </c>
      <c r="BV32" s="205">
        <f>'1b Historical level tables'!BV25</f>
        <v>1.8950173356435691</v>
      </c>
      <c r="BW32" s="205">
        <f>'1b Historical level tables'!BW25</f>
        <v>2.5219569187259716</v>
      </c>
      <c r="BX32" s="205">
        <f>'1b Historical level tables'!BX25</f>
        <v>2.4496055863783206</v>
      </c>
      <c r="BY32" s="205">
        <f>'1b Historical level tables'!BY25</f>
        <v>2.6756078027163208</v>
      </c>
      <c r="BZ32" s="205">
        <f>'1b Historical level tables'!BZ25</f>
        <v>2.7907179007312517</v>
      </c>
      <c r="CA32" s="205">
        <f>'1b Historical level tables'!CA25</f>
        <v>2.8806120497907917</v>
      </c>
      <c r="CB32" s="205">
        <f>'1b Historical level tables'!CB25</f>
        <v>2.8616600888245385</v>
      </c>
      <c r="CC32" s="205">
        <f>'1b Historical level tables'!CC25</f>
        <v>2.8681802803624414</v>
      </c>
      <c r="CD32" s="205">
        <f>'1b Historical level tables'!CD25</f>
        <v>2.7206025433704468</v>
      </c>
      <c r="CE32" s="205" t="str">
        <f>'1b Historical level tables'!CE25</f>
        <v>-</v>
      </c>
      <c r="CF32" s="205" t="str">
        <f>'1b Historical level tables'!CF25</f>
        <v>-</v>
      </c>
      <c r="CG32" s="144"/>
      <c r="CH32" s="175" t="s">
        <v>208</v>
      </c>
      <c r="CI32" s="205">
        <f t="shared" si="15"/>
        <v>2.7435002943142686</v>
      </c>
      <c r="CJ32" s="205">
        <f t="shared" si="16"/>
        <v>2.7664718885186765</v>
      </c>
      <c r="CK32" s="205">
        <f t="shared" si="17"/>
        <v>2.8821739797523183</v>
      </c>
      <c r="CL32" s="205">
        <f t="shared" si="18"/>
        <v>3.1678312634902075</v>
      </c>
      <c r="CM32" s="205">
        <f t="shared" si="19"/>
        <v>3.2551370838144948</v>
      </c>
      <c r="CN32" s="205">
        <f t="shared" si="20"/>
        <v>3.2739228133399094</v>
      </c>
      <c r="CO32" s="205">
        <f t="shared" si="21"/>
        <v>3.3719811850194894</v>
      </c>
      <c r="CP32" s="205">
        <f t="shared" si="22"/>
        <v>3.289207325220187</v>
      </c>
      <c r="CQ32" s="205">
        <f t="shared" si="23"/>
        <v>3.3564162332085354</v>
      </c>
      <c r="CR32" s="205">
        <f t="shared" si="24"/>
        <v>3.3247509008847045</v>
      </c>
      <c r="CS32" s="205">
        <f t="shared" si="25"/>
        <v>4.7461356879223304</v>
      </c>
      <c r="CT32" s="173"/>
      <c r="CU32" s="205">
        <f t="shared" si="1"/>
        <v>4.8948949228659426</v>
      </c>
      <c r="CV32" s="205">
        <f t="shared" si="2"/>
        <v>4.8948949228659426</v>
      </c>
      <c r="CW32" s="205">
        <f t="shared" si="3"/>
        <v>5.3711557056977668</v>
      </c>
      <c r="CX32" s="205">
        <f t="shared" si="4"/>
        <v>5.3711557056977668</v>
      </c>
      <c r="CY32" s="205">
        <f t="shared" si="5"/>
        <v>6.888677130050711</v>
      </c>
      <c r="CZ32" s="205">
        <f t="shared" si="6"/>
        <v>6.7490582490630331</v>
      </c>
      <c r="DA32" s="205">
        <f t="shared" si="7"/>
        <v>7.6376096331348258</v>
      </c>
      <c r="DB32" s="205">
        <f t="shared" si="8"/>
        <v>7.9143774223042627</v>
      </c>
      <c r="DC32" s="205">
        <f t="shared" ref="DC32:DD35" si="29">IFERROR(W32+CA32,"-")</f>
        <v>8.2131875064210522</v>
      </c>
      <c r="DD32" s="205">
        <f t="shared" si="29"/>
        <v>8.1677561363471831</v>
      </c>
      <c r="DE32" s="205">
        <f t="shared" si="28"/>
        <v>7.4874177926434147</v>
      </c>
      <c r="DF32" s="205">
        <f t="shared" si="12"/>
        <v>7.1825041680411541</v>
      </c>
      <c r="DG32" s="205" t="str">
        <f t="shared" si="13"/>
        <v>-</v>
      </c>
      <c r="DH32" s="205" t="str">
        <f t="shared" si="14"/>
        <v>-</v>
      </c>
    </row>
    <row r="33" spans="2:112" s="159" customFormat="1" ht="10.5" customHeight="1">
      <c r="B33" s="176" t="s">
        <v>209</v>
      </c>
      <c r="C33" s="205">
        <f>'1b Historical level tables'!C26</f>
        <v>0.75226449390475369</v>
      </c>
      <c r="D33" s="205">
        <f>'1b Historical level tables'!D26</f>
        <v>0.7585153714399705</v>
      </c>
      <c r="E33" s="205">
        <f>'1b Historical level tables'!E26</f>
        <v>0.80099985974030585</v>
      </c>
      <c r="F33" s="205">
        <f>'1b Historical level tables'!F26</f>
        <v>0.90080883366004194</v>
      </c>
      <c r="G33" s="205">
        <f>'1b Historical level tables'!G26</f>
        <v>0.93587493362082863</v>
      </c>
      <c r="H33" s="205">
        <f>'1b Historical level tables'!H26</f>
        <v>0.94069339805588448</v>
      </c>
      <c r="I33" s="205">
        <f>'1b Historical level tables'!I26</f>
        <v>0.97397192787032549</v>
      </c>
      <c r="J33" s="205">
        <f>'1b Historical level tables'!J26</f>
        <v>0.97394282528525022</v>
      </c>
      <c r="K33" s="205">
        <f>'1b Historical level tables'!K26</f>
        <v>0.99715973929417523</v>
      </c>
      <c r="L33" s="205">
        <f>'1b Historical level tables'!L26</f>
        <v>0.99662644510216869</v>
      </c>
      <c r="M33" s="205">
        <f>'1b Historical level tables'!M26</f>
        <v>1.0561258693602202</v>
      </c>
      <c r="N33" s="173"/>
      <c r="O33" s="205">
        <f>'1b Historical level tables'!O26</f>
        <v>1.1072018546993037</v>
      </c>
      <c r="P33" s="205">
        <f>'1b Historical level tables'!P26</f>
        <v>1.1072018546993037</v>
      </c>
      <c r="Q33" s="205">
        <f>'1b Historical level tables'!Q26</f>
        <v>1.1685112998891873</v>
      </c>
      <c r="R33" s="205">
        <f>'1b Historical level tables'!R26</f>
        <v>1.1685112998891873</v>
      </c>
      <c r="S33" s="205">
        <f>'1b Historical level tables'!S26</f>
        <v>1.1885433345388972</v>
      </c>
      <c r="T33" s="205">
        <f>'1b Historical level tables'!T26</f>
        <v>1.1875584703592585</v>
      </c>
      <c r="U33" s="205">
        <f>'1b Historical level tables'!U26</f>
        <v>1.2138963519281791</v>
      </c>
      <c r="V33" s="205">
        <f>'1b Historical level tables'!V26</f>
        <v>1.2162631821843723</v>
      </c>
      <c r="W33" s="205">
        <f>'1b Historical level tables'!W26</f>
        <v>1.2667213184135411</v>
      </c>
      <c r="X33" s="205">
        <f>'1b Historical level tables'!X26</f>
        <v>1.2663336333847968</v>
      </c>
      <c r="Y33" s="205">
        <f>'1b Historical level tables'!Y26</f>
        <v>1.2747784451483086</v>
      </c>
      <c r="Z33" s="205">
        <f>'1b Historical level tables'!Z26</f>
        <v>1.1279780965226924</v>
      </c>
      <c r="AA33" s="205" t="str">
        <f>'1b Historical level tables'!AA26</f>
        <v>-</v>
      </c>
      <c r="AB33" s="205" t="str">
        <f>'1b Historical level tables'!AB26</f>
        <v>-</v>
      </c>
      <c r="AC33" s="144"/>
      <c r="AD33" s="176" t="s">
        <v>209</v>
      </c>
      <c r="AE33" s="205">
        <f>'1b Historical level tables'!AE26</f>
        <v>0.75622568824296266</v>
      </c>
      <c r="AF33" s="205">
        <f>'1b Historical level tables'!AF26</f>
        <v>0.76252738442800205</v>
      </c>
      <c r="AG33" s="205">
        <f>'1b Historical level tables'!AG26</f>
        <v>0.80506783083578337</v>
      </c>
      <c r="AH33" s="205">
        <f>'1b Historical level tables'!AH26</f>
        <v>0.90490552552307146</v>
      </c>
      <c r="AI33" s="205">
        <f>'1b Historical level tables'!AI26</f>
        <v>0.94001673589807211</v>
      </c>
      <c r="AJ33" s="205">
        <f>'1b Historical level tables'!AJ26</f>
        <v>0.94486640758720952</v>
      </c>
      <c r="AK33" s="205">
        <f>'1b Historical level tables'!AK26</f>
        <v>0.9781656172857619</v>
      </c>
      <c r="AL33" s="205">
        <f>'1b Historical level tables'!AL26</f>
        <v>0.9781483416676926</v>
      </c>
      <c r="AM33" s="205">
        <f>'1b Historical level tables'!AM26</f>
        <v>1.0013871898941809</v>
      </c>
      <c r="AN33" s="205">
        <f>'1b Historical level tables'!AN26</f>
        <v>1.0009327651082691</v>
      </c>
      <c r="AO33" s="205">
        <f>'1b Historical level tables'!AO26</f>
        <v>1.0604918573739783</v>
      </c>
      <c r="AP33" s="173"/>
      <c r="AQ33" s="205">
        <f>'1b Historical level tables'!AQ26</f>
        <v>1.1117930029434413</v>
      </c>
      <c r="AR33" s="205">
        <f>'1b Historical level tables'!AR26</f>
        <v>1.1117930029434413</v>
      </c>
      <c r="AS33" s="205">
        <f>'1b Historical level tables'!AS26</f>
        <v>1.1732689397083937</v>
      </c>
      <c r="AT33" s="205">
        <f>'1b Historical level tables'!AT26</f>
        <v>1.1732689397083937</v>
      </c>
      <c r="AU33" s="205">
        <f>'1b Historical level tables'!AU26</f>
        <v>1.1881190800178894</v>
      </c>
      <c r="AV33" s="205">
        <f>'1b Historical level tables'!AV26</f>
        <v>1.1872030871055863</v>
      </c>
      <c r="AW33" s="205">
        <f>'1b Historical level tables'!AW26</f>
        <v>1.2130014339285438</v>
      </c>
      <c r="AX33" s="205">
        <f>'1b Historical level tables'!AX26</f>
        <v>1.2152787470863224</v>
      </c>
      <c r="AY33" s="205">
        <f>'1b Historical level tables'!AY26</f>
        <v>1.2653837724151196</v>
      </c>
      <c r="AZ33" s="205">
        <f>'1b Historical level tables'!AZ26</f>
        <v>1.2649040383296408</v>
      </c>
      <c r="BA33" s="205">
        <f>'1b Historical level tables'!BA26</f>
        <v>1.2742456305951582</v>
      </c>
      <c r="BB33" s="205">
        <f>'1b Historical level tables'!BB26</f>
        <v>1.1251859484654565</v>
      </c>
      <c r="BC33" s="205" t="str">
        <f>'1b Historical level tables'!BC26</f>
        <v>-</v>
      </c>
      <c r="BD33" s="205" t="str">
        <f>'1b Historical level tables'!BD26</f>
        <v>-</v>
      </c>
      <c r="BF33" s="176" t="s">
        <v>209</v>
      </c>
      <c r="BG33" s="205">
        <f>'1b Historical level tables'!BG26</f>
        <v>1.1212252632297603</v>
      </c>
      <c r="BH33" s="205">
        <f>'1b Historical level tables'!BH26</f>
        <v>1.1326758052643326</v>
      </c>
      <c r="BI33" s="205">
        <f>'1b Historical level tables'!BI26</f>
        <v>1.1750355326298065</v>
      </c>
      <c r="BJ33" s="205">
        <f>'1b Historical level tables'!BJ26</f>
        <v>1.2953479567992134</v>
      </c>
      <c r="BK33" s="205">
        <f>'1b Historical level tables'!BK26</f>
        <v>1.3302680098530959</v>
      </c>
      <c r="BL33" s="205">
        <f>'1b Historical level tables'!BL26</f>
        <v>1.3399254271219816</v>
      </c>
      <c r="BM33" s="205">
        <f>'1b Historical level tables'!BM26</f>
        <v>1.3715969952832423</v>
      </c>
      <c r="BN33" s="205">
        <f>'1b Historical level tables'!BN26</f>
        <v>1.3078423304606033</v>
      </c>
      <c r="BO33" s="205">
        <f>'1b Historical level tables'!BO26</f>
        <v>1.3342775786312289</v>
      </c>
      <c r="BP33" s="205">
        <f>'1b Historical level tables'!BP26</f>
        <v>1.3104102444518093</v>
      </c>
      <c r="BQ33" s="205">
        <f>'1b Historical level tables'!BQ26</f>
        <v>1.3652766138542349</v>
      </c>
      <c r="BR33" s="173"/>
      <c r="BS33" s="205">
        <f>'1b Historical level tables'!BS26</f>
        <v>1.4288313158408257</v>
      </c>
      <c r="BT33" s="205">
        <f>'1b Historical level tables'!BT26</f>
        <v>1.4288313158408257</v>
      </c>
      <c r="BU33" s="205">
        <f>'1b Historical level tables'!BU26</f>
        <v>1.460259860580958</v>
      </c>
      <c r="BV33" s="205">
        <f>'1b Historical level tables'!BV26</f>
        <v>1.460259860580958</v>
      </c>
      <c r="BW33" s="205">
        <f>'1b Historical level tables'!BW26</f>
        <v>1.4857284045614705</v>
      </c>
      <c r="BX33" s="205">
        <f>'1b Historical level tables'!BX26</f>
        <v>1.4846691087045687</v>
      </c>
      <c r="BY33" s="205">
        <f>'1b Historical level tables'!BY26</f>
        <v>1.4942949165072452</v>
      </c>
      <c r="BZ33" s="205">
        <f>'1b Historical level tables'!BZ26</f>
        <v>1.4959802434522818</v>
      </c>
      <c r="CA33" s="205">
        <f>'1b Historical level tables'!CA26</f>
        <v>1.5434390458360598</v>
      </c>
      <c r="CB33" s="205">
        <f>'1b Historical level tables'!CB26</f>
        <v>1.5431615701755528</v>
      </c>
      <c r="CC33" s="205">
        <f>'1b Historical level tables'!CC26</f>
        <v>1.6005458546800579</v>
      </c>
      <c r="CD33" s="205">
        <f>'1b Historical level tables'!CD26</f>
        <v>1.4508995341776469</v>
      </c>
      <c r="CE33" s="205" t="str">
        <f>'1b Historical level tables'!CE26</f>
        <v>-</v>
      </c>
      <c r="CF33" s="205" t="str">
        <f>'1b Historical level tables'!CF26</f>
        <v>-</v>
      </c>
      <c r="CG33" s="144"/>
      <c r="CH33" s="176" t="s">
        <v>209</v>
      </c>
      <c r="CI33" s="205">
        <f t="shared" si="15"/>
        <v>1.8734897571345139</v>
      </c>
      <c r="CJ33" s="205">
        <f t="shared" si="16"/>
        <v>1.8911911767043033</v>
      </c>
      <c r="CK33" s="205">
        <f t="shared" si="17"/>
        <v>1.9760353923701124</v>
      </c>
      <c r="CL33" s="205">
        <f t="shared" si="18"/>
        <v>2.1961567904592556</v>
      </c>
      <c r="CM33" s="205">
        <f t="shared" si="19"/>
        <v>2.2661429434739246</v>
      </c>
      <c r="CN33" s="205">
        <f t="shared" si="20"/>
        <v>2.2806188251778661</v>
      </c>
      <c r="CO33" s="205">
        <f t="shared" si="21"/>
        <v>2.3455689231535679</v>
      </c>
      <c r="CP33" s="205">
        <f t="shared" si="22"/>
        <v>2.2817851557458537</v>
      </c>
      <c r="CQ33" s="205">
        <f t="shared" si="23"/>
        <v>2.331437317925404</v>
      </c>
      <c r="CR33" s="205">
        <f t="shared" si="24"/>
        <v>2.307036689553978</v>
      </c>
      <c r="CS33" s="205">
        <f t="shared" si="25"/>
        <v>2.4214024832144552</v>
      </c>
      <c r="CT33" s="173"/>
      <c r="CU33" s="205">
        <f t="shared" si="1"/>
        <v>2.5360331705401293</v>
      </c>
      <c r="CV33" s="205">
        <f t="shared" si="2"/>
        <v>2.5360331705401293</v>
      </c>
      <c r="CW33" s="205">
        <f t="shared" si="3"/>
        <v>2.6287711604701451</v>
      </c>
      <c r="CX33" s="205">
        <f t="shared" si="4"/>
        <v>2.6287711604701451</v>
      </c>
      <c r="CY33" s="205">
        <f t="shared" si="5"/>
        <v>2.6742717391003676</v>
      </c>
      <c r="CZ33" s="205">
        <f t="shared" si="6"/>
        <v>2.6722275790638275</v>
      </c>
      <c r="DA33" s="205">
        <f t="shared" si="7"/>
        <v>2.7081912684354243</v>
      </c>
      <c r="DB33" s="205">
        <f t="shared" si="8"/>
        <v>2.7122434256366539</v>
      </c>
      <c r="DC33" s="205">
        <f t="shared" si="29"/>
        <v>2.8101603642496009</v>
      </c>
      <c r="DD33" s="205">
        <f t="shared" si="29"/>
        <v>2.8094952035603495</v>
      </c>
      <c r="DE33" s="205">
        <f t="shared" si="28"/>
        <v>2.8753242998283666</v>
      </c>
      <c r="DF33" s="205">
        <f t="shared" si="12"/>
        <v>2.5788776307003394</v>
      </c>
      <c r="DG33" s="205" t="str">
        <f t="shared" si="13"/>
        <v>-</v>
      </c>
      <c r="DH33" s="205" t="str">
        <f t="shared" si="14"/>
        <v>-</v>
      </c>
    </row>
    <row r="34" spans="2:112" s="159" customFormat="1" ht="10.5" customHeight="1">
      <c r="B34" s="175" t="s">
        <v>210</v>
      </c>
      <c r="C34" s="205">
        <f>'1b Historical level tables'!C27</f>
        <v>0</v>
      </c>
      <c r="D34" s="205">
        <f>'1b Historical level tables'!D27</f>
        <v>0</v>
      </c>
      <c r="E34" s="205">
        <f>'1b Historical level tables'!E27</f>
        <v>0</v>
      </c>
      <c r="F34" s="205">
        <f>'1b Historical level tables'!F27</f>
        <v>0</v>
      </c>
      <c r="G34" s="205">
        <f>'1b Historical level tables'!G27</f>
        <v>0</v>
      </c>
      <c r="H34" s="205">
        <f>'1b Historical level tables'!H27</f>
        <v>0</v>
      </c>
      <c r="I34" s="205">
        <f>'1b Historical level tables'!I27</f>
        <v>0</v>
      </c>
      <c r="J34" s="205">
        <f>'1b Historical level tables'!J27</f>
        <v>0</v>
      </c>
      <c r="K34" s="205">
        <f>'1b Historical level tables'!K27</f>
        <v>0</v>
      </c>
      <c r="L34" s="205">
        <f>'1b Historical level tables'!L27</f>
        <v>0</v>
      </c>
      <c r="M34" s="205">
        <f>'1b Historical level tables'!M27</f>
        <v>0</v>
      </c>
      <c r="N34" s="173"/>
      <c r="O34" s="205">
        <f>'1b Historical level tables'!O27</f>
        <v>0</v>
      </c>
      <c r="P34" s="205">
        <f>'1b Historical level tables'!P27</f>
        <v>0</v>
      </c>
      <c r="Q34" s="205">
        <f>'1b Historical level tables'!Q27</f>
        <v>0</v>
      </c>
      <c r="R34" s="205">
        <f>'1b Historical level tables'!R27</f>
        <v>0</v>
      </c>
      <c r="S34" s="205">
        <f>'1b Historical level tables'!S27</f>
        <v>0</v>
      </c>
      <c r="T34" s="205">
        <f>'1b Historical level tables'!T27</f>
        <v>0</v>
      </c>
      <c r="U34" s="205">
        <f>'1b Historical level tables'!U27</f>
        <v>4.2026916091874842</v>
      </c>
      <c r="V34" s="205">
        <f>'1b Historical level tables'!V27</f>
        <v>4.101284161540768</v>
      </c>
      <c r="W34" s="205">
        <f>'1b Historical level tables'!W27</f>
        <v>3.6313634427668116</v>
      </c>
      <c r="X34" s="205">
        <f>'1b Historical level tables'!X27</f>
        <v>3.6094886397100647</v>
      </c>
      <c r="Y34" s="205">
        <f>'1b Historical level tables'!Y27</f>
        <v>3.4849647547456195</v>
      </c>
      <c r="Z34" s="205">
        <f>'1b Historical level tables'!Z27</f>
        <v>5.2073254872280623</v>
      </c>
      <c r="AA34" s="205" t="str">
        <f>'1b Historical level tables'!AA27</f>
        <v>-</v>
      </c>
      <c r="AB34" s="205" t="str">
        <f>'1b Historical level tables'!AB27</f>
        <v>-</v>
      </c>
      <c r="AC34" s="144"/>
      <c r="AD34" s="175" t="s">
        <v>210</v>
      </c>
      <c r="AE34" s="205">
        <f>'1b Historical level tables'!AE27</f>
        <v>0</v>
      </c>
      <c r="AF34" s="205">
        <f>'1b Historical level tables'!AF27</f>
        <v>0</v>
      </c>
      <c r="AG34" s="205">
        <f>'1b Historical level tables'!AG27</f>
        <v>0</v>
      </c>
      <c r="AH34" s="205">
        <f>'1b Historical level tables'!AH27</f>
        <v>0</v>
      </c>
      <c r="AI34" s="205">
        <f>'1b Historical level tables'!AI27</f>
        <v>0</v>
      </c>
      <c r="AJ34" s="205">
        <f>'1b Historical level tables'!AJ27</f>
        <v>0</v>
      </c>
      <c r="AK34" s="205">
        <f>'1b Historical level tables'!AK27</f>
        <v>0</v>
      </c>
      <c r="AL34" s="205">
        <f>'1b Historical level tables'!AL27</f>
        <v>0</v>
      </c>
      <c r="AM34" s="205">
        <f>'1b Historical level tables'!AM27</f>
        <v>0</v>
      </c>
      <c r="AN34" s="205">
        <f>'1b Historical level tables'!AN27</f>
        <v>0</v>
      </c>
      <c r="AO34" s="205">
        <f>'1b Historical level tables'!AO27</f>
        <v>0</v>
      </c>
      <c r="AP34" s="173"/>
      <c r="AQ34" s="205">
        <f>'1b Historical level tables'!AQ27</f>
        <v>0</v>
      </c>
      <c r="AR34" s="205">
        <f>'1b Historical level tables'!AR27</f>
        <v>0</v>
      </c>
      <c r="AS34" s="205">
        <f>'1b Historical level tables'!AS27</f>
        <v>0</v>
      </c>
      <c r="AT34" s="205">
        <f>'1b Historical level tables'!AT27</f>
        <v>0</v>
      </c>
      <c r="AU34" s="205">
        <f>'1b Historical level tables'!AU27</f>
        <v>0</v>
      </c>
      <c r="AV34" s="205">
        <f>'1b Historical level tables'!AV27</f>
        <v>0</v>
      </c>
      <c r="AW34" s="205">
        <f>'1b Historical level tables'!AW27</f>
        <v>5.0878666300591666</v>
      </c>
      <c r="AX34" s="205">
        <f>'1b Historical level tables'!AX27</f>
        <v>4.8343661242711251</v>
      </c>
      <c r="AY34" s="205">
        <f>'1b Historical level tables'!AY27</f>
        <v>4.1672519089652997</v>
      </c>
      <c r="AZ34" s="205">
        <f>'1b Historical level tables'!AZ27</f>
        <v>3.9600809722442847</v>
      </c>
      <c r="BA34" s="205">
        <f>'1b Historical level tables'!BA27</f>
        <v>3.649411965900712</v>
      </c>
      <c r="BB34" s="205">
        <f>'1b Historical level tables'!BB27</f>
        <v>5.3514425332777673</v>
      </c>
      <c r="BC34" s="205" t="str">
        <f>'1b Historical level tables'!BC27</f>
        <v>-</v>
      </c>
      <c r="BD34" s="205" t="str">
        <f>'1b Historical level tables'!BD27</f>
        <v>-</v>
      </c>
      <c r="BF34" s="175" t="s">
        <v>210</v>
      </c>
      <c r="BG34" s="205">
        <f>'1b Historical level tables'!BG27</f>
        <v>0</v>
      </c>
      <c r="BH34" s="205">
        <f>'1b Historical level tables'!BH27</f>
        <v>0</v>
      </c>
      <c r="BI34" s="205">
        <f>'1b Historical level tables'!BI27</f>
        <v>0</v>
      </c>
      <c r="BJ34" s="205">
        <f>'1b Historical level tables'!BJ27</f>
        <v>0</v>
      </c>
      <c r="BK34" s="205">
        <f>'1b Historical level tables'!BK27</f>
        <v>0</v>
      </c>
      <c r="BL34" s="205">
        <f>'1b Historical level tables'!BL27</f>
        <v>0</v>
      </c>
      <c r="BM34" s="205">
        <f>'1b Historical level tables'!BM27</f>
        <v>0</v>
      </c>
      <c r="BN34" s="205">
        <f>'1b Historical level tables'!BN27</f>
        <v>0</v>
      </c>
      <c r="BO34" s="205">
        <f>'1b Historical level tables'!BO27</f>
        <v>0</v>
      </c>
      <c r="BP34" s="205">
        <f>'1b Historical level tables'!BP27</f>
        <v>0</v>
      </c>
      <c r="BQ34" s="205">
        <f>'1b Historical level tables'!BQ27</f>
        <v>0</v>
      </c>
      <c r="BR34" s="173"/>
      <c r="BS34" s="205">
        <f>'1b Historical level tables'!BS27</f>
        <v>0</v>
      </c>
      <c r="BT34" s="205">
        <f>'1b Historical level tables'!BT27</f>
        <v>0</v>
      </c>
      <c r="BU34" s="205">
        <f>'1b Historical level tables'!BU27</f>
        <v>0</v>
      </c>
      <c r="BV34" s="205">
        <f>'1b Historical level tables'!BV27</f>
        <v>0</v>
      </c>
      <c r="BW34" s="205">
        <f>'1b Historical level tables'!BW27</f>
        <v>0</v>
      </c>
      <c r="BX34" s="205">
        <f>'1b Historical level tables'!BX27</f>
        <v>0</v>
      </c>
      <c r="BY34" s="205">
        <f>'1b Historical level tables'!BY27</f>
        <v>5.6891861700116113</v>
      </c>
      <c r="BZ34" s="205">
        <f>'1b Historical level tables'!BZ27</f>
        <v>5.5264017807629031</v>
      </c>
      <c r="CA34" s="205">
        <f>'1b Historical level tables'!CA27</f>
        <v>3.0873399400630888</v>
      </c>
      <c r="CB34" s="205">
        <f>'1b Historical level tables'!CB27</f>
        <v>3.0755185558051426</v>
      </c>
      <c r="CC34" s="205">
        <f>'1b Historical level tables'!CC27</f>
        <v>2.6357697907324487</v>
      </c>
      <c r="CD34" s="205">
        <f>'1b Historical level tables'!CD27</f>
        <v>3.1279574226221669</v>
      </c>
      <c r="CE34" s="205" t="str">
        <f>'1b Historical level tables'!CE27</f>
        <v>-</v>
      </c>
      <c r="CF34" s="205" t="str">
        <f>'1b Historical level tables'!CF27</f>
        <v>-</v>
      </c>
      <c r="CG34" s="144"/>
      <c r="CH34" s="175" t="s">
        <v>210</v>
      </c>
      <c r="CI34" s="205">
        <f t="shared" si="15"/>
        <v>0</v>
      </c>
      <c r="CJ34" s="205">
        <f t="shared" si="16"/>
        <v>0</v>
      </c>
      <c r="CK34" s="205">
        <f t="shared" si="17"/>
        <v>0</v>
      </c>
      <c r="CL34" s="205">
        <f t="shared" si="18"/>
        <v>0</v>
      </c>
      <c r="CM34" s="205">
        <f t="shared" si="19"/>
        <v>0</v>
      </c>
      <c r="CN34" s="205">
        <f t="shared" si="20"/>
        <v>0</v>
      </c>
      <c r="CO34" s="205">
        <f t="shared" si="21"/>
        <v>0</v>
      </c>
      <c r="CP34" s="205">
        <f t="shared" si="22"/>
        <v>0</v>
      </c>
      <c r="CQ34" s="205">
        <f t="shared" si="23"/>
        <v>0</v>
      </c>
      <c r="CR34" s="205">
        <f t="shared" si="24"/>
        <v>0</v>
      </c>
      <c r="CS34" s="205">
        <f t="shared" si="25"/>
        <v>0</v>
      </c>
      <c r="CT34" s="173"/>
      <c r="CU34" s="205">
        <f t="shared" si="1"/>
        <v>0</v>
      </c>
      <c r="CV34" s="205">
        <f t="shared" si="2"/>
        <v>0</v>
      </c>
      <c r="CW34" s="205">
        <f t="shared" si="3"/>
        <v>0</v>
      </c>
      <c r="CX34" s="205">
        <f t="shared" si="4"/>
        <v>0</v>
      </c>
      <c r="CY34" s="205">
        <f t="shared" si="5"/>
        <v>0</v>
      </c>
      <c r="CZ34" s="205">
        <f t="shared" si="6"/>
        <v>0</v>
      </c>
      <c r="DA34" s="205">
        <f t="shared" si="7"/>
        <v>9.8918777791990955</v>
      </c>
      <c r="DB34" s="205">
        <f t="shared" si="8"/>
        <v>9.6276859423036711</v>
      </c>
      <c r="DC34" s="205">
        <f t="shared" si="29"/>
        <v>6.7187033828299008</v>
      </c>
      <c r="DD34" s="205">
        <f t="shared" si="29"/>
        <v>6.6850071955152073</v>
      </c>
      <c r="DE34" s="205">
        <f t="shared" si="28"/>
        <v>6.1207345454780686</v>
      </c>
      <c r="DF34" s="205">
        <f t="shared" si="12"/>
        <v>8.3352829098502284</v>
      </c>
      <c r="DG34" s="205" t="str">
        <f t="shared" si="13"/>
        <v>-</v>
      </c>
      <c r="DH34" s="205" t="str">
        <f t="shared" si="14"/>
        <v>-</v>
      </c>
    </row>
    <row r="35" spans="2:112" s="159" customFormat="1" ht="10.5" customHeight="1">
      <c r="B35" s="175" t="s">
        <v>211</v>
      </c>
      <c r="C35" s="205">
        <f>'1b Historical level tables'!C28</f>
        <v>68.565763055510402</v>
      </c>
      <c r="D35" s="205">
        <f>'1b Historical level tables'!D28</f>
        <v>68.998957279484827</v>
      </c>
      <c r="E35" s="205">
        <f>'1b Historical level tables'!E28</f>
        <v>72.237796625985212</v>
      </c>
      <c r="F35" s="205">
        <f>'1b Historical level tables'!F28</f>
        <v>79.154692815241077</v>
      </c>
      <c r="G35" s="205">
        <f>'1b Historical level tables'!G28</f>
        <v>81.399713582384081</v>
      </c>
      <c r="H35" s="205">
        <f>'1b Historical level tables'!H28</f>
        <v>81.733639651153254</v>
      </c>
      <c r="I35" s="205">
        <f>'1b Historical level tables'!I28</f>
        <v>84.76467225905651</v>
      </c>
      <c r="J35" s="205">
        <f>'1b Historical level tables'!J28</f>
        <v>84.762655410752217</v>
      </c>
      <c r="K35" s="205">
        <f>'1b Historical level tables'!K28</f>
        <v>86.517618790776069</v>
      </c>
      <c r="L35" s="205">
        <f>'1b Historical level tables'!L28</f>
        <v>86.480660785703222</v>
      </c>
      <c r="M35" s="205">
        <f>'1b Historical level tables'!M28</f>
        <v>157.60240808829082</v>
      </c>
      <c r="N35" s="173"/>
      <c r="O35" s="205">
        <f>'1b Historical level tables'!O28</f>
        <v>161.14204259689222</v>
      </c>
      <c r="P35" s="205">
        <f>'1b Historical level tables'!P28</f>
        <v>161.14204259689222</v>
      </c>
      <c r="Q35" s="205">
        <f>'1b Historical level tables'!Q28</f>
        <v>184.12308678550502</v>
      </c>
      <c r="R35" s="205">
        <f>'1b Historical level tables'!R28</f>
        <v>184.12308678550502</v>
      </c>
      <c r="S35" s="205">
        <f>'1b Historical level tables'!S28</f>
        <v>185.51133374056386</v>
      </c>
      <c r="T35" s="205">
        <f>'1b Historical level tables'!T28</f>
        <v>185.44308132774415</v>
      </c>
      <c r="U35" s="205">
        <f>'1b Historical level tables'!U28</f>
        <v>208.91301785395333</v>
      </c>
      <c r="V35" s="205">
        <f>'1b Historical level tables'!V28</f>
        <v>208.97563492771732</v>
      </c>
      <c r="W35" s="205">
        <f>'1b Historical level tables'!W28</f>
        <v>212.00253094288914</v>
      </c>
      <c r="X35" s="205">
        <f>'1b Historical level tables'!X28</f>
        <v>211.95378904569606</v>
      </c>
      <c r="Y35" s="205">
        <f>'1b Historical level tables'!Y28</f>
        <v>187.03130697874545</v>
      </c>
      <c r="Z35" s="205">
        <f>'1b Historical level tables'!Z28</f>
        <v>178.58020602624441</v>
      </c>
      <c r="AA35" s="205">
        <f>'1b Historical level tables'!AA28</f>
        <v>0</v>
      </c>
      <c r="AB35" s="205">
        <f>'1b Historical level tables'!AB28</f>
        <v>0</v>
      </c>
      <c r="AC35" s="144"/>
      <c r="AD35" s="175" t="s">
        <v>211</v>
      </c>
      <c r="AE35" s="205">
        <f>'1b Historical level tables'!AE28</f>
        <v>68.840279153079877</v>
      </c>
      <c r="AF35" s="205">
        <f>'1b Historical level tables'!AF28</f>
        <v>69.276995177865359</v>
      </c>
      <c r="AG35" s="205">
        <f>'1b Historical level tables'!AG28</f>
        <v>72.519712496505406</v>
      </c>
      <c r="AH35" s="205">
        <f>'1b Historical level tables'!AH28</f>
        <v>79.438599073597445</v>
      </c>
      <c r="AI35" s="205">
        <f>'1b Historical level tables'!AI28</f>
        <v>81.686746053143224</v>
      </c>
      <c r="AJ35" s="205">
        <f>'1b Historical level tables'!AJ28</f>
        <v>82.022834826610762</v>
      </c>
      <c r="AK35" s="205">
        <f>'1b Historical level tables'!AK28</f>
        <v>85.055300578308461</v>
      </c>
      <c r="AL35" s="205">
        <f>'1b Historical level tables'!AL28</f>
        <v>85.054103354731296</v>
      </c>
      <c r="AM35" s="205">
        <f>'1b Historical level tables'!AM28</f>
        <v>86.810586805545583</v>
      </c>
      <c r="AN35" s="205">
        <f>'1b Historical level tables'!AN28</f>
        <v>86.779094556436775</v>
      </c>
      <c r="AO35" s="205">
        <f>'1b Historical level tables'!AO28</f>
        <v>157.90497693224054</v>
      </c>
      <c r="AP35" s="173"/>
      <c r="AQ35" s="205">
        <f>'1b Historical level tables'!AQ28</f>
        <v>161.46021534776852</v>
      </c>
      <c r="AR35" s="205">
        <f>'1b Historical level tables'!AR28</f>
        <v>161.46021534776852</v>
      </c>
      <c r="AS35" s="205">
        <f>'1b Historical level tables'!AS28</f>
        <v>184.45279762655409</v>
      </c>
      <c r="AT35" s="205">
        <f>'1b Historical level tables'!AT28</f>
        <v>184.45279762655409</v>
      </c>
      <c r="AU35" s="205">
        <f>'1b Historical level tables'!AU28</f>
        <v>185.48193233140805</v>
      </c>
      <c r="AV35" s="205">
        <f>'1b Historical level tables'!AV28</f>
        <v>185.41845279008353</v>
      </c>
      <c r="AW35" s="205">
        <f>'1b Historical level tables'!AW28</f>
        <v>209.73617385330539</v>
      </c>
      <c r="AX35" s="205">
        <f>'1b Historical level tables'!AX28</f>
        <v>209.64049421355941</v>
      </c>
      <c r="AY35" s="205">
        <f>'1b Historical level tables'!AY28</f>
        <v>212.44572567168004</v>
      </c>
      <c r="AZ35" s="205">
        <f>'1b Historical level tables'!AZ28</f>
        <v>212.2053085173356</v>
      </c>
      <c r="BA35" s="205">
        <f>'1b Historical level tables'!BA28</f>
        <v>187.15882942444583</v>
      </c>
      <c r="BB35" s="205">
        <f>'1b Historical level tables'!BB28</f>
        <v>178.53082345499053</v>
      </c>
      <c r="BC35" s="205">
        <f>'1b Historical level tables'!BC28</f>
        <v>0</v>
      </c>
      <c r="BD35" s="205">
        <f>'1b Historical level tables'!BD28</f>
        <v>0</v>
      </c>
      <c r="BF35" s="175" t="s">
        <v>211</v>
      </c>
      <c r="BG35" s="205">
        <f>'1b Historical level tables'!BG28</f>
        <v>77.702419391346695</v>
      </c>
      <c r="BH35" s="205">
        <f>'1b Historical level tables'!BH28</f>
        <v>78.495957361464903</v>
      </c>
      <c r="BI35" s="205">
        <f>'1b Historical level tables'!BI28</f>
        <v>81.431543464451835</v>
      </c>
      <c r="BJ35" s="205">
        <f>'1b Historical level tables'!BJ28</f>
        <v>89.769356344150751</v>
      </c>
      <c r="BK35" s="205">
        <f>'1b Historical level tables'!BK28</f>
        <v>92.189363006991002</v>
      </c>
      <c r="BL35" s="205">
        <f>'1b Historical level tables'!BL28</f>
        <v>92.858635018132276</v>
      </c>
      <c r="BM35" s="205">
        <f>'1b Historical level tables'!BM28</f>
        <v>95.053517306958852</v>
      </c>
      <c r="BN35" s="205">
        <f>'1b Historical level tables'!BN28</f>
        <v>90.63523325052094</v>
      </c>
      <c r="BO35" s="205">
        <f>'1b Historical level tables'!BO28</f>
        <v>92.467231518336789</v>
      </c>
      <c r="BP35" s="205">
        <f>'1b Historical level tables'!BP28</f>
        <v>90.813193145333557</v>
      </c>
      <c r="BQ35" s="205">
        <f>'1b Historical level tables'!BQ28</f>
        <v>94.615506369624669</v>
      </c>
      <c r="BR35" s="173"/>
      <c r="BS35" s="205">
        <f>'1b Historical level tables'!BS28</f>
        <v>99.019932732467154</v>
      </c>
      <c r="BT35" s="205">
        <f>'1b Historical level tables'!BT28</f>
        <v>99.019932732467154</v>
      </c>
      <c r="BU35" s="205">
        <f>'1b Historical level tables'!BU28</f>
        <v>101.19797317121264</v>
      </c>
      <c r="BV35" s="205">
        <f>'1b Historical level tables'!BV28</f>
        <v>101.19797317121264</v>
      </c>
      <c r="BW35" s="205">
        <f>'1b Historical level tables'!BW28</f>
        <v>102.96297753791782</v>
      </c>
      <c r="BX35" s="205">
        <f>'1b Historical level tables'!BX28</f>
        <v>102.88956690971327</v>
      </c>
      <c r="BY35" s="205">
        <f>'1b Historical level tables'!BY28</f>
        <v>109.24583451232616</v>
      </c>
      <c r="BZ35" s="205">
        <f>'1b Historical level tables'!BZ28</f>
        <v>109.19984554803742</v>
      </c>
      <c r="CA35" s="205">
        <f>'1b Historical level tables'!CA28</f>
        <v>110.04974257008463</v>
      </c>
      <c r="CB35" s="205">
        <f>'1b Historical level tables'!CB28</f>
        <v>110.01869174919992</v>
      </c>
      <c r="CC35" s="205">
        <f>'1b Historical level tables'!CC28</f>
        <v>113.55575111293922</v>
      </c>
      <c r="CD35" s="205">
        <f>'1b Historical level tables'!CD28</f>
        <v>103.67724737942441</v>
      </c>
      <c r="CE35" s="205">
        <f>'1b Historical level tables'!CE28</f>
        <v>0</v>
      </c>
      <c r="CF35" s="205">
        <f>'1b Historical level tables'!CF28</f>
        <v>0</v>
      </c>
      <c r="CG35" s="144"/>
      <c r="CH35" s="175" t="s">
        <v>211</v>
      </c>
      <c r="CI35" s="205">
        <f t="shared" si="15"/>
        <v>146.26818244685711</v>
      </c>
      <c r="CJ35" s="205">
        <f t="shared" si="16"/>
        <v>147.49491464094973</v>
      </c>
      <c r="CK35" s="205">
        <f t="shared" si="17"/>
        <v>153.66934009043706</v>
      </c>
      <c r="CL35" s="205">
        <f t="shared" si="18"/>
        <v>168.92404915939181</v>
      </c>
      <c r="CM35" s="205">
        <f t="shared" si="19"/>
        <v>173.58907658937508</v>
      </c>
      <c r="CN35" s="205">
        <f t="shared" si="20"/>
        <v>174.59227466928553</v>
      </c>
      <c r="CO35" s="205">
        <f t="shared" si="21"/>
        <v>179.81818956601535</v>
      </c>
      <c r="CP35" s="205">
        <f t="shared" si="22"/>
        <v>175.39788866127316</v>
      </c>
      <c r="CQ35" s="205">
        <f t="shared" si="23"/>
        <v>178.98485030911286</v>
      </c>
      <c r="CR35" s="205">
        <f t="shared" si="24"/>
        <v>177.29385393103678</v>
      </c>
      <c r="CS35" s="205">
        <f t="shared" si="25"/>
        <v>252.21791445791547</v>
      </c>
      <c r="CT35" s="173"/>
      <c r="CU35" s="205">
        <f t="shared" si="1"/>
        <v>260.16197532935939</v>
      </c>
      <c r="CV35" s="205">
        <f t="shared" si="2"/>
        <v>260.16197532935939</v>
      </c>
      <c r="CW35" s="205">
        <f t="shared" si="3"/>
        <v>285.32105995671765</v>
      </c>
      <c r="CX35" s="205">
        <f t="shared" si="4"/>
        <v>285.32105995671765</v>
      </c>
      <c r="CY35" s="205">
        <f t="shared" si="5"/>
        <v>288.47431127848165</v>
      </c>
      <c r="CZ35" s="205">
        <f t="shared" si="6"/>
        <v>288.33264823745742</v>
      </c>
      <c r="DA35" s="205">
        <f t="shared" si="7"/>
        <v>318.15885236627946</v>
      </c>
      <c r="DB35" s="205">
        <f t="shared" si="8"/>
        <v>318.17548047575474</v>
      </c>
      <c r="DC35" s="205">
        <f t="shared" si="29"/>
        <v>322.05227351297378</v>
      </c>
      <c r="DD35" s="205">
        <f t="shared" si="29"/>
        <v>321.972480794896</v>
      </c>
      <c r="DE35" s="205">
        <f t="shared" si="28"/>
        <v>300.58705809168464</v>
      </c>
      <c r="DF35" s="205">
        <f t="shared" si="12"/>
        <v>282.2574534056688</v>
      </c>
      <c r="DG35" s="205">
        <f t="shared" si="13"/>
        <v>0</v>
      </c>
      <c r="DH35" s="205">
        <f t="shared" si="14"/>
        <v>0</v>
      </c>
    </row>
    <row r="36" spans="2:112" s="159" customFormat="1" ht="10.5" customHeight="1">
      <c r="B36"/>
      <c r="C36"/>
      <c r="D36"/>
      <c r="E36"/>
      <c r="F36"/>
      <c r="G36"/>
      <c r="H36"/>
      <c r="I36"/>
      <c r="J36"/>
      <c r="K36"/>
      <c r="L36"/>
      <c r="M36"/>
      <c r="N36"/>
      <c r="O36"/>
      <c r="P36"/>
      <c r="Q36"/>
      <c r="R36"/>
      <c r="S36"/>
      <c r="T36"/>
      <c r="U36"/>
      <c r="V36"/>
      <c r="W36"/>
      <c r="X36"/>
      <c r="Y36"/>
      <c r="Z36"/>
      <c r="AA36"/>
      <c r="AB36"/>
      <c r="AC36" s="144"/>
      <c r="AD36"/>
      <c r="AE36"/>
      <c r="AF36"/>
      <c r="AG36"/>
      <c r="AH36"/>
      <c r="AI36"/>
      <c r="AJ36"/>
      <c r="AK36"/>
      <c r="AL36"/>
      <c r="AM36"/>
      <c r="AN36"/>
      <c r="AO36"/>
      <c r="AP36"/>
      <c r="AY36"/>
      <c r="AZ36"/>
      <c r="BA36"/>
      <c r="BB36"/>
      <c r="BC36"/>
      <c r="BD36"/>
      <c r="BF36"/>
      <c r="BG36"/>
      <c r="BH36"/>
      <c r="BI36"/>
      <c r="BJ36"/>
      <c r="BK36"/>
      <c r="BL36"/>
      <c r="BM36"/>
      <c r="BN36"/>
      <c r="BO36"/>
      <c r="BP36"/>
      <c r="BQ36"/>
      <c r="BR36"/>
      <c r="BS36"/>
      <c r="BT36"/>
      <c r="BU36"/>
      <c r="BV36"/>
      <c r="BW36"/>
      <c r="BX36"/>
      <c r="BY36"/>
      <c r="BZ36"/>
      <c r="CA36"/>
      <c r="CB36"/>
      <c r="CC36"/>
      <c r="CD36"/>
      <c r="CE36"/>
      <c r="CF36"/>
      <c r="CG36" s="144"/>
      <c r="CH36" s="175" t="s">
        <v>212</v>
      </c>
      <c r="CI36" s="205">
        <f>CI35*1.05</f>
        <v>153.58159156919999</v>
      </c>
      <c r="CJ36" s="205">
        <f t="shared" ref="CJ36:CZ36" si="30">CJ35*1.05</f>
        <v>154.86966037299723</v>
      </c>
      <c r="CK36" s="205">
        <f t="shared" si="30"/>
        <v>161.35280709495893</v>
      </c>
      <c r="CL36" s="205">
        <f t="shared" si="30"/>
        <v>177.37025161736142</v>
      </c>
      <c r="CM36" s="205">
        <f t="shared" si="30"/>
        <v>182.26853041884385</v>
      </c>
      <c r="CN36" s="205">
        <f t="shared" si="30"/>
        <v>183.32188840274981</v>
      </c>
      <c r="CO36" s="205">
        <f t="shared" si="30"/>
        <v>188.80909904431613</v>
      </c>
      <c r="CP36" s="205">
        <f t="shared" si="30"/>
        <v>184.16778309433681</v>
      </c>
      <c r="CQ36" s="205">
        <f t="shared" si="30"/>
        <v>187.93409282456849</v>
      </c>
      <c r="CR36" s="205">
        <f t="shared" si="30"/>
        <v>186.15854662758863</v>
      </c>
      <c r="CS36" s="205">
        <f t="shared" si="30"/>
        <v>264.82881018081127</v>
      </c>
      <c r="CT36" s="173"/>
      <c r="CU36" s="205">
        <f t="shared" si="30"/>
        <v>273.17007409582737</v>
      </c>
      <c r="CV36" s="205">
        <f t="shared" si="30"/>
        <v>273.17007409582737</v>
      </c>
      <c r="CW36" s="205">
        <f t="shared" si="30"/>
        <v>299.58711295455356</v>
      </c>
      <c r="CX36" s="205">
        <f t="shared" si="30"/>
        <v>299.58711295455356</v>
      </c>
      <c r="CY36" s="205">
        <f t="shared" si="30"/>
        <v>302.89802684240573</v>
      </c>
      <c r="CZ36" s="205">
        <f t="shared" si="30"/>
        <v>302.74928064933033</v>
      </c>
      <c r="DA36" s="205">
        <f t="shared" ref="DA36" si="31">DA35*1.05</f>
        <v>334.06679498459346</v>
      </c>
      <c r="DB36" s="205">
        <f t="shared" ref="DB36:DC36" si="32">DB35*1.05</f>
        <v>334.08425449954251</v>
      </c>
      <c r="DC36" s="205">
        <f t="shared" si="32"/>
        <v>338.15488718862247</v>
      </c>
      <c r="DD36" s="205">
        <f t="shared" ref="DD36:DE36" si="33">DD35*1.05</f>
        <v>338.07110483464083</v>
      </c>
      <c r="DE36" s="205">
        <f t="shared" si="33"/>
        <v>315.61641099626888</v>
      </c>
      <c r="DF36" s="205">
        <f t="shared" ref="DF36:DG36" si="34">DF35*1.05</f>
        <v>296.37032607595228</v>
      </c>
      <c r="DG36" s="205">
        <f t="shared" si="34"/>
        <v>0</v>
      </c>
      <c r="DH36" s="205">
        <f t="shared" ref="DH36" si="35">DH35*1.05</f>
        <v>0</v>
      </c>
    </row>
    <row r="37" spans="2:112" s="161" customFormat="1" ht="10.5" customHeight="1">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C37" s="169"/>
      <c r="DD37" s="169"/>
    </row>
    <row r="38" spans="2:112" s="159" customFormat="1" ht="38.25" customHeight="1">
      <c r="B38" s="171" t="s">
        <v>213</v>
      </c>
      <c r="C38" s="172" t="s">
        <v>173</v>
      </c>
      <c r="D38" s="172" t="s">
        <v>174</v>
      </c>
      <c r="E38" s="172" t="s">
        <v>175</v>
      </c>
      <c r="F38" s="172" t="s">
        <v>176</v>
      </c>
      <c r="G38" s="172" t="s">
        <v>177</v>
      </c>
      <c r="H38" s="172" t="s">
        <v>178</v>
      </c>
      <c r="I38" s="172" t="s">
        <v>179</v>
      </c>
      <c r="J38" s="172" t="s">
        <v>180</v>
      </c>
      <c r="K38" s="172" t="s">
        <v>181</v>
      </c>
      <c r="L38" s="172" t="s">
        <v>182</v>
      </c>
      <c r="M38" s="172" t="s">
        <v>183</v>
      </c>
      <c r="N38" s="173"/>
      <c r="O38" s="172" t="s">
        <v>184</v>
      </c>
      <c r="P38" s="172" t="s">
        <v>185</v>
      </c>
      <c r="Q38" s="172" t="s">
        <v>186</v>
      </c>
      <c r="R38" s="174" t="s">
        <v>187</v>
      </c>
      <c r="S38" s="174" t="s">
        <v>188</v>
      </c>
      <c r="T38" s="174" t="s">
        <v>189</v>
      </c>
      <c r="U38" s="174" t="s">
        <v>143</v>
      </c>
      <c r="V38" s="174" t="s">
        <v>144</v>
      </c>
      <c r="W38" s="174" t="s">
        <v>190</v>
      </c>
      <c r="X38" s="174" t="s">
        <v>191</v>
      </c>
      <c r="Y38" s="172" t="s">
        <v>192</v>
      </c>
      <c r="Z38" s="174" t="s">
        <v>193</v>
      </c>
      <c r="AA38" s="174" t="s">
        <v>194</v>
      </c>
      <c r="AB38" s="174" t="s">
        <v>195</v>
      </c>
      <c r="AC38" s="144"/>
      <c r="AD38" s="171" t="s">
        <v>213</v>
      </c>
      <c r="AE38" s="172" t="s">
        <v>173</v>
      </c>
      <c r="AF38" s="172" t="s">
        <v>174</v>
      </c>
      <c r="AG38" s="172" t="s">
        <v>175</v>
      </c>
      <c r="AH38" s="172" t="s">
        <v>176</v>
      </c>
      <c r="AI38" s="172" t="s">
        <v>177</v>
      </c>
      <c r="AJ38" s="172" t="s">
        <v>178</v>
      </c>
      <c r="AK38" s="172" t="s">
        <v>179</v>
      </c>
      <c r="AL38" s="172" t="s">
        <v>180</v>
      </c>
      <c r="AM38" s="172" t="s">
        <v>181</v>
      </c>
      <c r="AN38" s="172" t="s">
        <v>182</v>
      </c>
      <c r="AO38" s="172" t="s">
        <v>183</v>
      </c>
      <c r="AP38" s="173"/>
      <c r="AQ38" s="172" t="s">
        <v>184</v>
      </c>
      <c r="AR38" s="172" t="s">
        <v>185</v>
      </c>
      <c r="AS38" s="172" t="s">
        <v>186</v>
      </c>
      <c r="AT38" s="174" t="s">
        <v>187</v>
      </c>
      <c r="AU38" s="174" t="s">
        <v>188</v>
      </c>
      <c r="AV38" s="174" t="s">
        <v>189</v>
      </c>
      <c r="AW38" s="174" t="s">
        <v>143</v>
      </c>
      <c r="AX38" s="174" t="s">
        <v>144</v>
      </c>
      <c r="AY38" s="174" t="s">
        <v>190</v>
      </c>
      <c r="AZ38" s="174" t="s">
        <v>191</v>
      </c>
      <c r="BA38" s="172" t="s">
        <v>192</v>
      </c>
      <c r="BB38" s="174" t="s">
        <v>193</v>
      </c>
      <c r="BC38" s="174" t="s">
        <v>194</v>
      </c>
      <c r="BD38" s="174" t="s">
        <v>195</v>
      </c>
      <c r="BF38" s="171" t="s">
        <v>213</v>
      </c>
      <c r="BG38" s="172" t="s">
        <v>173</v>
      </c>
      <c r="BH38" s="172" t="s">
        <v>174</v>
      </c>
      <c r="BI38" s="172" t="s">
        <v>175</v>
      </c>
      <c r="BJ38" s="172" t="s">
        <v>176</v>
      </c>
      <c r="BK38" s="172" t="s">
        <v>177</v>
      </c>
      <c r="BL38" s="172" t="s">
        <v>178</v>
      </c>
      <c r="BM38" s="172" t="s">
        <v>179</v>
      </c>
      <c r="BN38" s="172" t="s">
        <v>180</v>
      </c>
      <c r="BO38" s="172" t="s">
        <v>181</v>
      </c>
      <c r="BP38" s="172" t="s">
        <v>182</v>
      </c>
      <c r="BQ38" s="172" t="s">
        <v>183</v>
      </c>
      <c r="BR38" s="173"/>
      <c r="BS38" s="172" t="s">
        <v>184</v>
      </c>
      <c r="BT38" s="172" t="s">
        <v>185</v>
      </c>
      <c r="BU38" s="172" t="s">
        <v>186</v>
      </c>
      <c r="BV38" s="174" t="s">
        <v>187</v>
      </c>
      <c r="BW38" s="174" t="s">
        <v>188</v>
      </c>
      <c r="BX38" s="174" t="s">
        <v>189</v>
      </c>
      <c r="BY38" s="174" t="s">
        <v>143</v>
      </c>
      <c r="BZ38" s="174" t="s">
        <v>144</v>
      </c>
      <c r="CA38" s="174" t="s">
        <v>190</v>
      </c>
      <c r="CB38" s="174" t="s">
        <v>191</v>
      </c>
      <c r="CC38" s="172" t="s">
        <v>192</v>
      </c>
      <c r="CD38" s="174" t="s">
        <v>193</v>
      </c>
      <c r="CE38" s="174" t="s">
        <v>194</v>
      </c>
      <c r="CF38" s="174" t="s">
        <v>195</v>
      </c>
      <c r="CG38" s="144"/>
      <c r="CH38" s="171" t="s">
        <v>213</v>
      </c>
      <c r="CI38" s="172" t="s">
        <v>173</v>
      </c>
      <c r="CJ38" s="172" t="s">
        <v>174</v>
      </c>
      <c r="CK38" s="172" t="s">
        <v>175</v>
      </c>
      <c r="CL38" s="172" t="s">
        <v>176</v>
      </c>
      <c r="CM38" s="172" t="s">
        <v>177</v>
      </c>
      <c r="CN38" s="172" t="s">
        <v>178</v>
      </c>
      <c r="CO38" s="172" t="s">
        <v>179</v>
      </c>
      <c r="CP38" s="172" t="s">
        <v>180</v>
      </c>
      <c r="CQ38" s="172" t="s">
        <v>181</v>
      </c>
      <c r="CR38" s="172" t="s">
        <v>182</v>
      </c>
      <c r="CS38" s="172" t="s">
        <v>183</v>
      </c>
      <c r="CT38" s="173"/>
      <c r="CU38" s="172" t="s">
        <v>184</v>
      </c>
      <c r="CV38" s="172" t="s">
        <v>185</v>
      </c>
      <c r="CW38" s="172" t="s">
        <v>186</v>
      </c>
      <c r="CX38" s="174" t="s">
        <v>187</v>
      </c>
      <c r="CY38" s="174" t="s">
        <v>188</v>
      </c>
      <c r="CZ38" s="174" t="s">
        <v>189</v>
      </c>
      <c r="DA38" s="174" t="s">
        <v>143</v>
      </c>
      <c r="DB38" s="174" t="s">
        <v>144</v>
      </c>
      <c r="DC38" s="174" t="s">
        <v>190</v>
      </c>
      <c r="DD38" s="174" t="s">
        <v>191</v>
      </c>
      <c r="DE38" s="172" t="s">
        <v>192</v>
      </c>
      <c r="DF38" s="174" t="s">
        <v>193</v>
      </c>
      <c r="DG38" s="174" t="s">
        <v>194</v>
      </c>
      <c r="DH38" s="174" t="s">
        <v>195</v>
      </c>
    </row>
    <row r="39" spans="2:112" s="159" customFormat="1" ht="10.5" customHeight="1">
      <c r="B39" s="175" t="s">
        <v>196</v>
      </c>
      <c r="C39" s="205">
        <f>((IF('1b Historical level tables'!C32="-",0,'1b Historical level tables'!C32)-(IF('1b Historical level tables'!C13="-",0,'1b Historical level tables'!C13)))*'1c Consumption adjusted levels'!$C$7/3.1)+IF('1b Historical level tables'!C13="-",0,'1b Historical level tables'!C13)</f>
        <v>155.90441726789425</v>
      </c>
      <c r="D39" s="205">
        <f>((IF('1b Historical level tables'!D32="-",0,'1b Historical level tables'!D32)-(IF('1b Historical level tables'!D13="-",0,'1b Historical level tables'!D13)))*'1c Consumption adjusted levels'!$C$7/3.1)+IF('1b Historical level tables'!D13="-",0,'1b Historical level tables'!D13)</f>
        <v>149.18325460968612</v>
      </c>
      <c r="E39" s="205">
        <f>((IF('1b Historical level tables'!E32="-",0,'1b Historical level tables'!E32)-(IF('1b Historical level tables'!E13="-",0,'1b Historical level tables'!E13)))*'1c Consumption adjusted levels'!$C$7/3.1)+IF('1b Historical level tables'!E13="-",0,'1b Historical level tables'!E13)</f>
        <v>164.00030154598235</v>
      </c>
      <c r="F39" s="205">
        <f>((IF('1b Historical level tables'!F32="-",0,'1b Historical level tables'!F32)-(IF('1b Historical level tables'!F13="-",0,'1b Historical level tables'!F13)))*'1c Consumption adjusted levels'!$C$7/3.1)+IF('1b Historical level tables'!F13="-",0,'1b Historical level tables'!F13)</f>
        <v>179.11213462343758</v>
      </c>
      <c r="G39" s="205">
        <f>((IF('1b Historical level tables'!G32="-",0,'1b Historical level tables'!G32)-(IF('1b Historical level tables'!G13="-",0,'1b Historical level tables'!G13)))*'1c Consumption adjusted levels'!$C$7/3.1)+IF('1b Historical level tables'!G13="-",0,'1b Historical level tables'!G13)</f>
        <v>212.82249469929468</v>
      </c>
      <c r="H39" s="205">
        <f>((IF('1b Historical level tables'!H32="-",0,'1b Historical level tables'!H32)-(IF('1b Historical level tables'!H13="-",0,'1b Historical level tables'!H13)))*'1c Consumption adjusted levels'!$C$7/3.1)+IF('1b Historical level tables'!H13="-",0,'1b Historical level tables'!H13)</f>
        <v>192.33767067495862</v>
      </c>
      <c r="I39" s="205">
        <f>((IF('1b Historical level tables'!I32="-",0,'1b Historical level tables'!I32)-(IF('1b Historical level tables'!I13="-",0,'1b Historical level tables'!I13)))*'1c Consumption adjusted levels'!$C$7/3.1)+IF('1b Historical level tables'!I13="-",0,'1b Historical level tables'!I13)</f>
        <v>185.67579969586257</v>
      </c>
      <c r="J39" s="205">
        <f>((IF('1b Historical level tables'!J32="-",0,'1b Historical level tables'!J32)-(IF('1b Historical level tables'!J13="-",0,'1b Historical level tables'!J13)))*'1c Consumption adjusted levels'!$C$7/3.1)+IF('1b Historical level tables'!J13="-",0,'1b Historical level tables'!J13)</f>
        <v>162.24939907170486</v>
      </c>
      <c r="K39" s="205">
        <f>((IF('1b Historical level tables'!K32="-",0,'1b Historical level tables'!K32)-(IF('1b Historical level tables'!K13="-",0,'1b Historical level tables'!K13)))*'1c Consumption adjusted levels'!$C$7/3.1)+IF('1b Historical level tables'!K13="-",0,'1b Historical level tables'!K13)</f>
        <v>192.83894706919443</v>
      </c>
      <c r="L39" s="205">
        <f>((IF('1b Historical level tables'!L32="-",0,'1b Historical level tables'!L32)-(IF('1b Historical level tables'!L13="-",0,'1b Historical level tables'!L13)))*'1c Consumption adjusted levels'!$C$7/3.1)+IF('1b Historical level tables'!L13="-",0,'1b Historical level tables'!L13)</f>
        <v>242.04584304675112</v>
      </c>
      <c r="M39" s="205">
        <f>((IF('1b Historical level tables'!M32="-",0,'1b Historical level tables'!M32)-(IF('1b Historical level tables'!M13="-",0,'1b Historical level tables'!M13)))*'1c Consumption adjusted levels'!$C$7/3.1)+IF('1b Historical level tables'!M13="-",0,'1b Historical level tables'!M13)</f>
        <v>448.79754415583545</v>
      </c>
      <c r="N39" s="173"/>
      <c r="O39" s="205">
        <f>((IF('1b Historical level tables'!O32="-",0,'1b Historical level tables'!O32)-(IF('1b Historical level tables'!O13="-",0,'1b Historical level tables'!O13)))*'1c Consumption adjusted levels'!$C$7/3.1)+IF('1b Historical level tables'!O13="-",0,'1b Historical level tables'!O13)</f>
        <v>1005.5136076845566</v>
      </c>
      <c r="P39" s="205">
        <f>((IF('1b Historical level tables'!P32="-",0,'1b Historical level tables'!P32)-(IF('1b Historical level tables'!P13="-",0,'1b Historical level tables'!P13)))*'1c Consumption adjusted levels'!$C$7/3.1)+IF('1b Historical level tables'!P13="-",0,'1b Historical level tables'!P13)</f>
        <v>1391.0875001094882</v>
      </c>
      <c r="Q39" s="205">
        <f>((IF('1b Historical level tables'!Q32="-",0,'1b Historical level tables'!Q32)-(IF('1b Historical level tables'!Q13="-",0,'1b Historical level tables'!Q13)))*'1c Consumption adjusted levels'!$C$7/3.1)+IF('1b Historical level tables'!Q13="-",0,'1b Historical level tables'!Q13)</f>
        <v>949.320472505373</v>
      </c>
      <c r="R39" s="205">
        <f>((IF('1b Historical level tables'!R32="-",0,'1b Historical level tables'!R32)-(IF('1b Historical level tables'!R13="-",0,'1b Historical level tables'!R13)))*'1c Consumption adjusted levels'!$C$7/3.1)+IF('1b Historical level tables'!R13="-",0,'1b Historical level tables'!R13)</f>
        <v>429.66879065618389</v>
      </c>
      <c r="S39" s="205">
        <f>((IF('1b Historical level tables'!S32="-",0,'1b Historical level tables'!S32)-(IF('1b Historical level tables'!S13="-",0,'1b Historical level tables'!S13)))*'1c Consumption adjusted levels'!$C$7/3.1)+IF('1b Historical level tables'!S13="-",0,'1b Historical level tables'!S13)</f>
        <v>380.99959429095202</v>
      </c>
      <c r="T39" s="205">
        <f>((IF('1b Historical level tables'!T32="-",0,'1b Historical level tables'!T32)-(IF('1b Historical level tables'!T13="-",0,'1b Historical level tables'!T13)))*'1c Consumption adjusted levels'!$C$7/3.1)+IF('1b Historical level tables'!T13="-",0,'1b Historical level tables'!T13)</f>
        <v>412.38837562438863</v>
      </c>
      <c r="U39" s="205">
        <f>((IF('1b Historical level tables'!U32="-",0,'1b Historical level tables'!U32)-(IF('1b Historical level tables'!U13="-",0,'1b Historical level tables'!U13)))*'1c Consumption adjusted levels'!$C$7/3.1)+IF('1b Historical level tables'!U13="-",0,'1b Historical level tables'!U13)</f>
        <v>307.29200619142603</v>
      </c>
      <c r="V39" s="205">
        <f>((IF('1b Historical level tables'!V32="-",0,'1b Historical level tables'!V32)-(IF('1b Historical level tables'!V13="-",0,'1b Historical level tables'!V13)))*'1c Consumption adjusted levels'!$C$7/3.1)+IF('1b Historical level tables'!V13="-",0,'1b Historical level tables'!V13)</f>
        <v>261.26459396984194</v>
      </c>
      <c r="W39" s="205">
        <f>((IF('1b Historical level tables'!W32="-",0,'1b Historical level tables'!W32)-(IF('1b Historical level tables'!W13="-",0,'1b Historical level tables'!W13)))*'1c Consumption adjusted levels'!$C$7/3.1)+IF('1b Historical level tables'!W13="-",0,'1b Historical level tables'!W13)</f>
        <v>301.2131609460929</v>
      </c>
      <c r="X39" s="205">
        <f>((IF('1b Historical level tables'!X32="-",0,'1b Historical level tables'!X32)-(IF('1b Historical level tables'!X13="-",0,'1b Historical level tables'!X13)))*'1c Consumption adjusted levels'!$C$7/3.1)+IF('1b Historical level tables'!X13="-",0,'1b Historical level tables'!X13)</f>
        <v>309.98346980319485</v>
      </c>
      <c r="Y39" s="205">
        <f>((IF('1b Historical level tables'!Y32="-",0,'1b Historical level tables'!Y32)-(IF('1b Historical level tables'!Y13="-",0,'1b Historical level tables'!Y13)))*'1c Consumption adjusted levels'!$C$7/3.1)+IF('1b Historical level tables'!Y13="-",0,'1b Historical level tables'!Y13)</f>
        <v>337.29699490019135</v>
      </c>
      <c r="Z39" s="205">
        <f>((IF('1b Historical level tables'!Z32="-",0,'1b Historical level tables'!Z32)-(IF('1b Historical level tables'!Z13="-",0,'1b Historical level tables'!Z13)))*'1c Consumption adjusted levels'!$C$7/3.1)+IF('1b Historical level tables'!Z13="-",0,'1b Historical level tables'!Z13)</f>
        <v>302.25070946897603</v>
      </c>
      <c r="AA39" s="205">
        <f>((IF('1b Historical level tables'!AA32="-",0,'1b Historical level tables'!AA32)-(IF('1b Historical level tables'!AA13="-",0,'1b Historical level tables'!AA13)))*'1c Consumption adjusted levels'!$C$7/3.1)+IF('1b Historical level tables'!AA13="-",0,'1b Historical level tables'!AA13)</f>
        <v>0</v>
      </c>
      <c r="AB39" s="205">
        <f>((IF('1b Historical level tables'!AB32="-",0,'1b Historical level tables'!AB32)-(IF('1b Historical level tables'!AB13="-",0,'1b Historical level tables'!AB13)))*'1c Consumption adjusted levels'!$C$7/$D$7)+IF('1b Historical level tables'!AB13="-",0,'1b Historical level tables'!AB13)</f>
        <v>0</v>
      </c>
      <c r="AC39" s="144"/>
      <c r="AD39" s="175" t="s">
        <v>196</v>
      </c>
      <c r="AE39" s="205">
        <f>((IF('1b Historical level tables'!AE32="-",0,'1b Historical level tables'!AE32)-(IF('1b Historical level tables'!AE13="-",0,'1b Historical level tables'!AE13)))*'1c Consumption adjusted levels'!$C$8/4.2)+IF('1b Historical level tables'!AE13="-",0,'1b Historical level tables'!AE13)</f>
        <v>226.16666492980605</v>
      </c>
      <c r="AF39" s="205">
        <f>((IF('1b Historical level tables'!AF32="-",0,'1b Historical level tables'!AF32)-(IF('1b Historical level tables'!AF13="-",0,'1b Historical level tables'!AF13)))*'1c Consumption adjusted levels'!$C$8/4.2)+IF('1b Historical level tables'!AF13="-",0,'1b Historical level tables'!AF13)</f>
        <v>216.71667203233801</v>
      </c>
      <c r="AG39" s="205">
        <f>((IF('1b Historical level tables'!AG32="-",0,'1b Historical level tables'!AG32)-(IF('1b Historical level tables'!AG13="-",0,'1b Historical level tables'!AG13)))*'1c Consumption adjusted levels'!$C$8/4.2)+IF('1b Historical level tables'!AG13="-",0,'1b Historical level tables'!AG13)</f>
        <v>237.68157317828059</v>
      </c>
      <c r="AH39" s="205">
        <f>((IF('1b Historical level tables'!AH32="-",0,'1b Historical level tables'!AH32)-(IF('1b Historical level tables'!AH13="-",0,'1b Historical level tables'!AH13)))*'1c Consumption adjusted levels'!$C$8/4.2)+IF('1b Historical level tables'!AH13="-",0,'1b Historical level tables'!AH13)</f>
        <v>260.32623700119535</v>
      </c>
      <c r="AI39" s="205">
        <f>((IF('1b Historical level tables'!AI32="-",0,'1b Historical level tables'!AI32)-(IF('1b Historical level tables'!AI13="-",0,'1b Historical level tables'!AI13)))*'1c Consumption adjusted levels'!$C$8/4.2)+IF('1b Historical level tables'!AI13="-",0,'1b Historical level tables'!AI13)</f>
        <v>308.17593487294073</v>
      </c>
      <c r="AJ39" s="205">
        <f>((IF('1b Historical level tables'!AJ32="-",0,'1b Historical level tables'!AJ32)-(IF('1b Historical level tables'!AJ13="-",0,'1b Historical level tables'!AJ13)))*'1c Consumption adjusted levels'!$C$8/4.2)+IF('1b Historical level tables'!AJ13="-",0,'1b Historical level tables'!AJ13)</f>
        <v>279.36327701404275</v>
      </c>
      <c r="AK39" s="205">
        <f>((IF('1b Historical level tables'!AK32="-",0,'1b Historical level tables'!AK32)-(IF('1b Historical level tables'!AK13="-",0,'1b Historical level tables'!AK13)))*'1c Consumption adjusted levels'!$C$8/4.2)+IF('1b Historical level tables'!AK13="-",0,'1b Historical level tables'!AK13)</f>
        <v>269.59714111455742</v>
      </c>
      <c r="AL39" s="205">
        <f>((IF('1b Historical level tables'!AL32="-",0,'1b Historical level tables'!AL32)-(IF('1b Historical level tables'!AL13="-",0,'1b Historical level tables'!AL13)))*'1c Consumption adjusted levels'!$C$8/4.2)+IF('1b Historical level tables'!AL13="-",0,'1b Historical level tables'!AL13)</f>
        <v>235.24936524828624</v>
      </c>
      <c r="AM39" s="205">
        <f>((IF('1b Historical level tables'!AM32="-",0,'1b Historical level tables'!AM32)-(IF('1b Historical level tables'!AM13="-",0,'1b Historical level tables'!AM13)))*'1c Consumption adjusted levels'!$C$8/4.2)+IF('1b Historical level tables'!AM13="-",0,'1b Historical level tables'!AM13)</f>
        <v>279.663438943686</v>
      </c>
      <c r="AN39" s="205">
        <f>((IF('1b Historical level tables'!AN32="-",0,'1b Historical level tables'!AN32)-(IF('1b Historical level tables'!AN13="-",0,'1b Historical level tables'!AN13)))*'1c Consumption adjusted levels'!$C$8/4.2)+IF('1b Historical level tables'!AN13="-",0,'1b Historical level tables'!AN13)</f>
        <v>352.97708076708869</v>
      </c>
      <c r="AO39" s="205">
        <f>((IF('1b Historical level tables'!AO32="-",0,'1b Historical level tables'!AO32)-(IF('1b Historical level tables'!AO13="-",0,'1b Historical level tables'!AO13)))*'1c Consumption adjusted levels'!$C$8/4.2)+IF('1b Historical level tables'!AO13="-",0,'1b Historical level tables'!AO13)</f>
        <v>637.86883617816898</v>
      </c>
      <c r="AP39" s="173"/>
      <c r="AQ39" s="205">
        <f>((IF('1b Historical level tables'!AQ32="-",0,'1b Historical level tables'!AQ32)-(IF('1b Historical level tables'!AQ13="-",0,'1b Historical level tables'!AQ13)))*'1c Consumption adjusted levels'!$C$8/4.2)+IF('1b Historical level tables'!AQ13="-",0,'1b Historical level tables'!AQ13)</f>
        <v>1404.751663852825</v>
      </c>
      <c r="AR39" s="205">
        <f>((IF('1b Historical level tables'!AR32="-",0,'1b Historical level tables'!AR32)-(IF('1b Historical level tables'!AR13="-",0,'1b Historical level tables'!AR13)))*'1c Consumption adjusted levels'!$C$8/4.2)+IF('1b Historical level tables'!AR13="-",0,'1b Historical level tables'!AR13)</f>
        <v>2050.6003254343541</v>
      </c>
      <c r="AS39" s="205">
        <f>((IF('1b Historical level tables'!AS32="-",0,'1b Historical level tables'!AS32)-(IF('1b Historical level tables'!AS13="-",0,'1b Historical level tables'!AS13)))*'1c Consumption adjusted levels'!$C$8/4.2)+IF('1b Historical level tables'!AS13="-",0,'1b Historical level tables'!AS13)</f>
        <v>1387.4638236146354</v>
      </c>
      <c r="AT39" s="205">
        <f>((IF('1b Historical level tables'!AT32="-",0,'1b Historical level tables'!AT32)-(IF('1b Historical level tables'!AT13="-",0,'1b Historical level tables'!AT13)))*'1c Consumption adjusted levels'!$C$8/4.2)+IF('1b Historical level tables'!AT13="-",0,'1b Historical level tables'!AT13)</f>
        <v>619.02384770664548</v>
      </c>
      <c r="AU39" s="205">
        <f>((IF('1b Historical level tables'!AU32="-",0,'1b Historical level tables'!AU32)-(IF('1b Historical level tables'!AU13="-",0,'1b Historical level tables'!AU13)))*'1c Consumption adjusted levels'!$C$8/4.2)+IF('1b Historical level tables'!AU13="-",0,'1b Historical level tables'!AU13)</f>
        <v>551.83510461059029</v>
      </c>
      <c r="AV39" s="205">
        <f>((IF('1b Historical level tables'!AV32="-",0,'1b Historical level tables'!AV32)-(IF('1b Historical level tables'!AV13="-",0,'1b Historical level tables'!AV13)))*'1c Consumption adjusted levels'!$C$8/4.2)+IF('1b Historical level tables'!AV13="-",0,'1b Historical level tables'!AV13)</f>
        <v>600.37633227709614</v>
      </c>
      <c r="AW39" s="205">
        <f>((IF('1b Historical level tables'!AW32="-",0,'1b Historical level tables'!AW32)-(IF('1b Historical level tables'!AW13="-",0,'1b Historical level tables'!AW13)))*'1c Consumption adjusted levels'!$C$8/4.2)+IF('1b Historical level tables'!AW13="-",0,'1b Historical level tables'!AW13)</f>
        <v>443.08462386660591</v>
      </c>
      <c r="AX39" s="205">
        <f>((IF('1b Historical level tables'!AX32="-",0,'1b Historical level tables'!AX32)-(IF('1b Historical level tables'!AX13="-",0,'1b Historical level tables'!AX13)))*'1c Consumption adjusted levels'!$C$8/4.2)+IF('1b Historical level tables'!AX13="-",0,'1b Historical level tables'!AX13)</f>
        <v>372.13007580088663</v>
      </c>
      <c r="AY39" s="205">
        <f>((IF('1b Historical level tables'!AY32="-",0,'1b Historical level tables'!AY32)-(IF('1b Historical level tables'!AY13="-",0,'1b Historical level tables'!AY13)))*'1c Consumption adjusted levels'!$C$8/4.2)+IF('1b Historical level tables'!AY13="-",0,'1b Historical level tables'!AY13)</f>
        <v>434.32470549842611</v>
      </c>
      <c r="AZ39" s="205">
        <f>((IF('1b Historical level tables'!AZ32="-",0,'1b Historical level tables'!AZ32)-(IF('1b Historical level tables'!AZ13="-",0,'1b Historical level tables'!AZ13)))*'1c Consumption adjusted levels'!$C$8/4.2)+IF('1b Historical level tables'!AZ13="-",0,'1b Historical level tables'!AZ13)</f>
        <v>451.7412591309012</v>
      </c>
      <c r="BA39" s="205">
        <f>((IF('1b Historical level tables'!BA32="-",0,'1b Historical level tables'!BA32)-(IF('1b Historical level tables'!BA13="-",0,'1b Historical level tables'!BA13)))*'1c Consumption adjusted levels'!$C$8/4.2)+IF('1b Historical level tables'!BA13="-",0,'1b Historical level tables'!BA13)</f>
        <v>490.03835655304511</v>
      </c>
      <c r="BB39" s="205">
        <f>((IF('1b Historical level tables'!BB32="-",0,'1b Historical level tables'!BB32)-(IF('1b Historical level tables'!BB13="-",0,'1b Historical level tables'!BB13)))*'1c Consumption adjusted levels'!$C$8/4.2)+IF('1b Historical level tables'!BB13="-",0,'1b Historical level tables'!BB13)</f>
        <v>437.50034376846804</v>
      </c>
      <c r="BC39" s="205">
        <f>((IF('1b Historical level tables'!BC32="-",0,'1b Historical level tables'!BC32)-(IF('1b Historical level tables'!BC13="-",0,'1b Historical level tables'!BC13)))*'1c Consumption adjusted levels'!$C$8/4.2)+IF('1b Historical level tables'!BC13="-",0,'1b Historical level tables'!BC13)</f>
        <v>0</v>
      </c>
      <c r="BD39" s="205">
        <f>((IF('1b Historical level tables'!BD32="-",0,'1b Historical level tables'!BD32)-(IF('1b Historical level tables'!BD13="-",0,'1b Historical level tables'!BD13)))*'1c Consumption adjusted levels'!$C$8/$D$8)+IF('1b Historical level tables'!BD13="-",0,'1b Historical level tables'!BD13)</f>
        <v>0</v>
      </c>
      <c r="BF39" s="175" t="s">
        <v>196</v>
      </c>
      <c r="BG39" s="205">
        <f>((IF('1b Historical level tables'!BG32="-",0,'1b Historical level tables'!BG32)-(IF('1b Historical level tables'!BG13="-",0,'1b Historical level tables'!BG13)))*'1c Consumption adjusted levels'!$C$9/12)+IF('1b Historical level tables'!BG13="-",0,'1b Historical level tables'!BG13)</f>
        <v>192.38541666666666</v>
      </c>
      <c r="BH39" s="205">
        <f>((IF('1b Historical level tables'!BH32="-",0,'1b Historical level tables'!BH32)-(IF('1b Historical level tables'!BH13="-",0,'1b Historical level tables'!BH13)))*'1c Consumption adjusted levels'!$C$9/12)+IF('1b Historical level tables'!BH13="-",0,'1b Historical level tables'!BH13)</f>
        <v>190.76583333333329</v>
      </c>
      <c r="BI39" s="205">
        <f>((IF('1b Historical level tables'!BI32="-",0,'1b Historical level tables'!BI32)-(IF('1b Historical level tables'!BI13="-",0,'1b Historical level tables'!BI13)))*'1c Consumption adjusted levels'!$C$9/12)+IF('1b Historical level tables'!BI13="-",0,'1b Historical level tables'!BI13)</f>
        <v>206.77958333333333</v>
      </c>
      <c r="BJ39" s="205">
        <f>((IF('1b Historical level tables'!BJ32="-",0,'1b Historical level tables'!BJ32)-(IF('1b Historical level tables'!BJ13="-",0,'1b Historical level tables'!BJ13)))*'1c Consumption adjusted levels'!$C$9/12)+IF('1b Historical level tables'!BJ13="-",0,'1b Historical level tables'!BJ13)</f>
        <v>233.22000000000011</v>
      </c>
      <c r="BK39" s="205">
        <f>((IF('1b Historical level tables'!BK32="-",0,'1b Historical level tables'!BK32)-(IF('1b Historical level tables'!BK13="-",0,'1b Historical level tables'!BK13)))*'1c Consumption adjusted levels'!$C$9/12)+IF('1b Historical level tables'!BK13="-",0,'1b Historical level tables'!BK13)</f>
        <v>269.46416666666659</v>
      </c>
      <c r="BL39" s="205">
        <f>((IF('1b Historical level tables'!BL32="-",0,'1b Historical level tables'!BL32)-(IF('1b Historical level tables'!BL13="-",0,'1b Historical level tables'!BL13)))*'1c Consumption adjusted levels'!$C$9/12)+IF('1b Historical level tables'!BL13="-",0,'1b Historical level tables'!BL13)</f>
        <v>221.16416666666672</v>
      </c>
      <c r="BM39" s="205">
        <f>((IF('1b Historical level tables'!BM32="-",0,'1b Historical level tables'!BM32)-(IF('1b Historical level tables'!BM13="-",0,'1b Historical level tables'!BM13)))*'1c Consumption adjusted levels'!$C$9/12)+IF('1b Historical level tables'!BM13="-",0,'1b Historical level tables'!BM13)</f>
        <v>197.72333333333336</v>
      </c>
      <c r="BN39" s="205">
        <f>((IF('1b Historical level tables'!BN32="-",0,'1b Historical level tables'!BN32)-(IF('1b Historical level tables'!BN13="-",0,'1b Historical level tables'!BN13)))*'1c Consumption adjusted levels'!$C$9/12)+IF('1b Historical level tables'!BN13="-",0,'1b Historical level tables'!BN13)</f>
        <v>139.0829166666667</v>
      </c>
      <c r="BO39" s="205">
        <f>((IF('1b Historical level tables'!BO32="-",0,'1b Historical level tables'!BO32)-(IF('1b Historical level tables'!BO13="-",0,'1b Historical level tables'!BO13)))*'1c Consumption adjusted levels'!$C$9/12)+IF('1b Historical level tables'!BO13="-",0,'1b Historical level tables'!BO13)</f>
        <v>179.27541666666664</v>
      </c>
      <c r="BP39" s="205">
        <f>((IF('1b Historical level tables'!BP32="-",0,'1b Historical level tables'!BP32)-(IF('1b Historical level tables'!BP13="-",0,'1b Historical level tables'!BP13)))*'1c Consumption adjusted levels'!$C$9/12)+IF('1b Historical level tables'!BP13="-",0,'1b Historical level tables'!BP13)</f>
        <v>264.9887500000001</v>
      </c>
      <c r="BQ39" s="205">
        <f>((IF('1b Historical level tables'!BQ32="-",0,'1b Historical level tables'!BQ32)-(IF('1b Historical level tables'!BQ13="-",0,'1b Historical level tables'!BQ13)))*'1c Consumption adjusted levels'!$C$9/12)+IF('1b Historical level tables'!BQ13="-",0,'1b Historical level tables'!BQ13)</f>
        <v>562.35958333333303</v>
      </c>
      <c r="BR39" s="173"/>
      <c r="BS39" s="205">
        <f>((IF('1b Historical level tables'!BS32="-",0,'1b Historical level tables'!BS32)-(IF('1b Historical level tables'!BS13="-",0,'1b Historical level tables'!BS13)))*'1c Consumption adjusted levels'!$C$9/12)+IF('1b Historical level tables'!BS13="-",0,'1b Historical level tables'!BS13)</f>
        <v>1319.4342193423115</v>
      </c>
      <c r="BT39" s="205">
        <f>((IF('1b Historical level tables'!BT32="-",0,'1b Historical level tables'!BT32)-(IF('1b Historical level tables'!BT13="-",0,'1b Historical level tables'!BT13)))*'1c Consumption adjusted levels'!$C$9/12)+IF('1b Historical level tables'!BT13="-",0,'1b Historical level tables'!BT13)</f>
        <v>1563.9148782406958</v>
      </c>
      <c r="BU39" s="205">
        <f>((IF('1b Historical level tables'!BU32="-",0,'1b Historical level tables'!BU32)-(IF('1b Historical level tables'!BU13="-",0,'1b Historical level tables'!BU13)))*'1c Consumption adjusted levels'!$C$9/12)+IF('1b Historical level tables'!BU13="-",0,'1b Historical level tables'!BU13)</f>
        <v>1086.1980817632191</v>
      </c>
      <c r="BV39" s="205">
        <f>((IF('1b Historical level tables'!BV32="-",0,'1b Historical level tables'!BV32)-(IF('1b Historical level tables'!BV13="-",0,'1b Historical level tables'!BV13)))*'1c Consumption adjusted levels'!$C$9/12)+IF('1b Historical level tables'!BV13="-",0,'1b Historical level tables'!BV13)</f>
        <v>548.41830421309407</v>
      </c>
      <c r="BW39" s="205">
        <f>((IF('1b Historical level tables'!BW32="-",0,'1b Historical level tables'!BW32)-(IF('1b Historical level tables'!BW13="-",0,'1b Historical level tables'!BW13)))*'1c Consumption adjusted levels'!$C$9/12)+IF('1b Historical level tables'!BW13="-",0,'1b Historical level tables'!BW13)</f>
        <v>502.43927229075365</v>
      </c>
      <c r="BX39" s="205">
        <f>((IF('1b Historical level tables'!BX32="-",0,'1b Historical level tables'!BX32)-(IF('1b Historical level tables'!BX13="-",0,'1b Historical level tables'!BX13)))*'1c Consumption adjusted levels'!$C$9/12)+IF('1b Historical level tables'!BX13="-",0,'1b Historical level tables'!BX13)</f>
        <v>557.99070540670186</v>
      </c>
      <c r="BY39" s="205">
        <f>((IF('1b Historical level tables'!BY32="-",0,'1b Historical level tables'!BY32)-(IF('1b Historical level tables'!BY13="-",0,'1b Historical level tables'!BY13)))*'1c Consumption adjusted levels'!$C$9/12)+IF('1b Historical level tables'!BY13="-",0,'1b Historical level tables'!BY13)</f>
        <v>392.51556679385232</v>
      </c>
      <c r="BZ39" s="205">
        <f>((IF('1b Historical level tables'!BZ32="-",0,'1b Historical level tables'!BZ32)-(IF('1b Historical level tables'!BZ13="-",0,'1b Historical level tables'!BZ13)))*'1c Consumption adjusted levels'!$C$9/12)+IF('1b Historical level tables'!BZ13="-",0,'1b Historical level tables'!BZ13)</f>
        <v>333.03242164346898</v>
      </c>
      <c r="CA39" s="205">
        <f>((IF('1b Historical level tables'!CA32="-",0,'1b Historical level tables'!CA32)-(IF('1b Historical level tables'!CA13="-",0,'1b Historical level tables'!CA13)))*'1c Consumption adjusted levels'!$C$9/12)+IF('1b Historical level tables'!CA13="-",0,'1b Historical level tables'!CA13)</f>
        <v>416.45323275461004</v>
      </c>
      <c r="CB39" s="205">
        <f>((IF('1b Historical level tables'!CB32="-",0,'1b Historical level tables'!CB32)-(IF('1b Historical level tables'!CB13="-",0,'1b Historical level tables'!CB13)))*'1c Consumption adjusted levels'!$C$9/12)+IF('1b Historical level tables'!CB13="-",0,'1b Historical level tables'!CB13)</f>
        <v>426.91005889809657</v>
      </c>
      <c r="CC39" s="205">
        <f>((IF('1b Historical level tables'!CC32="-",0,'1b Historical level tables'!CC32)-(IF('1b Historical level tables'!CC13="-",0,'1b Historical level tables'!CC13)))*'1c Consumption adjusted levels'!$C$9/12)+IF('1b Historical level tables'!CC13="-",0,'1b Historical level tables'!CC13)</f>
        <v>478.78879136924775</v>
      </c>
      <c r="CD39" s="205">
        <f>((IF('1b Historical level tables'!CD32="-",0,'1b Historical level tables'!CD32)-(IF('1b Historical level tables'!CD13="-",0,'1b Historical level tables'!CD13)))*'1c Consumption adjusted levels'!$C$9/12)+IF('1b Historical level tables'!CD13="-",0,'1b Historical level tables'!CD13)</f>
        <v>408.02756029163356</v>
      </c>
      <c r="CE39" s="205">
        <f>((IF('1b Historical level tables'!CE32="-",0,'1b Historical level tables'!CE32)-(IF('1b Historical level tables'!CE13="-",0,'1b Historical level tables'!CE13)))*'1c Consumption adjusted levels'!$C$9/12)+IF('1b Historical level tables'!CE13="-",0,'1b Historical level tables'!CE13)</f>
        <v>0</v>
      </c>
      <c r="CF39" s="205">
        <f>((IF('1b Historical level tables'!CF32="-",0,'1b Historical level tables'!CF32)-(IF('1b Historical level tables'!CF13="-",0,'1b Historical level tables'!CF13)))*'1c Consumption adjusted levels'!$C$9/$D$9)+IF('1b Historical level tables'!CF13="-",0,'1b Historical level tables'!CF13)</f>
        <v>0</v>
      </c>
      <c r="CG39" s="144"/>
      <c r="CH39" s="175" t="s">
        <v>196</v>
      </c>
      <c r="CI39" s="205">
        <f t="shared" ref="CI39:CS39" si="36">IFERROR(C39+BG39,"-")</f>
        <v>348.28983393456087</v>
      </c>
      <c r="CJ39" s="205">
        <f t="shared" si="36"/>
        <v>339.94908794301944</v>
      </c>
      <c r="CK39" s="205">
        <f t="shared" si="36"/>
        <v>370.77988487931566</v>
      </c>
      <c r="CL39" s="205">
        <f t="shared" si="36"/>
        <v>412.3321346234377</v>
      </c>
      <c r="CM39" s="205">
        <f t="shared" si="36"/>
        <v>482.28666136596127</v>
      </c>
      <c r="CN39" s="205">
        <f t="shared" si="36"/>
        <v>413.50183734162533</v>
      </c>
      <c r="CO39" s="205">
        <f t="shared" si="36"/>
        <v>383.39913302919592</v>
      </c>
      <c r="CP39" s="205">
        <f t="shared" si="36"/>
        <v>301.33231573837156</v>
      </c>
      <c r="CQ39" s="205">
        <f t="shared" si="36"/>
        <v>372.11436373586105</v>
      </c>
      <c r="CR39" s="205">
        <f t="shared" si="36"/>
        <v>507.03459304675118</v>
      </c>
      <c r="CS39" s="205">
        <f t="shared" si="36"/>
        <v>1011.1571274891685</v>
      </c>
      <c r="CT39" s="173"/>
      <c r="CU39" s="205">
        <f t="shared" ref="CU39:CU54" si="37">IFERROR(O39+BS39,"-")</f>
        <v>2324.9478270268683</v>
      </c>
      <c r="CV39" s="205">
        <f t="shared" ref="CV39:CV54" si="38">IFERROR(P39+BT39,"-")</f>
        <v>2955.0023783501838</v>
      </c>
      <c r="CW39" s="205">
        <f t="shared" ref="CW39:CW54" si="39">IFERROR(Q39+BU39,"-")</f>
        <v>2035.5185542685922</v>
      </c>
      <c r="CX39" s="205">
        <f t="shared" ref="CX39:CX54" si="40">IFERROR(R39+BV39,"-")</f>
        <v>978.08709486927796</v>
      </c>
      <c r="CY39" s="205">
        <f t="shared" ref="CY39:CY54" si="41">IFERROR(S39+BW39,"-")</f>
        <v>883.43886658170572</v>
      </c>
      <c r="CZ39" s="205">
        <f t="shared" ref="CZ39:CZ54" si="42">IFERROR(T39+BX39,"-")</f>
        <v>970.37908103109044</v>
      </c>
      <c r="DA39" s="205">
        <f t="shared" ref="DA39:DA54" si="43">IFERROR(U39+BY39,"-")</f>
        <v>699.80757298527828</v>
      </c>
      <c r="DB39" s="205">
        <f t="shared" ref="DB39:DB54" si="44">IFERROR(V39+BZ39,"-")</f>
        <v>594.29701561331092</v>
      </c>
      <c r="DC39" s="205">
        <f t="shared" ref="DC39:DC54" si="45">IFERROR(W39+CA39,"-")</f>
        <v>717.66639370070288</v>
      </c>
      <c r="DD39" s="205">
        <f t="shared" ref="DD39:DD54" si="46">IFERROR(X39+CB39,"-")</f>
        <v>736.89352870129142</v>
      </c>
      <c r="DE39" s="205">
        <f t="shared" ref="DE39:DE54" si="47">IFERROR(Y39+CC39,"-")</f>
        <v>816.08578626943904</v>
      </c>
      <c r="DF39" s="205">
        <f t="shared" ref="DF39:DF54" si="48">IFERROR(Z39+CD39,"-")</f>
        <v>710.27826976060965</v>
      </c>
      <c r="DG39" s="205">
        <f t="shared" ref="DG39:DG54" si="49">IFERROR(AA39+CE39,"-")</f>
        <v>0</v>
      </c>
      <c r="DH39" s="205">
        <f t="shared" ref="DH39:DH54" si="50">IFERROR(AB39+CF39,"-")</f>
        <v>0</v>
      </c>
    </row>
    <row r="40" spans="2:112" s="159" customFormat="1" ht="10.5" customHeight="1">
      <c r="B40" s="175" t="s">
        <v>197</v>
      </c>
      <c r="C40" s="205">
        <f>((IF('1b Historical level tables'!C33="-",0,'1b Historical level tables'!C33)-(IF('1b Historical level tables'!C14="-",0,'1b Historical level tables'!C14)))*'1c Consumption adjusted levels'!$C$7/3.1)+IF('1b Historical level tables'!C14="-",0,'1b Historical level tables'!C14)</f>
        <v>3.0178024987068612</v>
      </c>
      <c r="D40" s="205">
        <f>((IF('1b Historical level tables'!D33="-",0,'1b Historical level tables'!D33)-(IF('1b Historical level tables'!D14="-",0,'1b Historical level tables'!D14)))*'1c Consumption adjusted levels'!$C$7/3.1)+IF('1b Historical level tables'!D14="-",0,'1b Historical level tables'!D14)</f>
        <v>2.9275733668216319</v>
      </c>
      <c r="E40" s="205">
        <f>((IF('1b Historical level tables'!E33="-",0,'1b Historical level tables'!E33)-(IF('1b Historical level tables'!E14="-",0,'1b Historical level tables'!E14)))*'1c Consumption adjusted levels'!$C$7/3.1)+IF('1b Historical level tables'!E14="-",0,'1b Historical level tables'!E14)</f>
        <v>10.148867182390159</v>
      </c>
      <c r="F40" s="205">
        <f>((IF('1b Historical level tables'!F33="-",0,'1b Historical level tables'!F33)-(IF('1b Historical level tables'!F14="-",0,'1b Historical level tables'!F14)))*'1c Consumption adjusted levels'!$C$7/3.1)+IF('1b Historical level tables'!F14="-",0,'1b Historical level tables'!F14)</f>
        <v>9.6478018269985082</v>
      </c>
      <c r="G40" s="205">
        <f>((IF('1b Historical level tables'!G33="-",0,'1b Historical level tables'!G33)-(IF('1b Historical level tables'!G14="-",0,'1b Historical level tables'!G14)))*'1c Consumption adjusted levels'!$C$7/3.1)+IF('1b Historical level tables'!G14="-",0,'1b Historical level tables'!G14)</f>
        <v>12.962813788471427</v>
      </c>
      <c r="H40" s="205">
        <f>((IF('1b Historical level tables'!H33="-",0,'1b Historical level tables'!H33)-(IF('1b Historical level tables'!H14="-",0,'1b Historical level tables'!H14)))*'1c Consumption adjusted levels'!$C$7/3.1)+IF('1b Historical level tables'!H14="-",0,'1b Historical level tables'!H14)</f>
        <v>12.907024738230101</v>
      </c>
      <c r="I40" s="205">
        <f>((IF('1b Historical level tables'!I33="-",0,'1b Historical level tables'!I33)-(IF('1b Historical level tables'!I14="-",0,'1b Historical level tables'!I14)))*'1c Consumption adjusted levels'!$C$7/3.1)+IF('1b Historical level tables'!I14="-",0,'1b Historical level tables'!I14)</f>
        <v>15.369185645012525</v>
      </c>
      <c r="J40" s="205">
        <f>((IF('1b Historical level tables'!J33="-",0,'1b Historical level tables'!J33)-(IF('1b Historical level tables'!J14="-",0,'1b Historical level tables'!J14)))*'1c Consumption adjusted levels'!$C$7/3.1)+IF('1b Historical level tables'!J14="-",0,'1b Historical level tables'!J14)</f>
        <v>16.300531252799225</v>
      </c>
      <c r="K40" s="205">
        <f>((IF('1b Historical level tables'!K33="-",0,'1b Historical level tables'!K33)-(IF('1b Historical level tables'!K14="-",0,'1b Historical level tables'!K14)))*'1c Consumption adjusted levels'!$C$7/3.1)+IF('1b Historical level tables'!K14="-",0,'1b Historical level tables'!K14)</f>
        <v>12.462323766546612</v>
      </c>
      <c r="L40" s="205">
        <f>((IF('1b Historical level tables'!L33="-",0,'1b Historical level tables'!L33)-(IF('1b Historical level tables'!L14="-",0,'1b Historical level tables'!L14)))*'1c Consumption adjusted levels'!$C$7/3.1)+IF('1b Historical level tables'!L14="-",0,'1b Historical level tables'!L14)</f>
        <v>12.781381976151758</v>
      </c>
      <c r="M40" s="205">
        <f>((IF('1b Historical level tables'!M33="-",0,'1b Historical level tables'!M33)-(IF('1b Historical level tables'!M14="-",0,'1b Historical level tables'!M14)))*'1c Consumption adjusted levels'!$C$7/3.1)+IF('1b Historical level tables'!M14="-",0,'1b Historical level tables'!M14)</f>
        <v>8.027955576017515</v>
      </c>
      <c r="N40" s="173"/>
      <c r="O40" s="205">
        <f>((IF('1b Historical level tables'!O33="-",0,'1b Historical level tables'!O33)-(IF('1b Historical level tables'!O14="-",0,'1b Historical level tables'!O14)))*'1c Consumption adjusted levels'!$C$7/3.1)+IF('1b Historical level tables'!O14="-",0,'1b Historical level tables'!O14)</f>
        <v>10.165169355686436</v>
      </c>
      <c r="P40" s="205">
        <f>((IF('1b Historical level tables'!P33="-",0,'1b Historical level tables'!P33)-(IF('1b Historical level tables'!P14="-",0,'1b Historical level tables'!P14)))*'1c Consumption adjusted levels'!$C$7/3.1)+IF('1b Historical level tables'!P14="-",0,'1b Historical level tables'!P14)</f>
        <v>10.165169355686436</v>
      </c>
      <c r="Q40" s="205">
        <f>((IF('1b Historical level tables'!Q33="-",0,'1b Historical level tables'!Q33)-(IF('1b Historical level tables'!Q14="-",0,'1b Historical level tables'!Q14)))*'1c Consumption adjusted levels'!$C$7/3.1)+IF('1b Historical level tables'!Q14="-",0,'1b Historical level tables'!Q14)</f>
        <v>15.677465161842026</v>
      </c>
      <c r="R40" s="205">
        <f>((IF('1b Historical level tables'!R33="-",0,'1b Historical level tables'!R33)-(IF('1b Historical level tables'!R14="-",0,'1b Historical level tables'!R14)))*'1c Consumption adjusted levels'!$C$7/3.1)+IF('1b Historical level tables'!R14="-",0,'1b Historical level tables'!R14)</f>
        <v>15.677465161842026</v>
      </c>
      <c r="S40" s="205">
        <f>((IF('1b Historical level tables'!S33="-",0,'1b Historical level tables'!S33)-(IF('1b Historical level tables'!S14="-",0,'1b Historical level tables'!S14)))*'1c Consumption adjusted levels'!$C$7/3.1)+IF('1b Historical level tables'!S14="-",0,'1b Historical level tables'!S14)</f>
        <v>14.99509996659647</v>
      </c>
      <c r="T40" s="205">
        <f>((IF('1b Historical level tables'!T33="-",0,'1b Historical level tables'!T33)-(IF('1b Historical level tables'!T14="-",0,'1b Historical level tables'!T14)))*'1c Consumption adjusted levels'!$C$7/3.1)+IF('1b Historical level tables'!T14="-",0,'1b Historical level tables'!T14)</f>
        <v>14.99509996659647</v>
      </c>
      <c r="U40" s="205">
        <f>((IF('1b Historical level tables'!U33="-",0,'1b Historical level tables'!U33)-(IF('1b Historical level tables'!U14="-",0,'1b Historical level tables'!U14)))*'1c Consumption adjusted levels'!$C$7/3.1)+IF('1b Historical level tables'!U14="-",0,'1b Historical level tables'!U14)</f>
        <v>20.441897115770779</v>
      </c>
      <c r="V40" s="205">
        <f>((IF('1b Historical level tables'!V33="-",0,'1b Historical level tables'!V33)-(IF('1b Historical level tables'!V14="-",0,'1b Historical level tables'!V14)))*'1c Consumption adjusted levels'!$C$7/3.1)+IF('1b Historical level tables'!V14="-",0,'1b Historical level tables'!V14)</f>
        <v>18.824863196865326</v>
      </c>
      <c r="W40" s="205">
        <f>((IF('1b Historical level tables'!W33="-",0,'1b Historical level tables'!W33)-(IF('1b Historical level tables'!W14="-",0,'1b Historical level tables'!W14)))*'1c Consumption adjusted levels'!$C$7/3.1)+IF('1b Historical level tables'!W14="-",0,'1b Historical level tables'!W14)</f>
        <v>18.114702593767056</v>
      </c>
      <c r="X40" s="205">
        <f>((IF('1b Historical level tables'!X33="-",0,'1b Historical level tables'!X33)-(IF('1b Historical level tables'!X14="-",0,'1b Historical level tables'!X14)))*'1c Consumption adjusted levels'!$C$7/3.1)+IF('1b Historical level tables'!X14="-",0,'1b Historical level tables'!X14)</f>
        <v>18.114702593767056</v>
      </c>
      <c r="Y40" s="205">
        <f>((IF('1b Historical level tables'!Y33="-",0,'1b Historical level tables'!Y33)-(IF('1b Historical level tables'!Y14="-",0,'1b Historical level tables'!Y14)))*'1c Consumption adjusted levels'!$C$7/3.1)+IF('1b Historical level tables'!Y14="-",0,'1b Historical level tables'!Y14)</f>
        <v>24.69209794609964</v>
      </c>
      <c r="Z40" s="205">
        <f>((IF('1b Historical level tables'!Z33="-",0,'1b Historical level tables'!Z33)-(IF('1b Historical level tables'!Z14="-",0,'1b Historical level tables'!Z14)))*'1c Consumption adjusted levels'!$C$7/3.1)+IF('1b Historical level tables'!Z14="-",0,'1b Historical level tables'!Z14)</f>
        <v>24.061843814676173</v>
      </c>
      <c r="AA40" s="205">
        <f>((IF('1b Historical level tables'!AA33="-",0,'1b Historical level tables'!AA33)-(IF('1b Historical level tables'!AA14="-",0,'1b Historical level tables'!AA14)))*'1c Consumption adjusted levels'!$C$7/3.1)+IF('1b Historical level tables'!AA14="-",0,'1b Historical level tables'!AA14)</f>
        <v>0</v>
      </c>
      <c r="AB40" s="205">
        <f>((IF('1b Historical level tables'!AB33="-",0,'1b Historical level tables'!AB33)-(IF('1b Historical level tables'!AB14="-",0,'1b Historical level tables'!AB14)))*'1c Consumption adjusted levels'!$C$7/$D$7)+IF('1b Historical level tables'!AB14="-",0,'1b Historical level tables'!AB14)</f>
        <v>0</v>
      </c>
      <c r="AC40" s="144"/>
      <c r="AD40" s="175" t="s">
        <v>197</v>
      </c>
      <c r="AE40" s="205">
        <f>((IF('1b Historical level tables'!AE33="-",0,'1b Historical level tables'!AE33)-(IF('1b Historical level tables'!AE14="-",0,'1b Historical level tables'!AE14)))*'1c Consumption adjusted levels'!$C$8/4.2)+IF('1b Historical level tables'!AE14="-",0,'1b Historical level tables'!AE14)</f>
        <v>3.4318500067423954</v>
      </c>
      <c r="AF40" s="205">
        <f>((IF('1b Historical level tables'!AF33="-",0,'1b Historical level tables'!AF33)-(IF('1b Historical level tables'!AF14="-",0,'1b Historical level tables'!AF14)))*'1c Consumption adjusted levels'!$C$8/4.2)+IF('1b Historical level tables'!AF14="-",0,'1b Historical level tables'!AF14)</f>
        <v>3.3292412883118923</v>
      </c>
      <c r="AG40" s="205">
        <f>((IF('1b Historical level tables'!AG33="-",0,'1b Historical level tables'!AG33)-(IF('1b Historical level tables'!AG14="-",0,'1b Historical level tables'!AG14)))*'1c Consumption adjusted levels'!$C$8/4.2)+IF('1b Historical level tables'!AG14="-",0,'1b Historical level tables'!AG14)</f>
        <v>11.541307738016066</v>
      </c>
      <c r="AH40" s="205">
        <f>((IF('1b Historical level tables'!AH33="-",0,'1b Historical level tables'!AH33)-(IF('1b Historical level tables'!AH14="-",0,'1b Historical level tables'!AH14)))*'1c Consumption adjusted levels'!$C$8/4.2)+IF('1b Historical level tables'!AH14="-",0,'1b Historical level tables'!AH14)</f>
        <v>10.971495426996002</v>
      </c>
      <c r="AI40" s="205">
        <f>((IF('1b Historical level tables'!AI33="-",0,'1b Historical level tables'!AI33)-(IF('1b Historical level tables'!AI14="-",0,'1b Historical level tables'!AI14)))*'1c Consumption adjusted levels'!$C$8/4.2)+IF('1b Historical level tables'!AI14="-",0,'1b Historical level tables'!AI14)</f>
        <v>14.741329760952985</v>
      </c>
      <c r="AJ40" s="205">
        <f>((IF('1b Historical level tables'!AJ33="-",0,'1b Historical level tables'!AJ33)-(IF('1b Historical level tables'!AJ14="-",0,'1b Historical level tables'!AJ14)))*'1c Consumption adjusted levels'!$C$8/4.2)+IF('1b Historical level tables'!AJ14="-",0,'1b Historical level tables'!AJ14)</f>
        <v>14.163052298014744</v>
      </c>
      <c r="AK40" s="205">
        <f>((IF('1b Historical level tables'!AK33="-",0,'1b Historical level tables'!AK33)-(IF('1b Historical level tables'!AK14="-",0,'1b Historical level tables'!AK14)))*'1c Consumption adjusted levels'!$C$8/4.2)+IF('1b Historical level tables'!AK14="-",0,'1b Historical level tables'!AK14)</f>
        <v>16.864801871612205</v>
      </c>
      <c r="AL40" s="205">
        <f>((IF('1b Historical level tables'!AL33="-",0,'1b Historical level tables'!AL33)-(IF('1b Historical level tables'!AL14="-",0,'1b Historical level tables'!AL14)))*'1c Consumption adjusted levels'!$C$8/4.2)+IF('1b Historical level tables'!AL14="-",0,'1b Historical level tables'!AL14)</f>
        <v>17.193251650420535</v>
      </c>
      <c r="AM40" s="205">
        <f>((IF('1b Historical level tables'!AM33="-",0,'1b Historical level tables'!AM33)-(IF('1b Historical level tables'!AM14="-",0,'1b Historical level tables'!AM14)))*'1c Consumption adjusted levels'!$C$8/4.2)+IF('1b Historical level tables'!AM14="-",0,'1b Historical level tables'!AM14)</f>
        <v>13.144838701466496</v>
      </c>
      <c r="AN40" s="205">
        <f>((IF('1b Historical level tables'!AN33="-",0,'1b Historical level tables'!AN33)-(IF('1b Historical level tables'!AN14="-",0,'1b Historical level tables'!AN14)))*'1c Consumption adjusted levels'!$C$8/4.2)+IF('1b Historical level tables'!AN14="-",0,'1b Historical level tables'!AN14)</f>
        <v>13.287206812312576</v>
      </c>
      <c r="AO40" s="205">
        <f>((IF('1b Historical level tables'!AO33="-",0,'1b Historical level tables'!AO33)-(IF('1b Historical level tables'!AO14="-",0,'1b Historical level tables'!AO14)))*'1c Consumption adjusted levels'!$C$8/4.2)+IF('1b Historical level tables'!AO14="-",0,'1b Historical level tables'!AO14)</f>
        <v>8.3456608003285204</v>
      </c>
      <c r="AP40" s="173"/>
      <c r="AQ40" s="205">
        <f>((IF('1b Historical level tables'!AQ33="-",0,'1b Historical level tables'!AQ33)-(IF('1b Historical level tables'!AQ14="-",0,'1b Historical level tables'!AQ14)))*'1c Consumption adjusted levels'!$C$8/4.2)+IF('1b Historical level tables'!AQ14="-",0,'1b Historical level tables'!AQ14)</f>
        <v>11.151335919266243</v>
      </c>
      <c r="AR40" s="205">
        <f>((IF('1b Historical level tables'!AR33="-",0,'1b Historical level tables'!AR33)-(IF('1b Historical level tables'!AR14="-",0,'1b Historical level tables'!AR14)))*'1c Consumption adjusted levels'!$C$8/4.2)+IF('1b Historical level tables'!AR14="-",0,'1b Historical level tables'!AR14)</f>
        <v>11.151335919266243</v>
      </c>
      <c r="AS40" s="205">
        <f>((IF('1b Historical level tables'!AS33="-",0,'1b Historical level tables'!AS33)-(IF('1b Historical level tables'!AS14="-",0,'1b Historical level tables'!AS14)))*'1c Consumption adjusted levels'!$C$8/4.2)+IF('1b Historical level tables'!AS14="-",0,'1b Historical level tables'!AS14)</f>
        <v>17.19849285605234</v>
      </c>
      <c r="AT40" s="205">
        <f>((IF('1b Historical level tables'!AT33="-",0,'1b Historical level tables'!AT33)-(IF('1b Historical level tables'!AT14="-",0,'1b Historical level tables'!AT14)))*'1c Consumption adjusted levels'!$C$8/4.2)+IF('1b Historical level tables'!AT14="-",0,'1b Historical level tables'!AT14)</f>
        <v>17.19849285605234</v>
      </c>
      <c r="AU40" s="205">
        <f>((IF('1b Historical level tables'!AU33="-",0,'1b Historical level tables'!AU33)-(IF('1b Historical level tables'!AU14="-",0,'1b Historical level tables'!AU14)))*'1c Consumption adjusted levels'!$C$8/4.2)+IF('1b Historical level tables'!AU14="-",0,'1b Historical level tables'!AU14)</f>
        <v>17.102063665129251</v>
      </c>
      <c r="AV40" s="205">
        <f>((IF('1b Historical level tables'!AV33="-",0,'1b Historical level tables'!AV33)-(IF('1b Historical level tables'!AV14="-",0,'1b Historical level tables'!AV14)))*'1c Consumption adjusted levels'!$C$8/4.2)+IF('1b Historical level tables'!AV14="-",0,'1b Historical level tables'!AV14)</f>
        <v>17.102063665129251</v>
      </c>
      <c r="AW40" s="205">
        <f>((IF('1b Historical level tables'!AW33="-",0,'1b Historical level tables'!AW33)-(IF('1b Historical level tables'!AW14="-",0,'1b Historical level tables'!AW14)))*'1c Consumption adjusted levels'!$C$8/4.2)+IF('1b Historical level tables'!AW14="-",0,'1b Historical level tables'!AW14)</f>
        <v>23.313815798136314</v>
      </c>
      <c r="AX40" s="205">
        <f>((IF('1b Historical level tables'!AX33="-",0,'1b Historical level tables'!AX33)-(IF('1b Historical level tables'!AX14="-",0,'1b Historical level tables'!AX14)))*'1c Consumption adjusted levels'!$C$8/4.2)+IF('1b Historical level tables'!AX14="-",0,'1b Historical level tables'!AX14)</f>
        <v>21.469601892196248</v>
      </c>
      <c r="AY40" s="205">
        <f>((IF('1b Historical level tables'!AY33="-",0,'1b Historical level tables'!AY33)-(IF('1b Historical level tables'!AY14="-",0,'1b Historical level tables'!AY14)))*'1c Consumption adjusted levels'!$C$8/4.2)+IF('1b Historical level tables'!AY14="-",0,'1b Historical level tables'!AY14)</f>
        <v>22.099742168517036</v>
      </c>
      <c r="AZ40" s="205">
        <f>((IF('1b Historical level tables'!AZ33="-",0,'1b Historical level tables'!AZ33)-(IF('1b Historical level tables'!AZ14="-",0,'1b Historical level tables'!AZ14)))*'1c Consumption adjusted levels'!$C$8/4.2)+IF('1b Historical level tables'!AZ14="-",0,'1b Historical level tables'!AZ14)</f>
        <v>22.099742168517036</v>
      </c>
      <c r="BA40" s="205">
        <f>((IF('1b Historical level tables'!BA33="-",0,'1b Historical level tables'!BA33)-(IF('1b Historical level tables'!BA14="-",0,'1b Historical level tables'!BA14)))*'1c Consumption adjusted levels'!$C$8/4.2)+IF('1b Historical level tables'!BA14="-",0,'1b Historical level tables'!BA14)</f>
        <v>30.124293738547799</v>
      </c>
      <c r="BB40" s="205">
        <f>((IF('1b Historical level tables'!BB33="-",0,'1b Historical level tables'!BB33)-(IF('1b Historical level tables'!BB14="-",0,'1b Historical level tables'!BB14)))*'1c Consumption adjusted levels'!$C$8/4.2)+IF('1b Historical level tables'!BB14="-",0,'1b Historical level tables'!BB14)</f>
        <v>29.355385376594182</v>
      </c>
      <c r="BC40" s="205">
        <f>((IF('1b Historical level tables'!BC33="-",0,'1b Historical level tables'!BC33)-(IF('1b Historical level tables'!BC14="-",0,'1b Historical level tables'!BC14)))*'1c Consumption adjusted levels'!$C$8/4.2)+IF('1b Historical level tables'!BC14="-",0,'1b Historical level tables'!BC14)</f>
        <v>0</v>
      </c>
      <c r="BD40" s="205">
        <f>((IF('1b Historical level tables'!BD33="-",0,'1b Historical level tables'!BD33)-(IF('1b Historical level tables'!BD14="-",0,'1b Historical level tables'!BD14)))*'1c Consumption adjusted levels'!$C$8/$D$8)+IF('1b Historical level tables'!BD14="-",0,'1b Historical level tables'!BD14)</f>
        <v>0</v>
      </c>
      <c r="BF40" s="175" t="s">
        <v>197</v>
      </c>
      <c r="BG40" s="205">
        <f>((IF('1b Historical level tables'!BG33="-",0,'1b Historical level tables'!BG33)-(IF('1b Historical level tables'!BG14="-",0,'1b Historical level tables'!BG14)))*'1c Consumption adjusted levels'!$C$9/12)+IF('1b Historical level tables'!BG14="-",0,'1b Historical level tables'!BG14)</f>
        <v>0</v>
      </c>
      <c r="BH40" s="205">
        <f>((IF('1b Historical level tables'!BH33="-",0,'1b Historical level tables'!BH33)-(IF('1b Historical level tables'!BH14="-",0,'1b Historical level tables'!BH14)))*'1c Consumption adjusted levels'!$C$9/12)+IF('1b Historical level tables'!BH14="-",0,'1b Historical level tables'!BH14)</f>
        <v>0</v>
      </c>
      <c r="BI40" s="205">
        <f>((IF('1b Historical level tables'!BI33="-",0,'1b Historical level tables'!BI33)-(IF('1b Historical level tables'!BI14="-",0,'1b Historical level tables'!BI14)))*'1c Consumption adjusted levels'!$C$9/12)+IF('1b Historical level tables'!BI14="-",0,'1b Historical level tables'!BI14)</f>
        <v>0</v>
      </c>
      <c r="BJ40" s="205">
        <f>((IF('1b Historical level tables'!BJ33="-",0,'1b Historical level tables'!BJ33)-(IF('1b Historical level tables'!BJ14="-",0,'1b Historical level tables'!BJ14)))*'1c Consumption adjusted levels'!$C$9/12)+IF('1b Historical level tables'!BJ14="-",0,'1b Historical level tables'!BJ14)</f>
        <v>0</v>
      </c>
      <c r="BK40" s="205">
        <f>((IF('1b Historical level tables'!BK33="-",0,'1b Historical level tables'!BK33)-(IF('1b Historical level tables'!BK14="-",0,'1b Historical level tables'!BK14)))*'1c Consumption adjusted levels'!$C$9/12)+IF('1b Historical level tables'!BK14="-",0,'1b Historical level tables'!BK14)</f>
        <v>0</v>
      </c>
      <c r="BL40" s="205">
        <f>((IF('1b Historical level tables'!BL33="-",0,'1b Historical level tables'!BL33)-(IF('1b Historical level tables'!BL14="-",0,'1b Historical level tables'!BL14)))*'1c Consumption adjusted levels'!$C$9/12)+IF('1b Historical level tables'!BL14="-",0,'1b Historical level tables'!BL14)</f>
        <v>0</v>
      </c>
      <c r="BM40" s="205">
        <f>((IF('1b Historical level tables'!BM33="-",0,'1b Historical level tables'!BM33)-(IF('1b Historical level tables'!BM14="-",0,'1b Historical level tables'!BM14)))*'1c Consumption adjusted levels'!$C$9/12)+IF('1b Historical level tables'!BM14="-",0,'1b Historical level tables'!BM14)</f>
        <v>0</v>
      </c>
      <c r="BN40" s="205">
        <f>((IF('1b Historical level tables'!BN33="-",0,'1b Historical level tables'!BN33)-(IF('1b Historical level tables'!BN14="-",0,'1b Historical level tables'!BN14)))*'1c Consumption adjusted levels'!$C$9/12)+IF('1b Historical level tables'!BN14="-",0,'1b Historical level tables'!BN14)</f>
        <v>0</v>
      </c>
      <c r="BO40" s="205">
        <f>((IF('1b Historical level tables'!BO33="-",0,'1b Historical level tables'!BO33)-(IF('1b Historical level tables'!BO14="-",0,'1b Historical level tables'!BO14)))*'1c Consumption adjusted levels'!$C$9/12)+IF('1b Historical level tables'!BO14="-",0,'1b Historical level tables'!BO14)</f>
        <v>0</v>
      </c>
      <c r="BP40" s="205">
        <f>((IF('1b Historical level tables'!BP33="-",0,'1b Historical level tables'!BP33)-(IF('1b Historical level tables'!BP14="-",0,'1b Historical level tables'!BP14)))*'1c Consumption adjusted levels'!$C$9/12)+IF('1b Historical level tables'!BP14="-",0,'1b Historical level tables'!BP14)</f>
        <v>0</v>
      </c>
      <c r="BQ40" s="205">
        <f>((IF('1b Historical level tables'!BQ33="-",0,'1b Historical level tables'!BQ33)-(IF('1b Historical level tables'!BQ14="-",0,'1b Historical level tables'!BQ14)))*'1c Consumption adjusted levels'!$C$9/12)+IF('1b Historical level tables'!BQ14="-",0,'1b Historical level tables'!BQ14)</f>
        <v>0</v>
      </c>
      <c r="BR40" s="173"/>
      <c r="BS40" s="205">
        <f>((IF('1b Historical level tables'!BS33="-",0,'1b Historical level tables'!BS33)-(IF('1b Historical level tables'!BS14="-",0,'1b Historical level tables'!BS14)))*'1c Consumption adjusted levels'!$C$9/12)+IF('1b Historical level tables'!BS14="-",0,'1b Historical level tables'!BS14)</f>
        <v>0</v>
      </c>
      <c r="BT40" s="205">
        <f>((IF('1b Historical level tables'!BT33="-",0,'1b Historical level tables'!BT33)-(IF('1b Historical level tables'!BT14="-",0,'1b Historical level tables'!BT14)))*'1c Consumption adjusted levels'!$C$9/12)+IF('1b Historical level tables'!BT14="-",0,'1b Historical level tables'!BT14)</f>
        <v>0</v>
      </c>
      <c r="BU40" s="205">
        <f>((IF('1b Historical level tables'!BU33="-",0,'1b Historical level tables'!BU33)-(IF('1b Historical level tables'!BU14="-",0,'1b Historical level tables'!BU14)))*'1c Consumption adjusted levels'!$C$9/12)+IF('1b Historical level tables'!BU14="-",0,'1b Historical level tables'!BU14)</f>
        <v>0</v>
      </c>
      <c r="BV40" s="205">
        <f>((IF('1b Historical level tables'!BV33="-",0,'1b Historical level tables'!BV33)-(IF('1b Historical level tables'!BV14="-",0,'1b Historical level tables'!BV14)))*'1c Consumption adjusted levels'!$C$9/12)+IF('1b Historical level tables'!BV14="-",0,'1b Historical level tables'!BV14)</f>
        <v>0</v>
      </c>
      <c r="BW40" s="205">
        <f>((IF('1b Historical level tables'!BW33="-",0,'1b Historical level tables'!BW33)-(IF('1b Historical level tables'!BW14="-",0,'1b Historical level tables'!BW14)))*'1c Consumption adjusted levels'!$C$9/12)+IF('1b Historical level tables'!BW14="-",0,'1b Historical level tables'!BW14)</f>
        <v>0</v>
      </c>
      <c r="BX40" s="205">
        <f>((IF('1b Historical level tables'!BX33="-",0,'1b Historical level tables'!BX33)-(IF('1b Historical level tables'!BX14="-",0,'1b Historical level tables'!BX14)))*'1c Consumption adjusted levels'!$C$9/12)+IF('1b Historical level tables'!BX14="-",0,'1b Historical level tables'!BX14)</f>
        <v>0</v>
      </c>
      <c r="BY40" s="205">
        <f>((IF('1b Historical level tables'!BY33="-",0,'1b Historical level tables'!BY33)-(IF('1b Historical level tables'!BY14="-",0,'1b Historical level tables'!BY14)))*'1c Consumption adjusted levels'!$C$9/12)+IF('1b Historical level tables'!BY14="-",0,'1b Historical level tables'!BY14)</f>
        <v>0</v>
      </c>
      <c r="BZ40" s="205">
        <f>((IF('1b Historical level tables'!BZ33="-",0,'1b Historical level tables'!BZ33)-(IF('1b Historical level tables'!BZ14="-",0,'1b Historical level tables'!BZ14)))*'1c Consumption adjusted levels'!$C$9/12)+IF('1b Historical level tables'!BZ14="-",0,'1b Historical level tables'!BZ14)</f>
        <v>0</v>
      </c>
      <c r="CA40" s="205">
        <f>((IF('1b Historical level tables'!CA33="-",0,'1b Historical level tables'!CA33)-(IF('1b Historical level tables'!CA14="-",0,'1b Historical level tables'!CA14)))*'1c Consumption adjusted levels'!$C$9/12)+IF('1b Historical level tables'!CA14="-",0,'1b Historical level tables'!CA14)</f>
        <v>0</v>
      </c>
      <c r="CB40" s="205">
        <f>((IF('1b Historical level tables'!CB33="-",0,'1b Historical level tables'!CB33)-(IF('1b Historical level tables'!CB14="-",0,'1b Historical level tables'!CB14)))*'1c Consumption adjusted levels'!$C$9/12)+IF('1b Historical level tables'!CB14="-",0,'1b Historical level tables'!CB14)</f>
        <v>0</v>
      </c>
      <c r="CC40" s="205">
        <f>((IF('1b Historical level tables'!CC33="-",0,'1b Historical level tables'!CC33)-(IF('1b Historical level tables'!CC14="-",0,'1b Historical level tables'!CC14)))*'1c Consumption adjusted levels'!$C$9/12)+IF('1b Historical level tables'!CC14="-",0,'1b Historical level tables'!CC14)</f>
        <v>0</v>
      </c>
      <c r="CD40" s="205">
        <f>((IF('1b Historical level tables'!CD33="-",0,'1b Historical level tables'!CD33)-(IF('1b Historical level tables'!CD14="-",0,'1b Historical level tables'!CD14)))*'1c Consumption adjusted levels'!$C$9/12)+IF('1b Historical level tables'!CD14="-",0,'1b Historical level tables'!CD14)</f>
        <v>0</v>
      </c>
      <c r="CE40" s="205">
        <f>((IF('1b Historical level tables'!CE33="-",0,'1b Historical level tables'!CE33)-(IF('1b Historical level tables'!CE14="-",0,'1b Historical level tables'!CE14)))*'1c Consumption adjusted levels'!$C$9/12)+IF('1b Historical level tables'!CE14="-",0,'1b Historical level tables'!CE14)</f>
        <v>0</v>
      </c>
      <c r="CF40" s="205">
        <f>((IF('1b Historical level tables'!CF33="-",0,'1b Historical level tables'!CF33)-(IF('1b Historical level tables'!CF14="-",0,'1b Historical level tables'!CF14)))*'1c Consumption adjusted levels'!$C$9/$D$9)+IF('1b Historical level tables'!CF14="-",0,'1b Historical level tables'!CF14)</f>
        <v>0</v>
      </c>
      <c r="CG40" s="144"/>
      <c r="CH40" s="175" t="s">
        <v>197</v>
      </c>
      <c r="CI40" s="205">
        <f t="shared" ref="CI40:CI54" si="51">IFERROR(C40+BG40,"-")</f>
        <v>3.0178024987068612</v>
      </c>
      <c r="CJ40" s="205">
        <f t="shared" ref="CJ40:CJ54" si="52">IFERROR(D40+BH40,"-")</f>
        <v>2.9275733668216319</v>
      </c>
      <c r="CK40" s="205">
        <f t="shared" ref="CK40:CK54" si="53">IFERROR(E40+BI40,"-")</f>
        <v>10.148867182390159</v>
      </c>
      <c r="CL40" s="205">
        <f t="shared" ref="CL40:CL54" si="54">IFERROR(F40+BJ40,"-")</f>
        <v>9.6478018269985082</v>
      </c>
      <c r="CM40" s="205">
        <f t="shared" ref="CM40:CM54" si="55">IFERROR(G40+BK40,"-")</f>
        <v>12.962813788471427</v>
      </c>
      <c r="CN40" s="205">
        <f t="shared" ref="CN40:CN54" si="56">IFERROR(H40+BL40,"-")</f>
        <v>12.907024738230101</v>
      </c>
      <c r="CO40" s="205">
        <f t="shared" ref="CO40:CO54" si="57">IFERROR(I40+BM40,"-")</f>
        <v>15.369185645012525</v>
      </c>
      <c r="CP40" s="205">
        <f t="shared" ref="CP40:CP54" si="58">IFERROR(J40+BN40,"-")</f>
        <v>16.300531252799225</v>
      </c>
      <c r="CQ40" s="205">
        <f t="shared" ref="CQ40:CQ54" si="59">IFERROR(K40+BO40,"-")</f>
        <v>12.462323766546612</v>
      </c>
      <c r="CR40" s="205">
        <f t="shared" ref="CR40:CR54" si="60">IFERROR(L40+BP40,"-")</f>
        <v>12.781381976151758</v>
      </c>
      <c r="CS40" s="205">
        <f t="shared" ref="CS40:CS54" si="61">IFERROR(M40+BQ40,"-")</f>
        <v>8.027955576017515</v>
      </c>
      <c r="CT40" s="173"/>
      <c r="CU40" s="205">
        <f t="shared" si="37"/>
        <v>10.165169355686436</v>
      </c>
      <c r="CV40" s="205">
        <f t="shared" si="38"/>
        <v>10.165169355686436</v>
      </c>
      <c r="CW40" s="205">
        <f t="shared" si="39"/>
        <v>15.677465161842026</v>
      </c>
      <c r="CX40" s="205">
        <f t="shared" si="40"/>
        <v>15.677465161842026</v>
      </c>
      <c r="CY40" s="205">
        <f t="shared" si="41"/>
        <v>14.99509996659647</v>
      </c>
      <c r="CZ40" s="205">
        <f t="shared" si="42"/>
        <v>14.99509996659647</v>
      </c>
      <c r="DA40" s="205">
        <f t="shared" si="43"/>
        <v>20.441897115770779</v>
      </c>
      <c r="DB40" s="205">
        <f t="shared" si="44"/>
        <v>18.824863196865326</v>
      </c>
      <c r="DC40" s="205">
        <f t="shared" si="45"/>
        <v>18.114702593767056</v>
      </c>
      <c r="DD40" s="205">
        <f t="shared" si="46"/>
        <v>18.114702593767056</v>
      </c>
      <c r="DE40" s="205">
        <f t="shared" si="47"/>
        <v>24.69209794609964</v>
      </c>
      <c r="DF40" s="205">
        <f t="shared" si="48"/>
        <v>24.061843814676173</v>
      </c>
      <c r="DG40" s="205">
        <f t="shared" si="49"/>
        <v>0</v>
      </c>
      <c r="DH40" s="205">
        <f t="shared" si="50"/>
        <v>0</v>
      </c>
    </row>
    <row r="41" spans="2:112" s="159" customFormat="1" ht="10.5" customHeight="1">
      <c r="B41" s="175" t="s">
        <v>198</v>
      </c>
      <c r="C41" s="205">
        <f>((IF('1b Historical level tables'!C34="-",0,'1b Historical level tables'!C34)-(IF('1b Historical level tables'!C15="-",0,'1b Historical level tables'!C15)))*'1c Consumption adjusted levels'!$C$7/3.1)+IF('1b Historical level tables'!C15="-",0,'1b Historical level tables'!C15)</f>
        <v>0</v>
      </c>
      <c r="D41" s="205">
        <f>((IF('1b Historical level tables'!D34="-",0,'1b Historical level tables'!D34)-(IF('1b Historical level tables'!D15="-",0,'1b Historical level tables'!D15)))*'1c Consumption adjusted levels'!$C$7/3.1)+IF('1b Historical level tables'!D15="-",0,'1b Historical level tables'!D15)</f>
        <v>0</v>
      </c>
      <c r="E41" s="205">
        <f>((IF('1b Historical level tables'!E34="-",0,'1b Historical level tables'!E34)-(IF('1b Historical level tables'!E15="-",0,'1b Historical level tables'!E15)))*'1c Consumption adjusted levels'!$C$7/3.1)+IF('1b Historical level tables'!E15="-",0,'1b Historical level tables'!E15)</f>
        <v>0</v>
      </c>
      <c r="F41" s="205">
        <f>((IF('1b Historical level tables'!F34="-",0,'1b Historical level tables'!F34)-(IF('1b Historical level tables'!F15="-",0,'1b Historical level tables'!F15)))*'1c Consumption adjusted levels'!$C$7/3.1)+IF('1b Historical level tables'!F15="-",0,'1b Historical level tables'!F15)</f>
        <v>0</v>
      </c>
      <c r="G41" s="205">
        <f>((IF('1b Historical level tables'!G34="-",0,'1b Historical level tables'!G34)-(IF('1b Historical level tables'!G15="-",0,'1b Historical level tables'!G15)))*'1c Consumption adjusted levels'!$C$7/3.1)+IF('1b Historical level tables'!G15="-",0,'1b Historical level tables'!G15)</f>
        <v>0</v>
      </c>
      <c r="H41" s="205">
        <f>((IF('1b Historical level tables'!H34="-",0,'1b Historical level tables'!H34)-(IF('1b Historical level tables'!H15="-",0,'1b Historical level tables'!H15)))*'1c Consumption adjusted levels'!$C$7/3.1)+IF('1b Historical level tables'!H15="-",0,'1b Historical level tables'!H15)</f>
        <v>0</v>
      </c>
      <c r="I41" s="205">
        <f>((IF('1b Historical level tables'!I34="-",0,'1b Historical level tables'!I34)-(IF('1b Historical level tables'!I15="-",0,'1b Historical level tables'!I15)))*'1c Consumption adjusted levels'!$C$7/3.1)+IF('1b Historical level tables'!I15="-",0,'1b Historical level tables'!I15)</f>
        <v>0</v>
      </c>
      <c r="J41" s="205">
        <f>((IF('1b Historical level tables'!J34="-",0,'1b Historical level tables'!J34)-(IF('1b Historical level tables'!J15="-",0,'1b Historical level tables'!J15)))*'1c Consumption adjusted levels'!$C$7/3.1)+IF('1b Historical level tables'!J15="-",0,'1b Historical level tables'!J15)</f>
        <v>3.9674909784417611</v>
      </c>
      <c r="K41" s="205">
        <f>((IF('1b Historical level tables'!K34="-",0,'1b Historical level tables'!K34)-(IF('1b Historical level tables'!K15="-",0,'1b Historical level tables'!K15)))*'1c Consumption adjusted levels'!$C$7/3.1)+IF('1b Historical level tables'!K15="-",0,'1b Historical level tables'!K15)</f>
        <v>8.8803891774565518</v>
      </c>
      <c r="L41" s="205">
        <f>((IF('1b Historical level tables'!L34="-",0,'1b Historical level tables'!L34)-(IF('1b Historical level tables'!L15="-",0,'1b Historical level tables'!L15)))*'1c Consumption adjusted levels'!$C$7/3.1)+IF('1b Historical level tables'!L15="-",0,'1b Historical level tables'!L15)</f>
        <v>3.9492994835300888</v>
      </c>
      <c r="M41" s="205">
        <f>((IF('1b Historical level tables'!M34="-",0,'1b Historical level tables'!M34)-(IF('1b Historical level tables'!M15="-",0,'1b Historical level tables'!M15)))*'1c Consumption adjusted levels'!$C$7/3.1)+IF('1b Historical level tables'!M15="-",0,'1b Historical level tables'!M15)</f>
        <v>0</v>
      </c>
      <c r="N41" s="173"/>
      <c r="O41" s="205">
        <f>((IF('1b Historical level tables'!O34="-",0,'1b Historical level tables'!O34)-(IF('1b Historical level tables'!O15="-",0,'1b Historical level tables'!O15)))*'1c Consumption adjusted levels'!$C$7/3.1)+IF('1b Historical level tables'!O15="-",0,'1b Historical level tables'!O15)</f>
        <v>18.060741298414388</v>
      </c>
      <c r="P41" s="205">
        <f>((IF('1b Historical level tables'!P34="-",0,'1b Historical level tables'!P34)-(IF('1b Historical level tables'!P15="-",0,'1b Historical level tables'!P15)))*'1c Consumption adjusted levels'!$C$7/3.1)+IF('1b Historical level tables'!P15="-",0,'1b Historical level tables'!P15)</f>
        <v>18.060741298414388</v>
      </c>
      <c r="Q41" s="205">
        <f>((IF('1b Historical level tables'!Q34="-",0,'1b Historical level tables'!Q34)-(IF('1b Historical level tables'!Q15="-",0,'1b Historical level tables'!Q15)))*'1c Consumption adjusted levels'!$C$7/3.1)+IF('1b Historical level tables'!Q15="-",0,'1b Historical level tables'!Q15)</f>
        <v>23.349322904003962</v>
      </c>
      <c r="R41" s="205">
        <f>((IF('1b Historical level tables'!R34="-",0,'1b Historical level tables'!R34)-(IF('1b Historical level tables'!R15="-",0,'1b Historical level tables'!R15)))*'1c Consumption adjusted levels'!$C$7/3.1)+IF('1b Historical level tables'!R15="-",0,'1b Historical level tables'!R15)</f>
        <v>30.679782855660278</v>
      </c>
      <c r="S41" s="205">
        <f>((IF('1b Historical level tables'!S34="-",0,'1b Historical level tables'!S34)-(IF('1b Historical level tables'!S15="-",0,'1b Historical level tables'!S15)))*'1c Consumption adjusted levels'!$C$7/3.1)+IF('1b Historical level tables'!S15="-",0,'1b Historical level tables'!S15)</f>
        <v>5.2885816055895738</v>
      </c>
      <c r="T41" s="205">
        <f>((IF('1b Historical level tables'!T34="-",0,'1b Historical level tables'!T34)-(IF('1b Historical level tables'!T15="-",0,'1b Historical level tables'!T15)))*'1c Consumption adjusted levels'!$C$7/3.1)+IF('1b Historical level tables'!T15="-",0,'1b Historical level tables'!T15)</f>
        <v>5.2885816055895738</v>
      </c>
      <c r="U41" s="205">
        <f>((IF('1b Historical level tables'!U34="-",0,'1b Historical level tables'!U34)-(IF('1b Historical level tables'!U15="-",0,'1b Historical level tables'!U15)))*'1c Consumption adjusted levels'!$C$7/3.1)+IF('1b Historical level tables'!U15="-",0,'1b Historical level tables'!U15)</f>
        <v>13.848077107019421</v>
      </c>
      <c r="V41" s="205">
        <f>((IF('1b Historical level tables'!V34="-",0,'1b Historical level tables'!V34)-(IF('1b Historical level tables'!V15="-",0,'1b Historical level tables'!V15)))*'1c Consumption adjusted levels'!$C$7/3.1)+IF('1b Historical level tables'!V15="-",0,'1b Historical level tables'!V15)</f>
        <v>13.848077107019421</v>
      </c>
      <c r="W41" s="205">
        <f>((IF('1b Historical level tables'!W34="-",0,'1b Historical level tables'!W34)-(IF('1b Historical level tables'!W15="-",0,'1b Historical level tables'!W15)))*'1c Consumption adjusted levels'!$C$7/3.1)+IF('1b Historical level tables'!W15="-",0,'1b Historical level tables'!W15)</f>
        <v>13.848077107019421</v>
      </c>
      <c r="X41" s="205">
        <f>((IF('1b Historical level tables'!X34="-",0,'1b Historical level tables'!X34)-(IF('1b Historical level tables'!X15="-",0,'1b Historical level tables'!X15)))*'1c Consumption adjusted levels'!$C$7/3.1)+IF('1b Historical level tables'!X15="-",0,'1b Historical level tables'!X15)</f>
        <v>13.848077107019421</v>
      </c>
      <c r="Y41" s="205">
        <f>((IF('1b Historical level tables'!Y34="-",0,'1b Historical level tables'!Y34)-(IF('1b Historical level tables'!Y15="-",0,'1b Historical level tables'!Y15)))*'1c Consumption adjusted levels'!$C$7/3.1)+IF('1b Historical level tables'!Y15="-",0,'1b Historical level tables'!Y15)</f>
        <v>13.848077107019421</v>
      </c>
      <c r="Z41" s="205">
        <f>((IF('1b Historical level tables'!Z34="-",0,'1b Historical level tables'!Z34)-(IF('1b Historical level tables'!Z15="-",0,'1b Historical level tables'!Z15)))*'1c Consumption adjusted levels'!$C$7/3.1)+IF('1b Historical level tables'!Z15="-",0,'1b Historical level tables'!Z15)</f>
        <v>0</v>
      </c>
      <c r="AA41" s="205">
        <f>((IF('1b Historical level tables'!AA34="-",0,'1b Historical level tables'!AA34)-(IF('1b Historical level tables'!AA15="-",0,'1b Historical level tables'!AA15)))*'1c Consumption adjusted levels'!$C$7/3.1)+IF('1b Historical level tables'!AA15="-",0,'1b Historical level tables'!AA15)</f>
        <v>0</v>
      </c>
      <c r="AB41" s="205">
        <f>((IF('1b Historical level tables'!AB34="-",0,'1b Historical level tables'!AB34)-(IF('1b Historical level tables'!AB15="-",0,'1b Historical level tables'!AB15)))*'1c Consumption adjusted levels'!$C$7/$D$7)+IF('1b Historical level tables'!AB15="-",0,'1b Historical level tables'!AB15)</f>
        <v>0</v>
      </c>
      <c r="AC41" s="144"/>
      <c r="AD41" s="175" t="s">
        <v>198</v>
      </c>
      <c r="AE41" s="205">
        <f>((IF('1b Historical level tables'!AE34="-",0,'1b Historical level tables'!AE34)-(IF('1b Historical level tables'!AE15="-",0,'1b Historical level tables'!AE15)))*'1c Consumption adjusted levels'!$C$8/4.2)+IF('1b Historical level tables'!AE15="-",0,'1b Historical level tables'!AE15)</f>
        <v>0</v>
      </c>
      <c r="AF41" s="205">
        <f>((IF('1b Historical level tables'!AF34="-",0,'1b Historical level tables'!AF34)-(IF('1b Historical level tables'!AF15="-",0,'1b Historical level tables'!AF15)))*'1c Consumption adjusted levels'!$C$8/4.2)+IF('1b Historical level tables'!AF15="-",0,'1b Historical level tables'!AF15)</f>
        <v>0</v>
      </c>
      <c r="AG41" s="205">
        <f>((IF('1b Historical level tables'!AG34="-",0,'1b Historical level tables'!AG34)-(IF('1b Historical level tables'!AG15="-",0,'1b Historical level tables'!AG15)))*'1c Consumption adjusted levels'!$C$8/4.2)+IF('1b Historical level tables'!AG15="-",0,'1b Historical level tables'!AG15)</f>
        <v>0</v>
      </c>
      <c r="AH41" s="205">
        <f>((IF('1b Historical level tables'!AH34="-",0,'1b Historical level tables'!AH34)-(IF('1b Historical level tables'!AH15="-",0,'1b Historical level tables'!AH15)))*'1c Consumption adjusted levels'!$C$8/4.2)+IF('1b Historical level tables'!AH15="-",0,'1b Historical level tables'!AH15)</f>
        <v>0</v>
      </c>
      <c r="AI41" s="205">
        <f>((IF('1b Historical level tables'!AI34="-",0,'1b Historical level tables'!AI34)-(IF('1b Historical level tables'!AI15="-",0,'1b Historical level tables'!AI15)))*'1c Consumption adjusted levels'!$C$8/4.2)+IF('1b Historical level tables'!AI15="-",0,'1b Historical level tables'!AI15)</f>
        <v>0</v>
      </c>
      <c r="AJ41" s="205">
        <f>((IF('1b Historical level tables'!AJ34="-",0,'1b Historical level tables'!AJ34)-(IF('1b Historical level tables'!AJ15="-",0,'1b Historical level tables'!AJ15)))*'1c Consumption adjusted levels'!$C$8/4.2)+IF('1b Historical level tables'!AJ15="-",0,'1b Historical level tables'!AJ15)</f>
        <v>0</v>
      </c>
      <c r="AK41" s="205">
        <f>((IF('1b Historical level tables'!AK34="-",0,'1b Historical level tables'!AK34)-(IF('1b Historical level tables'!AK15="-",0,'1b Historical level tables'!AK15)))*'1c Consumption adjusted levels'!$C$8/4.2)+IF('1b Historical level tables'!AK15="-",0,'1b Historical level tables'!AK15)</f>
        <v>0</v>
      </c>
      <c r="AL41" s="205">
        <f>((IF('1b Historical level tables'!AL34="-",0,'1b Historical level tables'!AL34)-(IF('1b Historical level tables'!AL15="-",0,'1b Historical level tables'!AL15)))*'1c Consumption adjusted levels'!$C$8/4.2)+IF('1b Historical level tables'!AL15="-",0,'1b Historical level tables'!AL15)</f>
        <v>6.0799680833224796</v>
      </c>
      <c r="AM41" s="205">
        <f>((IF('1b Historical level tables'!AM34="-",0,'1b Historical level tables'!AM34)-(IF('1b Historical level tables'!AM15="-",0,'1b Historical level tables'!AM15)))*'1c Consumption adjusted levels'!$C$8/4.2)+IF('1b Historical level tables'!AM15="-",0,'1b Historical level tables'!AM15)</f>
        <v>9.3693650339728691</v>
      </c>
      <c r="AN41" s="205">
        <f>((IF('1b Historical level tables'!AN34="-",0,'1b Historical level tables'!AN34)-(IF('1b Historical level tables'!AN15="-",0,'1b Historical level tables'!AN15)))*'1c Consumption adjusted levels'!$C$8/4.2)+IF('1b Historical level tables'!AN15="-",0,'1b Historical level tables'!AN15)</f>
        <v>4.1638979283827275</v>
      </c>
      <c r="AO41" s="205">
        <f>((IF('1b Historical level tables'!AO34="-",0,'1b Historical level tables'!AO34)-(IF('1b Historical level tables'!AO15="-",0,'1b Historical level tables'!AO15)))*'1c Consumption adjusted levels'!$C$8/4.2)+IF('1b Historical level tables'!AO15="-",0,'1b Historical level tables'!AO15)</f>
        <v>0</v>
      </c>
      <c r="AP41" s="173"/>
      <c r="AQ41" s="205">
        <f>((IF('1b Historical level tables'!AQ34="-",0,'1b Historical level tables'!AQ34)-(IF('1b Historical level tables'!AQ15="-",0,'1b Historical level tables'!AQ15)))*'1c Consumption adjusted levels'!$C$8/4.2)+IF('1b Historical level tables'!AQ15="-",0,'1b Historical level tables'!AQ15)</f>
        <v>19.223221825072642</v>
      </c>
      <c r="AR41" s="205">
        <f>((IF('1b Historical level tables'!AR34="-",0,'1b Historical level tables'!AR34)-(IF('1b Historical level tables'!AR15="-",0,'1b Historical level tables'!AR15)))*'1c Consumption adjusted levels'!$C$8/4.2)+IF('1b Historical level tables'!AR15="-",0,'1b Historical level tables'!AR15)</f>
        <v>19.223221825072642</v>
      </c>
      <c r="AS41" s="205">
        <f>((IF('1b Historical level tables'!AS34="-",0,'1b Historical level tables'!AS34)-(IF('1b Historical level tables'!AS15="-",0,'1b Historical level tables'!AS15)))*'1c Consumption adjusted levels'!$C$8/4.2)+IF('1b Historical level tables'!AS15="-",0,'1b Historical level tables'!AS15)</f>
        <v>24.834408612806051</v>
      </c>
      <c r="AT41" s="205">
        <f>((IF('1b Historical level tables'!AT34="-",0,'1b Historical level tables'!AT34)-(IF('1b Historical level tables'!AT15="-",0,'1b Historical level tables'!AT15)))*'1c Consumption adjusted levels'!$C$8/4.2)+IF('1b Historical level tables'!AT15="-",0,'1b Historical level tables'!AT15)</f>
        <v>35.422850765198511</v>
      </c>
      <c r="AU41" s="205">
        <f>((IF('1b Historical level tables'!AU34="-",0,'1b Historical level tables'!AU34)-(IF('1b Historical level tables'!AU15="-",0,'1b Historical level tables'!AU15)))*'1c Consumption adjusted levels'!$C$8/4.2)+IF('1b Historical level tables'!AU15="-",0,'1b Historical level tables'!AU15)</f>
        <v>5.6111867877334021</v>
      </c>
      <c r="AV41" s="205">
        <f>((IF('1b Historical level tables'!AV34="-",0,'1b Historical level tables'!AV34)-(IF('1b Historical level tables'!AV15="-",0,'1b Historical level tables'!AV15)))*'1c Consumption adjusted levels'!$C$8/4.2)+IF('1b Historical level tables'!AV15="-",0,'1b Historical level tables'!AV15)</f>
        <v>5.6111867877334021</v>
      </c>
      <c r="AW41" s="205">
        <f>((IF('1b Historical level tables'!AW34="-",0,'1b Historical level tables'!AW34)-(IF('1b Historical level tables'!AW15="-",0,'1b Historical level tables'!AW15)))*'1c Consumption adjusted levels'!$C$8/4.2)+IF('1b Historical level tables'!AW15="-",0,'1b Historical level tables'!AW15)</f>
        <v>14.763955222563032</v>
      </c>
      <c r="AX41" s="205">
        <f>((IF('1b Historical level tables'!AX34="-",0,'1b Historical level tables'!AX34)-(IF('1b Historical level tables'!AX15="-",0,'1b Historical level tables'!AX15)))*'1c Consumption adjusted levels'!$C$8/4.2)+IF('1b Historical level tables'!AX15="-",0,'1b Historical level tables'!AX15)</f>
        <v>14.763955222563032</v>
      </c>
      <c r="AY41" s="205">
        <f>((IF('1b Historical level tables'!AY34="-",0,'1b Historical level tables'!AY34)-(IF('1b Historical level tables'!AY15="-",0,'1b Historical level tables'!AY15)))*'1c Consumption adjusted levels'!$C$8/4.2)+IF('1b Historical level tables'!AY15="-",0,'1b Historical level tables'!AY15)</f>
        <v>14.763955222563032</v>
      </c>
      <c r="AZ41" s="205">
        <f>((IF('1b Historical level tables'!AZ34="-",0,'1b Historical level tables'!AZ34)-(IF('1b Historical level tables'!AZ15="-",0,'1b Historical level tables'!AZ15)))*'1c Consumption adjusted levels'!$C$8/4.2)+IF('1b Historical level tables'!AZ15="-",0,'1b Historical level tables'!AZ15)</f>
        <v>14.763955222563032</v>
      </c>
      <c r="BA41" s="205">
        <f>((IF('1b Historical level tables'!BA34="-",0,'1b Historical level tables'!BA34)-(IF('1b Historical level tables'!BA15="-",0,'1b Historical level tables'!BA15)))*'1c Consumption adjusted levels'!$C$8/4.2)+IF('1b Historical level tables'!BA15="-",0,'1b Historical level tables'!BA15)</f>
        <v>14.763955222563032</v>
      </c>
      <c r="BB41" s="205">
        <f>((IF('1b Historical level tables'!BB34="-",0,'1b Historical level tables'!BB34)-(IF('1b Historical level tables'!BB15="-",0,'1b Historical level tables'!BB15)))*'1c Consumption adjusted levels'!$C$8/4.2)+IF('1b Historical level tables'!BB15="-",0,'1b Historical level tables'!BB15)</f>
        <v>0</v>
      </c>
      <c r="BC41" s="205">
        <f>((IF('1b Historical level tables'!BC34="-",0,'1b Historical level tables'!BC34)-(IF('1b Historical level tables'!BC15="-",0,'1b Historical level tables'!BC15)))*'1c Consumption adjusted levels'!$C$8/4.2)+IF('1b Historical level tables'!BC15="-",0,'1b Historical level tables'!BC15)</f>
        <v>0</v>
      </c>
      <c r="BD41" s="205">
        <f>((IF('1b Historical level tables'!BD34="-",0,'1b Historical level tables'!BD34)-(IF('1b Historical level tables'!BD15="-",0,'1b Historical level tables'!BD15)))*'1c Consumption adjusted levels'!$C$8/$D$8)+IF('1b Historical level tables'!BD15="-",0,'1b Historical level tables'!BD15)</f>
        <v>0</v>
      </c>
      <c r="BF41" s="175" t="s">
        <v>198</v>
      </c>
      <c r="BG41" s="205">
        <f>((IF('1b Historical level tables'!BG34="-",0,'1b Historical level tables'!BG34)-(IF('1b Historical level tables'!BG15="-",0,'1b Historical level tables'!BG15)))*'1c Consumption adjusted levels'!$C$9/12)+IF('1b Historical level tables'!BG15="-",0,'1b Historical level tables'!BG15)</f>
        <v>0</v>
      </c>
      <c r="BH41" s="205">
        <f>((IF('1b Historical level tables'!BH34="-",0,'1b Historical level tables'!BH34)-(IF('1b Historical level tables'!BH15="-",0,'1b Historical level tables'!BH15)))*'1c Consumption adjusted levels'!$C$9/12)+IF('1b Historical level tables'!BH15="-",0,'1b Historical level tables'!BH15)</f>
        <v>0</v>
      </c>
      <c r="BI41" s="205">
        <f>((IF('1b Historical level tables'!BI34="-",0,'1b Historical level tables'!BI34)-(IF('1b Historical level tables'!BI15="-",0,'1b Historical level tables'!BI15)))*'1c Consumption adjusted levels'!$C$9/12)+IF('1b Historical level tables'!BI15="-",0,'1b Historical level tables'!BI15)</f>
        <v>0</v>
      </c>
      <c r="BJ41" s="205">
        <f>((IF('1b Historical level tables'!BJ34="-",0,'1b Historical level tables'!BJ34)-(IF('1b Historical level tables'!BJ15="-",0,'1b Historical level tables'!BJ15)))*'1c Consumption adjusted levels'!$C$9/12)+IF('1b Historical level tables'!BJ15="-",0,'1b Historical level tables'!BJ15)</f>
        <v>0</v>
      </c>
      <c r="BK41" s="205">
        <f>((IF('1b Historical level tables'!BK34="-",0,'1b Historical level tables'!BK34)-(IF('1b Historical level tables'!BK15="-",0,'1b Historical level tables'!BK15)))*'1c Consumption adjusted levels'!$C$9/12)+IF('1b Historical level tables'!BK15="-",0,'1b Historical level tables'!BK15)</f>
        <v>0</v>
      </c>
      <c r="BL41" s="205">
        <f>((IF('1b Historical level tables'!BL34="-",0,'1b Historical level tables'!BL34)-(IF('1b Historical level tables'!BL15="-",0,'1b Historical level tables'!BL15)))*'1c Consumption adjusted levels'!$C$9/12)+IF('1b Historical level tables'!BL15="-",0,'1b Historical level tables'!BL15)</f>
        <v>0</v>
      </c>
      <c r="BM41" s="205">
        <f>((IF('1b Historical level tables'!BM34="-",0,'1b Historical level tables'!BM34)-(IF('1b Historical level tables'!BM15="-",0,'1b Historical level tables'!BM15)))*'1c Consumption adjusted levels'!$C$9/12)+IF('1b Historical level tables'!BM15="-",0,'1b Historical level tables'!BM15)</f>
        <v>0</v>
      </c>
      <c r="BN41" s="205">
        <f>((IF('1b Historical level tables'!BN34="-",0,'1b Historical level tables'!BN34)-(IF('1b Historical level tables'!BN15="-",0,'1b Historical level tables'!BN15)))*'1c Consumption adjusted levels'!$C$9/12)+IF('1b Historical level tables'!BN15="-",0,'1b Historical level tables'!BN15)</f>
        <v>10.259645946222085</v>
      </c>
      <c r="BO41" s="205">
        <f>((IF('1b Historical level tables'!BO34="-",0,'1b Historical level tables'!BO34)-(IF('1b Historical level tables'!BO15="-",0,'1b Historical level tables'!BO15)))*'1c Consumption adjusted levels'!$C$9/12)+IF('1b Historical level tables'!BO15="-",0,'1b Historical level tables'!BO15)</f>
        <v>13.202772728153656</v>
      </c>
      <c r="BP41" s="205">
        <f>((IF('1b Historical level tables'!BP34="-",0,'1b Historical level tables'!BP34)-(IF('1b Historical level tables'!BP15="-",0,'1b Historical level tables'!BP15)))*'1c Consumption adjusted levels'!$C$9/12)+IF('1b Historical level tables'!BP15="-",0,'1b Historical level tables'!BP15)</f>
        <v>4.2747737915565907</v>
      </c>
      <c r="BQ41" s="205">
        <f>((IF('1b Historical level tables'!BQ34="-",0,'1b Historical level tables'!BQ34)-(IF('1b Historical level tables'!BQ15="-",0,'1b Historical level tables'!BQ15)))*'1c Consumption adjusted levels'!$C$9/12)+IF('1b Historical level tables'!BQ15="-",0,'1b Historical level tables'!BQ15)</f>
        <v>0</v>
      </c>
      <c r="BR41" s="173"/>
      <c r="BS41" s="205">
        <f>((IF('1b Historical level tables'!BS34="-",0,'1b Historical level tables'!BS34)-(IF('1b Historical level tables'!BS15="-",0,'1b Historical level tables'!BS15)))*'1c Consumption adjusted levels'!$C$9/12)+IF('1b Historical level tables'!BS15="-",0,'1b Historical level tables'!BS15)</f>
        <v>25.56789721299646</v>
      </c>
      <c r="BT41" s="205">
        <f>((IF('1b Historical level tables'!BT34="-",0,'1b Historical level tables'!BT34)-(IF('1b Historical level tables'!BT15="-",0,'1b Historical level tables'!BT15)))*'1c Consumption adjusted levels'!$C$9/12)+IF('1b Historical level tables'!BT15="-",0,'1b Historical level tables'!BT15)</f>
        <v>25.56789721299646</v>
      </c>
      <c r="BU41" s="205">
        <f>((IF('1b Historical level tables'!BU34="-",0,'1b Historical level tables'!BU34)-(IF('1b Historical level tables'!BU15="-",0,'1b Historical level tables'!BU15)))*'1c Consumption adjusted levels'!$C$9/12)+IF('1b Historical level tables'!BU15="-",0,'1b Historical level tables'!BU15)</f>
        <v>31.345763344837511</v>
      </c>
      <c r="BV41" s="205">
        <f>((IF('1b Historical level tables'!BV34="-",0,'1b Historical level tables'!BV34)-(IF('1b Historical level tables'!BV15="-",0,'1b Historical level tables'!BV15)))*'1c Consumption adjusted levels'!$C$9/12)+IF('1b Historical level tables'!BV15="-",0,'1b Historical level tables'!BV15)</f>
        <v>31.345763344837511</v>
      </c>
      <c r="BW41" s="205">
        <f>((IF('1b Historical level tables'!BW34="-",0,'1b Historical level tables'!BW34)-(IF('1b Historical level tables'!BW15="-",0,'1b Historical level tables'!BW15)))*'1c Consumption adjusted levels'!$C$9/12)+IF('1b Historical level tables'!BW15="-",0,'1b Historical level tables'!BW15)</f>
        <v>5.7778661318410469</v>
      </c>
      <c r="BX41" s="205">
        <f>((IF('1b Historical level tables'!BX34="-",0,'1b Historical level tables'!BX34)-(IF('1b Historical level tables'!BX15="-",0,'1b Historical level tables'!BX15)))*'1c Consumption adjusted levels'!$C$9/12)+IF('1b Historical level tables'!BX15="-",0,'1b Historical level tables'!BX15)</f>
        <v>5.7778661318410469</v>
      </c>
      <c r="BY41" s="205">
        <f>((IF('1b Historical level tables'!BY34="-",0,'1b Historical level tables'!BY34)-(IF('1b Historical level tables'!BY15="-",0,'1b Historical level tables'!BY15)))*'1c Consumption adjusted levels'!$C$9/12)+IF('1b Historical level tables'!BY15="-",0,'1b Historical level tables'!BY15)</f>
        <v>14.057732123864682</v>
      </c>
      <c r="BZ41" s="205">
        <f>((IF('1b Historical level tables'!BZ34="-",0,'1b Historical level tables'!BZ34)-(IF('1b Historical level tables'!BZ15="-",0,'1b Historical level tables'!BZ15)))*'1c Consumption adjusted levels'!$C$9/12)+IF('1b Historical level tables'!BZ15="-",0,'1b Historical level tables'!BZ15)</f>
        <v>14.057732123864682</v>
      </c>
      <c r="CA41" s="205">
        <f>((IF('1b Historical level tables'!CA34="-",0,'1b Historical level tables'!CA34)-(IF('1b Historical level tables'!CA15="-",0,'1b Historical level tables'!CA15)))*'1c Consumption adjusted levels'!$C$9/12)+IF('1b Historical level tables'!CA15="-",0,'1b Historical level tables'!CA15)</f>
        <v>14.057732123864682</v>
      </c>
      <c r="CB41" s="205">
        <f>((IF('1b Historical level tables'!CB34="-",0,'1b Historical level tables'!CB34)-(IF('1b Historical level tables'!CB15="-",0,'1b Historical level tables'!CB15)))*'1c Consumption adjusted levels'!$C$9/12)+IF('1b Historical level tables'!CB15="-",0,'1b Historical level tables'!CB15)</f>
        <v>14.057732123864682</v>
      </c>
      <c r="CC41" s="205">
        <f>((IF('1b Historical level tables'!CC34="-",0,'1b Historical level tables'!CC34)-(IF('1b Historical level tables'!CC15="-",0,'1b Historical level tables'!CC15)))*'1c Consumption adjusted levels'!$C$9/12)+IF('1b Historical level tables'!CC15="-",0,'1b Historical level tables'!CC15)</f>
        <v>14.057732123864682</v>
      </c>
      <c r="CD41" s="205">
        <f>((IF('1b Historical level tables'!CD34="-",0,'1b Historical level tables'!CD34)-(IF('1b Historical level tables'!CD15="-",0,'1b Historical level tables'!CD15)))*'1c Consumption adjusted levels'!$C$9/12)+IF('1b Historical level tables'!CD15="-",0,'1b Historical level tables'!CD15)</f>
        <v>0</v>
      </c>
      <c r="CE41" s="205">
        <f>((IF('1b Historical level tables'!CE34="-",0,'1b Historical level tables'!CE34)-(IF('1b Historical level tables'!CE15="-",0,'1b Historical level tables'!CE15)))*'1c Consumption adjusted levels'!$C$9/12)+IF('1b Historical level tables'!CE15="-",0,'1b Historical level tables'!CE15)</f>
        <v>0</v>
      </c>
      <c r="CF41" s="205">
        <f>((IF('1b Historical level tables'!CF34="-",0,'1b Historical level tables'!CF34)-(IF('1b Historical level tables'!CF15="-",0,'1b Historical level tables'!CF15)))*'1c Consumption adjusted levels'!$C$9/$D$9)+IF('1b Historical level tables'!CF15="-",0,'1b Historical level tables'!CF15)</f>
        <v>0</v>
      </c>
      <c r="CG41" s="144"/>
      <c r="CH41" s="175" t="s">
        <v>198</v>
      </c>
      <c r="CI41" s="205">
        <f t="shared" si="51"/>
        <v>0</v>
      </c>
      <c r="CJ41" s="205">
        <f t="shared" si="52"/>
        <v>0</v>
      </c>
      <c r="CK41" s="205">
        <f t="shared" si="53"/>
        <v>0</v>
      </c>
      <c r="CL41" s="205">
        <f t="shared" si="54"/>
        <v>0</v>
      </c>
      <c r="CM41" s="205">
        <f t="shared" si="55"/>
        <v>0</v>
      </c>
      <c r="CN41" s="205">
        <f t="shared" si="56"/>
        <v>0</v>
      </c>
      <c r="CO41" s="205">
        <f t="shared" si="57"/>
        <v>0</v>
      </c>
      <c r="CP41" s="205">
        <f t="shared" si="58"/>
        <v>14.227136924663846</v>
      </c>
      <c r="CQ41" s="205">
        <f t="shared" si="59"/>
        <v>22.083161905610208</v>
      </c>
      <c r="CR41" s="205">
        <f t="shared" si="60"/>
        <v>8.2240732750866794</v>
      </c>
      <c r="CS41" s="205">
        <f t="shared" si="61"/>
        <v>0</v>
      </c>
      <c r="CT41" s="173"/>
      <c r="CU41" s="205">
        <f t="shared" si="37"/>
        <v>43.628638511410848</v>
      </c>
      <c r="CV41" s="205">
        <f t="shared" si="38"/>
        <v>43.628638511410848</v>
      </c>
      <c r="CW41" s="205">
        <f t="shared" si="39"/>
        <v>54.695086248841477</v>
      </c>
      <c r="CX41" s="205">
        <f t="shared" si="40"/>
        <v>62.025546200497786</v>
      </c>
      <c r="CY41" s="205">
        <f t="shared" si="41"/>
        <v>11.066447737430622</v>
      </c>
      <c r="CZ41" s="205">
        <f t="shared" si="42"/>
        <v>11.066447737430622</v>
      </c>
      <c r="DA41" s="205">
        <f t="shared" si="43"/>
        <v>27.905809230884103</v>
      </c>
      <c r="DB41" s="205">
        <f t="shared" si="44"/>
        <v>27.905809230884103</v>
      </c>
      <c r="DC41" s="205">
        <f t="shared" si="45"/>
        <v>27.905809230884103</v>
      </c>
      <c r="DD41" s="205">
        <f t="shared" si="46"/>
        <v>27.905809230884103</v>
      </c>
      <c r="DE41" s="205">
        <f t="shared" si="47"/>
        <v>27.905809230884103</v>
      </c>
      <c r="DF41" s="205">
        <f t="shared" si="48"/>
        <v>0</v>
      </c>
      <c r="DG41" s="205">
        <f t="shared" si="49"/>
        <v>0</v>
      </c>
      <c r="DH41" s="205">
        <f t="shared" si="50"/>
        <v>0</v>
      </c>
    </row>
    <row r="42" spans="2:112" s="159" customFormat="1" ht="10.5" customHeight="1">
      <c r="B42" s="175" t="s">
        <v>199</v>
      </c>
      <c r="C42" s="205">
        <f>((IF('1b Historical level tables'!C35="-",0,'1b Historical level tables'!C35)-(IF('1b Historical level tables'!C16="-",0,'1b Historical level tables'!C16)))*'1c Consumption adjusted levels'!$C$7/3.1)+IF('1b Historical level tables'!C16="-",0,'1b Historical level tables'!C16)</f>
        <v>78.300365586306171</v>
      </c>
      <c r="D42" s="205">
        <f>((IF('1b Historical level tables'!D35="-",0,'1b Historical level tables'!D35)-(IF('1b Historical level tables'!D16="-",0,'1b Historical level tables'!D16)))*'1c Consumption adjusted levels'!$C$7/3.1)+IF('1b Historical level tables'!D16="-",0,'1b Historical level tables'!D16)</f>
        <v>78.574663500680444</v>
      </c>
      <c r="E42" s="205">
        <f>((IF('1b Historical level tables'!E35="-",0,'1b Historical level tables'!E35)-(IF('1b Historical level tables'!E16="-",0,'1b Historical level tables'!E16)))*'1c Consumption adjusted levels'!$C$7/3.1)+IF('1b Historical level tables'!E16="-",0,'1b Historical level tables'!E16)</f>
        <v>90.791845842218635</v>
      </c>
      <c r="F42" s="205">
        <f>((IF('1b Historical level tables'!F35="-",0,'1b Historical level tables'!F35)-(IF('1b Historical level tables'!F16="-",0,'1b Historical level tables'!F16)))*'1c Consumption adjusted levels'!$C$7/3.1)+IF('1b Historical level tables'!F16="-",0,'1b Historical level tables'!F16)</f>
        <v>90.852074169151294</v>
      </c>
      <c r="G42" s="205">
        <f>((IF('1b Historical level tables'!G35="-",0,'1b Historical level tables'!G35)-(IF('1b Historical level tables'!G16="-",0,'1b Historical level tables'!G16)))*'1c Consumption adjusted levels'!$C$7/3.1)+IF('1b Historical level tables'!G16="-",0,'1b Historical level tables'!G16)</f>
        <v>97.085160415445813</v>
      </c>
      <c r="H42" s="205">
        <f>((IF('1b Historical level tables'!H35="-",0,'1b Historical level tables'!H35)-(IF('1b Historical level tables'!H16="-",0,'1b Historical level tables'!H16)))*'1c Consumption adjusted levels'!$C$7/3.1)+IF('1b Historical level tables'!H16="-",0,'1b Historical level tables'!H16)</f>
        <v>98.215756534022901</v>
      </c>
      <c r="I42" s="205">
        <f>((IF('1b Historical level tables'!I35="-",0,'1b Historical level tables'!I35)-(IF('1b Historical level tables'!I16="-",0,'1b Historical level tables'!I16)))*'1c Consumption adjusted levels'!$C$7/3.1)+IF('1b Historical level tables'!I16="-",0,'1b Historical level tables'!I16)</f>
        <v>101.02002514058842</v>
      </c>
      <c r="J42" s="205">
        <f>((IF('1b Historical level tables'!J35="-",0,'1b Historical level tables'!J35)-(IF('1b Historical level tables'!J16="-",0,'1b Historical level tables'!J16)))*'1c Consumption adjusted levels'!$C$7/3.1)+IF('1b Historical level tables'!J16="-",0,'1b Historical level tables'!J16)</f>
        <v>100.55983273551504</v>
      </c>
      <c r="K42" s="205">
        <f>((IF('1b Historical level tables'!K35="-",0,'1b Historical level tables'!K35)-(IF('1b Historical level tables'!K16="-",0,'1b Historical level tables'!K16)))*'1c Consumption adjusted levels'!$C$7/3.1)+IF('1b Historical level tables'!K16="-",0,'1b Historical level tables'!K16)</f>
        <v>106.34545437400037</v>
      </c>
      <c r="L42" s="205">
        <f>((IF('1b Historical level tables'!L35="-",0,'1b Historical level tables'!L35)-(IF('1b Historical level tables'!L16="-",0,'1b Historical level tables'!L16)))*'1c Consumption adjusted levels'!$C$7/3.1)+IF('1b Historical level tables'!L16="-",0,'1b Historical level tables'!L16)</f>
        <v>105.81446744557965</v>
      </c>
      <c r="M42" s="205">
        <f>((IF('1b Historical level tables'!M35="-",0,'1b Historical level tables'!M35)-(IF('1b Historical level tables'!M16="-",0,'1b Historical level tables'!M16)))*'1c Consumption adjusted levels'!$C$7/3.1)+IF('1b Historical level tables'!M16="-",0,'1b Historical level tables'!M16)</f>
        <v>111.47991711630441</v>
      </c>
      <c r="N42" s="173"/>
      <c r="O42" s="205">
        <f>((IF('1b Historical level tables'!O35="-",0,'1b Historical level tables'!O35)-(IF('1b Historical level tables'!O16="-",0,'1b Historical level tables'!O16)))*'1c Consumption adjusted levels'!$C$7/3.1)+IF('1b Historical level tables'!O16="-",0,'1b Historical level tables'!O16)</f>
        <v>110.5855262661711</v>
      </c>
      <c r="P42" s="205">
        <f>((IF('1b Historical level tables'!P35="-",0,'1b Historical level tables'!P35)-(IF('1b Historical level tables'!P16="-",0,'1b Historical level tables'!P16)))*'1c Consumption adjusted levels'!$C$7/3.1)+IF('1b Historical level tables'!P16="-",0,'1b Historical level tables'!P16)</f>
        <v>110.5855262661711</v>
      </c>
      <c r="Q42" s="205">
        <f>((IF('1b Historical level tables'!Q35="-",0,'1b Historical level tables'!Q35)-(IF('1b Historical level tables'!Q16="-",0,'1b Historical level tables'!Q16)))*'1c Consumption adjusted levels'!$C$7/3.1)+IF('1b Historical level tables'!Q16="-",0,'1b Historical level tables'!Q16)</f>
        <v>123.01836598332152</v>
      </c>
      <c r="R42" s="205">
        <f>((IF('1b Historical level tables'!R35="-",0,'1b Historical level tables'!R35)-(IF('1b Historical level tables'!R16="-",0,'1b Historical level tables'!R16)))*'1c Consumption adjusted levels'!$C$7/3.1)+IF('1b Historical level tables'!R16="-",0,'1b Historical level tables'!R16)</f>
        <v>123.01836598332152</v>
      </c>
      <c r="S42" s="205">
        <f>((IF('1b Historical level tables'!S35="-",0,'1b Historical level tables'!S35)-(IF('1b Historical level tables'!S16="-",0,'1b Historical level tables'!S16)))*'1c Consumption adjusted levels'!$C$7/3.1)+IF('1b Historical level tables'!S16="-",0,'1b Historical level tables'!S16)</f>
        <v>124.47789739663965</v>
      </c>
      <c r="T42" s="205">
        <f>((IF('1b Historical level tables'!T35="-",0,'1b Historical level tables'!T35)-(IF('1b Historical level tables'!T16="-",0,'1b Historical level tables'!T16)))*'1c Consumption adjusted levels'!$C$7/3.1)+IF('1b Historical level tables'!T16="-",0,'1b Historical level tables'!T16)</f>
        <v>124.47789739663965</v>
      </c>
      <c r="U42" s="205">
        <f>((IF('1b Historical level tables'!U35="-",0,'1b Historical level tables'!U35)-(IF('1b Historical level tables'!U16="-",0,'1b Historical level tables'!U16)))*'1c Consumption adjusted levels'!$C$7/3.1)+IF('1b Historical level tables'!U16="-",0,'1b Historical level tables'!U16)</f>
        <v>142.17066245575265</v>
      </c>
      <c r="V42" s="205">
        <f>((IF('1b Historical level tables'!V35="-",0,'1b Historical level tables'!V35)-(IF('1b Historical level tables'!V16="-",0,'1b Historical level tables'!V16)))*'1c Consumption adjusted levels'!$C$7/3.1)+IF('1b Historical level tables'!V16="-",0,'1b Historical level tables'!V16)</f>
        <v>142.17066245575265</v>
      </c>
      <c r="W42" s="205">
        <f>((IF('1b Historical level tables'!W35="-",0,'1b Historical level tables'!W35)-(IF('1b Historical level tables'!W16="-",0,'1b Historical level tables'!W16)))*'1c Consumption adjusted levels'!$C$7/3.1)+IF('1b Historical level tables'!W16="-",0,'1b Historical level tables'!W16)</f>
        <v>141.1687775375994</v>
      </c>
      <c r="X42" s="205">
        <f>((IF('1b Historical level tables'!X35="-",0,'1b Historical level tables'!X35)-(IF('1b Historical level tables'!X16="-",0,'1b Historical level tables'!X16)))*'1c Consumption adjusted levels'!$C$7/3.1)+IF('1b Historical level tables'!X16="-",0,'1b Historical level tables'!X16)</f>
        <v>141.1687775375994</v>
      </c>
      <c r="Y42" s="205">
        <f>((IF('1b Historical level tables'!Y35="-",0,'1b Historical level tables'!Y35)-(IF('1b Historical level tables'!Y16="-",0,'1b Historical level tables'!Y16)))*'1c Consumption adjusted levels'!$C$7/3.1)+IF('1b Historical level tables'!Y16="-",0,'1b Historical level tables'!Y16)</f>
        <v>148.2481472531361</v>
      </c>
      <c r="Z42" s="205">
        <f>((IF('1b Historical level tables'!Z35="-",0,'1b Historical level tables'!Z35)-(IF('1b Historical level tables'!Z16="-",0,'1b Historical level tables'!Z16)))*'1c Consumption adjusted levels'!$C$7/3.1)+IF('1b Historical level tables'!Z16="-",0,'1b Historical level tables'!Z16)</f>
        <v>148.2481472531361</v>
      </c>
      <c r="AA42" s="205">
        <f>((IF('1b Historical level tables'!AA35="-",0,'1b Historical level tables'!AA35)-(IF('1b Historical level tables'!AA16="-",0,'1b Historical level tables'!AA16)))*'1c Consumption adjusted levels'!$C$7/3.1)+IF('1b Historical level tables'!AA16="-",0,'1b Historical level tables'!AA16)</f>
        <v>0</v>
      </c>
      <c r="AB42" s="205">
        <f>((IF('1b Historical level tables'!AB35="-",0,'1b Historical level tables'!AB35)-(IF('1b Historical level tables'!AB16="-",0,'1b Historical level tables'!AB16)))*'1c Consumption adjusted levels'!$C$7/$D$7)+IF('1b Historical level tables'!AB16="-",0,'1b Historical level tables'!AB16)</f>
        <v>0</v>
      </c>
      <c r="AC42" s="144"/>
      <c r="AD42" s="175" t="s">
        <v>199</v>
      </c>
      <c r="AE42" s="205">
        <f>((IF('1b Historical level tables'!AE35="-",0,'1b Historical level tables'!AE35)-(IF('1b Historical level tables'!AE16="-",0,'1b Historical level tables'!AE16)))*'1c Consumption adjusted levels'!$C$8/4.2)+IF('1b Historical level tables'!AE16="-",0,'1b Historical level tables'!AE16)</f>
        <v>110.12151904860768</v>
      </c>
      <c r="AF42" s="205">
        <f>((IF('1b Historical level tables'!AF35="-",0,'1b Historical level tables'!AF35)-(IF('1b Historical level tables'!AF16="-",0,'1b Historical level tables'!AF16)))*'1c Consumption adjusted levels'!$C$8/4.2)+IF('1b Historical level tables'!AF16="-",0,'1b Historical level tables'!AF16)</f>
        <v>110.51775362602426</v>
      </c>
      <c r="AG42" s="205">
        <f>((IF('1b Historical level tables'!AG35="-",0,'1b Historical level tables'!AG35)-(IF('1b Historical level tables'!AG16="-",0,'1b Historical level tables'!AG16)))*'1c Consumption adjusted levels'!$C$8/4.2)+IF('1b Historical level tables'!AG16="-",0,'1b Historical level tables'!AG16)</f>
        <v>127.98101129467588</v>
      </c>
      <c r="AH42" s="205">
        <f>((IF('1b Historical level tables'!AH35="-",0,'1b Historical level tables'!AH35)-(IF('1b Historical level tables'!AH16="-",0,'1b Historical level tables'!AH16)))*'1c Consumption adjusted levels'!$C$8/4.2)+IF('1b Historical level tables'!AH16="-",0,'1b Historical level tables'!AH16)</f>
        <v>128.0679774544349</v>
      </c>
      <c r="AI42" s="205">
        <f>((IF('1b Historical level tables'!AI35="-",0,'1b Historical level tables'!AI35)-(IF('1b Historical level tables'!AI16="-",0,'1b Historical level tables'!AI16)))*'1c Consumption adjusted levels'!$C$8/4.2)+IF('1b Historical level tables'!AI16="-",0,'1b Historical level tables'!AI16)</f>
        <v>136.99680105922835</v>
      </c>
      <c r="AJ42" s="205">
        <f>((IF('1b Historical level tables'!AJ35="-",0,'1b Historical level tables'!AJ35)-(IF('1b Historical level tables'!AJ16="-",0,'1b Historical level tables'!AJ16)))*'1c Consumption adjusted levels'!$C$8/4.2)+IF('1b Historical level tables'!AJ16="-",0,'1b Historical level tables'!AJ16)</f>
        <v>138.66835070806692</v>
      </c>
      <c r="AK42" s="205">
        <f>((IF('1b Historical level tables'!AK35="-",0,'1b Historical level tables'!AK35)-(IF('1b Historical level tables'!AK16="-",0,'1b Historical level tables'!AK16)))*'1c Consumption adjusted levels'!$C$8/4.2)+IF('1b Historical level tables'!AK16="-",0,'1b Historical level tables'!AK16)</f>
        <v>142.64517982899204</v>
      </c>
      <c r="AL42" s="205">
        <f>((IF('1b Historical level tables'!AL35="-",0,'1b Historical level tables'!AL35)-(IF('1b Historical level tables'!AL16="-",0,'1b Historical level tables'!AL16)))*'1c Consumption adjusted levels'!$C$8/4.2)+IF('1b Historical level tables'!AL16="-",0,'1b Historical level tables'!AL16)</f>
        <v>142.11801635159634</v>
      </c>
      <c r="AM42" s="205">
        <f>((IF('1b Historical level tables'!AM35="-",0,'1b Historical level tables'!AM35)-(IF('1b Historical level tables'!AM16="-",0,'1b Historical level tables'!AM16)))*'1c Consumption adjusted levels'!$C$8/4.2)+IF('1b Historical level tables'!AM16="-",0,'1b Historical level tables'!AM16)</f>
        <v>150.44779966790696</v>
      </c>
      <c r="AN42" s="205">
        <f>((IF('1b Historical level tables'!AN35="-",0,'1b Historical level tables'!AN35)-(IF('1b Historical level tables'!AN16="-",0,'1b Historical level tables'!AN16)))*'1c Consumption adjusted levels'!$C$8/4.2)+IF('1b Historical level tables'!AN16="-",0,'1b Historical level tables'!AN16)</f>
        <v>149.73706458353601</v>
      </c>
      <c r="AO42" s="205">
        <f>((IF('1b Historical level tables'!AO35="-",0,'1b Historical level tables'!AO35)-(IF('1b Historical level tables'!AO16="-",0,'1b Historical level tables'!AO16)))*'1c Consumption adjusted levels'!$C$8/4.2)+IF('1b Historical level tables'!AO16="-",0,'1b Historical level tables'!AO16)</f>
        <v>156.74527535065894</v>
      </c>
      <c r="AP42" s="173"/>
      <c r="AQ42" s="205">
        <f>((IF('1b Historical level tables'!AQ35="-",0,'1b Historical level tables'!AQ35)-(IF('1b Historical level tables'!AQ16="-",0,'1b Historical level tables'!AQ16)))*'1c Consumption adjusted levels'!$C$8/4.2)+IF('1b Historical level tables'!AQ16="-",0,'1b Historical level tables'!AQ16)</f>
        <v>155.30977206933755</v>
      </c>
      <c r="AR42" s="205">
        <f>((IF('1b Historical level tables'!AR35="-",0,'1b Historical level tables'!AR35)-(IF('1b Historical level tables'!AR16="-",0,'1b Historical level tables'!AR16)))*'1c Consumption adjusted levels'!$C$8/4.2)+IF('1b Historical level tables'!AR16="-",0,'1b Historical level tables'!AR16)</f>
        <v>155.30977206933755</v>
      </c>
      <c r="AS42" s="205">
        <f>((IF('1b Historical level tables'!AS35="-",0,'1b Historical level tables'!AS35)-(IF('1b Historical level tables'!AS16="-",0,'1b Historical level tables'!AS16)))*'1c Consumption adjusted levels'!$C$8/4.2)+IF('1b Historical level tables'!AS16="-",0,'1b Historical level tables'!AS16)</f>
        <v>173.1133391920346</v>
      </c>
      <c r="AT42" s="205">
        <f>((IF('1b Historical level tables'!AT35="-",0,'1b Historical level tables'!AT35)-(IF('1b Historical level tables'!AT16="-",0,'1b Historical level tables'!AT16)))*'1c Consumption adjusted levels'!$C$8/4.2)+IF('1b Historical level tables'!AT16="-",0,'1b Historical level tables'!AT16)</f>
        <v>173.1133391920346</v>
      </c>
      <c r="AU42" s="205">
        <f>((IF('1b Historical level tables'!AU35="-",0,'1b Historical level tables'!AU35)-(IF('1b Historical level tables'!AU16="-",0,'1b Historical level tables'!AU16)))*'1c Consumption adjusted levels'!$C$8/4.2)+IF('1b Historical level tables'!AU16="-",0,'1b Historical level tables'!AU16)</f>
        <v>175.22211382324343</v>
      </c>
      <c r="AV42" s="205">
        <f>((IF('1b Historical level tables'!AV35="-",0,'1b Historical level tables'!AV35)-(IF('1b Historical level tables'!AV16="-",0,'1b Historical level tables'!AV16)))*'1c Consumption adjusted levels'!$C$8/4.2)+IF('1b Historical level tables'!AV16="-",0,'1b Historical level tables'!AV16)</f>
        <v>175.22211382324343</v>
      </c>
      <c r="AW42" s="205">
        <f>((IF('1b Historical level tables'!AW35="-",0,'1b Historical level tables'!AW35)-(IF('1b Historical level tables'!AW16="-",0,'1b Historical level tables'!AW16)))*'1c Consumption adjusted levels'!$C$8/4.2)+IF('1b Historical level tables'!AW16="-",0,'1b Historical level tables'!AW16)</f>
        <v>200.50675579158167</v>
      </c>
      <c r="AX42" s="205">
        <f>((IF('1b Historical level tables'!AX35="-",0,'1b Historical level tables'!AX35)-(IF('1b Historical level tables'!AX16="-",0,'1b Historical level tables'!AX16)))*'1c Consumption adjusted levels'!$C$8/4.2)+IF('1b Historical level tables'!AX16="-",0,'1b Historical level tables'!AX16)</f>
        <v>200.50675579158167</v>
      </c>
      <c r="AY42" s="205">
        <f>((IF('1b Historical level tables'!AY35="-",0,'1b Historical level tables'!AY35)-(IF('1b Historical level tables'!AY16="-",0,'1b Historical level tables'!AY16)))*'1c Consumption adjusted levels'!$C$8/4.2)+IF('1b Historical level tables'!AY16="-",0,'1b Historical level tables'!AY16)</f>
        <v>199.05955118244276</v>
      </c>
      <c r="AZ42" s="205">
        <f>((IF('1b Historical level tables'!AZ35="-",0,'1b Historical level tables'!AZ35)-(IF('1b Historical level tables'!AZ16="-",0,'1b Historical level tables'!AZ16)))*'1c Consumption adjusted levels'!$C$8/4.2)+IF('1b Historical level tables'!AZ16="-",0,'1b Historical level tables'!AZ16)</f>
        <v>199.05955118244276</v>
      </c>
      <c r="BA42" s="205">
        <f>((IF('1b Historical level tables'!BA35="-",0,'1b Historical level tables'!BA35)-(IF('1b Historical level tables'!BA16="-",0,'1b Historical level tables'!BA16)))*'1c Consumption adjusted levels'!$C$8/4.2)+IF('1b Historical level tables'!BA16="-",0,'1b Historical level tables'!BA16)</f>
        <v>209.24734667101851</v>
      </c>
      <c r="BB42" s="205">
        <f>((IF('1b Historical level tables'!BB35="-",0,'1b Historical level tables'!BB35)-(IF('1b Historical level tables'!BB16="-",0,'1b Historical level tables'!BB16)))*'1c Consumption adjusted levels'!$C$8/4.2)+IF('1b Historical level tables'!BB16="-",0,'1b Historical level tables'!BB16)</f>
        <v>209.24734667101851</v>
      </c>
      <c r="BC42" s="205">
        <f>((IF('1b Historical level tables'!BC35="-",0,'1b Historical level tables'!BC35)-(IF('1b Historical level tables'!BC16="-",0,'1b Historical level tables'!BC16)))*'1c Consumption adjusted levels'!$C$8/4.2)+IF('1b Historical level tables'!BC16="-",0,'1b Historical level tables'!BC16)</f>
        <v>0</v>
      </c>
      <c r="BD42" s="205">
        <f>((IF('1b Historical level tables'!BD35="-",0,'1b Historical level tables'!BD35)-(IF('1b Historical level tables'!BD16="-",0,'1b Historical level tables'!BD16)))*'1c Consumption adjusted levels'!$C$8/$D$8)+IF('1b Historical level tables'!BD16="-",0,'1b Historical level tables'!BD16)</f>
        <v>0</v>
      </c>
      <c r="BF42" s="175" t="s">
        <v>199</v>
      </c>
      <c r="BG42" s="205">
        <f>((IF('1b Historical level tables'!BG35="-",0,'1b Historical level tables'!BG35)-(IF('1b Historical level tables'!BG16="-",0,'1b Historical level tables'!BG16)))*'1c Consumption adjusted levels'!$C$9/12)+IF('1b Historical level tables'!BG16="-",0,'1b Historical level tables'!BG16)</f>
        <v>18.589347462596031</v>
      </c>
      <c r="BH42" s="205">
        <f>((IF('1b Historical level tables'!BH35="-",0,'1b Historical level tables'!BH35)-(IF('1b Historical level tables'!BH16="-",0,'1b Historical level tables'!BH16)))*'1c Consumption adjusted levels'!$C$9/12)+IF('1b Historical level tables'!BH16="-",0,'1b Historical level tables'!BH16)</f>
        <v>18.589347462596031</v>
      </c>
      <c r="BI42" s="205">
        <f>((IF('1b Historical level tables'!BI35="-",0,'1b Historical level tables'!BI35)-(IF('1b Historical level tables'!BI16="-",0,'1b Historical level tables'!BI16)))*'1c Consumption adjusted levels'!$C$9/12)+IF('1b Historical level tables'!BI16="-",0,'1b Historical level tables'!BI16)</f>
        <v>20.27992348825952</v>
      </c>
      <c r="BJ42" s="205">
        <f>((IF('1b Historical level tables'!BJ35="-",0,'1b Historical level tables'!BJ35)-(IF('1b Historical level tables'!BJ16="-",0,'1b Historical level tables'!BJ16)))*'1c Consumption adjusted levels'!$C$9/12)+IF('1b Historical level tables'!BJ16="-",0,'1b Historical level tables'!BJ16)</f>
        <v>20.277026602134171</v>
      </c>
      <c r="BK42" s="205">
        <f>((IF('1b Historical level tables'!BK35="-",0,'1b Historical level tables'!BK35)-(IF('1b Historical level tables'!BK16="-",0,'1b Historical level tables'!BK16)))*'1c Consumption adjusted levels'!$C$9/12)+IF('1b Historical level tables'!BK16="-",0,'1b Historical level tables'!BK16)</f>
        <v>20.91057942413557</v>
      </c>
      <c r="BL42" s="205">
        <f>((IF('1b Historical level tables'!BL35="-",0,'1b Historical level tables'!BL35)-(IF('1b Historical level tables'!BL16="-",0,'1b Historical level tables'!BL16)))*'1c Consumption adjusted levels'!$C$9/12)+IF('1b Historical level tables'!BL16="-",0,'1b Historical level tables'!BL16)</f>
        <v>21.210069154821277</v>
      </c>
      <c r="BM42" s="205">
        <f>((IF('1b Historical level tables'!BM35="-",0,'1b Historical level tables'!BM35)-(IF('1b Historical level tables'!BM16="-",0,'1b Historical level tables'!BM16)))*'1c Consumption adjusted levels'!$C$9/12)+IF('1b Historical level tables'!BM16="-",0,'1b Historical level tables'!BM16)</f>
        <v>24.510994414041289</v>
      </c>
      <c r="BN42" s="205">
        <f>((IF('1b Historical level tables'!BN35="-",0,'1b Historical level tables'!BN35)-(IF('1b Historical level tables'!BN16="-",0,'1b Historical level tables'!BN16)))*'1c Consumption adjusted levels'!$C$9/12)+IF('1b Historical level tables'!BN16="-",0,'1b Historical level tables'!BN16)</f>
        <v>23.454049927225501</v>
      </c>
      <c r="BO42" s="205">
        <f>((IF('1b Historical level tables'!BO35="-",0,'1b Historical level tables'!BO35)-(IF('1b Historical level tables'!BO16="-",0,'1b Historical level tables'!BO16)))*'1c Consumption adjusted levels'!$C$9/12)+IF('1b Historical level tables'!BO16="-",0,'1b Historical level tables'!BO16)</f>
        <v>23.260281711596061</v>
      </c>
      <c r="BP42" s="205">
        <f>((IF('1b Historical level tables'!BP35="-",0,'1b Historical level tables'!BP35)-(IF('1b Historical level tables'!BP16="-",0,'1b Historical level tables'!BP16)))*'1c Consumption adjusted levels'!$C$9/12)+IF('1b Historical level tables'!BP16="-",0,'1b Historical level tables'!BP16)</f>
        <v>23.15549455171432</v>
      </c>
      <c r="BQ42" s="205">
        <f>((IF('1b Historical level tables'!BQ35="-",0,'1b Historical level tables'!BQ35)-(IF('1b Historical level tables'!BQ16="-",0,'1b Historical level tables'!BQ16)))*'1c Consumption adjusted levels'!$C$9/12)+IF('1b Historical level tables'!BQ16="-",0,'1b Historical level tables'!BQ16)</f>
        <v>32.489829807946336</v>
      </c>
      <c r="BR42" s="173"/>
      <c r="BS42" s="205">
        <f>((IF('1b Historical level tables'!BS35="-",0,'1b Historical level tables'!BS35)-(IF('1b Historical level tables'!BS16="-",0,'1b Historical level tables'!BS16)))*'1c Consumption adjusted levels'!$C$9/12)+IF('1b Historical level tables'!BS16="-",0,'1b Historical level tables'!BS16)</f>
        <v>32.60785013397534</v>
      </c>
      <c r="BT42" s="205">
        <f>((IF('1b Historical level tables'!BT35="-",0,'1b Historical level tables'!BT35)-(IF('1b Historical level tables'!BT16="-",0,'1b Historical level tables'!BT16)))*'1c Consumption adjusted levels'!$C$9/12)+IF('1b Historical level tables'!BT16="-",0,'1b Historical level tables'!BT16)</f>
        <v>32.60785013397534</v>
      </c>
      <c r="BU42" s="205">
        <f>((IF('1b Historical level tables'!BU35="-",0,'1b Historical level tables'!BU35)-(IF('1b Historical level tables'!BU16="-",0,'1b Historical level tables'!BU16)))*'1c Consumption adjusted levels'!$C$9/12)+IF('1b Historical level tables'!BU16="-",0,'1b Historical level tables'!BU16)</f>
        <v>32.984693405124489</v>
      </c>
      <c r="BV42" s="205">
        <f>((IF('1b Historical level tables'!BV35="-",0,'1b Historical level tables'!BV35)-(IF('1b Historical level tables'!BV16="-",0,'1b Historical level tables'!BV16)))*'1c Consumption adjusted levels'!$C$9/12)+IF('1b Historical level tables'!BV16="-",0,'1b Historical level tables'!BV16)</f>
        <v>32.984693405124489</v>
      </c>
      <c r="BW42" s="205">
        <f>((IF('1b Historical level tables'!BW35="-",0,'1b Historical level tables'!BW35)-(IF('1b Historical level tables'!BW16="-",0,'1b Historical level tables'!BW16)))*'1c Consumption adjusted levels'!$C$9/12)+IF('1b Historical level tables'!BW16="-",0,'1b Historical level tables'!BW16)</f>
        <v>32.982648073145015</v>
      </c>
      <c r="BX42" s="205">
        <f>((IF('1b Historical level tables'!BX35="-",0,'1b Historical level tables'!BX35)-(IF('1b Historical level tables'!BX16="-",0,'1b Historical level tables'!BX16)))*'1c Consumption adjusted levels'!$C$9/12)+IF('1b Historical level tables'!BX16="-",0,'1b Historical level tables'!BX16)</f>
        <v>32.982648073145015</v>
      </c>
      <c r="BY42" s="205">
        <f>((IF('1b Historical level tables'!BY35="-",0,'1b Historical level tables'!BY35)-(IF('1b Historical level tables'!BY16="-",0,'1b Historical level tables'!BY16)))*'1c Consumption adjusted levels'!$C$9/12)+IF('1b Historical level tables'!BY16="-",0,'1b Historical level tables'!BY16)</f>
        <v>45.724751066233196</v>
      </c>
      <c r="BZ42" s="205">
        <f>((IF('1b Historical level tables'!BZ35="-",0,'1b Historical level tables'!BZ35)-(IF('1b Historical level tables'!BZ16="-",0,'1b Historical level tables'!BZ16)))*'1c Consumption adjusted levels'!$C$9/12)+IF('1b Historical level tables'!BZ16="-",0,'1b Historical level tables'!BZ16)</f>
        <v>45.724751066233196</v>
      </c>
      <c r="CA42" s="205">
        <f>((IF('1b Historical level tables'!CA35="-",0,'1b Historical level tables'!CA35)-(IF('1b Historical level tables'!CA16="-",0,'1b Historical level tables'!CA16)))*'1c Consumption adjusted levels'!$C$9/12)+IF('1b Historical level tables'!CA16="-",0,'1b Historical level tables'!CA16)</f>
        <v>45.674089666460191</v>
      </c>
      <c r="CB42" s="205">
        <f>((IF('1b Historical level tables'!CB35="-",0,'1b Historical level tables'!CB35)-(IF('1b Historical level tables'!CB16="-",0,'1b Historical level tables'!CB16)))*'1c Consumption adjusted levels'!$C$9/12)+IF('1b Historical level tables'!CB16="-",0,'1b Historical level tables'!CB16)</f>
        <v>45.674089666460191</v>
      </c>
      <c r="CC42" s="205">
        <f>((IF('1b Historical level tables'!CC35="-",0,'1b Historical level tables'!CC35)-(IF('1b Historical level tables'!CC16="-",0,'1b Historical level tables'!CC16)))*'1c Consumption adjusted levels'!$C$9/12)+IF('1b Historical level tables'!CC16="-",0,'1b Historical level tables'!CC16)</f>
        <v>49.494141074666238</v>
      </c>
      <c r="CD42" s="205">
        <f>((IF('1b Historical level tables'!CD35="-",0,'1b Historical level tables'!CD35)-(IF('1b Historical level tables'!CD16="-",0,'1b Historical level tables'!CD16)))*'1c Consumption adjusted levels'!$C$9/12)+IF('1b Historical level tables'!CD16="-",0,'1b Historical level tables'!CD16)</f>
        <v>49.494141074666238</v>
      </c>
      <c r="CE42" s="205">
        <f>((IF('1b Historical level tables'!CE35="-",0,'1b Historical level tables'!CE35)-(IF('1b Historical level tables'!CE16="-",0,'1b Historical level tables'!CE16)))*'1c Consumption adjusted levels'!$C$9/12)+IF('1b Historical level tables'!CE16="-",0,'1b Historical level tables'!CE16)</f>
        <v>0</v>
      </c>
      <c r="CF42" s="205">
        <f>((IF('1b Historical level tables'!CF35="-",0,'1b Historical level tables'!CF35)-(IF('1b Historical level tables'!CF16="-",0,'1b Historical level tables'!CF16)))*'1c Consumption adjusted levels'!$C$9/$D$9)+IF('1b Historical level tables'!CF16="-",0,'1b Historical level tables'!CF16)</f>
        <v>0</v>
      </c>
      <c r="CG42" s="144"/>
      <c r="CH42" s="175" t="s">
        <v>199</v>
      </c>
      <c r="CI42" s="205">
        <f t="shared" si="51"/>
        <v>96.889713048902195</v>
      </c>
      <c r="CJ42" s="205">
        <f t="shared" si="52"/>
        <v>97.164010963276468</v>
      </c>
      <c r="CK42" s="205">
        <f t="shared" si="53"/>
        <v>111.07176933047816</v>
      </c>
      <c r="CL42" s="205">
        <f t="shared" si="54"/>
        <v>111.12910077128547</v>
      </c>
      <c r="CM42" s="205">
        <f t="shared" si="55"/>
        <v>117.99573983958138</v>
      </c>
      <c r="CN42" s="205">
        <f t="shared" si="56"/>
        <v>119.42582568884418</v>
      </c>
      <c r="CO42" s="205">
        <f t="shared" si="57"/>
        <v>125.53101955462971</v>
      </c>
      <c r="CP42" s="205">
        <f t="shared" si="58"/>
        <v>124.01388266274054</v>
      </c>
      <c r="CQ42" s="205">
        <f t="shared" si="59"/>
        <v>129.60573608559642</v>
      </c>
      <c r="CR42" s="205">
        <f t="shared" si="60"/>
        <v>128.96996199729398</v>
      </c>
      <c r="CS42" s="205">
        <f t="shared" si="61"/>
        <v>143.96974692425073</v>
      </c>
      <c r="CT42" s="173"/>
      <c r="CU42" s="205">
        <f t="shared" si="37"/>
        <v>143.19337640014643</v>
      </c>
      <c r="CV42" s="205">
        <f t="shared" si="38"/>
        <v>143.19337640014643</v>
      </c>
      <c r="CW42" s="205">
        <f t="shared" si="39"/>
        <v>156.00305938844599</v>
      </c>
      <c r="CX42" s="205">
        <f t="shared" si="40"/>
        <v>156.00305938844599</v>
      </c>
      <c r="CY42" s="205">
        <f t="shared" si="41"/>
        <v>157.46054546978468</v>
      </c>
      <c r="CZ42" s="205">
        <f t="shared" si="42"/>
        <v>157.46054546978468</v>
      </c>
      <c r="DA42" s="205">
        <f t="shared" si="43"/>
        <v>187.89541352198586</v>
      </c>
      <c r="DB42" s="205">
        <f t="shared" si="44"/>
        <v>187.89541352198586</v>
      </c>
      <c r="DC42" s="205">
        <f t="shared" si="45"/>
        <v>186.84286720405959</v>
      </c>
      <c r="DD42" s="205">
        <f t="shared" si="46"/>
        <v>186.84286720405959</v>
      </c>
      <c r="DE42" s="205">
        <f t="shared" si="47"/>
        <v>197.74228832780233</v>
      </c>
      <c r="DF42" s="205">
        <f t="shared" si="48"/>
        <v>197.74228832780233</v>
      </c>
      <c r="DG42" s="205">
        <f t="shared" si="49"/>
        <v>0</v>
      </c>
      <c r="DH42" s="205">
        <f t="shared" si="50"/>
        <v>0</v>
      </c>
    </row>
    <row r="43" spans="2:112" s="159" customFormat="1" ht="10.5" customHeight="1">
      <c r="B43" s="175" t="s">
        <v>200</v>
      </c>
      <c r="C43" s="205">
        <f>((IF('1b Historical level tables'!C36="-",0,'1b Historical level tables'!C36)-(IF('1b Historical level tables'!C17="-",0,'1b Historical level tables'!C17)))*'1c Consumption adjusted levels'!$C$7/3.1)+IF('1b Historical level tables'!C17="-",0,'1b Historical level tables'!C17)</f>
        <v>119.65420827879916</v>
      </c>
      <c r="D43" s="205">
        <f>((IF('1b Historical level tables'!D36="-",0,'1b Historical level tables'!D36)-(IF('1b Historical level tables'!D17="-",0,'1b Historical level tables'!D17)))*'1c Consumption adjusted levels'!$C$7/3.1)+IF('1b Historical level tables'!D17="-",0,'1b Historical level tables'!D17)</f>
        <v>120.43017548377533</v>
      </c>
      <c r="E43" s="205">
        <f>((IF('1b Historical level tables'!E36="-",0,'1b Historical level tables'!E36)-(IF('1b Historical level tables'!E17="-",0,'1b Historical level tables'!E17)))*'1c Consumption adjusted levels'!$C$7/3.1)+IF('1b Historical level tables'!E17="-",0,'1b Historical level tables'!E17)</f>
        <v>116.84599104720263</v>
      </c>
      <c r="F43" s="205">
        <f>((IF('1b Historical level tables'!F36="-",0,'1b Historical level tables'!F36)-(IF('1b Historical level tables'!F17="-",0,'1b Historical level tables'!F17)))*'1c Consumption adjusted levels'!$C$7/3.1)+IF('1b Historical level tables'!F17="-",0,'1b Historical level tables'!F17)</f>
        <v>116.50272864181775</v>
      </c>
      <c r="G43" s="205">
        <f>((IF('1b Historical level tables'!G36="-",0,'1b Historical level tables'!G36)-(IF('1b Historical level tables'!G17="-",0,'1b Historical level tables'!G17)))*'1c Consumption adjusted levels'!$C$7/3.1)+IF('1b Historical level tables'!G17="-",0,'1b Historical level tables'!G17)</f>
        <v>122.77780180608403</v>
      </c>
      <c r="H43" s="205">
        <f>((IF('1b Historical level tables'!H36="-",0,'1b Historical level tables'!H36)-(IF('1b Historical level tables'!H17="-",0,'1b Historical level tables'!H17)))*'1c Consumption adjusted levels'!$C$7/3.1)+IF('1b Historical level tables'!H17="-",0,'1b Historical level tables'!H17)</f>
        <v>124.27712261135555</v>
      </c>
      <c r="I43" s="205">
        <f>((IF('1b Historical level tables'!I36="-",0,'1b Historical level tables'!I36)-(IF('1b Historical level tables'!I17="-",0,'1b Historical level tables'!I17)))*'1c Consumption adjusted levels'!$C$7/3.1)+IF('1b Historical level tables'!I17="-",0,'1b Historical level tables'!I17)</f>
        <v>124.61634031534872</v>
      </c>
      <c r="J43" s="205">
        <f>((IF('1b Historical level tables'!J36="-",0,'1b Historical level tables'!J36)-(IF('1b Historical level tables'!J17="-",0,'1b Historical level tables'!J17)))*'1c Consumption adjusted levels'!$C$7/3.1)+IF('1b Historical level tables'!J17="-",0,'1b Historical level tables'!J17)</f>
        <v>127.65147306888983</v>
      </c>
      <c r="K43" s="205">
        <f>((IF('1b Historical level tables'!K36="-",0,'1b Historical level tables'!K36)-(IF('1b Historical level tables'!K17="-",0,'1b Historical level tables'!K17)))*'1c Consumption adjusted levels'!$C$7/3.1)+IF('1b Historical level tables'!K17="-",0,'1b Historical level tables'!K17)</f>
        <v>135.64030276956268</v>
      </c>
      <c r="L43" s="205">
        <f>((IF('1b Historical level tables'!L36="-",0,'1b Historical level tables'!L36)-(IF('1b Historical level tables'!L17="-",0,'1b Historical level tables'!L17)))*'1c Consumption adjusted levels'!$C$7/3.1)+IF('1b Historical level tables'!L17="-",0,'1b Historical level tables'!L17)</f>
        <v>135.74046380309898</v>
      </c>
      <c r="M43" s="205">
        <f>((IF('1b Historical level tables'!M36="-",0,'1b Historical level tables'!M36)-(IF('1b Historical level tables'!M17="-",0,'1b Historical level tables'!M17)))*'1c Consumption adjusted levels'!$C$7/3.1)+IF('1b Historical level tables'!M17="-",0,'1b Historical level tables'!M17)</f>
        <v>186.60371118906642</v>
      </c>
      <c r="N43" s="173"/>
      <c r="O43" s="205">
        <f>((IF('1b Historical level tables'!O36="-",0,'1b Historical level tables'!O36)-(IF('1b Historical level tables'!O17="-",0,'1b Historical level tables'!O17)))*'1c Consumption adjusted levels'!$C$7/3.1)+IF('1b Historical level tables'!O17="-",0,'1b Historical level tables'!O17)</f>
        <v>191.31244731621609</v>
      </c>
      <c r="P43" s="205">
        <f>((IF('1b Historical level tables'!P36="-",0,'1b Historical level tables'!P36)-(IF('1b Historical level tables'!P17="-",0,'1b Historical level tables'!P17)))*'1c Consumption adjusted levels'!$C$7/3.1)+IF('1b Historical level tables'!P17="-",0,'1b Historical level tables'!P17)</f>
        <v>191.31244731621609</v>
      </c>
      <c r="Q43" s="205">
        <f>((IF('1b Historical level tables'!Q36="-",0,'1b Historical level tables'!Q36)-(IF('1b Historical level tables'!Q17="-",0,'1b Historical level tables'!Q17)))*'1c Consumption adjusted levels'!$C$7/3.1)+IF('1b Historical level tables'!Q17="-",0,'1b Historical level tables'!Q17)</f>
        <v>210.12740172038917</v>
      </c>
      <c r="R43" s="205">
        <f>((IF('1b Historical level tables'!R36="-",0,'1b Historical level tables'!R36)-(IF('1b Historical level tables'!R17="-",0,'1b Historical level tables'!R17)))*'1c Consumption adjusted levels'!$C$7/3.1)+IF('1b Historical level tables'!R17="-",0,'1b Historical level tables'!R17)</f>
        <v>215.54625370060393</v>
      </c>
      <c r="S43" s="205">
        <f>((IF('1b Historical level tables'!S36="-",0,'1b Historical level tables'!S36)-(IF('1b Historical level tables'!S17="-",0,'1b Historical level tables'!S17)))*'1c Consumption adjusted levels'!$C$7/3.1)+IF('1b Historical level tables'!S17="-",0,'1b Historical level tables'!S17)</f>
        <v>216.41057763184469</v>
      </c>
      <c r="T43" s="205">
        <f>((IF('1b Historical level tables'!T36="-",0,'1b Historical level tables'!T36)-(IF('1b Historical level tables'!T17="-",0,'1b Historical level tables'!T17)))*'1c Consumption adjusted levels'!$C$7/3.1)+IF('1b Historical level tables'!T17="-",0,'1b Historical level tables'!T17)</f>
        <v>216.41057763184469</v>
      </c>
      <c r="U43" s="205">
        <f>((IF('1b Historical level tables'!U36="-",0,'1b Historical level tables'!U36)-(IF('1b Historical level tables'!U17="-",0,'1b Historical level tables'!U17)))*'1c Consumption adjusted levels'!$C$7/3.1)+IF('1b Historical level tables'!U17="-",0,'1b Historical level tables'!U17)</f>
        <v>204.46172840005272</v>
      </c>
      <c r="V43" s="205">
        <f>((IF('1b Historical level tables'!V36="-",0,'1b Historical level tables'!V36)-(IF('1b Historical level tables'!V17="-",0,'1b Historical level tables'!V17)))*'1c Consumption adjusted levels'!$C$7/3.1)+IF('1b Historical level tables'!V17="-",0,'1b Historical level tables'!V17)</f>
        <v>199.01381804450449</v>
      </c>
      <c r="W43" s="205">
        <f>((IF('1b Historical level tables'!W36="-",0,'1b Historical level tables'!W36)-(IF('1b Historical level tables'!W17="-",0,'1b Historical level tables'!W17)))*'1c Consumption adjusted levels'!$C$7/3.1)+IF('1b Historical level tables'!W17="-",0,'1b Historical level tables'!W17)</f>
        <v>211.51926460849654</v>
      </c>
      <c r="X43" s="205">
        <f>((IF('1b Historical level tables'!X36="-",0,'1b Historical level tables'!X36)-(IF('1b Historical level tables'!X17="-",0,'1b Historical level tables'!X17)))*'1c Consumption adjusted levels'!$C$7/3.1)+IF('1b Historical level tables'!X17="-",0,'1b Historical level tables'!X17)</f>
        <v>211.51926460849654</v>
      </c>
      <c r="Y43" s="205">
        <f>((IF('1b Historical level tables'!Y36="-",0,'1b Historical level tables'!Y36)-(IF('1b Historical level tables'!Y17="-",0,'1b Historical level tables'!Y17)))*'1c Consumption adjusted levels'!$C$7/3.1)+IF('1b Historical level tables'!Y17="-",0,'1b Historical level tables'!Y17)</f>
        <v>198.15884474571919</v>
      </c>
      <c r="Z43" s="205">
        <f>((IF('1b Historical level tables'!Z36="-",0,'1b Historical level tables'!Z36)-(IF('1b Historical level tables'!Z17="-",0,'1b Historical level tables'!Z17)))*'1c Consumption adjusted levels'!$C$7/3.1)+IF('1b Historical level tables'!Z17="-",0,'1b Historical level tables'!Z17)</f>
        <v>198.15884474571919</v>
      </c>
      <c r="AA43" s="205">
        <f>((IF('1b Historical level tables'!AA36="-",0,'1b Historical level tables'!AA36)-(IF('1b Historical level tables'!AA17="-",0,'1b Historical level tables'!AA17)))*'1c Consumption adjusted levels'!$C$7/3.1)+IF('1b Historical level tables'!AA17="-",0,'1b Historical level tables'!AA17)</f>
        <v>0</v>
      </c>
      <c r="AB43" s="205">
        <f>((IF('1b Historical level tables'!AB36="-",0,'1b Historical level tables'!AB36)-(IF('1b Historical level tables'!AB17="-",0,'1b Historical level tables'!AB17)))*'1c Consumption adjusted levels'!$C$7/$D$7)+IF('1b Historical level tables'!AB17="-",0,'1b Historical level tables'!AB17)</f>
        <v>0</v>
      </c>
      <c r="AC43" s="144"/>
      <c r="AD43" s="175" t="s">
        <v>200</v>
      </c>
      <c r="AE43" s="205">
        <f>((IF('1b Historical level tables'!AE36="-",0,'1b Historical level tables'!AE36)-(IF('1b Historical level tables'!AE17="-",0,'1b Historical level tables'!AE17)))*'1c Consumption adjusted levels'!$C$8/4.2)+IF('1b Historical level tables'!AE17="-",0,'1b Historical level tables'!AE17)</f>
        <v>131.80360217659251</v>
      </c>
      <c r="AF43" s="205">
        <f>((IF('1b Historical level tables'!AF36="-",0,'1b Historical level tables'!AF36)-(IF('1b Historical level tables'!AF17="-",0,'1b Historical level tables'!AF17)))*'1c Consumption adjusted levels'!$C$8/4.2)+IF('1b Historical level tables'!AF17="-",0,'1b Historical level tables'!AF17)</f>
        <v>132.92285579848067</v>
      </c>
      <c r="AG43" s="205">
        <f>((IF('1b Historical level tables'!AG36="-",0,'1b Historical level tables'!AG36)-(IF('1b Historical level tables'!AG17="-",0,'1b Historical level tables'!AG17)))*'1c Consumption adjusted levels'!$C$8/4.2)+IF('1b Historical level tables'!AG17="-",0,'1b Historical level tables'!AG17)</f>
        <v>137.45935893706141</v>
      </c>
      <c r="AH43" s="205">
        <f>((IF('1b Historical level tables'!AH36="-",0,'1b Historical level tables'!AH36)-(IF('1b Historical level tables'!AH17="-",0,'1b Historical level tables'!AH17)))*'1c Consumption adjusted levels'!$C$8/4.2)+IF('1b Historical level tables'!AH17="-",0,'1b Historical level tables'!AH17)</f>
        <v>136.96423313294895</v>
      </c>
      <c r="AI43" s="205">
        <f>((IF('1b Historical level tables'!AI36="-",0,'1b Historical level tables'!AI36)-(IF('1b Historical level tables'!AI17="-",0,'1b Historical level tables'!AI17)))*'1c Consumption adjusted levels'!$C$8/4.2)+IF('1b Historical level tables'!AI17="-",0,'1b Historical level tables'!AI17)</f>
        <v>145.0980523627066</v>
      </c>
      <c r="AJ43" s="205">
        <f>((IF('1b Historical level tables'!AJ36="-",0,'1b Historical level tables'!AJ36)-(IF('1b Historical level tables'!AJ17="-",0,'1b Historical level tables'!AJ17)))*'1c Consumption adjusted levels'!$C$8/4.2)+IF('1b Historical level tables'!AJ17="-",0,'1b Historical level tables'!AJ17)</f>
        <v>145.96391081032471</v>
      </c>
      <c r="AK43" s="205">
        <f>((IF('1b Historical level tables'!AK36="-",0,'1b Historical level tables'!AK36)-(IF('1b Historical level tables'!AK17="-",0,'1b Historical level tables'!AK17)))*'1c Consumption adjusted levels'!$C$8/4.2)+IF('1b Historical level tables'!AK17="-",0,'1b Historical level tables'!AK17)</f>
        <v>146.85312858700027</v>
      </c>
      <c r="AL43" s="205">
        <f>((IF('1b Historical level tables'!AL36="-",0,'1b Historical level tables'!AL36)-(IF('1b Historical level tables'!AL17="-",0,'1b Historical level tables'!AL17)))*'1c Consumption adjusted levels'!$C$8/4.2)+IF('1b Historical level tables'!AL17="-",0,'1b Historical level tables'!AL17)</f>
        <v>149.85432611460479</v>
      </c>
      <c r="AM43" s="205">
        <f>((IF('1b Historical level tables'!AM36="-",0,'1b Historical level tables'!AM36)-(IF('1b Historical level tables'!AM17="-",0,'1b Historical level tables'!AM17)))*'1c Consumption adjusted levels'!$C$8/4.2)+IF('1b Historical level tables'!AM17="-",0,'1b Historical level tables'!AM17)</f>
        <v>160.08509717193974</v>
      </c>
      <c r="AN43" s="205">
        <f>((IF('1b Historical level tables'!AN36="-",0,'1b Historical level tables'!AN36)-(IF('1b Historical level tables'!AN17="-",0,'1b Historical level tables'!AN17)))*'1c Consumption adjusted levels'!$C$8/4.2)+IF('1b Historical level tables'!AN17="-",0,'1b Historical level tables'!AN17)</f>
        <v>159.1733906583697</v>
      </c>
      <c r="AO43" s="205">
        <f>((IF('1b Historical level tables'!AO36="-",0,'1b Historical level tables'!AO36)-(IF('1b Historical level tables'!AO17="-",0,'1b Historical level tables'!AO17)))*'1c Consumption adjusted levels'!$C$8/4.2)+IF('1b Historical level tables'!AO17="-",0,'1b Historical level tables'!AO17)</f>
        <v>202.12848997534746</v>
      </c>
      <c r="AP43" s="173"/>
      <c r="AQ43" s="205">
        <f>((IF('1b Historical level tables'!AQ36="-",0,'1b Historical level tables'!AQ36)-(IF('1b Historical level tables'!AQ17="-",0,'1b Historical level tables'!AQ17)))*'1c Consumption adjusted levels'!$C$8/4.2)+IF('1b Historical level tables'!AQ17="-",0,'1b Historical level tables'!AQ17)</f>
        <v>212.10602371861245</v>
      </c>
      <c r="AR43" s="205">
        <f>((IF('1b Historical level tables'!AR36="-",0,'1b Historical level tables'!AR36)-(IF('1b Historical level tables'!AR17="-",0,'1b Historical level tables'!AR17)))*'1c Consumption adjusted levels'!$C$8/4.2)+IF('1b Historical level tables'!AR17="-",0,'1b Historical level tables'!AR17)</f>
        <v>212.10602371861245</v>
      </c>
      <c r="AS43" s="205">
        <f>((IF('1b Historical level tables'!AS36="-",0,'1b Historical level tables'!AS36)-(IF('1b Historical level tables'!AS17="-",0,'1b Historical level tables'!AS17)))*'1c Consumption adjusted levels'!$C$8/4.2)+IF('1b Historical level tables'!AS17="-",0,'1b Historical level tables'!AS17)</f>
        <v>241.61685165601995</v>
      </c>
      <c r="AT43" s="205">
        <f>((IF('1b Historical level tables'!AT36="-",0,'1b Historical level tables'!AT36)-(IF('1b Historical level tables'!AT17="-",0,'1b Historical level tables'!AT17)))*'1c Consumption adjusted levels'!$C$8/4.2)+IF('1b Historical level tables'!AT17="-",0,'1b Historical level tables'!AT17)</f>
        <v>248.96480289969946</v>
      </c>
      <c r="AU43" s="205">
        <f>((IF('1b Historical level tables'!AU36="-",0,'1b Historical level tables'!AU36)-(IF('1b Historical level tables'!AU17="-",0,'1b Historical level tables'!AU17)))*'1c Consumption adjusted levels'!$C$8/4.2)+IF('1b Historical level tables'!AU17="-",0,'1b Historical level tables'!AU17)</f>
        <v>252.57889383419959</v>
      </c>
      <c r="AV43" s="205">
        <f>((IF('1b Historical level tables'!AV36="-",0,'1b Historical level tables'!AV36)-(IF('1b Historical level tables'!AV17="-",0,'1b Historical level tables'!AV17)))*'1c Consumption adjusted levels'!$C$8/4.2)+IF('1b Historical level tables'!AV17="-",0,'1b Historical level tables'!AV17)</f>
        <v>252.57889383419959</v>
      </c>
      <c r="AW43" s="205">
        <f>((IF('1b Historical level tables'!AW36="-",0,'1b Historical level tables'!AW36)-(IF('1b Historical level tables'!AW17="-",0,'1b Historical level tables'!AW17)))*'1c Consumption adjusted levels'!$C$8/4.2)+IF('1b Historical level tables'!AW17="-",0,'1b Historical level tables'!AW17)</f>
        <v>227.1652563917923</v>
      </c>
      <c r="AX43" s="205">
        <f>((IF('1b Historical level tables'!AX36="-",0,'1b Historical level tables'!AX36)-(IF('1b Historical level tables'!AX17="-",0,'1b Historical level tables'!AX17)))*'1c Consumption adjusted levels'!$C$8/4.2)+IF('1b Historical level tables'!AX17="-",0,'1b Historical level tables'!AX17)</f>
        <v>219.77598138526602</v>
      </c>
      <c r="AY43" s="205">
        <f>((IF('1b Historical level tables'!AY36="-",0,'1b Historical level tables'!AY36)-(IF('1b Historical level tables'!AY17="-",0,'1b Historical level tables'!AY17)))*'1c Consumption adjusted levels'!$C$8/4.2)+IF('1b Historical level tables'!AY17="-",0,'1b Historical level tables'!AY17)</f>
        <v>239.19551262149673</v>
      </c>
      <c r="AZ43" s="205">
        <f>((IF('1b Historical level tables'!AZ36="-",0,'1b Historical level tables'!AZ36)-(IF('1b Historical level tables'!AZ17="-",0,'1b Historical level tables'!AZ17)))*'1c Consumption adjusted levels'!$C$8/4.2)+IF('1b Historical level tables'!AZ17="-",0,'1b Historical level tables'!AZ17)</f>
        <v>239.19551262149673</v>
      </c>
      <c r="BA43" s="205">
        <f>((IF('1b Historical level tables'!BA36="-",0,'1b Historical level tables'!BA36)-(IF('1b Historical level tables'!BA17="-",0,'1b Historical level tables'!BA17)))*'1c Consumption adjusted levels'!$C$8/4.2)+IF('1b Historical level tables'!BA17="-",0,'1b Historical level tables'!BA17)</f>
        <v>227.62131909966047</v>
      </c>
      <c r="BB43" s="205">
        <f>((IF('1b Historical level tables'!BB36="-",0,'1b Historical level tables'!BB36)-(IF('1b Historical level tables'!BB17="-",0,'1b Historical level tables'!BB17)))*'1c Consumption adjusted levels'!$C$8/4.2)+IF('1b Historical level tables'!BB17="-",0,'1b Historical level tables'!BB17)</f>
        <v>227.62131909966047</v>
      </c>
      <c r="BC43" s="205">
        <f>((IF('1b Historical level tables'!BC36="-",0,'1b Historical level tables'!BC36)-(IF('1b Historical level tables'!BC17="-",0,'1b Historical level tables'!BC17)))*'1c Consumption adjusted levels'!$C$8/4.2)+IF('1b Historical level tables'!BC17="-",0,'1b Historical level tables'!BC17)</f>
        <v>0</v>
      </c>
      <c r="BD43" s="205">
        <f>((IF('1b Historical level tables'!BD36="-",0,'1b Historical level tables'!BD36)-(IF('1b Historical level tables'!BD17="-",0,'1b Historical level tables'!BD17)))*'1c Consumption adjusted levels'!$C$8/$D$8)+IF('1b Historical level tables'!BD17="-",0,'1b Historical level tables'!BD17)</f>
        <v>0</v>
      </c>
      <c r="BF43" s="175" t="s">
        <v>200</v>
      </c>
      <c r="BG43" s="205">
        <f>((IF('1b Historical level tables'!BG36="-",0,'1b Historical level tables'!BG36)-(IF('1b Historical level tables'!BG17="-",0,'1b Historical level tables'!BG17)))*'1c Consumption adjusted levels'!$C$9/12)+IF('1b Historical level tables'!BG17="-",0,'1b Historical level tables'!BG17)</f>
        <v>117.33789721068213</v>
      </c>
      <c r="BH43" s="205">
        <f>((IF('1b Historical level tables'!BH36="-",0,'1b Historical level tables'!BH36)-(IF('1b Historical level tables'!BH17="-",0,'1b Historical level tables'!BH17)))*'1c Consumption adjusted levels'!$C$9/12)+IF('1b Historical level tables'!BH17="-",0,'1b Historical level tables'!BH17)</f>
        <v>117.3608972104455</v>
      </c>
      <c r="BI43" s="205">
        <f>((IF('1b Historical level tables'!BI36="-",0,'1b Historical level tables'!BI36)-(IF('1b Historical level tables'!BI17="-",0,'1b Historical level tables'!BI17)))*'1c Consumption adjusted levels'!$C$9/12)+IF('1b Historical level tables'!BI17="-",0,'1b Historical level tables'!BI17)</f>
        <v>121.00867205716027</v>
      </c>
      <c r="BJ43" s="205">
        <f>((IF('1b Historical level tables'!BJ36="-",0,'1b Historical level tables'!BJ36)-(IF('1b Historical level tables'!BJ17="-",0,'1b Historical level tables'!BJ17)))*'1c Consumption adjusted levels'!$C$9/12)+IF('1b Historical level tables'!BJ17="-",0,'1b Historical level tables'!BJ17)</f>
        <v>121.07767205645042</v>
      </c>
      <c r="BK43" s="205">
        <f>((IF('1b Historical level tables'!BK36="-",0,'1b Historical level tables'!BK36)-(IF('1b Historical level tables'!BK17="-",0,'1b Historical level tables'!BK17)))*'1c Consumption adjusted levels'!$C$9/12)+IF('1b Historical level tables'!BK17="-",0,'1b Historical level tables'!BK17)</f>
        <v>126.25535696967951</v>
      </c>
      <c r="BL43" s="205">
        <f>((IF('1b Historical level tables'!BL36="-",0,'1b Historical level tables'!BL36)-(IF('1b Historical level tables'!BL17="-",0,'1b Historical level tables'!BL17)))*'1c Consumption adjusted levels'!$C$9/12)+IF('1b Historical level tables'!BL17="-",0,'1b Historical level tables'!BL17)</f>
        <v>125.82985697405668</v>
      </c>
      <c r="BM43" s="205">
        <f>((IF('1b Historical level tables'!BM36="-",0,'1b Historical level tables'!BM36)-(IF('1b Historical level tables'!BM17="-",0,'1b Historical level tables'!BM17)))*'1c Consumption adjusted levels'!$C$9/12)+IF('1b Historical level tables'!BM17="-",0,'1b Historical level tables'!BM17)</f>
        <v>126.73530093007265</v>
      </c>
      <c r="BN43" s="205">
        <f>((IF('1b Historical level tables'!BN36="-",0,'1b Historical level tables'!BN36)-(IF('1b Historical level tables'!BN17="-",0,'1b Historical level tables'!BN17)))*'1c Consumption adjusted levels'!$C$9/12)+IF('1b Historical level tables'!BN17="-",0,'1b Historical level tables'!BN17)</f>
        <v>124.18230095633567</v>
      </c>
      <c r="BO43" s="205">
        <f>((IF('1b Historical level tables'!BO36="-",0,'1b Historical level tables'!BO36)-(IF('1b Historical level tables'!BO17="-",0,'1b Historical level tables'!BO17)))*'1c Consumption adjusted levels'!$C$9/12)+IF('1b Historical level tables'!BO17="-",0,'1b Historical level tables'!BO17)</f>
        <v>118.52511961338128</v>
      </c>
      <c r="BP43" s="205">
        <f>((IF('1b Historical level tables'!BP36="-",0,'1b Historical level tables'!BP36)-(IF('1b Historical level tables'!BP17="-",0,'1b Historical level tables'!BP17)))*'1c Consumption adjusted levels'!$C$9/12)+IF('1b Historical level tables'!BP17="-",0,'1b Historical level tables'!BP17)</f>
        <v>118.1111196176402</v>
      </c>
      <c r="BQ43" s="205">
        <f>((IF('1b Historical level tables'!BQ36="-",0,'1b Historical level tables'!BQ36)-(IF('1b Historical level tables'!BQ17="-",0,'1b Historical level tables'!BQ17)))*'1c Consumption adjusted levels'!$C$9/12)+IF('1b Historical level tables'!BQ17="-",0,'1b Historical level tables'!BQ17)</f>
        <v>169.51667708820952</v>
      </c>
      <c r="BR43" s="173"/>
      <c r="BS43" s="205">
        <f>((IF('1b Historical level tables'!BS36="-",0,'1b Historical level tables'!BS36)-(IF('1b Historical level tables'!BS17="-",0,'1b Historical level tables'!BS17)))*'1c Consumption adjusted levels'!$C$9/12)+IF('1b Historical level tables'!BS17="-",0,'1b Historical level tables'!BS17)</f>
        <v>165.26019517245186</v>
      </c>
      <c r="BT43" s="205">
        <f>((IF('1b Historical level tables'!BT36="-",0,'1b Historical level tables'!BT36)-(IF('1b Historical level tables'!BT17="-",0,'1b Historical level tables'!BT17)))*'1c Consumption adjusted levels'!$C$9/12)+IF('1b Historical level tables'!BT17="-",0,'1b Historical level tables'!BT17)</f>
        <v>165.26019517245186</v>
      </c>
      <c r="BU43" s="205">
        <f>((IF('1b Historical level tables'!BU36="-",0,'1b Historical level tables'!BU36)-(IF('1b Historical level tables'!BU17="-",0,'1b Historical level tables'!BU17)))*'1c Consumption adjusted levels'!$C$9/12)+IF('1b Historical level tables'!BU17="-",0,'1b Historical level tables'!BU17)</f>
        <v>162.66155933819132</v>
      </c>
      <c r="BV43" s="205">
        <f>((IF('1b Historical level tables'!BV36="-",0,'1b Historical level tables'!BV36)-(IF('1b Historical level tables'!BV17="-",0,'1b Historical level tables'!BV17)))*'1c Consumption adjusted levels'!$C$9/12)+IF('1b Historical level tables'!BV17="-",0,'1b Historical level tables'!BV17)</f>
        <v>162.66155933819132</v>
      </c>
      <c r="BW43" s="205">
        <f>((IF('1b Historical level tables'!BW36="-",0,'1b Historical level tables'!BW36)-(IF('1b Historical level tables'!BW17="-",0,'1b Historical level tables'!BW17)))*'1c Consumption adjusted levels'!$C$9/12)+IF('1b Historical level tables'!BW17="-",0,'1b Historical level tables'!BW17)</f>
        <v>164.8465593157139</v>
      </c>
      <c r="BX43" s="205">
        <f>((IF('1b Historical level tables'!BX36="-",0,'1b Historical level tables'!BX36)-(IF('1b Historical level tables'!BX17="-",0,'1b Historical level tables'!BX17)))*'1c Consumption adjusted levels'!$C$9/12)+IF('1b Historical level tables'!BX17="-",0,'1b Historical level tables'!BX17)</f>
        <v>164.8465593157139</v>
      </c>
      <c r="BY43" s="205">
        <f>((IF('1b Historical level tables'!BY36="-",0,'1b Historical level tables'!BY36)-(IF('1b Historical level tables'!BY17="-",0,'1b Historical level tables'!BY17)))*'1c Consumption adjusted levels'!$C$9/12)+IF('1b Historical level tables'!BY17="-",0,'1b Historical level tables'!BY17)</f>
        <v>163.68591109357919</v>
      </c>
      <c r="BZ43" s="205">
        <f>((IF('1b Historical level tables'!BZ36="-",0,'1b Historical level tables'!BZ36)-(IF('1b Historical level tables'!BZ17="-",0,'1b Historical level tables'!BZ17)))*'1c Consumption adjusted levels'!$C$9/12)+IF('1b Historical level tables'!BZ17="-",0,'1b Historical level tables'!BZ17)</f>
        <v>163.68591109357919</v>
      </c>
      <c r="CA43" s="205">
        <f>((IF('1b Historical level tables'!CA36="-",0,'1b Historical level tables'!CA36)-(IF('1b Historical level tables'!CA17="-",0,'1b Historical level tables'!CA17)))*'1c Consumption adjusted levels'!$C$9/12)+IF('1b Historical level tables'!CA17="-",0,'1b Historical level tables'!CA17)</f>
        <v>158.41891114776149</v>
      </c>
      <c r="CB43" s="205">
        <f>((IF('1b Historical level tables'!CB36="-",0,'1b Historical level tables'!CB36)-(IF('1b Historical level tables'!CB17="-",0,'1b Historical level tables'!CB17)))*'1c Consumption adjusted levels'!$C$9/12)+IF('1b Historical level tables'!CB17="-",0,'1b Historical level tables'!CB17)</f>
        <v>158.41891114776149</v>
      </c>
      <c r="CC43" s="205">
        <f>((IF('1b Historical level tables'!CC36="-",0,'1b Historical level tables'!CC36)-(IF('1b Historical level tables'!CC17="-",0,'1b Historical level tables'!CC17)))*'1c Consumption adjusted levels'!$C$9/12)+IF('1b Historical level tables'!CC17="-",0,'1b Historical level tables'!CC17)</f>
        <v>173.86102260823296</v>
      </c>
      <c r="CD43" s="205">
        <f>((IF('1b Historical level tables'!CD36="-",0,'1b Historical level tables'!CD36)-(IF('1b Historical level tables'!CD17="-",0,'1b Historical level tables'!CD17)))*'1c Consumption adjusted levels'!$C$9/12)+IF('1b Historical level tables'!CD17="-",0,'1b Historical level tables'!CD17)</f>
        <v>173.86102260823296</v>
      </c>
      <c r="CE43" s="205">
        <f>((IF('1b Historical level tables'!CE36="-",0,'1b Historical level tables'!CE36)-(IF('1b Historical level tables'!CE17="-",0,'1b Historical level tables'!CE17)))*'1c Consumption adjusted levels'!$C$9/12)+IF('1b Historical level tables'!CE17="-",0,'1b Historical level tables'!CE17)</f>
        <v>0</v>
      </c>
      <c r="CF43" s="205">
        <f>((IF('1b Historical level tables'!CF36="-",0,'1b Historical level tables'!CF36)-(IF('1b Historical level tables'!CF17="-",0,'1b Historical level tables'!CF17)))*'1c Consumption adjusted levels'!$C$9/$D$9)+IF('1b Historical level tables'!CF17="-",0,'1b Historical level tables'!CF17)</f>
        <v>0</v>
      </c>
      <c r="CG43" s="144"/>
      <c r="CH43" s="175" t="s">
        <v>200</v>
      </c>
      <c r="CI43" s="205">
        <f t="shared" si="51"/>
        <v>236.99210548948128</v>
      </c>
      <c r="CJ43" s="205">
        <f t="shared" si="52"/>
        <v>237.79107269422082</v>
      </c>
      <c r="CK43" s="205">
        <f t="shared" si="53"/>
        <v>237.85466310436288</v>
      </c>
      <c r="CL43" s="205">
        <f t="shared" si="54"/>
        <v>237.58040069826819</v>
      </c>
      <c r="CM43" s="205">
        <f t="shared" si="55"/>
        <v>249.03315877576352</v>
      </c>
      <c r="CN43" s="205">
        <f t="shared" si="56"/>
        <v>250.10697958541223</v>
      </c>
      <c r="CO43" s="205">
        <f t="shared" si="57"/>
        <v>251.35164124542138</v>
      </c>
      <c r="CP43" s="205">
        <f t="shared" si="58"/>
        <v>251.83377402522549</v>
      </c>
      <c r="CQ43" s="205">
        <f t="shared" si="59"/>
        <v>254.16542238294397</v>
      </c>
      <c r="CR43" s="205">
        <f t="shared" si="60"/>
        <v>253.85158342073919</v>
      </c>
      <c r="CS43" s="205">
        <f t="shared" si="61"/>
        <v>356.12038827727594</v>
      </c>
      <c r="CT43" s="173"/>
      <c r="CU43" s="205">
        <f t="shared" si="37"/>
        <v>356.57264248866795</v>
      </c>
      <c r="CV43" s="205">
        <f t="shared" si="38"/>
        <v>356.57264248866795</v>
      </c>
      <c r="CW43" s="205">
        <f t="shared" si="39"/>
        <v>372.78896105858053</v>
      </c>
      <c r="CX43" s="205">
        <f t="shared" si="40"/>
        <v>378.20781303879528</v>
      </c>
      <c r="CY43" s="205">
        <f t="shared" si="41"/>
        <v>381.25713694755859</v>
      </c>
      <c r="CZ43" s="205">
        <f t="shared" si="42"/>
        <v>381.25713694755859</v>
      </c>
      <c r="DA43" s="205">
        <f t="shared" si="43"/>
        <v>368.14763949363191</v>
      </c>
      <c r="DB43" s="205">
        <f t="shared" si="44"/>
        <v>362.69972913808368</v>
      </c>
      <c r="DC43" s="205">
        <f t="shared" si="45"/>
        <v>369.93817575625803</v>
      </c>
      <c r="DD43" s="205">
        <f t="shared" si="46"/>
        <v>369.93817575625803</v>
      </c>
      <c r="DE43" s="205">
        <f t="shared" si="47"/>
        <v>372.01986735395212</v>
      </c>
      <c r="DF43" s="205">
        <f t="shared" si="48"/>
        <v>372.01986735395212</v>
      </c>
      <c r="DG43" s="205">
        <f t="shared" si="49"/>
        <v>0</v>
      </c>
      <c r="DH43" s="205">
        <f t="shared" si="50"/>
        <v>0</v>
      </c>
    </row>
    <row r="44" spans="2:112" s="159" customFormat="1" ht="10.5" customHeight="1">
      <c r="B44" s="175" t="s">
        <v>201</v>
      </c>
      <c r="C44" s="205">
        <f>((IF('1b Historical level tables'!C37="-",0,'1b Historical level tables'!C37)-(IF('1b Historical level tables'!C18="-",0,'1b Historical level tables'!C18)))*'1c Consumption adjusted levels'!$C$7/3.1)+IF('1b Historical level tables'!C18="-",0,'1b Historical level tables'!C18)</f>
        <v>73.283458064516125</v>
      </c>
      <c r="D44" s="205">
        <f>((IF('1b Historical level tables'!D37="-",0,'1b Historical level tables'!D37)-(IF('1b Historical level tables'!D18="-",0,'1b Historical level tables'!D18)))*'1c Consumption adjusted levels'!$C$7/3.1)+IF('1b Historical level tables'!D18="-",0,'1b Historical level tables'!D18)</f>
        <v>74.215635124045207</v>
      </c>
      <c r="E44" s="205">
        <f>((IF('1b Historical level tables'!E37="-",0,'1b Historical level tables'!E37)-(IF('1b Historical level tables'!E18="-",0,'1b Historical level tables'!E18)))*'1c Consumption adjusted levels'!$C$7/3.1)+IF('1b Historical level tables'!E18="-",0,'1b Historical level tables'!E18)</f>
        <v>75.291224038886426</v>
      </c>
      <c r="F44" s="205">
        <f>((IF('1b Historical level tables'!F37="-",0,'1b Historical level tables'!F37)-(IF('1b Historical level tables'!F18="-",0,'1b Historical level tables'!F18)))*'1c Consumption adjusted levels'!$C$7/3.1)+IF('1b Historical level tables'!F18="-",0,'1b Historical level tables'!F18)</f>
        <v>75.936577387791175</v>
      </c>
      <c r="G44" s="205">
        <f>((IF('1b Historical level tables'!G37="-",0,'1b Historical level tables'!G37)-(IF('1b Historical level tables'!G18="-",0,'1b Historical level tables'!G18)))*'1c Consumption adjusted levels'!$C$7/3.1)+IF('1b Historical level tables'!G18="-",0,'1b Historical level tables'!G18)</f>
        <v>76.797048519664145</v>
      </c>
      <c r="H44" s="205">
        <f>((IF('1b Historical level tables'!H37="-",0,'1b Historical level tables'!H37)-(IF('1b Historical level tables'!H18="-",0,'1b Historical level tables'!H18)))*'1c Consumption adjusted levels'!$C$7/3.1)+IF('1b Historical level tables'!H18="-",0,'1b Historical level tables'!H18)</f>
        <v>77.37069594091281</v>
      </c>
      <c r="I44" s="205">
        <f>((IF('1b Historical level tables'!I37="-",0,'1b Historical level tables'!I37)-(IF('1b Historical level tables'!I18="-",0,'1b Historical level tables'!I18)))*'1c Consumption adjusted levels'!$C$7/3.1)+IF('1b Historical level tables'!I18="-",0,'1b Historical level tables'!I18)</f>
        <v>77.800931506849309</v>
      </c>
      <c r="J44" s="205">
        <f>((IF('1b Historical level tables'!J37="-",0,'1b Historical level tables'!J37)-(IF('1b Historical level tables'!J18="-",0,'1b Historical level tables'!J18)))*'1c Consumption adjusted levels'!$C$7/3.1)+IF('1b Historical level tables'!J18="-",0,'1b Historical level tables'!J18)</f>
        <v>78.016049289817545</v>
      </c>
      <c r="K44" s="205">
        <f>((IF('1b Historical level tables'!K37="-",0,'1b Historical level tables'!K37)-(IF('1b Historical level tables'!K18="-",0,'1b Historical level tables'!K18)))*'1c Consumption adjusted levels'!$C$7/3.1)+IF('1b Historical level tables'!K18="-",0,'1b Historical level tables'!K18)</f>
        <v>78.446284855754072</v>
      </c>
      <c r="L44" s="205">
        <f>((IF('1b Historical level tables'!L37="-",0,'1b Historical level tables'!L37)-(IF('1b Historical level tables'!L18="-",0,'1b Historical level tables'!L18)))*'1c Consumption adjusted levels'!$C$7/3.1)+IF('1b Historical level tables'!L18="-",0,'1b Historical level tables'!L18)</f>
        <v>79.880403408875679</v>
      </c>
      <c r="M44" s="205">
        <f>((IF('1b Historical level tables'!M37="-",0,'1b Historical level tables'!M37)-(IF('1b Historical level tables'!M18="-",0,'1b Historical level tables'!M18)))*'1c Consumption adjusted levels'!$C$7/3.1)+IF('1b Historical level tables'!M18="-",0,'1b Historical level tables'!M18)</f>
        <v>82.24669902152641</v>
      </c>
      <c r="N44" s="173"/>
      <c r="O44" s="205">
        <f>((IF('1b Historical level tables'!O37="-",0,'1b Historical level tables'!O37)-(IF('1b Historical level tables'!O18="-",0,'1b Historical level tables'!O18)))*'1c Consumption adjusted levels'!$C$7/3.1)+IF('1b Historical level tables'!O18="-",0,'1b Historical level tables'!O18)</f>
        <v>86.405642825579179</v>
      </c>
      <c r="P44" s="205">
        <f>((IF('1b Historical level tables'!P37="-",0,'1b Historical level tables'!P37)-(IF('1b Historical level tables'!P18="-",0,'1b Historical level tables'!P18)))*'1c Consumption adjusted levels'!$C$7/3.1)+IF('1b Historical level tables'!P18="-",0,'1b Historical level tables'!P18)</f>
        <v>86.405642825579179</v>
      </c>
      <c r="Q44" s="205">
        <f>((IF('1b Historical level tables'!Q37="-",0,'1b Historical level tables'!Q37)-(IF('1b Historical level tables'!Q18="-",0,'1b Historical level tables'!Q18)))*'1c Consumption adjusted levels'!$C$7/3.1)+IF('1b Historical level tables'!Q18="-",0,'1b Historical level tables'!Q18)</f>
        <v>89.847527353071115</v>
      </c>
      <c r="R44" s="205">
        <f>((IF('1b Historical level tables'!R37="-",0,'1b Historical level tables'!R37)-(IF('1b Historical level tables'!R18="-",0,'1b Historical level tables'!R18)))*'1c Consumption adjusted levels'!$C$7/3.1)+IF('1b Historical level tables'!R18="-",0,'1b Historical level tables'!R18)</f>
        <v>89.847527353071115</v>
      </c>
      <c r="S44" s="205">
        <f>((IF('1b Historical level tables'!S37="-",0,'1b Historical level tables'!S37)-(IF('1b Historical level tables'!S18="-",0,'1b Historical level tables'!S18)))*'1c Consumption adjusted levels'!$C$7/3.1)+IF('1b Historical level tables'!S18="-",0,'1b Historical level tables'!S18)</f>
        <v>92.787470386970512</v>
      </c>
      <c r="T44" s="205">
        <f>((IF('1b Historical level tables'!T37="-",0,'1b Historical level tables'!T37)-(IF('1b Historical level tables'!T18="-",0,'1b Historical level tables'!T18)))*'1c Consumption adjusted levels'!$C$7/3.1)+IF('1b Historical level tables'!T18="-",0,'1b Historical level tables'!T18)</f>
        <v>92.787470386970512</v>
      </c>
      <c r="U44" s="205">
        <f>((IF('1b Historical level tables'!U37="-",0,'1b Historical level tables'!U37)-(IF('1b Historical level tables'!U18="-",0,'1b Historical level tables'!U18)))*'1c Consumption adjusted levels'!$C$7/3.1)+IF('1b Historical level tables'!U18="-",0,'1b Historical level tables'!U18)</f>
        <v>93.576235591187384</v>
      </c>
      <c r="V44" s="205">
        <f>((IF('1b Historical level tables'!V37="-",0,'1b Historical level tables'!V37)-(IF('1b Historical level tables'!V18="-",0,'1b Historical level tables'!V18)))*'1c Consumption adjusted levels'!$C$7/3.1)+IF('1b Historical level tables'!V18="-",0,'1b Historical level tables'!V18)</f>
        <v>93.576235591187384</v>
      </c>
      <c r="W44" s="205">
        <f>((IF('1b Historical level tables'!W37="-",0,'1b Historical level tables'!W37)-(IF('1b Historical level tables'!W18="-",0,'1b Historical level tables'!W18)))*'1c Consumption adjusted levels'!$C$7/3.1)+IF('1b Historical level tables'!W18="-",0,'1b Historical level tables'!W18)</f>
        <v>95.368883782589506</v>
      </c>
      <c r="X44" s="205">
        <f>((IF('1b Historical level tables'!X37="-",0,'1b Historical level tables'!X37)-(IF('1b Historical level tables'!X18="-",0,'1b Historical level tables'!X18)))*'1c Consumption adjusted levels'!$C$7/3.1)+IF('1b Historical level tables'!X18="-",0,'1b Historical level tables'!X18)</f>
        <v>95.368883782589506</v>
      </c>
      <c r="Y44" s="205">
        <f>((IF('1b Historical level tables'!Y37="-",0,'1b Historical level tables'!Y37)-(IF('1b Historical level tables'!Y18="-",0,'1b Historical level tables'!Y18)))*'1c Consumption adjusted levels'!$C$7/3.1)+IF('1b Historical level tables'!Y18="-",0,'1b Historical level tables'!Y18)</f>
        <v>96.874708263367239</v>
      </c>
      <c r="Z44" s="205">
        <f>((IF('1b Historical level tables'!Z37="-",0,'1b Historical level tables'!Z37)-(IF('1b Historical level tables'!Z18="-",0,'1b Historical level tables'!Z18)))*'1c Consumption adjusted levels'!$C$7/3.1)+IF('1b Historical level tables'!Z18="-",0,'1b Historical level tables'!Z18)</f>
        <v>0</v>
      </c>
      <c r="AA44" s="205">
        <f>((IF('1b Historical level tables'!AA37="-",0,'1b Historical level tables'!AA37)-(IF('1b Historical level tables'!AA18="-",0,'1b Historical level tables'!AA18)))*'1c Consumption adjusted levels'!$C$7/3.1)+IF('1b Historical level tables'!AA18="-",0,'1b Historical level tables'!AA18)</f>
        <v>0</v>
      </c>
      <c r="AB44" s="205">
        <f>((IF('1b Historical level tables'!AB37="-",0,'1b Historical level tables'!AB37)-(IF('1b Historical level tables'!AB18="-",0,'1b Historical level tables'!AB18)))*'1c Consumption adjusted levels'!$C$7/$D$7)+IF('1b Historical level tables'!AB18="-",0,'1b Historical level tables'!AB18)</f>
        <v>0</v>
      </c>
      <c r="AC44" s="144"/>
      <c r="AD44" s="175" t="s">
        <v>201</v>
      </c>
      <c r="AE44" s="205">
        <f>((IF('1b Historical level tables'!AE37="-",0,'1b Historical level tables'!AE37)-(IF('1b Historical level tables'!AE18="-",0,'1b Historical level tables'!AE18)))*'1c Consumption adjusted levels'!$C$8/4.2)+IF('1b Historical level tables'!AE18="-",0,'1b Historical level tables'!AE18)</f>
        <v>75.526085714285699</v>
      </c>
      <c r="AF44" s="205">
        <f>((IF('1b Historical level tables'!AF37="-",0,'1b Historical level tables'!AF37)-(IF('1b Historical level tables'!AF18="-",0,'1b Historical level tables'!AF18)))*'1c Consumption adjusted levels'!$C$8/4.2)+IF('1b Historical level tables'!AF18="-",0,'1b Historical level tables'!AF18)</f>
        <v>76.486789348616156</v>
      </c>
      <c r="AG44" s="205">
        <f>((IF('1b Historical level tables'!AG37="-",0,'1b Historical level tables'!AG37)-(IF('1b Historical level tables'!AG18="-",0,'1b Historical level tables'!AG18)))*'1c Consumption adjusted levels'!$C$8/4.2)+IF('1b Historical level tables'!AG18="-",0,'1b Historical level tables'!AG18)</f>
        <v>77.595293542074359</v>
      </c>
      <c r="AH44" s="205">
        <f>((IF('1b Historical level tables'!AH37="-",0,'1b Historical level tables'!AH37)-(IF('1b Historical level tables'!AH18="-",0,'1b Historical level tables'!AH18)))*'1c Consumption adjusted levels'!$C$8/4.2)+IF('1b Historical level tables'!AH18="-",0,'1b Historical level tables'!AH18)</f>
        <v>78.260396058149283</v>
      </c>
      <c r="AI44" s="205">
        <f>((IF('1b Historical level tables'!AI37="-",0,'1b Historical level tables'!AI37)-(IF('1b Historical level tables'!AI18="-",0,'1b Historical level tables'!AI18)))*'1c Consumption adjusted levels'!$C$8/4.2)+IF('1b Historical level tables'!AI18="-",0,'1b Historical level tables'!AI18)</f>
        <v>79.147199412915825</v>
      </c>
      <c r="AJ44" s="205">
        <f>((IF('1b Historical level tables'!AJ37="-",0,'1b Historical level tables'!AJ37)-(IF('1b Historical level tables'!AJ18="-",0,'1b Historical level tables'!AJ18)))*'1c Consumption adjusted levels'!$C$8/4.2)+IF('1b Historical level tables'!AJ18="-",0,'1b Historical level tables'!AJ18)</f>
        <v>79.738401649426862</v>
      </c>
      <c r="AK44" s="205">
        <f>((IF('1b Historical level tables'!AK37="-",0,'1b Historical level tables'!AK37)-(IF('1b Historical level tables'!AK18="-",0,'1b Historical level tables'!AK18)))*'1c Consumption adjusted levels'!$C$8/4.2)+IF('1b Historical level tables'!AK18="-",0,'1b Historical level tables'!AK18)</f>
        <v>80.181803326810169</v>
      </c>
      <c r="AL44" s="205">
        <f>((IF('1b Historical level tables'!AL37="-",0,'1b Historical level tables'!AL37)-(IF('1b Historical level tables'!AL18="-",0,'1b Historical level tables'!AL18)))*'1c Consumption adjusted levels'!$C$8/4.2)+IF('1b Historical level tables'!AL18="-",0,'1b Historical level tables'!AL18)</f>
        <v>80.403504165501801</v>
      </c>
      <c r="AM44" s="205">
        <f>((IF('1b Historical level tables'!AM37="-",0,'1b Historical level tables'!AM37)-(IF('1b Historical level tables'!AM18="-",0,'1b Historical level tables'!AM18)))*'1c Consumption adjusted levels'!$C$8/4.2)+IF('1b Historical level tables'!AM18="-",0,'1b Historical level tables'!AM18)</f>
        <v>80.846905842885107</v>
      </c>
      <c r="AN44" s="205">
        <f>((IF('1b Historical level tables'!AN37="-",0,'1b Historical level tables'!AN37)-(IF('1b Historical level tables'!AN18="-",0,'1b Historical level tables'!AN18)))*'1c Consumption adjusted levels'!$C$8/4.2)+IF('1b Historical level tables'!AN18="-",0,'1b Historical level tables'!AN18)</f>
        <v>82.324911434162686</v>
      </c>
      <c r="AO44" s="205">
        <f>((IF('1b Historical level tables'!AO37="-",0,'1b Historical level tables'!AO37)-(IF('1b Historical level tables'!AO18="-",0,'1b Historical level tables'!AO18)))*'1c Consumption adjusted levels'!$C$8/4.2)+IF('1b Historical level tables'!AO18="-",0,'1b Historical level tables'!AO18)</f>
        <v>84.763620659770751</v>
      </c>
      <c r="AP44" s="173"/>
      <c r="AQ44" s="205">
        <f>((IF('1b Historical level tables'!AQ37="-",0,'1b Historical level tables'!AQ37)-(IF('1b Historical level tables'!AQ18="-",0,'1b Historical level tables'!AQ18)))*'1c Consumption adjusted levels'!$C$8/4.2)+IF('1b Historical level tables'!AQ18="-",0,'1b Historical level tables'!AQ18)</f>
        <v>89.049836874475787</v>
      </c>
      <c r="AR44" s="205">
        <f>((IF('1b Historical level tables'!AR37="-",0,'1b Historical level tables'!AR37)-(IF('1b Historical level tables'!AR18="-",0,'1b Historical level tables'!AR18)))*'1c Consumption adjusted levels'!$C$8/4.2)+IF('1b Historical level tables'!AR18="-",0,'1b Historical level tables'!AR18)</f>
        <v>89.049836874475787</v>
      </c>
      <c r="AS44" s="205">
        <f>((IF('1b Historical level tables'!AS37="-",0,'1b Historical level tables'!AS37)-(IF('1b Historical level tables'!AS18="-",0,'1b Historical level tables'!AS18)))*'1c Consumption adjusted levels'!$C$8/4.2)+IF('1b Historical level tables'!AS18="-",0,'1b Historical level tables'!AS18)</f>
        <v>92.597050293542054</v>
      </c>
      <c r="AT44" s="205">
        <f>((IF('1b Historical level tables'!AT37="-",0,'1b Historical level tables'!AT37)-(IF('1b Historical level tables'!AT18="-",0,'1b Historical level tables'!AT18)))*'1c Consumption adjusted levels'!$C$8/4.2)+IF('1b Historical level tables'!AT18="-",0,'1b Historical level tables'!AT18)</f>
        <v>92.597050293542054</v>
      </c>
      <c r="AU44" s="205">
        <f>((IF('1b Historical level tables'!AU37="-",0,'1b Historical level tables'!AU37)-(IF('1b Historical level tables'!AU18="-",0,'1b Historical level tables'!AU18)))*'1c Consumption adjusted levels'!$C$8/4.2)+IF('1b Historical level tables'!AU18="-",0,'1b Historical level tables'!AU18)</f>
        <v>95.626961755661156</v>
      </c>
      <c r="AV44" s="205">
        <f>((IF('1b Historical level tables'!AV37="-",0,'1b Historical level tables'!AV37)-(IF('1b Historical level tables'!AV18="-",0,'1b Historical level tables'!AV18)))*'1c Consumption adjusted levels'!$C$8/4.2)+IF('1b Historical level tables'!AV18="-",0,'1b Historical level tables'!AV18)</f>
        <v>95.626961755661156</v>
      </c>
      <c r="AW44" s="205">
        <f>((IF('1b Historical level tables'!AW37="-",0,'1b Historical level tables'!AW37)-(IF('1b Historical level tables'!AW18="-",0,'1b Historical level tables'!AW18)))*'1c Consumption adjusted levels'!$C$8/4.2)+IF('1b Historical level tables'!AW18="-",0,'1b Historical level tables'!AW18)</f>
        <v>96.439864830863812</v>
      </c>
      <c r="AX44" s="205">
        <f>((IF('1b Historical level tables'!AX37="-",0,'1b Historical level tables'!AX37)-(IF('1b Historical level tables'!AX18="-",0,'1b Historical level tables'!AX18)))*'1c Consumption adjusted levels'!$C$8/4.2)+IF('1b Historical level tables'!AX18="-",0,'1b Historical level tables'!AX18)</f>
        <v>96.439864830863812</v>
      </c>
      <c r="AY44" s="205">
        <f>((IF('1b Historical level tables'!AY37="-",0,'1b Historical level tables'!AY37)-(IF('1b Historical level tables'!AY18="-",0,'1b Historical level tables'!AY18)))*'1c Consumption adjusted levels'!$C$8/4.2)+IF('1b Historical level tables'!AY18="-",0,'1b Historical level tables'!AY18)</f>
        <v>98.287371819960867</v>
      </c>
      <c r="AZ44" s="205">
        <f>((IF('1b Historical level tables'!AZ37="-",0,'1b Historical level tables'!AZ37)-(IF('1b Historical level tables'!AZ18="-",0,'1b Historical level tables'!AZ18)))*'1c Consumption adjusted levels'!$C$8/4.2)+IF('1b Historical level tables'!AZ18="-",0,'1b Historical level tables'!AZ18)</f>
        <v>98.287371819960867</v>
      </c>
      <c r="BA44" s="205">
        <f>((IF('1b Historical level tables'!BA37="-",0,'1b Historical level tables'!BA37)-(IF('1b Historical level tables'!BA18="-",0,'1b Historical level tables'!BA18)))*'1c Consumption adjusted levels'!$C$8/4.2)+IF('1b Historical level tables'!BA18="-",0,'1b Historical level tables'!BA18)</f>
        <v>99.839277690802362</v>
      </c>
      <c r="BB44" s="205">
        <f>((IF('1b Historical level tables'!BB37="-",0,'1b Historical level tables'!BB37)-(IF('1b Historical level tables'!BB18="-",0,'1b Historical level tables'!BB18)))*'1c Consumption adjusted levels'!$C$8/4.2)+IF('1b Historical level tables'!BB18="-",0,'1b Historical level tables'!BB18)</f>
        <v>0</v>
      </c>
      <c r="BC44" s="205">
        <f>((IF('1b Historical level tables'!BC37="-",0,'1b Historical level tables'!BC37)-(IF('1b Historical level tables'!BC18="-",0,'1b Historical level tables'!BC18)))*'1c Consumption adjusted levels'!$C$8/4.2)+IF('1b Historical level tables'!BC18="-",0,'1b Historical level tables'!BC18)</f>
        <v>0</v>
      </c>
      <c r="BD44" s="205">
        <f>((IF('1b Historical level tables'!BD37="-",0,'1b Historical level tables'!BD37)-(IF('1b Historical level tables'!BD18="-",0,'1b Historical level tables'!BD18)))*'1c Consumption adjusted levels'!$C$8/$D$8)+IF('1b Historical level tables'!BD18="-",0,'1b Historical level tables'!BD18)</f>
        <v>0</v>
      </c>
      <c r="BF44" s="175" t="s">
        <v>201</v>
      </c>
      <c r="BG44" s="205">
        <f>((IF('1b Historical level tables'!BG37="-",0,'1b Historical level tables'!BG37)-(IF('1b Historical level tables'!BG18="-",0,'1b Historical level tables'!BG18)))*'1c Consumption adjusted levels'!$C$9/12)+IF('1b Historical level tables'!BG18="-",0,'1b Historical level tables'!BG18)</f>
        <v>88.191366666666653</v>
      </c>
      <c r="BH44" s="205">
        <f>((IF('1b Historical level tables'!BH37="-",0,'1b Historical level tables'!BH37)-(IF('1b Historical level tables'!BH18="-",0,'1b Historical level tables'!BH18)))*'1c Consumption adjusted levels'!$C$9/12)+IF('1b Historical level tables'!BH18="-",0,'1b Historical level tables'!BH18)</f>
        <v>89.313174657534248</v>
      </c>
      <c r="BI44" s="205">
        <f>((IF('1b Historical level tables'!BI37="-",0,'1b Historical level tables'!BI37)-(IF('1b Historical level tables'!BI18="-",0,'1b Historical level tables'!BI18)))*'1c Consumption adjusted levels'!$C$9/12)+IF('1b Historical level tables'!BI18="-",0,'1b Historical level tables'!BI18)</f>
        <v>90.60756849315068</v>
      </c>
      <c r="BJ44" s="205">
        <f>((IF('1b Historical level tables'!BJ37="-",0,'1b Historical level tables'!BJ37)-(IF('1b Historical level tables'!BJ18="-",0,'1b Historical level tables'!BJ18)))*'1c Consumption adjusted levels'!$C$9/12)+IF('1b Historical level tables'!BJ18="-",0,'1b Historical level tables'!BJ18)</f>
        <v>91.384204794520542</v>
      </c>
      <c r="BK44" s="205">
        <f>((IF('1b Historical level tables'!BK37="-",0,'1b Historical level tables'!BK37)-(IF('1b Historical level tables'!BK18="-",0,'1b Historical level tables'!BK18)))*'1c Consumption adjusted levels'!$C$9/12)+IF('1b Historical level tables'!BK18="-",0,'1b Historical level tables'!BK18)</f>
        <v>92.419719863013711</v>
      </c>
      <c r="BL44" s="205">
        <f>((IF('1b Historical level tables'!BL37="-",0,'1b Historical level tables'!BL37)-(IF('1b Historical level tables'!BL18="-",0,'1b Historical level tables'!BL18)))*'1c Consumption adjusted levels'!$C$9/12)+IF('1b Historical level tables'!BL18="-",0,'1b Historical level tables'!BL18)</f>
        <v>93.110063242009105</v>
      </c>
      <c r="BM44" s="205">
        <f>((IF('1b Historical level tables'!BM37="-",0,'1b Historical level tables'!BM37)-(IF('1b Historical level tables'!BM18="-",0,'1b Historical level tables'!BM18)))*'1c Consumption adjusted levels'!$C$9/12)+IF('1b Historical level tables'!BM18="-",0,'1b Historical level tables'!BM18)</f>
        <v>93.627820776255717</v>
      </c>
      <c r="BN44" s="205">
        <f>((IF('1b Historical level tables'!BN37="-",0,'1b Historical level tables'!BN37)-(IF('1b Historical level tables'!BN18="-",0,'1b Historical level tables'!BN18)))*'1c Consumption adjusted levels'!$C$9/12)+IF('1b Historical level tables'!BN18="-",0,'1b Historical level tables'!BN18)</f>
        <v>93.886699543378981</v>
      </c>
      <c r="BO44" s="205">
        <f>((IF('1b Historical level tables'!BO37="-",0,'1b Historical level tables'!BO37)-(IF('1b Historical level tables'!BO18="-",0,'1b Historical level tables'!BO18)))*'1c Consumption adjusted levels'!$C$9/12)+IF('1b Historical level tables'!BO18="-",0,'1b Historical level tables'!BO18)</f>
        <v>94.404457077625565</v>
      </c>
      <c r="BP44" s="205">
        <f>((IF('1b Historical level tables'!BP37="-",0,'1b Historical level tables'!BP37)-(IF('1b Historical level tables'!BP18="-",0,'1b Historical level tables'!BP18)))*'1c Consumption adjusted levels'!$C$9/12)+IF('1b Historical level tables'!BP18="-",0,'1b Historical level tables'!BP18)</f>
        <v>96.13031552511417</v>
      </c>
      <c r="BQ44" s="205">
        <f>((IF('1b Historical level tables'!BQ37="-",0,'1b Historical level tables'!BQ37)-(IF('1b Historical level tables'!BQ18="-",0,'1b Historical level tables'!BQ18)))*'1c Consumption adjusted levels'!$C$9/12)+IF('1b Historical level tables'!BQ18="-",0,'1b Historical level tables'!BQ18)</f>
        <v>98.977981963470313</v>
      </c>
      <c r="BR44" s="173"/>
      <c r="BS44" s="205">
        <f>((IF('1b Historical level tables'!BS37="-",0,'1b Historical level tables'!BS37)-(IF('1b Historical level tables'!BS18="-",0,'1b Historical level tables'!BS18)))*'1c Consumption adjusted levels'!$C$9/12)+IF('1b Historical level tables'!BS18="-",0,'1b Historical level tables'!BS18)</f>
        <v>103.98297146118722</v>
      </c>
      <c r="BT44" s="205">
        <f>((IF('1b Historical level tables'!BT37="-",0,'1b Historical level tables'!BT37)-(IF('1b Historical level tables'!BT18="-",0,'1b Historical level tables'!BT18)))*'1c Consumption adjusted levels'!$C$9/12)+IF('1b Historical level tables'!BT18="-",0,'1b Historical level tables'!BT18)</f>
        <v>103.98297146118722</v>
      </c>
      <c r="BU44" s="205">
        <f>((IF('1b Historical level tables'!BU37="-",0,'1b Historical level tables'!BU37)-(IF('1b Historical level tables'!BU18="-",0,'1b Historical level tables'!BU18)))*'1c Consumption adjusted levels'!$C$9/12)+IF('1b Historical level tables'!BU18="-",0,'1b Historical level tables'!BU18)</f>
        <v>108.12503173515982</v>
      </c>
      <c r="BV44" s="205">
        <f>((IF('1b Historical level tables'!BV37="-",0,'1b Historical level tables'!BV37)-(IF('1b Historical level tables'!BV18="-",0,'1b Historical level tables'!BV18)))*'1c Consumption adjusted levels'!$C$9/12)+IF('1b Historical level tables'!BV18="-",0,'1b Historical level tables'!BV18)</f>
        <v>108.12503173515982</v>
      </c>
      <c r="BW44" s="205">
        <f>((IF('1b Historical level tables'!BW37="-",0,'1b Historical level tables'!BW37)-(IF('1b Historical level tables'!BW18="-",0,'1b Historical level tables'!BW18)))*'1c Consumption adjusted levels'!$C$9/12)+IF('1b Historical level tables'!BW18="-",0,'1b Historical level tables'!BW18)</f>
        <v>111.66304155251142</v>
      </c>
      <c r="BX44" s="205">
        <f>((IF('1b Historical level tables'!BX37="-",0,'1b Historical level tables'!BX37)-(IF('1b Historical level tables'!BX18="-",0,'1b Historical level tables'!BX18)))*'1c Consumption adjusted levels'!$C$9/12)+IF('1b Historical level tables'!BX18="-",0,'1b Historical level tables'!BX18)</f>
        <v>111.66304155251142</v>
      </c>
      <c r="BY44" s="205">
        <f>((IF('1b Historical level tables'!BY37="-",0,'1b Historical level tables'!BY37)-(IF('1b Historical level tables'!BY18="-",0,'1b Historical level tables'!BY18)))*'1c Consumption adjusted levels'!$C$9/12)+IF('1b Historical level tables'!BY18="-",0,'1b Historical level tables'!BY18)</f>
        <v>112.61226369863016</v>
      </c>
      <c r="BZ44" s="205">
        <f>((IF('1b Historical level tables'!BZ37="-",0,'1b Historical level tables'!BZ37)-(IF('1b Historical level tables'!BZ18="-",0,'1b Historical level tables'!BZ18)))*'1c Consumption adjusted levels'!$C$9/12)+IF('1b Historical level tables'!BZ18="-",0,'1b Historical level tables'!BZ18)</f>
        <v>112.61226369863016</v>
      </c>
      <c r="CA44" s="205">
        <f>((IF('1b Historical level tables'!CA37="-",0,'1b Historical level tables'!CA37)-(IF('1b Historical level tables'!CA18="-",0,'1b Historical level tables'!CA18)))*'1c Consumption adjusted levels'!$C$9/12)+IF('1b Historical level tables'!CA18="-",0,'1b Historical level tables'!CA18)</f>
        <v>114.76958675799084</v>
      </c>
      <c r="CB44" s="205">
        <f>((IF('1b Historical level tables'!CB37="-",0,'1b Historical level tables'!CB37)-(IF('1b Historical level tables'!CB18="-",0,'1b Historical level tables'!CB18)))*'1c Consumption adjusted levels'!$C$9/12)+IF('1b Historical level tables'!CB18="-",0,'1b Historical level tables'!CB18)</f>
        <v>114.76958675799084</v>
      </c>
      <c r="CC44" s="205">
        <f>((IF('1b Historical level tables'!CC37="-",0,'1b Historical level tables'!CC37)-(IF('1b Historical level tables'!CC18="-",0,'1b Historical level tables'!CC18)))*'1c Consumption adjusted levels'!$C$9/12)+IF('1b Historical level tables'!CC18="-",0,'1b Historical level tables'!CC18)</f>
        <v>116.58173812785391</v>
      </c>
      <c r="CD44" s="205">
        <f>((IF('1b Historical level tables'!CD37="-",0,'1b Historical level tables'!CD37)-(IF('1b Historical level tables'!CD18="-",0,'1b Historical level tables'!CD18)))*'1c Consumption adjusted levels'!$C$9/12)+IF('1b Historical level tables'!CD18="-",0,'1b Historical level tables'!CD18)</f>
        <v>0</v>
      </c>
      <c r="CE44" s="205">
        <f>((IF('1b Historical level tables'!CE37="-",0,'1b Historical level tables'!CE37)-(IF('1b Historical level tables'!CE18="-",0,'1b Historical level tables'!CE18)))*'1c Consumption adjusted levels'!$C$9/12)+IF('1b Historical level tables'!CE18="-",0,'1b Historical level tables'!CE18)</f>
        <v>0</v>
      </c>
      <c r="CF44" s="205">
        <f>((IF('1b Historical level tables'!CF37="-",0,'1b Historical level tables'!CF37)-(IF('1b Historical level tables'!CF18="-",0,'1b Historical level tables'!CF18)))*'1c Consumption adjusted levels'!$C$9/$D$9)+IF('1b Historical level tables'!CF18="-",0,'1b Historical level tables'!CF18)</f>
        <v>0</v>
      </c>
      <c r="CG44" s="144"/>
      <c r="CH44" s="175" t="s">
        <v>201</v>
      </c>
      <c r="CI44" s="205">
        <f t="shared" si="51"/>
        <v>161.47482473118276</v>
      </c>
      <c r="CJ44" s="205">
        <f t="shared" si="52"/>
        <v>163.52880978157947</v>
      </c>
      <c r="CK44" s="205">
        <f t="shared" si="53"/>
        <v>165.89879253203711</v>
      </c>
      <c r="CL44" s="205">
        <f t="shared" si="54"/>
        <v>167.32078218231172</v>
      </c>
      <c r="CM44" s="205">
        <f t="shared" si="55"/>
        <v>169.21676838267786</v>
      </c>
      <c r="CN44" s="205">
        <f t="shared" si="56"/>
        <v>170.48075918292193</v>
      </c>
      <c r="CO44" s="205">
        <f t="shared" si="57"/>
        <v>171.42875228310504</v>
      </c>
      <c r="CP44" s="205">
        <f t="shared" si="58"/>
        <v>171.90274883319654</v>
      </c>
      <c r="CQ44" s="205">
        <f t="shared" si="59"/>
        <v>172.85074193337965</v>
      </c>
      <c r="CR44" s="205">
        <f t="shared" si="60"/>
        <v>176.01071893398984</v>
      </c>
      <c r="CS44" s="205">
        <f t="shared" si="61"/>
        <v>181.22468098499672</v>
      </c>
      <c r="CT44" s="173"/>
      <c r="CU44" s="205">
        <f t="shared" si="37"/>
        <v>190.3886142867664</v>
      </c>
      <c r="CV44" s="205">
        <f t="shared" si="38"/>
        <v>190.3886142867664</v>
      </c>
      <c r="CW44" s="205">
        <f t="shared" si="39"/>
        <v>197.97255908823092</v>
      </c>
      <c r="CX44" s="205">
        <f t="shared" si="40"/>
        <v>197.97255908823092</v>
      </c>
      <c r="CY44" s="205">
        <f t="shared" si="41"/>
        <v>204.45051193948194</v>
      </c>
      <c r="CZ44" s="205">
        <f t="shared" si="42"/>
        <v>204.45051193948194</v>
      </c>
      <c r="DA44" s="205">
        <f t="shared" si="43"/>
        <v>206.18849928981754</v>
      </c>
      <c r="DB44" s="205">
        <f t="shared" si="44"/>
        <v>206.18849928981754</v>
      </c>
      <c r="DC44" s="205">
        <f t="shared" si="45"/>
        <v>210.13847054058033</v>
      </c>
      <c r="DD44" s="205">
        <f t="shared" si="46"/>
        <v>210.13847054058033</v>
      </c>
      <c r="DE44" s="205">
        <f t="shared" si="47"/>
        <v>213.45644639122116</v>
      </c>
      <c r="DF44" s="205">
        <f t="shared" si="48"/>
        <v>0</v>
      </c>
      <c r="DG44" s="205">
        <f t="shared" si="49"/>
        <v>0</v>
      </c>
      <c r="DH44" s="205">
        <f t="shared" si="50"/>
        <v>0</v>
      </c>
    </row>
    <row r="45" spans="2:112" s="159" customFormat="1" ht="10.5" customHeight="1">
      <c r="B45" s="175" t="s">
        <v>202</v>
      </c>
      <c r="C45" s="205">
        <f>((IF('1b Historical level tables'!C38="-",0,'1b Historical level tables'!C38)-(IF('1b Historical level tables'!C19="-",0,'1b Historical level tables'!C19)))*'1c Consumption adjusted levels'!$C$7/3.1)+IF('1b Historical level tables'!C19="-",0,'1b Historical level tables'!C19)</f>
        <v>0</v>
      </c>
      <c r="D45" s="205">
        <f>((IF('1b Historical level tables'!D38="-",0,'1b Historical level tables'!D38)-(IF('1b Historical level tables'!D19="-",0,'1b Historical level tables'!D19)))*'1c Consumption adjusted levels'!$C$7/3.1)+IF('1b Historical level tables'!D19="-",0,'1b Historical level tables'!D19)</f>
        <v>-0.1823530679916732</v>
      </c>
      <c r="E45" s="205">
        <f>((IF('1b Historical level tables'!E38="-",0,'1b Historical level tables'!E38)-(IF('1b Historical level tables'!E19="-",0,'1b Historical level tables'!E19)))*'1c Consumption adjusted levels'!$C$7/3.1)+IF('1b Historical level tables'!E19="-",0,'1b Historical level tables'!E19)</f>
        <v>2.294291555592245</v>
      </c>
      <c r="F45" s="205">
        <f>((IF('1b Historical level tables'!F38="-",0,'1b Historical level tables'!F38)-(IF('1b Historical level tables'!F19="-",0,'1b Historical level tables'!F19)))*'1c Consumption adjusted levels'!$C$7/3.1)+IF('1b Historical level tables'!F19="-",0,'1b Historical level tables'!F19)</f>
        <v>11.026062202180011</v>
      </c>
      <c r="G45" s="205">
        <f>((IF('1b Historical level tables'!G38="-",0,'1b Historical level tables'!G38)-(IF('1b Historical level tables'!G19="-",0,'1b Historical level tables'!G19)))*'1c Consumption adjusted levels'!$C$7/3.1)+IF('1b Historical level tables'!G19="-",0,'1b Historical level tables'!G19)</f>
        <v>13.348891772622499</v>
      </c>
      <c r="H45" s="205">
        <f>((IF('1b Historical level tables'!H38="-",0,'1b Historical level tables'!H38)-(IF('1b Historical level tables'!H19="-",0,'1b Historical level tables'!H19)))*'1c Consumption adjusted levels'!$C$7/3.1)+IF('1b Historical level tables'!H19="-",0,'1b Historical level tables'!H19)</f>
        <v>13.447695689065448</v>
      </c>
      <c r="I45" s="205">
        <f>((IF('1b Historical level tables'!I38="-",0,'1b Historical level tables'!I38)-(IF('1b Historical level tables'!I19="-",0,'1b Historical level tables'!I19)))*'1c Consumption adjusted levels'!$C$7/3.1)+IF('1b Historical level tables'!I19="-",0,'1b Historical level tables'!I19)</f>
        <v>15.928564255031509</v>
      </c>
      <c r="J45" s="205">
        <f>((IF('1b Historical level tables'!J38="-",0,'1b Historical level tables'!J38)-(IF('1b Historical level tables'!J19="-",0,'1b Historical level tables'!J19)))*'1c Consumption adjusted levels'!$C$7/3.1)+IF('1b Historical level tables'!J19="-",0,'1b Historical level tables'!J19)</f>
        <v>16.181506935587556</v>
      </c>
      <c r="K45" s="205">
        <f>((IF('1b Historical level tables'!K38="-",0,'1b Historical level tables'!K38)-(IF('1b Historical level tables'!K19="-",0,'1b Historical level tables'!K19)))*'1c Consumption adjusted levels'!$C$7/3.1)+IF('1b Historical level tables'!K19="-",0,'1b Historical level tables'!K19)</f>
        <v>15.826661608919771</v>
      </c>
      <c r="L45" s="205">
        <f>((IF('1b Historical level tables'!L38="-",0,'1b Historical level tables'!L38)-(IF('1b Historical level tables'!L19="-",0,'1b Historical level tables'!L19)))*'1c Consumption adjusted levels'!$C$7/3.1)+IF('1b Historical level tables'!L19="-",0,'1b Historical level tables'!L19)</f>
        <v>15.868498391421461</v>
      </c>
      <c r="M45" s="205">
        <f>((IF('1b Historical level tables'!M38="-",0,'1b Historical level tables'!M38)-(IF('1b Historical level tables'!M19="-",0,'1b Historical level tables'!M19)))*'1c Consumption adjusted levels'!$C$7/3.1)+IF('1b Historical level tables'!M19="-",0,'1b Historical level tables'!M19)</f>
        <v>14.543287704988746</v>
      </c>
      <c r="N45" s="173"/>
      <c r="O45" s="205">
        <f>((IF('1b Historical level tables'!O38="-",0,'1b Historical level tables'!O38)-(IF('1b Historical level tables'!O19="-",0,'1b Historical level tables'!O19)))*'1c Consumption adjusted levels'!$C$7/3.1)+IF('1b Historical level tables'!O19="-",0,'1b Historical level tables'!O19)</f>
        <v>15.429713395067544</v>
      </c>
      <c r="P45" s="205">
        <f>((IF('1b Historical level tables'!P38="-",0,'1b Historical level tables'!P38)-(IF('1b Historical level tables'!P19="-",0,'1b Historical level tables'!P19)))*'1c Consumption adjusted levels'!$C$7/3.1)+IF('1b Historical level tables'!P19="-",0,'1b Historical level tables'!P19)</f>
        <v>15.429713395067544</v>
      </c>
      <c r="Q45" s="205">
        <f>((IF('1b Historical level tables'!Q38="-",0,'1b Historical level tables'!Q38)-(IF('1b Historical level tables'!Q19="-",0,'1b Historical level tables'!Q19)))*'1c Consumption adjusted levels'!$C$7/3.1)+IF('1b Historical level tables'!Q19="-",0,'1b Historical level tables'!Q19)</f>
        <v>16.628415504035971</v>
      </c>
      <c r="R45" s="205">
        <f>((IF('1b Historical level tables'!R38="-",0,'1b Historical level tables'!R38)-(IF('1b Historical level tables'!R19="-",0,'1b Historical level tables'!R19)))*'1c Consumption adjusted levels'!$C$7/3.1)+IF('1b Historical level tables'!R19="-",0,'1b Historical level tables'!R19)</f>
        <v>16.628415504035971</v>
      </c>
      <c r="S45" s="205">
        <f>((IF('1b Historical level tables'!S38="-",0,'1b Historical level tables'!S38)-(IF('1b Historical level tables'!S19="-",0,'1b Historical level tables'!S19)))*'1c Consumption adjusted levels'!$C$7/3.1)+IF('1b Historical level tables'!S19="-",0,'1b Historical level tables'!S19)</f>
        <v>14.885687104687904</v>
      </c>
      <c r="T45" s="205">
        <f>((IF('1b Historical level tables'!T38="-",0,'1b Historical level tables'!T38)-(IF('1b Historical level tables'!T19="-",0,'1b Historical level tables'!T19)))*'1c Consumption adjusted levels'!$C$7/3.1)+IF('1b Historical level tables'!T19="-",0,'1b Historical level tables'!T19)</f>
        <v>14.885687104687904</v>
      </c>
      <c r="U45" s="205">
        <f>((IF('1b Historical level tables'!U38="-",0,'1b Historical level tables'!U38)-(IF('1b Historical level tables'!U19="-",0,'1b Historical level tables'!U19)))*'1c Consumption adjusted levels'!$C$7/3.1)+IF('1b Historical level tables'!U19="-",0,'1b Historical level tables'!U19)</f>
        <v>15.418831361894531</v>
      </c>
      <c r="V45" s="205">
        <f>((IF('1b Historical level tables'!V38="-",0,'1b Historical level tables'!V38)-(IF('1b Historical level tables'!V19="-",0,'1b Historical level tables'!V19)))*'1c Consumption adjusted levels'!$C$7/3.1)+IF('1b Historical level tables'!V19="-",0,'1b Historical level tables'!V19)</f>
        <v>15.418831361894531</v>
      </c>
      <c r="W45" s="205">
        <f>((IF('1b Historical level tables'!W38="-",0,'1b Historical level tables'!W38)-(IF('1b Historical level tables'!W19="-",0,'1b Historical level tables'!W19)))*'1c Consumption adjusted levels'!$C$7/3.1)+IF('1b Historical level tables'!W19="-",0,'1b Historical level tables'!W19)</f>
        <v>18.435456361256989</v>
      </c>
      <c r="X45" s="205">
        <f>((IF('1b Historical level tables'!X38="-",0,'1b Historical level tables'!X38)-(IF('1b Historical level tables'!X19="-",0,'1b Historical level tables'!X19)))*'1c Consumption adjusted levels'!$C$7/3.1)+IF('1b Historical level tables'!X19="-",0,'1b Historical level tables'!X19)</f>
        <v>18.435456361256989</v>
      </c>
      <c r="Y45" s="205">
        <f>((IF('1b Historical level tables'!Y38="-",0,'1b Historical level tables'!Y38)-(IF('1b Historical level tables'!Y19="-",0,'1b Historical level tables'!Y19)))*'1c Consumption adjusted levels'!$C$7/3.1)+IF('1b Historical level tables'!Y19="-",0,'1b Historical level tables'!Y19)</f>
        <v>19.026174919133002</v>
      </c>
      <c r="Z45" s="205">
        <f>((IF('1b Historical level tables'!Z38="-",0,'1b Historical level tables'!Z38)-(IF('1b Historical level tables'!Z19="-",0,'1b Historical level tables'!Z19)))*'1c Consumption adjusted levels'!$C$7/3.1)+IF('1b Historical level tables'!Z19="-",0,'1b Historical level tables'!Z19)</f>
        <v>1.6003217847439077</v>
      </c>
      <c r="AA45" s="205">
        <f>((IF('1b Historical level tables'!AA38="-",0,'1b Historical level tables'!AA38)-(IF('1b Historical level tables'!AA19="-",0,'1b Historical level tables'!AA19)))*'1c Consumption adjusted levels'!$C$7/3.1)+IF('1b Historical level tables'!AA19="-",0,'1b Historical level tables'!AA19)</f>
        <v>0</v>
      </c>
      <c r="AB45" s="205">
        <f>((IF('1b Historical level tables'!AB38="-",0,'1b Historical level tables'!AB38)-(IF('1b Historical level tables'!AB19="-",0,'1b Historical level tables'!AB19)))*'1c Consumption adjusted levels'!$C$7/$D$7)+IF('1b Historical level tables'!AB19="-",0,'1b Historical level tables'!AB19)</f>
        <v>0</v>
      </c>
      <c r="AC45" s="144"/>
      <c r="AD45" s="175" t="s">
        <v>202</v>
      </c>
      <c r="AE45" s="205">
        <f>((IF('1b Historical level tables'!AE38="-",0,'1b Historical level tables'!AE38)-(IF('1b Historical level tables'!AE19="-",0,'1b Historical level tables'!AE19)))*'1c Consumption adjusted levels'!$C$8/4.2)+IF('1b Historical level tables'!AE19="-",0,'1b Historical level tables'!AE19)</f>
        <v>0</v>
      </c>
      <c r="AF45" s="205">
        <f>((IF('1b Historical level tables'!AF38="-",0,'1b Historical level tables'!AF38)-(IF('1b Historical level tables'!AF19="-",0,'1b Historical level tables'!AF19)))*'1c Consumption adjusted levels'!$C$8/4.2)+IF('1b Historical level tables'!AF19="-",0,'1b Historical level tables'!AF19)</f>
        <v>-0.185745052143304</v>
      </c>
      <c r="AG45" s="205">
        <f>((IF('1b Historical level tables'!AG38="-",0,'1b Historical level tables'!AG38)-(IF('1b Historical level tables'!AG19="-",0,'1b Historical level tables'!AG19)))*'1c Consumption adjusted levels'!$C$8/4.2)+IF('1b Historical level tables'!AG19="-",0,'1b Historical level tables'!AG19)</f>
        <v>2.3369681098257318</v>
      </c>
      <c r="AH45" s="205">
        <f>((IF('1b Historical level tables'!AH38="-",0,'1b Historical level tables'!AH38)-(IF('1b Historical level tables'!AH19="-",0,'1b Historical level tables'!AH19)))*'1c Consumption adjusted levels'!$C$8/4.2)+IF('1b Historical level tables'!AH19="-",0,'1b Historical level tables'!AH19)</f>
        <v>11.231160085405087</v>
      </c>
      <c r="AI45" s="205">
        <f>((IF('1b Historical level tables'!AI38="-",0,'1b Historical level tables'!AI38)-(IF('1b Historical level tables'!AI19="-",0,'1b Historical level tables'!AI19)))*'1c Consumption adjusted levels'!$C$8/4.2)+IF('1b Historical level tables'!AI19="-",0,'1b Historical level tables'!AI19)</f>
        <v>13.597197051131101</v>
      </c>
      <c r="AJ45" s="205">
        <f>((IF('1b Historical level tables'!AJ38="-",0,'1b Historical level tables'!AJ38)-(IF('1b Historical level tables'!AJ19="-",0,'1b Historical level tables'!AJ19)))*'1c Consumption adjusted levels'!$C$8/4.2)+IF('1b Historical level tables'!AJ19="-",0,'1b Historical level tables'!AJ19)</f>
        <v>13.6978388380436</v>
      </c>
      <c r="AK45" s="205">
        <f>((IF('1b Historical level tables'!AK38="-",0,'1b Historical level tables'!AK38)-(IF('1b Historical level tables'!AK19="-",0,'1b Historical level tables'!AK19)))*'1c Consumption adjusted levels'!$C$8/4.2)+IF('1b Historical level tables'!AK19="-",0,'1b Historical level tables'!AK19)</f>
        <v>16.224854512751588</v>
      </c>
      <c r="AL45" s="205">
        <f>((IF('1b Historical level tables'!AL38="-",0,'1b Historical level tables'!AL38)-(IF('1b Historical level tables'!AL19="-",0,'1b Historical level tables'!AL19)))*'1c Consumption adjusted levels'!$C$8/4.2)+IF('1b Historical level tables'!AL19="-",0,'1b Historical level tables'!AL19)</f>
        <v>16.482502228288219</v>
      </c>
      <c r="AM45" s="205">
        <f>((IF('1b Historical level tables'!AM38="-",0,'1b Historical level tables'!AM38)-(IF('1b Historical level tables'!AM19="-",0,'1b Historical level tables'!AM19)))*'1c Consumption adjusted levels'!$C$8/4.2)+IF('1b Historical level tables'!AM19="-",0,'1b Historical level tables'!AM19)</f>
        <v>16.121056356109499</v>
      </c>
      <c r="AN45" s="205">
        <f>((IF('1b Historical level tables'!AN38="-",0,'1b Historical level tables'!AN38)-(IF('1b Historical level tables'!AN19="-",0,'1b Historical level tables'!AN19)))*'1c Consumption adjusted levels'!$C$8/4.2)+IF('1b Historical level tables'!AN19="-",0,'1b Historical level tables'!AN19)</f>
        <v>16.163671352571413</v>
      </c>
      <c r="AO45" s="205">
        <f>((IF('1b Historical level tables'!AO38="-",0,'1b Historical level tables'!AO38)-(IF('1b Historical level tables'!AO19="-",0,'1b Historical level tables'!AO19)))*'1c Consumption adjusted levels'!$C$8/4.2)+IF('1b Historical level tables'!AO19="-",0,'1b Historical level tables'!AO19)</f>
        <v>14.813810169739281</v>
      </c>
      <c r="AP45" s="173"/>
      <c r="AQ45" s="205">
        <f>((IF('1b Historical level tables'!AQ38="-",0,'1b Historical level tables'!AQ38)-(IF('1b Historical level tables'!AQ19="-",0,'1b Historical level tables'!AQ19)))*'1c Consumption adjusted levels'!$C$8/4.2)+IF('1b Historical level tables'!AQ19="-",0,'1b Historical level tables'!AQ19)</f>
        <v>15.716724432922224</v>
      </c>
      <c r="AR45" s="205">
        <f>((IF('1b Historical level tables'!AR38="-",0,'1b Historical level tables'!AR38)-(IF('1b Historical level tables'!AR19="-",0,'1b Historical level tables'!AR19)))*'1c Consumption adjusted levels'!$C$8/4.2)+IF('1b Historical level tables'!AR19="-",0,'1b Historical level tables'!AR19)</f>
        <v>15.716724432922224</v>
      </c>
      <c r="AS45" s="205">
        <f>((IF('1b Historical level tables'!AS38="-",0,'1b Historical level tables'!AS38)-(IF('1b Historical level tables'!AS19="-",0,'1b Historical level tables'!AS19)))*'1c Consumption adjusted levels'!$C$8/4.2)+IF('1b Historical level tables'!AS19="-",0,'1b Historical level tables'!AS19)</f>
        <v>16.937723828143781</v>
      </c>
      <c r="AT45" s="205">
        <f>((IF('1b Historical level tables'!AT38="-",0,'1b Historical level tables'!AT38)-(IF('1b Historical level tables'!AT19="-",0,'1b Historical level tables'!AT19)))*'1c Consumption adjusted levels'!$C$8/4.2)+IF('1b Historical level tables'!AT19="-",0,'1b Historical level tables'!AT19)</f>
        <v>16.937723828143781</v>
      </c>
      <c r="AU45" s="205">
        <f>((IF('1b Historical level tables'!AU38="-",0,'1b Historical level tables'!AU38)-(IF('1b Historical level tables'!AU19="-",0,'1b Historical level tables'!AU19)))*'1c Consumption adjusted levels'!$C$8/4.2)+IF('1b Historical level tables'!AU19="-",0,'1b Historical level tables'!AU19)</f>
        <v>15.162578605891175</v>
      </c>
      <c r="AV45" s="205">
        <f>((IF('1b Historical level tables'!AV38="-",0,'1b Historical level tables'!AV38)-(IF('1b Historical level tables'!AV19="-",0,'1b Historical level tables'!AV19)))*'1c Consumption adjusted levels'!$C$8/4.2)+IF('1b Historical level tables'!AV19="-",0,'1b Historical level tables'!AV19)</f>
        <v>15.162578605891175</v>
      </c>
      <c r="AW45" s="205">
        <f>((IF('1b Historical level tables'!AW38="-",0,'1b Historical level tables'!AW38)-(IF('1b Historical level tables'!AW19="-",0,'1b Historical level tables'!AW19)))*'1c Consumption adjusted levels'!$C$8/4.2)+IF('1b Historical level tables'!AW19="-",0,'1b Historical level tables'!AW19)</f>
        <v>15.70563998097739</v>
      </c>
      <c r="AX45" s="205">
        <f>((IF('1b Historical level tables'!AX38="-",0,'1b Historical level tables'!AX38)-(IF('1b Historical level tables'!AX19="-",0,'1b Historical level tables'!AX19)))*'1c Consumption adjusted levels'!$C$8/4.2)+IF('1b Historical level tables'!AX19="-",0,'1b Historical level tables'!AX19)</f>
        <v>15.70563998097739</v>
      </c>
      <c r="AY45" s="205">
        <f>((IF('1b Historical level tables'!AY38="-",0,'1b Historical level tables'!AY38)-(IF('1b Historical level tables'!AY19="-",0,'1b Historical level tables'!AY19)))*'1c Consumption adjusted levels'!$C$8/4.2)+IF('1b Historical level tables'!AY19="-",0,'1b Historical level tables'!AY19)</f>
        <v>18.778377796548227</v>
      </c>
      <c r="AZ45" s="205">
        <f>((IF('1b Historical level tables'!AZ38="-",0,'1b Historical level tables'!AZ38)-(IF('1b Historical level tables'!AZ19="-",0,'1b Historical level tables'!AZ19)))*'1c Consumption adjusted levels'!$C$8/4.2)+IF('1b Historical level tables'!AZ19="-",0,'1b Historical level tables'!AZ19)</f>
        <v>18.778377796548227</v>
      </c>
      <c r="BA45" s="205">
        <f>((IF('1b Historical level tables'!BA38="-",0,'1b Historical level tables'!BA38)-(IF('1b Historical level tables'!BA19="-",0,'1b Historical level tables'!BA19)))*'1c Consumption adjusted levels'!$C$8/4.2)+IF('1b Historical level tables'!BA19="-",0,'1b Historical level tables'!BA19)</f>
        <v>19.380084422837115</v>
      </c>
      <c r="BB45" s="205">
        <f>((IF('1b Historical level tables'!BB38="-",0,'1b Historical level tables'!BB38)-(IF('1b Historical level tables'!BB19="-",0,'1b Historical level tables'!BB19)))*'1c Consumption adjusted levels'!$C$8/4.2)+IF('1b Historical level tables'!BB19="-",0,'1b Historical level tables'!BB19)</f>
        <v>1.6300896750851261</v>
      </c>
      <c r="BC45" s="205">
        <f>((IF('1b Historical level tables'!BC38="-",0,'1b Historical level tables'!BC38)-(IF('1b Historical level tables'!BC19="-",0,'1b Historical level tables'!BC19)))*'1c Consumption adjusted levels'!$C$8/4.2)+IF('1b Historical level tables'!BC19="-",0,'1b Historical level tables'!BC19)</f>
        <v>0</v>
      </c>
      <c r="BD45" s="205">
        <f>((IF('1b Historical level tables'!BD38="-",0,'1b Historical level tables'!BD38)-(IF('1b Historical level tables'!BD19="-",0,'1b Historical level tables'!BD19)))*'1c Consumption adjusted levels'!$C$8/$D$8)+IF('1b Historical level tables'!BD19="-",0,'1b Historical level tables'!BD19)</f>
        <v>0</v>
      </c>
      <c r="BF45" s="175" t="s">
        <v>202</v>
      </c>
      <c r="BG45" s="205">
        <f>((IF('1b Historical level tables'!BG38="-",0,'1b Historical level tables'!BG38)-(IF('1b Historical level tables'!BG19="-",0,'1b Historical level tables'!BG19)))*'1c Consumption adjusted levels'!$C$9/12)+IF('1b Historical level tables'!BG19="-",0,'1b Historical level tables'!BG19)</f>
        <v>0</v>
      </c>
      <c r="BH45" s="205">
        <f>((IF('1b Historical level tables'!BH38="-",0,'1b Historical level tables'!BH38)-(IF('1b Historical level tables'!BH19="-",0,'1b Historical level tables'!BH19)))*'1c Consumption adjusted levels'!$C$9/12)+IF('1b Historical level tables'!BH19="-",0,'1b Historical level tables'!BH19)</f>
        <v>-0.14648049803195351</v>
      </c>
      <c r="BI45" s="205">
        <f>((IF('1b Historical level tables'!BI38="-",0,'1b Historical level tables'!BI38)-(IF('1b Historical level tables'!BI19="-",0,'1b Historical level tables'!BI19)))*'1c Consumption adjusted levels'!$C$9/12)+IF('1b Historical level tables'!BI19="-",0,'1b Historical level tables'!BI19)</f>
        <v>1.8751575258600659</v>
      </c>
      <c r="BJ45" s="205">
        <f>((IF('1b Historical level tables'!BJ38="-",0,'1b Historical level tables'!BJ38)-(IF('1b Historical level tables'!BJ19="-",0,'1b Historical level tables'!BJ19)))*'1c Consumption adjusted levels'!$C$9/12)+IF('1b Historical level tables'!BJ19="-",0,'1b Historical level tables'!BJ19)</f>
        <v>12.501771611178134</v>
      </c>
      <c r="BK45" s="205">
        <f>((IF('1b Historical level tables'!BK38="-",0,'1b Historical level tables'!BK38)-(IF('1b Historical level tables'!BK19="-",0,'1b Historical level tables'!BK19)))*'1c Consumption adjusted levels'!$C$9/12)+IF('1b Historical level tables'!BK19="-",0,'1b Historical level tables'!BK19)</f>
        <v>14.451600526873371</v>
      </c>
      <c r="BL45" s="205">
        <f>((IF('1b Historical level tables'!BL38="-",0,'1b Historical level tables'!BL38)-(IF('1b Historical level tables'!BL19="-",0,'1b Historical level tables'!BL19)))*'1c Consumption adjusted levels'!$C$9/12)+IF('1b Historical level tables'!BL19="-",0,'1b Historical level tables'!BL19)</f>
        <v>14.734969881764661</v>
      </c>
      <c r="BM45" s="205">
        <f>((IF('1b Historical level tables'!BM38="-",0,'1b Historical level tables'!BM38)-(IF('1b Historical level tables'!BM19="-",0,'1b Historical level tables'!BM19)))*'1c Consumption adjusted levels'!$C$9/12)+IF('1b Historical level tables'!BM19="-",0,'1b Historical level tables'!BM19)</f>
        <v>16.948968114992578</v>
      </c>
      <c r="BN45" s="205">
        <f>((IF('1b Historical level tables'!BN38="-",0,'1b Historical level tables'!BN38)-(IF('1b Historical level tables'!BN19="-",0,'1b Historical level tables'!BN19)))*'1c Consumption adjusted levels'!$C$9/12)+IF('1b Historical level tables'!BN19="-",0,'1b Historical level tables'!BN19)</f>
        <v>11.020775414111471</v>
      </c>
      <c r="BO45" s="205">
        <f>((IF('1b Historical level tables'!BO38="-",0,'1b Historical level tables'!BO38)-(IF('1b Historical level tables'!BO19="-",0,'1b Historical level tables'!BO19)))*'1c Consumption adjusted levels'!$C$9/12)+IF('1b Historical level tables'!BO19="-",0,'1b Historical level tables'!BO19)</f>
        <v>10.759328111385436</v>
      </c>
      <c r="BP45" s="205">
        <f>((IF('1b Historical level tables'!BP38="-",0,'1b Historical level tables'!BP38)-(IF('1b Historical level tables'!BP19="-",0,'1b Historical level tables'!BP19)))*'1c Consumption adjusted levels'!$C$9/12)+IF('1b Historical level tables'!BP19="-",0,'1b Historical level tables'!BP19)</f>
        <v>7.8737295413560044</v>
      </c>
      <c r="BQ45" s="205">
        <f>((IF('1b Historical level tables'!BQ38="-",0,'1b Historical level tables'!BQ38)-(IF('1b Historical level tables'!BQ19="-",0,'1b Historical level tables'!BQ19)))*'1c Consumption adjusted levels'!$C$9/12)+IF('1b Historical level tables'!BQ19="-",0,'1b Historical level tables'!BQ19)</f>
        <v>3.3389377871422461</v>
      </c>
      <c r="BR45" s="173"/>
      <c r="BS45" s="205">
        <f>((IF('1b Historical level tables'!BS38="-",0,'1b Historical level tables'!BS38)-(IF('1b Historical level tables'!BS19="-",0,'1b Historical level tables'!BS19)))*'1c Consumption adjusted levels'!$C$9/12)+IF('1b Historical level tables'!BS19="-",0,'1b Historical level tables'!BS19)</f>
        <v>3.4116682084083583</v>
      </c>
      <c r="BT45" s="205">
        <f>((IF('1b Historical level tables'!BT38="-",0,'1b Historical level tables'!BT38)-(IF('1b Historical level tables'!BT19="-",0,'1b Historical level tables'!BT19)))*'1c Consumption adjusted levels'!$C$9/12)+IF('1b Historical level tables'!BT19="-",0,'1b Historical level tables'!BT19)</f>
        <v>3.4116682084083583</v>
      </c>
      <c r="BU45" s="205">
        <f>((IF('1b Historical level tables'!BU38="-",0,'1b Historical level tables'!BU38)-(IF('1b Historical level tables'!BU19="-",0,'1b Historical level tables'!BU19)))*'1c Consumption adjusted levels'!$C$9/12)+IF('1b Historical level tables'!BU19="-",0,'1b Historical level tables'!BU19)</f>
        <v>3.9646434088667784</v>
      </c>
      <c r="BV45" s="205">
        <f>((IF('1b Historical level tables'!BV38="-",0,'1b Historical level tables'!BV38)-(IF('1b Historical level tables'!BV19="-",0,'1b Historical level tables'!BV19)))*'1c Consumption adjusted levels'!$C$9/12)+IF('1b Historical level tables'!BV19="-",0,'1b Historical level tables'!BV19)</f>
        <v>3.9646434088667784</v>
      </c>
      <c r="BW45" s="205">
        <f>((IF('1b Historical level tables'!BW38="-",0,'1b Historical level tables'!BW38)-(IF('1b Historical level tables'!BW19="-",0,'1b Historical level tables'!BW19)))*'1c Consumption adjusted levels'!$C$9/12)+IF('1b Historical level tables'!BW19="-",0,'1b Historical level tables'!BW19)</f>
        <v>1.6404559365135531</v>
      </c>
      <c r="BX45" s="205">
        <f>((IF('1b Historical level tables'!BX38="-",0,'1b Historical level tables'!BX38)-(IF('1b Historical level tables'!BX19="-",0,'1b Historical level tables'!BX19)))*'1c Consumption adjusted levels'!$C$9/12)+IF('1b Historical level tables'!BX19="-",0,'1b Historical level tables'!BX19)</f>
        <v>1.6404559365135531</v>
      </c>
      <c r="BY45" s="205">
        <f>((IF('1b Historical level tables'!BY38="-",0,'1b Historical level tables'!BY38)-(IF('1b Historical level tables'!BY19="-",0,'1b Historical level tables'!BY19)))*'1c Consumption adjusted levels'!$C$9/12)+IF('1b Historical level tables'!BY19="-",0,'1b Historical level tables'!BY19)</f>
        <v>1.0091944614332429</v>
      </c>
      <c r="BZ45" s="205">
        <f>((IF('1b Historical level tables'!BZ38="-",0,'1b Historical level tables'!BZ38)-(IF('1b Historical level tables'!BZ19="-",0,'1b Historical level tables'!BZ19)))*'1c Consumption adjusted levels'!$C$9/12)+IF('1b Historical level tables'!BZ19="-",0,'1b Historical level tables'!BZ19)</f>
        <v>1.0091944614332429</v>
      </c>
      <c r="CA45" s="205">
        <f>((IF('1b Historical level tables'!CA38="-",0,'1b Historical level tables'!CA38)-(IF('1b Historical level tables'!CA19="-",0,'1b Historical level tables'!CA19)))*'1c Consumption adjusted levels'!$C$9/12)+IF('1b Historical level tables'!CA19="-",0,'1b Historical level tables'!CA19)</f>
        <v>3.1154782262918634</v>
      </c>
      <c r="CB45" s="205">
        <f>((IF('1b Historical level tables'!CB38="-",0,'1b Historical level tables'!CB38)-(IF('1b Historical level tables'!CB19="-",0,'1b Historical level tables'!CB19)))*'1c Consumption adjusted levels'!$C$9/12)+IF('1b Historical level tables'!CB19="-",0,'1b Historical level tables'!CB19)</f>
        <v>3.1154782262918634</v>
      </c>
      <c r="CC45" s="205">
        <f>((IF('1b Historical level tables'!CC38="-",0,'1b Historical level tables'!CC38)-(IF('1b Historical level tables'!CC19="-",0,'1b Historical level tables'!CC19)))*'1c Consumption adjusted levels'!$C$9/12)+IF('1b Historical level tables'!CC19="-",0,'1b Historical level tables'!CC19)</f>
        <v>2.8482018248973056</v>
      </c>
      <c r="CD45" s="205">
        <f>((IF('1b Historical level tables'!CD38="-",0,'1b Historical level tables'!CD38)-(IF('1b Historical level tables'!CD19="-",0,'1b Historical level tables'!CD19)))*'1c Consumption adjusted levels'!$C$9/12)+IF('1b Historical level tables'!CD19="-",0,'1b Historical level tables'!CD19)</f>
        <v>-5.3742208045986466</v>
      </c>
      <c r="CE45" s="205">
        <f>((IF('1b Historical level tables'!CE38="-",0,'1b Historical level tables'!CE38)-(IF('1b Historical level tables'!CE19="-",0,'1b Historical level tables'!CE19)))*'1c Consumption adjusted levels'!$C$9/12)+IF('1b Historical level tables'!CE19="-",0,'1b Historical level tables'!CE19)</f>
        <v>0</v>
      </c>
      <c r="CF45" s="205">
        <f>((IF('1b Historical level tables'!CF38="-",0,'1b Historical level tables'!CF38)-(IF('1b Historical level tables'!CF19="-",0,'1b Historical level tables'!CF19)))*'1c Consumption adjusted levels'!$C$9/$D$9)+IF('1b Historical level tables'!CF19="-",0,'1b Historical level tables'!CF19)</f>
        <v>0</v>
      </c>
      <c r="CG45" s="144"/>
      <c r="CH45" s="175" t="s">
        <v>202</v>
      </c>
      <c r="CI45" s="205">
        <f t="shared" si="51"/>
        <v>0</v>
      </c>
      <c r="CJ45" s="205">
        <f t="shared" si="52"/>
        <v>-0.32883356602362668</v>
      </c>
      <c r="CK45" s="205">
        <f t="shared" si="53"/>
        <v>4.1694490814523109</v>
      </c>
      <c r="CL45" s="205">
        <f t="shared" si="54"/>
        <v>23.527833813358143</v>
      </c>
      <c r="CM45" s="205">
        <f t="shared" si="55"/>
        <v>27.800492299495872</v>
      </c>
      <c r="CN45" s="205">
        <f t="shared" si="56"/>
        <v>28.18266557083011</v>
      </c>
      <c r="CO45" s="205">
        <f t="shared" si="57"/>
        <v>32.877532370024085</v>
      </c>
      <c r="CP45" s="205">
        <f t="shared" si="58"/>
        <v>27.202282349699026</v>
      </c>
      <c r="CQ45" s="205">
        <f t="shared" si="59"/>
        <v>26.585989720305207</v>
      </c>
      <c r="CR45" s="205">
        <f t="shared" si="60"/>
        <v>23.742227932777467</v>
      </c>
      <c r="CS45" s="205">
        <f t="shared" si="61"/>
        <v>17.882225492130992</v>
      </c>
      <c r="CT45" s="173"/>
      <c r="CU45" s="205">
        <f t="shared" si="37"/>
        <v>18.841381603475902</v>
      </c>
      <c r="CV45" s="205">
        <f t="shared" si="38"/>
        <v>18.841381603475902</v>
      </c>
      <c r="CW45" s="205">
        <f t="shared" si="39"/>
        <v>20.593058912902748</v>
      </c>
      <c r="CX45" s="205">
        <f t="shared" si="40"/>
        <v>20.593058912902748</v>
      </c>
      <c r="CY45" s="205">
        <f t="shared" si="41"/>
        <v>16.526143041201458</v>
      </c>
      <c r="CZ45" s="205">
        <f t="shared" si="42"/>
        <v>16.526143041201458</v>
      </c>
      <c r="DA45" s="205">
        <f t="shared" si="43"/>
        <v>16.428025823327776</v>
      </c>
      <c r="DB45" s="205">
        <f t="shared" si="44"/>
        <v>16.428025823327776</v>
      </c>
      <c r="DC45" s="205">
        <f t="shared" si="45"/>
        <v>21.550934587548852</v>
      </c>
      <c r="DD45" s="205">
        <f t="shared" si="46"/>
        <v>21.550934587548852</v>
      </c>
      <c r="DE45" s="205">
        <f t="shared" si="47"/>
        <v>21.874376744030307</v>
      </c>
      <c r="DF45" s="205">
        <f t="shared" si="48"/>
        <v>-3.7738990198547389</v>
      </c>
      <c r="DG45" s="205">
        <f t="shared" si="49"/>
        <v>0</v>
      </c>
      <c r="DH45" s="205">
        <f t="shared" si="50"/>
        <v>0</v>
      </c>
    </row>
    <row r="46" spans="2:112" s="159" customFormat="1" ht="10.5" customHeight="1">
      <c r="B46" s="175" t="s">
        <v>203</v>
      </c>
      <c r="C46" s="205">
        <f>((IF('1b Historical level tables'!C39="-",0,'1b Historical level tables'!C39)-(IF('1b Historical level tables'!C20="-",0,'1b Historical level tables'!C20)))*'1c Consumption adjusted levels'!$C$7/3.1)+IF('1b Historical level tables'!C20="-",0,'1b Historical level tables'!C20)</f>
        <v>0</v>
      </c>
      <c r="D46" s="205">
        <f>((IF('1b Historical level tables'!D39="-",0,'1b Historical level tables'!D39)-(IF('1b Historical level tables'!D20="-",0,'1b Historical level tables'!D20)))*'1c Consumption adjusted levels'!$C$7/3.1)+IF('1b Historical level tables'!D20="-",0,'1b Historical level tables'!D20)</f>
        <v>0</v>
      </c>
      <c r="E46" s="205">
        <f>((IF('1b Historical level tables'!E39="-",0,'1b Historical level tables'!E39)-(IF('1b Historical level tables'!E20="-",0,'1b Historical level tables'!E20)))*'1c Consumption adjusted levels'!$C$7/3.1)+IF('1b Historical level tables'!E20="-",0,'1b Historical level tables'!E20)</f>
        <v>0</v>
      </c>
      <c r="F46" s="205">
        <f>((IF('1b Historical level tables'!F39="-",0,'1b Historical level tables'!F39)-(IF('1b Historical level tables'!F20="-",0,'1b Historical level tables'!F20)))*'1c Consumption adjusted levels'!$C$7/3.1)+IF('1b Historical level tables'!F20="-",0,'1b Historical level tables'!F20)</f>
        <v>0</v>
      </c>
      <c r="G46" s="205">
        <f>((IF('1b Historical level tables'!G39="-",0,'1b Historical level tables'!G39)-(IF('1b Historical level tables'!G20="-",0,'1b Historical level tables'!G20)))*'1c Consumption adjusted levels'!$C$7/3.1)+IF('1b Historical level tables'!G20="-",0,'1b Historical level tables'!G20)</f>
        <v>0</v>
      </c>
      <c r="H46" s="205">
        <f>((IF('1b Historical level tables'!H39="-",0,'1b Historical level tables'!H39)-(IF('1b Historical level tables'!H20="-",0,'1b Historical level tables'!H20)))*'1c Consumption adjusted levels'!$C$7/3.1)+IF('1b Historical level tables'!H20="-",0,'1b Historical level tables'!H20)</f>
        <v>0</v>
      </c>
      <c r="I46" s="205">
        <f>((IF('1b Historical level tables'!I39="-",0,'1b Historical level tables'!I39)-(IF('1b Historical level tables'!I20="-",0,'1b Historical level tables'!I20)))*'1c Consumption adjusted levels'!$C$7/3.1)+IF('1b Historical level tables'!I20="-",0,'1b Historical level tables'!I20)</f>
        <v>0</v>
      </c>
      <c r="J46" s="205">
        <f>((IF('1b Historical level tables'!J39="-",0,'1b Historical level tables'!J39)-(IF('1b Historical level tables'!J20="-",0,'1b Historical level tables'!J20)))*'1c Consumption adjusted levels'!$C$7/3.1)+IF('1b Historical level tables'!J20="-",0,'1b Historical level tables'!J20)</f>
        <v>0</v>
      </c>
      <c r="K46" s="205">
        <f>((IF('1b Historical level tables'!K39="-",0,'1b Historical level tables'!K39)-(IF('1b Historical level tables'!K20="-",0,'1b Historical level tables'!K20)))*'1c Consumption adjusted levels'!$C$7/3.1)+IF('1b Historical level tables'!K20="-",0,'1b Historical level tables'!K20)</f>
        <v>0</v>
      </c>
      <c r="L46" s="205">
        <f>((IF('1b Historical level tables'!L39="-",0,'1b Historical level tables'!L39)-(IF('1b Historical level tables'!L20="-",0,'1b Historical level tables'!L20)))*'1c Consumption adjusted levels'!$C$7/3.1)+IF('1b Historical level tables'!L20="-",0,'1b Historical level tables'!L20)</f>
        <v>0</v>
      </c>
      <c r="M46" s="205">
        <f>((IF('1b Historical level tables'!M39="-",0,'1b Historical level tables'!M39)-(IF('1b Historical level tables'!M20="-",0,'1b Historical level tables'!M20)))*'1c Consumption adjusted levels'!$C$7/3.1)+IF('1b Historical level tables'!M20="-",0,'1b Historical level tables'!M20)</f>
        <v>0</v>
      </c>
      <c r="N46" s="173"/>
      <c r="O46" s="205">
        <f>((IF('1b Historical level tables'!O39="-",0,'1b Historical level tables'!O39)-(IF('1b Historical level tables'!O20="-",0,'1b Historical level tables'!O20)))*'1c Consumption adjusted levels'!$C$7/3.1)+IF('1b Historical level tables'!O20="-",0,'1b Historical level tables'!O20)</f>
        <v>0</v>
      </c>
      <c r="P46" s="205">
        <f>((IF('1b Historical level tables'!P39="-",0,'1b Historical level tables'!P39)-(IF('1b Historical level tables'!P20="-",0,'1b Historical level tables'!P20)))*'1c Consumption adjusted levels'!$C$7/3.1)+IF('1b Historical level tables'!P20="-",0,'1b Historical level tables'!P20)</f>
        <v>0</v>
      </c>
      <c r="Q46" s="205">
        <f>((IF('1b Historical level tables'!Q39="-",0,'1b Historical level tables'!Q39)-(IF('1b Historical level tables'!Q20="-",0,'1b Historical level tables'!Q20)))*'1c Consumption adjusted levels'!$C$7/3.1)+IF('1b Historical level tables'!Q20="-",0,'1b Historical level tables'!Q20)</f>
        <v>0</v>
      </c>
      <c r="R46" s="205">
        <f>((IF('1b Historical level tables'!R39="-",0,'1b Historical level tables'!R39)-(IF('1b Historical level tables'!R20="-",0,'1b Historical level tables'!R20)))*'1c Consumption adjusted levels'!$C$7/3.1)+IF('1b Historical level tables'!R20="-",0,'1b Historical level tables'!R20)</f>
        <v>0</v>
      </c>
      <c r="S46" s="205">
        <f>((IF('1b Historical level tables'!S39="-",0,'1b Historical level tables'!S39)-(IF('1b Historical level tables'!S20="-",0,'1b Historical level tables'!S20)))*'1c Consumption adjusted levels'!$C$7/3.1)+IF('1b Historical level tables'!S20="-",0,'1b Historical level tables'!S20)</f>
        <v>0</v>
      </c>
      <c r="T46" s="205">
        <f>((IF('1b Historical level tables'!T39="-",0,'1b Historical level tables'!T39)-(IF('1b Historical level tables'!T20="-",0,'1b Historical level tables'!T20)))*'1c Consumption adjusted levels'!$C$7/3.1)+IF('1b Historical level tables'!T20="-",0,'1b Historical level tables'!T20)</f>
        <v>0</v>
      </c>
      <c r="U46" s="205">
        <f>((IF('1b Historical level tables'!U39="-",0,'1b Historical level tables'!U39)-(IF('1b Historical level tables'!U20="-",0,'1b Historical level tables'!U20)))*'1c Consumption adjusted levels'!$C$7/3.1)+IF('1b Historical level tables'!U20="-",0,'1b Historical level tables'!U20)</f>
        <v>0</v>
      </c>
      <c r="V46" s="205">
        <f>((IF('1b Historical level tables'!V39="-",0,'1b Historical level tables'!V39)-(IF('1b Historical level tables'!V20="-",0,'1b Historical level tables'!V20)))*'1c Consumption adjusted levels'!$C$7/3.1)+IF('1b Historical level tables'!V20="-",0,'1b Historical level tables'!V20)</f>
        <v>0</v>
      </c>
      <c r="W46" s="205">
        <f>((IF('1b Historical level tables'!W39="-",0,'1b Historical level tables'!W39)-(IF('1b Historical level tables'!W20="-",0,'1b Historical level tables'!W20)))*'1c Consumption adjusted levels'!$C$7/3.1)+IF('1b Historical level tables'!W20="-",0,'1b Historical level tables'!W20)</f>
        <v>0</v>
      </c>
      <c r="X46" s="205">
        <f>((IF('1b Historical level tables'!X39="-",0,'1b Historical level tables'!X39)-(IF('1b Historical level tables'!X20="-",0,'1b Historical level tables'!X20)))*'1c Consumption adjusted levels'!$C$7/3.1)+IF('1b Historical level tables'!X20="-",0,'1b Historical level tables'!X20)</f>
        <v>0</v>
      </c>
      <c r="Y46" s="205">
        <f>((IF('1b Historical level tables'!Y39="-",0,'1b Historical level tables'!Y39)-(IF('1b Historical level tables'!Y20="-",0,'1b Historical level tables'!Y20)))*'1c Consumption adjusted levels'!$C$7/3.1)+IF('1b Historical level tables'!Y20="-",0,'1b Historical level tables'!Y20)</f>
        <v>0</v>
      </c>
      <c r="Z46" s="205">
        <f>((IF('1b Historical level tables'!Z39="-",0,'1b Historical level tables'!Z39)-(IF('1b Historical level tables'!Z20="-",0,'1b Historical level tables'!Z20)))*'1c Consumption adjusted levels'!$C$7/3.1)+IF('1b Historical level tables'!Z20="-",0,'1b Historical level tables'!Z20)</f>
        <v>16.932574903484664</v>
      </c>
      <c r="AA46" s="205">
        <f>((IF('1b Historical level tables'!AA39="-",0,'1b Historical level tables'!AA39)-(IF('1b Historical level tables'!AA20="-",0,'1b Historical level tables'!AA20)))*'1c Consumption adjusted levels'!$C$7/3.1)+IF('1b Historical level tables'!AA20="-",0,'1b Historical level tables'!AA20)</f>
        <v>0</v>
      </c>
      <c r="AB46" s="205">
        <f>((IF('1b Historical level tables'!AB39="-",0,'1b Historical level tables'!AB39)-(IF('1b Historical level tables'!AB20="-",0,'1b Historical level tables'!AB20)))*'1c Consumption adjusted levels'!$C$7/$D$7)+IF('1b Historical level tables'!AB20="-",0,'1b Historical level tables'!AB20)</f>
        <v>0</v>
      </c>
      <c r="AC46" s="144"/>
      <c r="AD46" s="175" t="s">
        <v>203</v>
      </c>
      <c r="AE46" s="205">
        <f>((IF('1b Historical level tables'!AE39="-",0,'1b Historical level tables'!AE39)-(IF('1b Historical level tables'!AE20="-",0,'1b Historical level tables'!AE20)))*'1c Consumption adjusted levels'!$C$8/4.2)+IF('1b Historical level tables'!AE20="-",0,'1b Historical level tables'!AE20)</f>
        <v>0</v>
      </c>
      <c r="AF46" s="205">
        <f>((IF('1b Historical level tables'!AF39="-",0,'1b Historical level tables'!AF39)-(IF('1b Historical level tables'!AF20="-",0,'1b Historical level tables'!AF20)))*'1c Consumption adjusted levels'!$C$8/4.2)+IF('1b Historical level tables'!AF20="-",0,'1b Historical level tables'!AF20)</f>
        <v>0</v>
      </c>
      <c r="AG46" s="205">
        <f>((IF('1b Historical level tables'!AG39="-",0,'1b Historical level tables'!AG39)-(IF('1b Historical level tables'!AG20="-",0,'1b Historical level tables'!AG20)))*'1c Consumption adjusted levels'!$C$8/4.2)+IF('1b Historical level tables'!AG20="-",0,'1b Historical level tables'!AG20)</f>
        <v>0</v>
      </c>
      <c r="AH46" s="205">
        <f>((IF('1b Historical level tables'!AH39="-",0,'1b Historical level tables'!AH39)-(IF('1b Historical level tables'!AH20="-",0,'1b Historical level tables'!AH20)))*'1c Consumption adjusted levels'!$C$8/4.2)+IF('1b Historical level tables'!AH20="-",0,'1b Historical level tables'!AH20)</f>
        <v>0</v>
      </c>
      <c r="AI46" s="205">
        <f>((IF('1b Historical level tables'!AI39="-",0,'1b Historical level tables'!AI39)-(IF('1b Historical level tables'!AI20="-",0,'1b Historical level tables'!AI20)))*'1c Consumption adjusted levels'!$C$8/4.2)+IF('1b Historical level tables'!AI20="-",0,'1b Historical level tables'!AI20)</f>
        <v>0</v>
      </c>
      <c r="AJ46" s="205">
        <f>((IF('1b Historical level tables'!AJ39="-",0,'1b Historical level tables'!AJ39)-(IF('1b Historical level tables'!AJ20="-",0,'1b Historical level tables'!AJ20)))*'1c Consumption adjusted levels'!$C$8/4.2)+IF('1b Historical level tables'!AJ20="-",0,'1b Historical level tables'!AJ20)</f>
        <v>0</v>
      </c>
      <c r="AK46" s="205">
        <f>((IF('1b Historical level tables'!AK39="-",0,'1b Historical level tables'!AK39)-(IF('1b Historical level tables'!AK20="-",0,'1b Historical level tables'!AK20)))*'1c Consumption adjusted levels'!$C$8/4.2)+IF('1b Historical level tables'!AK20="-",0,'1b Historical level tables'!AK20)</f>
        <v>0</v>
      </c>
      <c r="AL46" s="205">
        <f>((IF('1b Historical level tables'!AL39="-",0,'1b Historical level tables'!AL39)-(IF('1b Historical level tables'!AL20="-",0,'1b Historical level tables'!AL20)))*'1c Consumption adjusted levels'!$C$8/4.2)+IF('1b Historical level tables'!AL20="-",0,'1b Historical level tables'!AL20)</f>
        <v>0</v>
      </c>
      <c r="AM46" s="205">
        <f>((IF('1b Historical level tables'!AM39="-",0,'1b Historical level tables'!AM39)-(IF('1b Historical level tables'!AM20="-",0,'1b Historical level tables'!AM20)))*'1c Consumption adjusted levels'!$C$8/4.2)+IF('1b Historical level tables'!AM20="-",0,'1b Historical level tables'!AM20)</f>
        <v>0</v>
      </c>
      <c r="AN46" s="205">
        <f>((IF('1b Historical level tables'!AN39="-",0,'1b Historical level tables'!AN39)-(IF('1b Historical level tables'!AN20="-",0,'1b Historical level tables'!AN20)))*'1c Consumption adjusted levels'!$C$8/4.2)+IF('1b Historical level tables'!AN20="-",0,'1b Historical level tables'!AN20)</f>
        <v>0</v>
      </c>
      <c r="AO46" s="205">
        <f>((IF('1b Historical level tables'!AO39="-",0,'1b Historical level tables'!AO39)-(IF('1b Historical level tables'!AO20="-",0,'1b Historical level tables'!AO20)))*'1c Consumption adjusted levels'!$C$8/4.2)+IF('1b Historical level tables'!AO20="-",0,'1b Historical level tables'!AO20)</f>
        <v>0</v>
      </c>
      <c r="AP46" s="173"/>
      <c r="AQ46" s="205">
        <f>((IF('1b Historical level tables'!AQ39="-",0,'1b Historical level tables'!AQ39)-(IF('1b Historical level tables'!AQ20="-",0,'1b Historical level tables'!AQ20)))*'1c Consumption adjusted levels'!$C$8/4.2)+IF('1b Historical level tables'!AQ20="-",0,'1b Historical level tables'!AQ20)</f>
        <v>0</v>
      </c>
      <c r="AR46" s="205">
        <f>((IF('1b Historical level tables'!AR39="-",0,'1b Historical level tables'!AR39)-(IF('1b Historical level tables'!AR20="-",0,'1b Historical level tables'!AR20)))*'1c Consumption adjusted levels'!$C$8/4.2)+IF('1b Historical level tables'!AR20="-",0,'1b Historical level tables'!AR20)</f>
        <v>0</v>
      </c>
      <c r="AS46" s="205">
        <f>((IF('1b Historical level tables'!AS39="-",0,'1b Historical level tables'!AS39)-(IF('1b Historical level tables'!AS20="-",0,'1b Historical level tables'!AS20)))*'1c Consumption adjusted levels'!$C$8/4.2)+IF('1b Historical level tables'!AS20="-",0,'1b Historical level tables'!AS20)</f>
        <v>0</v>
      </c>
      <c r="AT46" s="205">
        <f>((IF('1b Historical level tables'!AT39="-",0,'1b Historical level tables'!AT39)-(IF('1b Historical level tables'!AT20="-",0,'1b Historical level tables'!AT20)))*'1c Consumption adjusted levels'!$C$8/4.2)+IF('1b Historical level tables'!AT20="-",0,'1b Historical level tables'!AT20)</f>
        <v>0</v>
      </c>
      <c r="AU46" s="205">
        <f>((IF('1b Historical level tables'!AU39="-",0,'1b Historical level tables'!AU39)-(IF('1b Historical level tables'!AU20="-",0,'1b Historical level tables'!AU20)))*'1c Consumption adjusted levels'!$C$8/4.2)+IF('1b Historical level tables'!AU20="-",0,'1b Historical level tables'!AU20)</f>
        <v>0</v>
      </c>
      <c r="AV46" s="205">
        <f>((IF('1b Historical level tables'!AV39="-",0,'1b Historical level tables'!AV39)-(IF('1b Historical level tables'!AV20="-",0,'1b Historical level tables'!AV20)))*'1c Consumption adjusted levels'!$C$8/4.2)+IF('1b Historical level tables'!AV20="-",0,'1b Historical level tables'!AV20)</f>
        <v>0</v>
      </c>
      <c r="AW46" s="205">
        <f>((IF('1b Historical level tables'!AW39="-",0,'1b Historical level tables'!AW39)-(IF('1b Historical level tables'!AW20="-",0,'1b Historical level tables'!AW20)))*'1c Consumption adjusted levels'!$C$8/4.2)+IF('1b Historical level tables'!AW20="-",0,'1b Historical level tables'!AW20)</f>
        <v>0</v>
      </c>
      <c r="AX46" s="205">
        <f>((IF('1b Historical level tables'!AX39="-",0,'1b Historical level tables'!AX39)-(IF('1b Historical level tables'!AX20="-",0,'1b Historical level tables'!AX20)))*'1c Consumption adjusted levels'!$C$8/4.2)+IF('1b Historical level tables'!AX20="-",0,'1b Historical level tables'!AX20)</f>
        <v>0</v>
      </c>
      <c r="AY46" s="205">
        <f>((IF('1b Historical level tables'!AY39="-",0,'1b Historical level tables'!AY39)-(IF('1b Historical level tables'!AY20="-",0,'1b Historical level tables'!AY20)))*'1c Consumption adjusted levels'!$C$8/4.2)+IF('1b Historical level tables'!AY20="-",0,'1b Historical level tables'!AY20)</f>
        <v>0</v>
      </c>
      <c r="AZ46" s="205">
        <f>((IF('1b Historical level tables'!AZ39="-",0,'1b Historical level tables'!AZ39)-(IF('1b Historical level tables'!AZ20="-",0,'1b Historical level tables'!AZ20)))*'1c Consumption adjusted levels'!$C$8/4.2)+IF('1b Historical level tables'!AZ20="-",0,'1b Historical level tables'!AZ20)</f>
        <v>0</v>
      </c>
      <c r="BA46" s="205">
        <f>((IF('1b Historical level tables'!BA39="-",0,'1b Historical level tables'!BA39)-(IF('1b Historical level tables'!BA20="-",0,'1b Historical level tables'!BA20)))*'1c Consumption adjusted levels'!$C$8/4.2)+IF('1b Historical level tables'!BA20="-",0,'1b Historical level tables'!BA20)</f>
        <v>0</v>
      </c>
      <c r="BB46" s="205">
        <f>((IF('1b Historical level tables'!BB39="-",0,'1b Historical level tables'!BB39)-(IF('1b Historical level tables'!BB20="-",0,'1b Historical level tables'!BB20)))*'1c Consumption adjusted levels'!$C$8/4.2)+IF('1b Historical level tables'!BB20="-",0,'1b Historical level tables'!BB20)</f>
        <v>17.79965403516313</v>
      </c>
      <c r="BC46" s="205">
        <f>((IF('1b Historical level tables'!BC39="-",0,'1b Historical level tables'!BC39)-(IF('1b Historical level tables'!BC20="-",0,'1b Historical level tables'!BC20)))*'1c Consumption adjusted levels'!$C$8/4.2)+IF('1b Historical level tables'!BC20="-",0,'1b Historical level tables'!BC20)</f>
        <v>0</v>
      </c>
      <c r="BD46" s="205">
        <f>((IF('1b Historical level tables'!BD39="-",0,'1b Historical level tables'!BD39)-(IF('1b Historical level tables'!BD20="-",0,'1b Historical level tables'!BD20)))*'1c Consumption adjusted levels'!$C$8/$D$8)+IF('1b Historical level tables'!BD20="-",0,'1b Historical level tables'!BD20)</f>
        <v>0</v>
      </c>
      <c r="BF46" s="175" t="s">
        <v>203</v>
      </c>
      <c r="BG46" s="205">
        <f>((IF('1b Historical level tables'!BG39="-",0,'1b Historical level tables'!BG39)-(IF('1b Historical level tables'!BG20="-",0,'1b Historical level tables'!BG20)))*'1c Consumption adjusted levels'!$C$9/12)+IF('1b Historical level tables'!BG20="-",0,'1b Historical level tables'!BG20)</f>
        <v>0</v>
      </c>
      <c r="BH46" s="205">
        <f>((IF('1b Historical level tables'!BH39="-",0,'1b Historical level tables'!BH39)-(IF('1b Historical level tables'!BH20="-",0,'1b Historical level tables'!BH20)))*'1c Consumption adjusted levels'!$C$9/12)+IF('1b Historical level tables'!BH20="-",0,'1b Historical level tables'!BH20)</f>
        <v>0</v>
      </c>
      <c r="BI46" s="205">
        <f>((IF('1b Historical level tables'!BI39="-",0,'1b Historical level tables'!BI39)-(IF('1b Historical level tables'!BI20="-",0,'1b Historical level tables'!BI20)))*'1c Consumption adjusted levels'!$C$9/12)+IF('1b Historical level tables'!BI20="-",0,'1b Historical level tables'!BI20)</f>
        <v>0</v>
      </c>
      <c r="BJ46" s="205">
        <f>((IF('1b Historical level tables'!BJ39="-",0,'1b Historical level tables'!BJ39)-(IF('1b Historical level tables'!BJ20="-",0,'1b Historical level tables'!BJ20)))*'1c Consumption adjusted levels'!$C$9/12)+IF('1b Historical level tables'!BJ20="-",0,'1b Historical level tables'!BJ20)</f>
        <v>0</v>
      </c>
      <c r="BK46" s="205">
        <f>((IF('1b Historical level tables'!BK39="-",0,'1b Historical level tables'!BK39)-(IF('1b Historical level tables'!BK20="-",0,'1b Historical level tables'!BK20)))*'1c Consumption adjusted levels'!$C$9/12)+IF('1b Historical level tables'!BK20="-",0,'1b Historical level tables'!BK20)</f>
        <v>0</v>
      </c>
      <c r="BL46" s="205">
        <f>((IF('1b Historical level tables'!BL39="-",0,'1b Historical level tables'!BL39)-(IF('1b Historical level tables'!BL20="-",0,'1b Historical level tables'!BL20)))*'1c Consumption adjusted levels'!$C$9/12)+IF('1b Historical level tables'!BL20="-",0,'1b Historical level tables'!BL20)</f>
        <v>0</v>
      </c>
      <c r="BM46" s="205">
        <f>((IF('1b Historical level tables'!BM39="-",0,'1b Historical level tables'!BM39)-(IF('1b Historical level tables'!BM20="-",0,'1b Historical level tables'!BM20)))*'1c Consumption adjusted levels'!$C$9/12)+IF('1b Historical level tables'!BM20="-",0,'1b Historical level tables'!BM20)</f>
        <v>0</v>
      </c>
      <c r="BN46" s="205">
        <f>((IF('1b Historical level tables'!BN39="-",0,'1b Historical level tables'!BN39)-(IF('1b Historical level tables'!BN20="-",0,'1b Historical level tables'!BN20)))*'1c Consumption adjusted levels'!$C$9/12)+IF('1b Historical level tables'!BN20="-",0,'1b Historical level tables'!BN20)</f>
        <v>0</v>
      </c>
      <c r="BO46" s="205">
        <f>((IF('1b Historical level tables'!BO39="-",0,'1b Historical level tables'!BO39)-(IF('1b Historical level tables'!BO20="-",0,'1b Historical level tables'!BO20)))*'1c Consumption adjusted levels'!$C$9/12)+IF('1b Historical level tables'!BO20="-",0,'1b Historical level tables'!BO20)</f>
        <v>0</v>
      </c>
      <c r="BP46" s="205">
        <f>((IF('1b Historical level tables'!BP39="-",0,'1b Historical level tables'!BP39)-(IF('1b Historical level tables'!BP20="-",0,'1b Historical level tables'!BP20)))*'1c Consumption adjusted levels'!$C$9/12)+IF('1b Historical level tables'!BP20="-",0,'1b Historical level tables'!BP20)</f>
        <v>0</v>
      </c>
      <c r="BQ46" s="205">
        <f>((IF('1b Historical level tables'!BQ39="-",0,'1b Historical level tables'!BQ39)-(IF('1b Historical level tables'!BQ20="-",0,'1b Historical level tables'!BQ20)))*'1c Consumption adjusted levels'!$C$9/12)+IF('1b Historical level tables'!BQ20="-",0,'1b Historical level tables'!BQ20)</f>
        <v>0</v>
      </c>
      <c r="BR46" s="173"/>
      <c r="BS46" s="205">
        <f>((IF('1b Historical level tables'!BS39="-",0,'1b Historical level tables'!BS39)-(IF('1b Historical level tables'!BS20="-",0,'1b Historical level tables'!BS20)))*'1c Consumption adjusted levels'!$C$9/12)+IF('1b Historical level tables'!BS20="-",0,'1b Historical level tables'!BS20)</f>
        <v>0</v>
      </c>
      <c r="BT46" s="205">
        <f>((IF('1b Historical level tables'!BT39="-",0,'1b Historical level tables'!BT39)-(IF('1b Historical level tables'!BT20="-",0,'1b Historical level tables'!BT20)))*'1c Consumption adjusted levels'!$C$9/12)+IF('1b Historical level tables'!BT20="-",0,'1b Historical level tables'!BT20)</f>
        <v>0</v>
      </c>
      <c r="BU46" s="205">
        <f>((IF('1b Historical level tables'!BU39="-",0,'1b Historical level tables'!BU39)-(IF('1b Historical level tables'!BU20="-",0,'1b Historical level tables'!BU20)))*'1c Consumption adjusted levels'!$C$9/12)+IF('1b Historical level tables'!BU20="-",0,'1b Historical level tables'!BU20)</f>
        <v>0</v>
      </c>
      <c r="BV46" s="205">
        <f>((IF('1b Historical level tables'!BV39="-",0,'1b Historical level tables'!BV39)-(IF('1b Historical level tables'!BV20="-",0,'1b Historical level tables'!BV20)))*'1c Consumption adjusted levels'!$C$9/12)+IF('1b Historical level tables'!BV20="-",0,'1b Historical level tables'!BV20)</f>
        <v>0</v>
      </c>
      <c r="BW46" s="205">
        <f>((IF('1b Historical level tables'!BW39="-",0,'1b Historical level tables'!BW39)-(IF('1b Historical level tables'!BW20="-",0,'1b Historical level tables'!BW20)))*'1c Consumption adjusted levels'!$C$9/12)+IF('1b Historical level tables'!BW20="-",0,'1b Historical level tables'!BW20)</f>
        <v>0</v>
      </c>
      <c r="BX46" s="205">
        <f>((IF('1b Historical level tables'!BX39="-",0,'1b Historical level tables'!BX39)-(IF('1b Historical level tables'!BX20="-",0,'1b Historical level tables'!BX20)))*'1c Consumption adjusted levels'!$C$9/12)+IF('1b Historical level tables'!BX20="-",0,'1b Historical level tables'!BX20)</f>
        <v>0</v>
      </c>
      <c r="BY46" s="205">
        <f>((IF('1b Historical level tables'!BY39="-",0,'1b Historical level tables'!BY39)-(IF('1b Historical level tables'!BY20="-",0,'1b Historical level tables'!BY20)))*'1c Consumption adjusted levels'!$C$9/12)+IF('1b Historical level tables'!BY20="-",0,'1b Historical level tables'!BY20)</f>
        <v>0</v>
      </c>
      <c r="BZ46" s="205">
        <f>((IF('1b Historical level tables'!BZ39="-",0,'1b Historical level tables'!BZ39)-(IF('1b Historical level tables'!BZ20="-",0,'1b Historical level tables'!BZ20)))*'1c Consumption adjusted levels'!$C$9/12)+IF('1b Historical level tables'!BZ20="-",0,'1b Historical level tables'!BZ20)</f>
        <v>0</v>
      </c>
      <c r="CA46" s="205">
        <f>((IF('1b Historical level tables'!CA39="-",0,'1b Historical level tables'!CA39)-(IF('1b Historical level tables'!CA20="-",0,'1b Historical level tables'!CA20)))*'1c Consumption adjusted levels'!$C$9/12)+IF('1b Historical level tables'!CA20="-",0,'1b Historical level tables'!CA20)</f>
        <v>0</v>
      </c>
      <c r="CB46" s="205">
        <f>((IF('1b Historical level tables'!CB39="-",0,'1b Historical level tables'!CB39)-(IF('1b Historical level tables'!CB20="-",0,'1b Historical level tables'!CB20)))*'1c Consumption adjusted levels'!$C$9/12)+IF('1b Historical level tables'!CB20="-",0,'1b Historical level tables'!CB20)</f>
        <v>0</v>
      </c>
      <c r="CC46" s="205">
        <f>((IF('1b Historical level tables'!CC39="-",0,'1b Historical level tables'!CC39)-(IF('1b Historical level tables'!CC20="-",0,'1b Historical level tables'!CC20)))*'1c Consumption adjusted levels'!$C$9/12)+IF('1b Historical level tables'!CC20="-",0,'1b Historical level tables'!CC20)</f>
        <v>0</v>
      </c>
      <c r="CD46" s="205">
        <f>((IF('1b Historical level tables'!CD39="-",0,'1b Historical level tables'!CD39)-(IF('1b Historical level tables'!CD20="-",0,'1b Historical level tables'!CD20)))*'1c Consumption adjusted levels'!$C$9/12)+IF('1b Historical level tables'!CD20="-",0,'1b Historical level tables'!CD20)</f>
        <v>14.418912064050556</v>
      </c>
      <c r="CE46" s="205">
        <f>((IF('1b Historical level tables'!CE39="-",0,'1b Historical level tables'!CE39)-(IF('1b Historical level tables'!CE20="-",0,'1b Historical level tables'!CE20)))*'1c Consumption adjusted levels'!$C$9/12)+IF('1b Historical level tables'!CE20="-",0,'1b Historical level tables'!CE20)</f>
        <v>0</v>
      </c>
      <c r="CF46" s="205">
        <f>((IF('1b Historical level tables'!CF39="-",0,'1b Historical level tables'!CF39)-(IF('1b Historical level tables'!CF20="-",0,'1b Historical level tables'!CF20)))*'1c Consumption adjusted levels'!$C$9/$D$9)+IF('1b Historical level tables'!CF20="-",0,'1b Historical level tables'!CF20)</f>
        <v>0</v>
      </c>
      <c r="CG46" s="144"/>
      <c r="CH46" s="175" t="s">
        <v>203</v>
      </c>
      <c r="CI46" s="205">
        <f t="shared" si="51"/>
        <v>0</v>
      </c>
      <c r="CJ46" s="205">
        <f t="shared" si="52"/>
        <v>0</v>
      </c>
      <c r="CK46" s="205">
        <f t="shared" si="53"/>
        <v>0</v>
      </c>
      <c r="CL46" s="205">
        <f t="shared" si="54"/>
        <v>0</v>
      </c>
      <c r="CM46" s="205">
        <f t="shared" si="55"/>
        <v>0</v>
      </c>
      <c r="CN46" s="205">
        <f t="shared" si="56"/>
        <v>0</v>
      </c>
      <c r="CO46" s="205">
        <f t="shared" si="57"/>
        <v>0</v>
      </c>
      <c r="CP46" s="205">
        <f t="shared" si="58"/>
        <v>0</v>
      </c>
      <c r="CQ46" s="205">
        <f t="shared" si="59"/>
        <v>0</v>
      </c>
      <c r="CR46" s="205">
        <f t="shared" si="60"/>
        <v>0</v>
      </c>
      <c r="CS46" s="205">
        <f t="shared" si="61"/>
        <v>0</v>
      </c>
      <c r="CT46" s="173"/>
      <c r="CU46" s="205">
        <f t="shared" si="37"/>
        <v>0</v>
      </c>
      <c r="CV46" s="205">
        <f t="shared" si="38"/>
        <v>0</v>
      </c>
      <c r="CW46" s="205">
        <f t="shared" si="39"/>
        <v>0</v>
      </c>
      <c r="CX46" s="205">
        <f t="shared" si="40"/>
        <v>0</v>
      </c>
      <c r="CY46" s="205">
        <f t="shared" si="41"/>
        <v>0</v>
      </c>
      <c r="CZ46" s="205">
        <f t="shared" si="42"/>
        <v>0</v>
      </c>
      <c r="DA46" s="205">
        <f t="shared" si="43"/>
        <v>0</v>
      </c>
      <c r="DB46" s="205">
        <f t="shared" si="44"/>
        <v>0</v>
      </c>
      <c r="DC46" s="205">
        <f t="shared" si="45"/>
        <v>0</v>
      </c>
      <c r="DD46" s="205">
        <f t="shared" si="46"/>
        <v>0</v>
      </c>
      <c r="DE46" s="205">
        <f t="shared" si="47"/>
        <v>0</v>
      </c>
      <c r="DF46" s="205">
        <f t="shared" si="48"/>
        <v>31.351486967535219</v>
      </c>
      <c r="DG46" s="205">
        <f t="shared" si="49"/>
        <v>0</v>
      </c>
      <c r="DH46" s="205">
        <f t="shared" si="50"/>
        <v>0</v>
      </c>
    </row>
    <row r="47" spans="2:112" s="159" customFormat="1" ht="10.5" customHeight="1">
      <c r="B47" s="175" t="s">
        <v>204</v>
      </c>
      <c r="C47" s="205">
        <f>((IF('1b Historical level tables'!C40="-",0,'1b Historical level tables'!C40)-(IF('1b Historical level tables'!C21="-",0,'1b Historical level tables'!C21)))*'1c Consumption adjusted levels'!$C$7/3.1)+IF('1b Historical level tables'!C21="-",0,'1b Historical level tables'!C21)</f>
        <v>3.4230999999999985</v>
      </c>
      <c r="D47" s="205">
        <f>((IF('1b Historical level tables'!D40="-",0,'1b Historical level tables'!D40)-(IF('1b Historical level tables'!D21="-",0,'1b Historical level tables'!D21)))*'1c Consumption adjusted levels'!$C$7/3.1)+IF('1b Historical level tables'!D21="-",0,'1b Historical level tables'!D21)</f>
        <v>3.4666423679060681</v>
      </c>
      <c r="E47" s="205">
        <f>((IF('1b Historical level tables'!E40="-",0,'1b Historical level tables'!E40)-(IF('1b Historical level tables'!E21="-",0,'1b Historical level tables'!E21)))*'1c Consumption adjusted levels'!$C$7/3.1)+IF('1b Historical level tables'!E21="-",0,'1b Historical level tables'!E21)</f>
        <v>3.516883561643835</v>
      </c>
      <c r="F47" s="205">
        <f>((IF('1b Historical level tables'!F40="-",0,'1b Historical level tables'!F40)-(IF('1b Historical level tables'!F21="-",0,'1b Historical level tables'!F21)))*'1c Consumption adjusted levels'!$C$7/3.1)+IF('1b Historical level tables'!F21="-",0,'1b Historical level tables'!F21)</f>
        <v>3.547028277886497</v>
      </c>
      <c r="G47" s="205">
        <f>((IF('1b Historical level tables'!G40="-",0,'1b Historical level tables'!G40)-(IF('1b Historical level tables'!G21="-",0,'1b Historical level tables'!G21)))*'1c Consumption adjusted levels'!$C$7/3.1)+IF('1b Historical level tables'!G21="-",0,'1b Historical level tables'!G21)</f>
        <v>3.5872212328767126</v>
      </c>
      <c r="H47" s="205">
        <f>((IF('1b Historical level tables'!H40="-",0,'1b Historical level tables'!H40)-(IF('1b Historical level tables'!H21="-",0,'1b Historical level tables'!H21)))*'1c Consumption adjusted levels'!$C$7/3.1)+IF('1b Historical level tables'!H21="-",0,'1b Historical level tables'!H21)</f>
        <v>3.6140165362035224</v>
      </c>
      <c r="I47" s="205">
        <f>((IF('1b Historical level tables'!I40="-",0,'1b Historical level tables'!I40)-(IF('1b Historical level tables'!I21="-",0,'1b Historical level tables'!I21)))*'1c Consumption adjusted levels'!$C$7/3.1)+IF('1b Historical level tables'!I21="-",0,'1b Historical level tables'!I21)</f>
        <v>3.6341130136986304</v>
      </c>
      <c r="J47" s="205">
        <f>((IF('1b Historical level tables'!J40="-",0,'1b Historical level tables'!J40)-(IF('1b Historical level tables'!J21="-",0,'1b Historical level tables'!J21)))*'1c Consumption adjusted levels'!$C$7/3.1)+IF('1b Historical level tables'!J21="-",0,'1b Historical level tables'!J21)</f>
        <v>3.6441612524461822</v>
      </c>
      <c r="K47" s="205">
        <f>((IF('1b Historical level tables'!K40="-",0,'1b Historical level tables'!K40)-(IF('1b Historical level tables'!K21="-",0,'1b Historical level tables'!K21)))*'1c Consumption adjusted levels'!$C$7/3.1)+IF('1b Historical level tables'!K21="-",0,'1b Historical level tables'!K21)</f>
        <v>3.6642577299412911</v>
      </c>
      <c r="L47" s="205">
        <f>((IF('1b Historical level tables'!L40="-",0,'1b Historical level tables'!L40)-(IF('1b Historical level tables'!L21="-",0,'1b Historical level tables'!L21)))*'1c Consumption adjusted levels'!$C$7/3.1)+IF('1b Historical level tables'!L21="-",0,'1b Historical level tables'!L21)</f>
        <v>3.731245988258316</v>
      </c>
      <c r="M47" s="205">
        <f>((IF('1b Historical level tables'!M40="-",0,'1b Historical level tables'!M40)-(IF('1b Historical level tables'!M21="-",0,'1b Historical level tables'!M21)))*'1c Consumption adjusted levels'!$C$7/3.1)+IF('1b Historical level tables'!M21="-",0,'1b Historical level tables'!M21)</f>
        <v>3.8417766144814105</v>
      </c>
      <c r="N47" s="173"/>
      <c r="O47" s="205">
        <f>((IF('1b Historical level tables'!O40="-",0,'1b Historical level tables'!O40)-(IF('1b Historical level tables'!O21="-",0,'1b Historical level tables'!O21)))*'1c Consumption adjusted levels'!$C$7/3.1)+IF('1b Historical level tables'!O21="-",0,'1b Historical level tables'!O21)</f>
        <v>4.0360425636007813</v>
      </c>
      <c r="P47" s="205">
        <f>((IF('1b Historical level tables'!P40="-",0,'1b Historical level tables'!P40)-(IF('1b Historical level tables'!P21="-",0,'1b Historical level tables'!P21)))*'1c Consumption adjusted levels'!$C$7/3.1)+IF('1b Historical level tables'!P21="-",0,'1b Historical level tables'!P21)</f>
        <v>4.0360425636007813</v>
      </c>
      <c r="Q47" s="205">
        <f>((IF('1b Historical level tables'!Q40="-",0,'1b Historical level tables'!Q40)-(IF('1b Historical level tables'!Q21="-",0,'1b Historical level tables'!Q21)))*'1c Consumption adjusted levels'!$C$7/3.1)+IF('1b Historical level tables'!Q21="-",0,'1b Historical level tables'!Q21)</f>
        <v>4.1968143835616436</v>
      </c>
      <c r="R47" s="205">
        <f>((IF('1b Historical level tables'!R40="-",0,'1b Historical level tables'!R40)-(IF('1b Historical level tables'!R21="-",0,'1b Historical level tables'!R21)))*'1c Consumption adjusted levels'!$C$7/3.1)+IF('1b Historical level tables'!R21="-",0,'1b Historical level tables'!R21)</f>
        <v>4.1968143835616436</v>
      </c>
      <c r="S47" s="205">
        <f>((IF('1b Historical level tables'!S40="-",0,'1b Historical level tables'!S40)-(IF('1b Historical level tables'!S21="-",0,'1b Historical level tables'!S21)))*'1c Consumption adjusted levels'!$C$7/3.1)+IF('1b Historical level tables'!S21="-",0,'1b Historical level tables'!S21)</f>
        <v>4.3341403131115461</v>
      </c>
      <c r="T47" s="205">
        <f>((IF('1b Historical level tables'!T40="-",0,'1b Historical level tables'!T40)-(IF('1b Historical level tables'!T21="-",0,'1b Historical level tables'!T21)))*'1c Consumption adjusted levels'!$C$7/3.1)+IF('1b Historical level tables'!T21="-",0,'1b Historical level tables'!T21)</f>
        <v>4.3341403131115461</v>
      </c>
      <c r="U47" s="205">
        <f>((IF('1b Historical level tables'!U40="-",0,'1b Historical level tables'!U40)-(IF('1b Historical level tables'!U21="-",0,'1b Historical level tables'!U21)))*'1c Consumption adjusted levels'!$C$7/3.1)+IF('1b Historical level tables'!U21="-",0,'1b Historical level tables'!U21)</f>
        <v>4.3709838551859104</v>
      </c>
      <c r="V47" s="205">
        <f>((IF('1b Historical level tables'!V40="-",0,'1b Historical level tables'!V40)-(IF('1b Historical level tables'!V21="-",0,'1b Historical level tables'!V21)))*'1c Consumption adjusted levels'!$C$7/3.1)+IF('1b Historical level tables'!V21="-",0,'1b Historical level tables'!V21)</f>
        <v>4.3709838551859104</v>
      </c>
      <c r="W47" s="205">
        <f>((IF('1b Historical level tables'!W40="-",0,'1b Historical level tables'!W40)-(IF('1b Historical level tables'!W21="-",0,'1b Historical level tables'!W21)))*'1c Consumption adjusted levels'!$C$7/3.1)+IF('1b Historical level tables'!W21="-",0,'1b Historical level tables'!W21)</f>
        <v>4.4547191780821924</v>
      </c>
      <c r="X47" s="205">
        <f>((IF('1b Historical level tables'!X40="-",0,'1b Historical level tables'!X40)-(IF('1b Historical level tables'!X21="-",0,'1b Historical level tables'!X21)))*'1c Consumption adjusted levels'!$C$7/3.1)+IF('1b Historical level tables'!X21="-",0,'1b Historical level tables'!X21)</f>
        <v>4.4547191780821924</v>
      </c>
      <c r="Y47" s="205">
        <f>((IF('1b Historical level tables'!Y40="-",0,'1b Historical level tables'!Y40)-(IF('1b Historical level tables'!Y21="-",0,'1b Historical level tables'!Y21)))*'1c Consumption adjusted levels'!$C$7/3.1)+IF('1b Historical level tables'!Y21="-",0,'1b Historical level tables'!Y21)</f>
        <v>4.5250568493150691</v>
      </c>
      <c r="Z47" s="205">
        <f>((IF('1b Historical level tables'!Z40="-",0,'1b Historical level tables'!Z40)-(IF('1b Historical level tables'!Z21="-",0,'1b Historical level tables'!Z21)))*'1c Consumption adjusted levels'!$C$7/3.1)+IF('1b Historical level tables'!Z21="-",0,'1b Historical level tables'!Z21)</f>
        <v>0</v>
      </c>
      <c r="AA47" s="205">
        <f>((IF('1b Historical level tables'!AA40="-",0,'1b Historical level tables'!AA40)-(IF('1b Historical level tables'!AA21="-",0,'1b Historical level tables'!AA21)))*'1c Consumption adjusted levels'!$C$7/3.1)+IF('1b Historical level tables'!AA21="-",0,'1b Historical level tables'!AA21)</f>
        <v>0</v>
      </c>
      <c r="AB47" s="205">
        <f>((IF('1b Historical level tables'!AB40="-",0,'1b Historical level tables'!AB40)-(IF('1b Historical level tables'!AB21="-",0,'1b Historical level tables'!AB21)))*'1c Consumption adjusted levels'!$C$7/$D$7)+IF('1b Historical level tables'!AB21="-",0,'1b Historical level tables'!AB21)</f>
        <v>0</v>
      </c>
      <c r="AC47" s="144"/>
      <c r="AD47" s="175" t="s">
        <v>204</v>
      </c>
      <c r="AE47" s="205">
        <f>((IF('1b Historical level tables'!AE40="-",0,'1b Historical level tables'!AE40)-(IF('1b Historical level tables'!AE21="-",0,'1b Historical level tables'!AE21)))*'1c Consumption adjusted levels'!$C$8/4.2)+IF('1b Historical level tables'!AE21="-",0,'1b Historical level tables'!AE21)</f>
        <v>3.4230999999999985</v>
      </c>
      <c r="AF47" s="205">
        <f>((IF('1b Historical level tables'!AF40="-",0,'1b Historical level tables'!AF40)-(IF('1b Historical level tables'!AF21="-",0,'1b Historical level tables'!AF21)))*'1c Consumption adjusted levels'!$C$8/4.2)+IF('1b Historical level tables'!AF21="-",0,'1b Historical level tables'!AF21)</f>
        <v>3.4666423679060681</v>
      </c>
      <c r="AG47" s="205">
        <f>((IF('1b Historical level tables'!AG40="-",0,'1b Historical level tables'!AG40)-(IF('1b Historical level tables'!AG21="-",0,'1b Historical level tables'!AG21)))*'1c Consumption adjusted levels'!$C$8/4.2)+IF('1b Historical level tables'!AG21="-",0,'1b Historical level tables'!AG21)</f>
        <v>3.516883561643835</v>
      </c>
      <c r="AH47" s="205">
        <f>((IF('1b Historical level tables'!AH40="-",0,'1b Historical level tables'!AH40)-(IF('1b Historical level tables'!AH21="-",0,'1b Historical level tables'!AH21)))*'1c Consumption adjusted levels'!$C$8/4.2)+IF('1b Historical level tables'!AH21="-",0,'1b Historical level tables'!AH21)</f>
        <v>3.547028277886497</v>
      </c>
      <c r="AI47" s="205">
        <f>((IF('1b Historical level tables'!AI40="-",0,'1b Historical level tables'!AI40)-(IF('1b Historical level tables'!AI21="-",0,'1b Historical level tables'!AI21)))*'1c Consumption adjusted levels'!$C$8/4.2)+IF('1b Historical level tables'!AI21="-",0,'1b Historical level tables'!AI21)</f>
        <v>3.5872212328767126</v>
      </c>
      <c r="AJ47" s="205">
        <f>((IF('1b Historical level tables'!AJ40="-",0,'1b Historical level tables'!AJ40)-(IF('1b Historical level tables'!AJ21="-",0,'1b Historical level tables'!AJ21)))*'1c Consumption adjusted levels'!$C$8/4.2)+IF('1b Historical level tables'!AJ21="-",0,'1b Historical level tables'!AJ21)</f>
        <v>3.6140165362035224</v>
      </c>
      <c r="AK47" s="205">
        <f>((IF('1b Historical level tables'!AK40="-",0,'1b Historical level tables'!AK40)-(IF('1b Historical level tables'!AK21="-",0,'1b Historical level tables'!AK21)))*'1c Consumption adjusted levels'!$C$8/4.2)+IF('1b Historical level tables'!AK21="-",0,'1b Historical level tables'!AK21)</f>
        <v>3.6341130136986304</v>
      </c>
      <c r="AL47" s="205">
        <f>((IF('1b Historical level tables'!AL40="-",0,'1b Historical level tables'!AL40)-(IF('1b Historical level tables'!AL21="-",0,'1b Historical level tables'!AL21)))*'1c Consumption adjusted levels'!$C$8/4.2)+IF('1b Historical level tables'!AL21="-",0,'1b Historical level tables'!AL21)</f>
        <v>3.6441612524461822</v>
      </c>
      <c r="AM47" s="205">
        <f>((IF('1b Historical level tables'!AM40="-",0,'1b Historical level tables'!AM40)-(IF('1b Historical level tables'!AM21="-",0,'1b Historical level tables'!AM21)))*'1c Consumption adjusted levels'!$C$8/4.2)+IF('1b Historical level tables'!AM21="-",0,'1b Historical level tables'!AM21)</f>
        <v>3.6642577299412911</v>
      </c>
      <c r="AN47" s="205">
        <f>((IF('1b Historical level tables'!AN40="-",0,'1b Historical level tables'!AN40)-(IF('1b Historical level tables'!AN21="-",0,'1b Historical level tables'!AN21)))*'1c Consumption adjusted levels'!$C$8/4.2)+IF('1b Historical level tables'!AN21="-",0,'1b Historical level tables'!AN21)</f>
        <v>3.731245988258316</v>
      </c>
      <c r="AO47" s="205">
        <f>((IF('1b Historical level tables'!AO40="-",0,'1b Historical level tables'!AO40)-(IF('1b Historical level tables'!AO21="-",0,'1b Historical level tables'!AO21)))*'1c Consumption adjusted levels'!$C$8/4.2)+IF('1b Historical level tables'!AO21="-",0,'1b Historical level tables'!AO21)</f>
        <v>3.8417766144814105</v>
      </c>
      <c r="AP47" s="173"/>
      <c r="AQ47" s="205">
        <f>((IF('1b Historical level tables'!AQ40="-",0,'1b Historical level tables'!AQ40)-(IF('1b Historical level tables'!AQ21="-",0,'1b Historical level tables'!AQ21)))*'1c Consumption adjusted levels'!$C$8/4.2)+IF('1b Historical level tables'!AQ21="-",0,'1b Historical level tables'!AQ21)</f>
        <v>4.0360425636007813</v>
      </c>
      <c r="AR47" s="205">
        <f>((IF('1b Historical level tables'!AR40="-",0,'1b Historical level tables'!AR40)-(IF('1b Historical level tables'!AR21="-",0,'1b Historical level tables'!AR21)))*'1c Consumption adjusted levels'!$C$8/4.2)+IF('1b Historical level tables'!AR21="-",0,'1b Historical level tables'!AR21)</f>
        <v>4.0360425636007813</v>
      </c>
      <c r="AS47" s="205">
        <f>((IF('1b Historical level tables'!AS40="-",0,'1b Historical level tables'!AS40)-(IF('1b Historical level tables'!AS21="-",0,'1b Historical level tables'!AS21)))*'1c Consumption adjusted levels'!$C$8/4.2)+IF('1b Historical level tables'!AS21="-",0,'1b Historical level tables'!AS21)</f>
        <v>4.1968143835616436</v>
      </c>
      <c r="AT47" s="205">
        <f>((IF('1b Historical level tables'!AT40="-",0,'1b Historical level tables'!AT40)-(IF('1b Historical level tables'!AT21="-",0,'1b Historical level tables'!AT21)))*'1c Consumption adjusted levels'!$C$8/4.2)+IF('1b Historical level tables'!AT21="-",0,'1b Historical level tables'!AT21)</f>
        <v>4.1968143835616436</v>
      </c>
      <c r="AU47" s="205">
        <f>((IF('1b Historical level tables'!AU40="-",0,'1b Historical level tables'!AU40)-(IF('1b Historical level tables'!AU21="-",0,'1b Historical level tables'!AU21)))*'1c Consumption adjusted levels'!$C$8/4.2)+IF('1b Historical level tables'!AU21="-",0,'1b Historical level tables'!AU21)</f>
        <v>4.3341403131115461</v>
      </c>
      <c r="AV47" s="205">
        <f>((IF('1b Historical level tables'!AV40="-",0,'1b Historical level tables'!AV40)-(IF('1b Historical level tables'!AV21="-",0,'1b Historical level tables'!AV21)))*'1c Consumption adjusted levels'!$C$8/4.2)+IF('1b Historical level tables'!AV21="-",0,'1b Historical level tables'!AV21)</f>
        <v>4.3341403131115461</v>
      </c>
      <c r="AW47" s="205">
        <f>((IF('1b Historical level tables'!AW40="-",0,'1b Historical level tables'!AW40)-(IF('1b Historical level tables'!AW21="-",0,'1b Historical level tables'!AW21)))*'1c Consumption adjusted levels'!$C$8/4.2)+IF('1b Historical level tables'!AW21="-",0,'1b Historical level tables'!AW21)</f>
        <v>4.3709838551859104</v>
      </c>
      <c r="AX47" s="205">
        <f>((IF('1b Historical level tables'!AX40="-",0,'1b Historical level tables'!AX40)-(IF('1b Historical level tables'!AX21="-",0,'1b Historical level tables'!AX21)))*'1c Consumption adjusted levels'!$C$8/4.2)+IF('1b Historical level tables'!AX21="-",0,'1b Historical level tables'!AX21)</f>
        <v>4.3709838551859104</v>
      </c>
      <c r="AY47" s="205">
        <f>((IF('1b Historical level tables'!AY40="-",0,'1b Historical level tables'!AY40)-(IF('1b Historical level tables'!AY21="-",0,'1b Historical level tables'!AY21)))*'1c Consumption adjusted levels'!$C$8/4.2)+IF('1b Historical level tables'!AY21="-",0,'1b Historical level tables'!AY21)</f>
        <v>4.4547191780821924</v>
      </c>
      <c r="AZ47" s="205">
        <f>((IF('1b Historical level tables'!AZ40="-",0,'1b Historical level tables'!AZ40)-(IF('1b Historical level tables'!AZ21="-",0,'1b Historical level tables'!AZ21)))*'1c Consumption adjusted levels'!$C$8/4.2)+IF('1b Historical level tables'!AZ21="-",0,'1b Historical level tables'!AZ21)</f>
        <v>4.4547191780821924</v>
      </c>
      <c r="BA47" s="205">
        <f>((IF('1b Historical level tables'!BA40="-",0,'1b Historical level tables'!BA40)-(IF('1b Historical level tables'!BA21="-",0,'1b Historical level tables'!BA21)))*'1c Consumption adjusted levels'!$C$8/4.2)+IF('1b Historical level tables'!BA21="-",0,'1b Historical level tables'!BA21)</f>
        <v>4.5250568493150691</v>
      </c>
      <c r="BB47" s="205">
        <f>((IF('1b Historical level tables'!BB40="-",0,'1b Historical level tables'!BB40)-(IF('1b Historical level tables'!BB21="-",0,'1b Historical level tables'!BB21)))*'1c Consumption adjusted levels'!$C$8/4.2)+IF('1b Historical level tables'!BB21="-",0,'1b Historical level tables'!BB21)</f>
        <v>0</v>
      </c>
      <c r="BC47" s="205">
        <f>((IF('1b Historical level tables'!BC40="-",0,'1b Historical level tables'!BC40)-(IF('1b Historical level tables'!BC21="-",0,'1b Historical level tables'!BC21)))*'1c Consumption adjusted levels'!$C$8/4.2)+IF('1b Historical level tables'!BC21="-",0,'1b Historical level tables'!BC21)</f>
        <v>0</v>
      </c>
      <c r="BD47" s="205">
        <f>((IF('1b Historical level tables'!BD40="-",0,'1b Historical level tables'!BD40)-(IF('1b Historical level tables'!BD21="-",0,'1b Historical level tables'!BD21)))*'1c Consumption adjusted levels'!$C$8/$D$8)+IF('1b Historical level tables'!BD21="-",0,'1b Historical level tables'!BD21)</f>
        <v>0</v>
      </c>
      <c r="BF47" s="175" t="s">
        <v>204</v>
      </c>
      <c r="BG47" s="205">
        <f>((IF('1b Historical level tables'!BG40="-",0,'1b Historical level tables'!BG40)-(IF('1b Historical level tables'!BG21="-",0,'1b Historical level tables'!BG21)))*'1c Consumption adjusted levels'!$C$9/12)+IF('1b Historical level tables'!BG21="-",0,'1b Historical level tables'!BG21)</f>
        <v>3.1859000000000006</v>
      </c>
      <c r="BH47" s="205">
        <f>((IF('1b Historical level tables'!BH40="-",0,'1b Historical level tables'!BH40)-(IF('1b Historical level tables'!BH21="-",0,'1b Historical level tables'!BH21)))*'1c Consumption adjusted levels'!$C$9/12)+IF('1b Historical level tables'!BH21="-",0,'1b Historical level tables'!BH21)</f>
        <v>3.2264251467710374</v>
      </c>
      <c r="BI47" s="205">
        <f>((IF('1b Historical level tables'!BI40="-",0,'1b Historical level tables'!BI40)-(IF('1b Historical level tables'!BI21="-",0,'1b Historical level tables'!BI21)))*'1c Consumption adjusted levels'!$C$9/12)+IF('1b Historical level tables'!BI21="-",0,'1b Historical level tables'!BI21)</f>
        <v>3.2731849315068478</v>
      </c>
      <c r="BJ47" s="205">
        <f>((IF('1b Historical level tables'!BJ40="-",0,'1b Historical level tables'!BJ40)-(IF('1b Historical level tables'!BJ21="-",0,'1b Historical level tables'!BJ21)))*'1c Consumption adjusted levels'!$C$9/12)+IF('1b Historical level tables'!BJ21="-",0,'1b Historical level tables'!BJ21)</f>
        <v>3.3012408023483384</v>
      </c>
      <c r="BK47" s="205">
        <f>((IF('1b Historical level tables'!BK40="-",0,'1b Historical level tables'!BK40)-(IF('1b Historical level tables'!BK21="-",0,'1b Historical level tables'!BK21)))*'1c Consumption adjusted levels'!$C$9/12)+IF('1b Historical level tables'!BK21="-",0,'1b Historical level tables'!BK21)</f>
        <v>3.3386486301369867</v>
      </c>
      <c r="BL47" s="205">
        <f>((IF('1b Historical level tables'!BL40="-",0,'1b Historical level tables'!BL40)-(IF('1b Historical level tables'!BL21="-",0,'1b Historical level tables'!BL21)))*'1c Consumption adjusted levels'!$C$9/12)+IF('1b Historical level tables'!BL21="-",0,'1b Historical level tables'!BL21)</f>
        <v>3.3635871819960861</v>
      </c>
      <c r="BM47" s="205">
        <f>((IF('1b Historical level tables'!BM40="-",0,'1b Historical level tables'!BM40)-(IF('1b Historical level tables'!BM21="-",0,'1b Historical level tables'!BM21)))*'1c Consumption adjusted levels'!$C$9/12)+IF('1b Historical level tables'!BM21="-",0,'1b Historical level tables'!BM21)</f>
        <v>3.3822910958904111</v>
      </c>
      <c r="BN47" s="205">
        <f>((IF('1b Historical level tables'!BN40="-",0,'1b Historical level tables'!BN40)-(IF('1b Historical level tables'!BN21="-",0,'1b Historical level tables'!BN21)))*'1c Consumption adjusted levels'!$C$9/12)+IF('1b Historical level tables'!BN21="-",0,'1b Historical level tables'!BN21)</f>
        <v>3.3916430528375732</v>
      </c>
      <c r="BO47" s="205">
        <f>((IF('1b Historical level tables'!BO40="-",0,'1b Historical level tables'!BO40)-(IF('1b Historical level tables'!BO21="-",0,'1b Historical level tables'!BO21)))*'1c Consumption adjusted levels'!$C$9/12)+IF('1b Historical level tables'!BO21="-",0,'1b Historical level tables'!BO21)</f>
        <v>3.4103469667319</v>
      </c>
      <c r="BP47" s="205">
        <f>((IF('1b Historical level tables'!BP40="-",0,'1b Historical level tables'!BP40)-(IF('1b Historical level tables'!BP21="-",0,'1b Historical level tables'!BP21)))*'1c Consumption adjusted levels'!$C$9/12)+IF('1b Historical level tables'!BP21="-",0,'1b Historical level tables'!BP21)</f>
        <v>3.4726933463796494</v>
      </c>
      <c r="BQ47" s="205">
        <f>((IF('1b Historical level tables'!BQ40="-",0,'1b Historical level tables'!BQ40)-(IF('1b Historical level tables'!BQ21="-",0,'1b Historical level tables'!BQ21)))*'1c Consumption adjusted levels'!$C$9/12)+IF('1b Historical level tables'!BQ21="-",0,'1b Historical level tables'!BQ21)</f>
        <v>3.5755648727984357</v>
      </c>
      <c r="BR47" s="173"/>
      <c r="BS47" s="205">
        <f>((IF('1b Historical level tables'!BS40="-",0,'1b Historical level tables'!BS40)-(IF('1b Historical level tables'!BS21="-",0,'1b Historical level tables'!BS21)))*'1c Consumption adjusted levels'!$C$9/12)+IF('1b Historical level tables'!BS21="-",0,'1b Historical level tables'!BS21)</f>
        <v>3.7563693737769079</v>
      </c>
      <c r="BT47" s="205">
        <f>((IF('1b Historical level tables'!BT40="-",0,'1b Historical level tables'!BT40)-(IF('1b Historical level tables'!BT21="-",0,'1b Historical level tables'!BT21)))*'1c Consumption adjusted levels'!$C$9/12)+IF('1b Historical level tables'!BT21="-",0,'1b Historical level tables'!BT21)</f>
        <v>3.7563693737769079</v>
      </c>
      <c r="BU47" s="205">
        <f>((IF('1b Historical level tables'!BU40="-",0,'1b Historical level tables'!BU40)-(IF('1b Historical level tables'!BU21="-",0,'1b Historical level tables'!BU21)))*'1c Consumption adjusted levels'!$C$9/12)+IF('1b Historical level tables'!BU21="-",0,'1b Historical level tables'!BU21)</f>
        <v>3.9060006849315063</v>
      </c>
      <c r="BV47" s="205">
        <f>((IF('1b Historical level tables'!BV40="-",0,'1b Historical level tables'!BV40)-(IF('1b Historical level tables'!BV21="-",0,'1b Historical level tables'!BV21)))*'1c Consumption adjusted levels'!$C$9/12)+IF('1b Historical level tables'!BV21="-",0,'1b Historical level tables'!BV21)</f>
        <v>3.9060006849315063</v>
      </c>
      <c r="BW47" s="205">
        <f>((IF('1b Historical level tables'!BW40="-",0,'1b Historical level tables'!BW40)-(IF('1b Historical level tables'!BW21="-",0,'1b Historical level tables'!BW21)))*'1c Consumption adjusted levels'!$C$9/12)+IF('1b Historical level tables'!BW21="-",0,'1b Historical level tables'!BW21)</f>
        <v>4.0338107632093942</v>
      </c>
      <c r="BX47" s="205">
        <f>((IF('1b Historical level tables'!BX40="-",0,'1b Historical level tables'!BX40)-(IF('1b Historical level tables'!BX21="-",0,'1b Historical level tables'!BX21)))*'1c Consumption adjusted levels'!$C$9/12)+IF('1b Historical level tables'!BX21="-",0,'1b Historical level tables'!BX21)</f>
        <v>4.0338107632093942</v>
      </c>
      <c r="BY47" s="205">
        <f>((IF('1b Historical level tables'!BY40="-",0,'1b Historical level tables'!BY40)-(IF('1b Historical level tables'!BY21="-",0,'1b Historical level tables'!BY21)))*'1c Consumption adjusted levels'!$C$9/12)+IF('1b Historical level tables'!BY21="-",0,'1b Historical level tables'!BY21)</f>
        <v>4.0681012720156549</v>
      </c>
      <c r="BZ47" s="205">
        <f>((IF('1b Historical level tables'!BZ40="-",0,'1b Historical level tables'!BZ40)-(IF('1b Historical level tables'!BZ21="-",0,'1b Historical level tables'!BZ21)))*'1c Consumption adjusted levels'!$C$9/12)+IF('1b Historical level tables'!BZ21="-",0,'1b Historical level tables'!BZ21)</f>
        <v>4.0681012720156549</v>
      </c>
      <c r="CA47" s="205">
        <f>((IF('1b Historical level tables'!CA40="-",0,'1b Historical level tables'!CA40)-(IF('1b Historical level tables'!CA21="-",0,'1b Historical level tables'!CA21)))*'1c Consumption adjusted levels'!$C$9/12)+IF('1b Historical level tables'!CA21="-",0,'1b Historical level tables'!CA21)</f>
        <v>4.1460342465753417</v>
      </c>
      <c r="CB47" s="205">
        <f>((IF('1b Historical level tables'!CB40="-",0,'1b Historical level tables'!CB40)-(IF('1b Historical level tables'!CB21="-",0,'1b Historical level tables'!CB21)))*'1c Consumption adjusted levels'!$C$9/12)+IF('1b Historical level tables'!CB21="-",0,'1b Historical level tables'!CB21)</f>
        <v>4.1460342465753417</v>
      </c>
      <c r="CC47" s="205">
        <f>((IF('1b Historical level tables'!CC40="-",0,'1b Historical level tables'!CC40)-(IF('1b Historical level tables'!CC21="-",0,'1b Historical level tables'!CC21)))*'1c Consumption adjusted levels'!$C$9/12)+IF('1b Historical level tables'!CC21="-",0,'1b Historical level tables'!CC21)</f>
        <v>4.2114979452054797</v>
      </c>
      <c r="CD47" s="205">
        <f>((IF('1b Historical level tables'!CD40="-",0,'1b Historical level tables'!CD40)-(IF('1b Historical level tables'!CD21="-",0,'1b Historical level tables'!CD21)))*'1c Consumption adjusted levels'!$C$9/12)+IF('1b Historical level tables'!CD21="-",0,'1b Historical level tables'!CD21)</f>
        <v>0</v>
      </c>
      <c r="CE47" s="205">
        <f>((IF('1b Historical level tables'!CE40="-",0,'1b Historical level tables'!CE40)-(IF('1b Historical level tables'!CE21="-",0,'1b Historical level tables'!CE21)))*'1c Consumption adjusted levels'!$C$9/12)+IF('1b Historical level tables'!CE21="-",0,'1b Historical level tables'!CE21)</f>
        <v>0</v>
      </c>
      <c r="CF47" s="205">
        <f>((IF('1b Historical level tables'!CF40="-",0,'1b Historical level tables'!CF40)-(IF('1b Historical level tables'!CF21="-",0,'1b Historical level tables'!CF21)))*'1c Consumption adjusted levels'!$C$9/$D$9)+IF('1b Historical level tables'!CF21="-",0,'1b Historical level tables'!CF21)</f>
        <v>0</v>
      </c>
      <c r="CG47" s="144"/>
      <c r="CH47" s="175" t="s">
        <v>204</v>
      </c>
      <c r="CI47" s="205">
        <f t="shared" si="51"/>
        <v>6.6089999999999991</v>
      </c>
      <c r="CJ47" s="205">
        <f t="shared" si="52"/>
        <v>6.6930675146771055</v>
      </c>
      <c r="CK47" s="205">
        <f t="shared" si="53"/>
        <v>6.7900684931506827</v>
      </c>
      <c r="CL47" s="205">
        <f t="shared" si="54"/>
        <v>6.8482690802348358</v>
      </c>
      <c r="CM47" s="205">
        <f t="shared" si="55"/>
        <v>6.9258698630136992</v>
      </c>
      <c r="CN47" s="205">
        <f t="shared" si="56"/>
        <v>6.9776037181996085</v>
      </c>
      <c r="CO47" s="205">
        <f t="shared" si="57"/>
        <v>7.0164041095890415</v>
      </c>
      <c r="CP47" s="205">
        <f t="shared" si="58"/>
        <v>7.0358043052837553</v>
      </c>
      <c r="CQ47" s="205">
        <f t="shared" si="59"/>
        <v>7.074604696673191</v>
      </c>
      <c r="CR47" s="205">
        <f t="shared" si="60"/>
        <v>7.2039393346379654</v>
      </c>
      <c r="CS47" s="205">
        <f t="shared" si="61"/>
        <v>7.4173414872798462</v>
      </c>
      <c r="CT47" s="173"/>
      <c r="CU47" s="205">
        <f t="shared" si="37"/>
        <v>7.7924119373776897</v>
      </c>
      <c r="CV47" s="205">
        <f t="shared" si="38"/>
        <v>7.7924119373776897</v>
      </c>
      <c r="CW47" s="205">
        <f t="shared" si="39"/>
        <v>8.1028150684931504</v>
      </c>
      <c r="CX47" s="205">
        <f t="shared" si="40"/>
        <v>8.1028150684931504</v>
      </c>
      <c r="CY47" s="205">
        <f t="shared" si="41"/>
        <v>8.3679510763209404</v>
      </c>
      <c r="CZ47" s="205">
        <f t="shared" si="42"/>
        <v>8.3679510763209404</v>
      </c>
      <c r="DA47" s="205">
        <f t="shared" si="43"/>
        <v>8.4390851272015652</v>
      </c>
      <c r="DB47" s="205">
        <f t="shared" si="44"/>
        <v>8.4390851272015652</v>
      </c>
      <c r="DC47" s="205">
        <f t="shared" si="45"/>
        <v>8.6007534246575332</v>
      </c>
      <c r="DD47" s="205">
        <f t="shared" si="46"/>
        <v>8.6007534246575332</v>
      </c>
      <c r="DE47" s="205">
        <f t="shared" si="47"/>
        <v>8.7365547945205488</v>
      </c>
      <c r="DF47" s="205">
        <f t="shared" si="48"/>
        <v>0</v>
      </c>
      <c r="DG47" s="205">
        <f t="shared" si="49"/>
        <v>0</v>
      </c>
      <c r="DH47" s="205">
        <f t="shared" si="50"/>
        <v>0</v>
      </c>
    </row>
    <row r="48" spans="2:112" s="159" customFormat="1" ht="10.5" customHeight="1">
      <c r="B48" s="175" t="s">
        <v>205</v>
      </c>
      <c r="C48" s="205">
        <f>((IF('1b Historical level tables'!C41="-",0,'1b Historical level tables'!C41)-(IF('1b Historical level tables'!C22="-",0,'1b Historical level tables'!C22)))*'1c Consumption adjusted levels'!$C$7/3.1)+IF('1b Historical level tables'!C22="-",0,'1b Historical level tables'!C22)</f>
        <v>2.0879978617334638</v>
      </c>
      <c r="D48" s="205">
        <f>((IF('1b Historical level tables'!D41="-",0,'1b Historical level tables'!D41)-(IF('1b Historical level tables'!D22="-",0,'1b Historical level tables'!D22)))*'1c Consumption adjusted levels'!$C$7/3.1)+IF('1b Historical level tables'!D22="-",0,'1b Historical level tables'!D22)</f>
        <v>2.0636729985286002</v>
      </c>
      <c r="E48" s="205">
        <f>((IF('1b Historical level tables'!E41="-",0,'1b Historical level tables'!E41)-(IF('1b Historical level tables'!E22="-",0,'1b Historical level tables'!E22)))*'1c Consumption adjusted levels'!$C$7/3.1)+IF('1b Historical level tables'!E22="-",0,'1b Historical level tables'!E22)</f>
        <v>2.2297942179643706</v>
      </c>
      <c r="F48" s="205">
        <f>((IF('1b Historical level tables'!F41="-",0,'1b Historical level tables'!F41)-(IF('1b Historical level tables'!F22="-",0,'1b Historical level tables'!F22)))*'1c Consumption adjusted levels'!$C$7/3.1)+IF('1b Historical level tables'!F22="-",0,'1b Historical level tables'!F22)</f>
        <v>2.3448575969445811</v>
      </c>
      <c r="G48" s="205">
        <f>((IF('1b Historical level tables'!G41="-",0,'1b Historical level tables'!G41)-(IF('1b Historical level tables'!G22="-",0,'1b Historical level tables'!G22)))*'1c Consumption adjusted levels'!$C$7/3.1)+IF('1b Historical level tables'!G22="-",0,'1b Historical level tables'!G22)</f>
        <v>2.6007451002016815</v>
      </c>
      <c r="H48" s="205">
        <f>((IF('1b Historical level tables'!H41="-",0,'1b Historical level tables'!H41)-(IF('1b Historical level tables'!H22="-",0,'1b Historical level tables'!H22)))*'1c Consumption adjusted levels'!$C$7/3.1)+IF('1b Historical level tables'!H22="-",0,'1b Historical level tables'!H22)</f>
        <v>2.5170706598792001</v>
      </c>
      <c r="I48" s="205">
        <f>((IF('1b Historical level tables'!I41="-",0,'1b Historical level tables'!I41)-(IF('1b Historical level tables'!I22="-",0,'1b Historical level tables'!I22)))*'1c Consumption adjusted levels'!$C$7/3.1)+IF('1b Historical level tables'!I22="-",0,'1b Historical level tables'!I22)</f>
        <v>2.5260742491958958</v>
      </c>
      <c r="J48" s="205">
        <f>((IF('1b Historical level tables'!J41="-",0,'1b Historical level tables'!J41)-(IF('1b Historical level tables'!J22="-",0,'1b Historical level tables'!J22)))*'1c Consumption adjusted levels'!$C$7/3.1)+IF('1b Historical level tables'!J22="-",0,'1b Historical level tables'!J22)</f>
        <v>2.4509121792971973</v>
      </c>
      <c r="K48" s="205">
        <f>((IF('1b Historical level tables'!K41="-",0,'1b Historical level tables'!K41)-(IF('1b Historical level tables'!K22="-",0,'1b Historical level tables'!K22)))*'1c Consumption adjusted levels'!$C$7/3.1)+IF('1b Historical level tables'!K22="-",0,'1b Historical level tables'!K22)</f>
        <v>2.6718375250184434</v>
      </c>
      <c r="L48" s="205">
        <f>((IF('1b Historical level tables'!L41="-",0,'1b Historical level tables'!L41)-(IF('1b Historical level tables'!L22="-",0,'1b Historical level tables'!L22)))*'1c Consumption adjusted levels'!$C$7/3.1)+IF('1b Historical level tables'!L22="-",0,'1b Historical level tables'!L22)</f>
        <v>2.8933740555739544</v>
      </c>
      <c r="M48" s="205">
        <f>((IF('1b Historical level tables'!M41="-",0,'1b Historical level tables'!M41)-(IF('1b Historical level tables'!M22="-",0,'1b Historical level tables'!M22)))*'1c Consumption adjusted levels'!$C$7/3.1)+IF('1b Historical level tables'!M22="-",0,'1b Historical level tables'!M22)</f>
        <v>4.1341475030631889</v>
      </c>
      <c r="N48" s="173"/>
      <c r="O48" s="205">
        <f>((IF('1b Historical level tables'!O41="-",0,'1b Historical level tables'!O41)-(IF('1b Historical level tables'!O22="-",0,'1b Historical level tables'!O22)))*'1c Consumption adjusted levels'!$C$7/3.1)+IF('1b Historical level tables'!O22="-",0,'1b Historical level tables'!O22)</f>
        <v>6.9774932048797673</v>
      </c>
      <c r="P48" s="205">
        <f>((IF('1b Historical level tables'!P41="-",0,'1b Historical level tables'!P41)-(IF('1b Historical level tables'!P22="-",0,'1b Historical level tables'!P22)))*'1c Consumption adjusted levels'!$C$7/3.1)+IF('1b Historical level tables'!P22="-",0,'1b Historical level tables'!P22)</f>
        <v>8.8490688787103871</v>
      </c>
      <c r="Q48" s="205">
        <f>((IF('1b Historical level tables'!Q41="-",0,'1b Historical level tables'!Q41)-(IF('1b Historical level tables'!Q22="-",0,'1b Historical level tables'!Q22)))*'1c Consumption adjusted levels'!$C$7/3.1)+IF('1b Historical level tables'!Q22="-",0,'1b Historical level tables'!Q22)</f>
        <v>6.931361385874907</v>
      </c>
      <c r="R48" s="205">
        <f>((IF('1b Historical level tables'!R41="-",0,'1b Historical level tables'!R41)-(IF('1b Historical level tables'!R22="-",0,'1b Historical level tables'!R22)))*'1c Consumption adjusted levels'!$C$7/3.1)+IF('1b Historical level tables'!R22="-",0,'1b Historical level tables'!R22)</f>
        <v>4.4708572822962456</v>
      </c>
      <c r="S48" s="205">
        <f>((IF('1b Historical level tables'!S41="-",0,'1b Historical level tables'!S41)-(IF('1b Historical level tables'!S22="-",0,'1b Historical level tables'!S22)))*'1c Consumption adjusted levels'!$C$7/3.1)+IF('1b Historical level tables'!S22="-",0,'1b Historical level tables'!S22)</f>
        <v>4.1251471852924437</v>
      </c>
      <c r="T48" s="205">
        <f>((IF('1b Historical level tables'!T41="-",0,'1b Historical level tables'!T41)-(IF('1b Historical level tables'!T22="-",0,'1b Historical level tables'!T22)))*'1c Consumption adjusted levels'!$C$7/3.1)+IF('1b Historical level tables'!T22="-",0,'1b Historical level tables'!T22)</f>
        <v>4.2775083298849461</v>
      </c>
      <c r="U48" s="205">
        <f>((IF('1b Historical level tables'!U41="-",0,'1b Historical level tables'!U41)-(IF('1b Historical level tables'!U22="-",0,'1b Historical level tables'!U22)))*'1c Consumption adjusted levels'!$C$7/3.1)+IF('1b Historical level tables'!U22="-",0,'1b Historical level tables'!U22)</f>
        <v>3.8696546131349439</v>
      </c>
      <c r="V48" s="205">
        <f>((IF('1b Historical level tables'!V41="-",0,'1b Historical level tables'!V41)-(IF('1b Historical level tables'!V22="-",0,'1b Historical level tables'!V22)))*'1c Consumption adjusted levels'!$C$7/3.1)+IF('1b Historical level tables'!V22="-",0,'1b Historical level tables'!V22)</f>
        <v>3.6119443147031776</v>
      </c>
      <c r="W48" s="205">
        <f>((IF('1b Historical level tables'!W41="-",0,'1b Historical level tables'!W41)-(IF('1b Historical level tables'!W22="-",0,'1b Historical level tables'!W22)))*'1c Consumption adjusted levels'!$C$7/3.1)+IF('1b Historical level tables'!W22="-",0,'1b Historical level tables'!W22)</f>
        <v>3.8815900395353338</v>
      </c>
      <c r="X48" s="205">
        <f>((IF('1b Historical level tables'!X41="-",0,'1b Historical level tables'!X41)-(IF('1b Historical level tables'!X22="-",0,'1b Historical level tables'!X22)))*'1c Consumption adjusted levels'!$C$7/3.1)+IF('1b Historical level tables'!X22="-",0,'1b Historical level tables'!X22)</f>
        <v>3.9241611187277061</v>
      </c>
      <c r="Y48" s="205">
        <f>((IF('1b Historical level tables'!Y41="-",0,'1b Historical level tables'!Y41)-(IF('1b Historical level tables'!Y22="-",0,'1b Historical level tables'!Y22)))*'1c Consumption adjusted levels'!$C$7/3.1)+IF('1b Historical level tables'!Y22="-",0,'1b Historical level tables'!Y22)</f>
        <v>4.0683560490836674</v>
      </c>
      <c r="Z48" s="205">
        <f>((IF('1b Historical level tables'!Z41="-",0,'1b Historical level tables'!Z41)-(IF('1b Historical level tables'!Z22="-",0,'1b Historical level tables'!Z22)))*'1c Consumption adjusted levels'!$C$7/3.1)+IF('1b Historical level tables'!Z22="-",0,'1b Historical level tables'!Z22)</f>
        <v>0</v>
      </c>
      <c r="AA48" s="205">
        <f>((IF('1b Historical level tables'!AA41="-",0,'1b Historical level tables'!AA41)-(IF('1b Historical level tables'!AA22="-",0,'1b Historical level tables'!AA22)))*'1c Consumption adjusted levels'!$C$7/3.1)+IF('1b Historical level tables'!AA22="-",0,'1b Historical level tables'!AA22)</f>
        <v>0</v>
      </c>
      <c r="AB48" s="205">
        <f>((IF('1b Historical level tables'!AB41="-",0,'1b Historical level tables'!AB41)-(IF('1b Historical level tables'!AB22="-",0,'1b Historical level tables'!AB22)))*'1c Consumption adjusted levels'!$C$7/$D$7)+IF('1b Historical level tables'!AB22="-",0,'1b Historical level tables'!AB22)</f>
        <v>0</v>
      </c>
      <c r="AC48" s="144"/>
      <c r="AD48" s="175" t="s">
        <v>205</v>
      </c>
      <c r="AE48" s="205">
        <f>((IF('1b Historical level tables'!AE41="-",0,'1b Historical level tables'!AE41)-(IF('1b Historical level tables'!AE22="-",0,'1b Historical level tables'!AE22)))*'1c Consumption adjusted levels'!$C$8/4.2)+IF('1b Historical level tables'!AE22="-",0,'1b Historical level tables'!AE22)</f>
        <v>2.6181799688987009</v>
      </c>
      <c r="AF48" s="205">
        <f>((IF('1b Historical level tables'!AF41="-",0,'1b Historical level tables'!AF41)-(IF('1b Historical level tables'!AF22="-",0,'1b Historical level tables'!AF22)))*'1c Consumption adjusted levels'!$C$8/4.2)+IF('1b Historical level tables'!AF22="-",0,'1b Historical level tables'!AF22)</f>
        <v>2.5834232958612291</v>
      </c>
      <c r="AG48" s="205">
        <f>((IF('1b Historical level tables'!AG41="-",0,'1b Historical level tables'!AG41)-(IF('1b Historical level tables'!AG22="-",0,'1b Historical level tables'!AG22)))*'1c Consumption adjusted levels'!$C$8/4.2)+IF('1b Historical level tables'!AG22="-",0,'1b Historical level tables'!AG22)</f>
        <v>2.845734124260483</v>
      </c>
      <c r="AH48" s="205">
        <f>((IF('1b Historical level tables'!AH41="-",0,'1b Historical level tables'!AH41)-(IF('1b Historical level tables'!AH22="-",0,'1b Historical level tables'!AH22)))*'1c Consumption adjusted levels'!$C$8/4.2)+IF('1b Historical level tables'!AH22="-",0,'1b Historical level tables'!AH22)</f>
        <v>2.9951816949755945</v>
      </c>
      <c r="AI48" s="205">
        <f>((IF('1b Historical level tables'!AI41="-",0,'1b Historical level tables'!AI41)-(IF('1b Historical level tables'!AI22="-",0,'1b Historical level tables'!AI22)))*'1c Consumption adjusted levels'!$C$8/4.2)+IF('1b Historical level tables'!AI22="-",0,'1b Historical level tables'!AI22)</f>
        <v>3.339462678492124</v>
      </c>
      <c r="AJ48" s="205">
        <f>((IF('1b Historical level tables'!AJ41="-",0,'1b Historical level tables'!AJ41)-(IF('1b Historical level tables'!AJ22="-",0,'1b Historical level tables'!AJ22)))*'1c Consumption adjusted levels'!$C$8/4.2)+IF('1b Historical level tables'!AJ22="-",0,'1b Historical level tables'!AJ22)</f>
        <v>3.2142528626875637</v>
      </c>
      <c r="AK48" s="205">
        <f>((IF('1b Historical level tables'!AK41="-",0,'1b Historical level tables'!AK41)-(IF('1b Historical level tables'!AK22="-",0,'1b Historical level tables'!AK22)))*'1c Consumption adjusted levels'!$C$8/4.2)+IF('1b Historical level tables'!AK22="-",0,'1b Historical level tables'!AK22)</f>
        <v>3.2179480276308889</v>
      </c>
      <c r="AL48" s="205">
        <f>((IF('1b Historical level tables'!AL41="-",0,'1b Historical level tables'!AL41)-(IF('1b Historical level tables'!AL22="-",0,'1b Historical level tables'!AL22)))*'1c Consumption adjusted levels'!$C$8/4.2)+IF('1b Historical level tables'!AL22="-",0,'1b Historical level tables'!AL22)</f>
        <v>3.0983651493679099</v>
      </c>
      <c r="AM48" s="205">
        <f>((IF('1b Historical level tables'!AM41="-",0,'1b Historical level tables'!AM41)-(IF('1b Historical level tables'!AM22="-",0,'1b Historical level tables'!AM22)))*'1c Consumption adjusted levels'!$C$8/4.2)+IF('1b Historical level tables'!AM22="-",0,'1b Historical level tables'!AM22)</f>
        <v>3.3965213092221891</v>
      </c>
      <c r="AN48" s="205">
        <f>((IF('1b Historical level tables'!AN41="-",0,'1b Historical level tables'!AN41)-(IF('1b Historical level tables'!AN22="-",0,'1b Historical level tables'!AN22)))*'1c Consumption adjusted levels'!$C$8/4.2)+IF('1b Historical level tables'!AN22="-",0,'1b Historical level tables'!AN22)</f>
        <v>3.7226810918453244</v>
      </c>
      <c r="AO48" s="205">
        <f>((IF('1b Historical level tables'!AO41="-",0,'1b Historical level tables'!AO41)-(IF('1b Historical level tables'!AO22="-",0,'1b Historical level tables'!AO22)))*'1c Consumption adjusted levels'!$C$8/4.2)+IF('1b Historical level tables'!AO22="-",0,'1b Historical level tables'!AO22)</f>
        <v>5.2869300073393921</v>
      </c>
      <c r="AP48" s="173"/>
      <c r="AQ48" s="205">
        <f>((IF('1b Historical level tables'!AQ41="-",0,'1b Historical level tables'!AQ41)-(IF('1b Historical level tables'!AQ22="-",0,'1b Historical level tables'!AQ22)))*'1c Consumption adjusted levels'!$C$8/4.2)+IF('1b Historical level tables'!AQ22="-",0,'1b Historical level tables'!AQ22)</f>
        <v>9.1283788576223603</v>
      </c>
      <c r="AR48" s="205">
        <f>((IF('1b Historical level tables'!AR41="-",0,'1b Historical level tables'!AR41)-(IF('1b Historical level tables'!AR22="-",0,'1b Historical level tables'!AR22)))*'1c Consumption adjusted levels'!$C$8/4.2)+IF('1b Historical level tables'!AR22="-",0,'1b Historical level tables'!AR22)</f>
        <v>12.219410551951558</v>
      </c>
      <c r="AS48" s="205">
        <f>((IF('1b Historical level tables'!AS41="-",0,'1b Historical level tables'!AS41)-(IF('1b Historical level tables'!AS22="-",0,'1b Historical level tables'!AS22)))*'1c Consumption adjusted levels'!$C$8/4.2)+IF('1b Historical level tables'!AS22="-",0,'1b Historical level tables'!AS22)</f>
        <v>9.3507034485947784</v>
      </c>
      <c r="AT48" s="205">
        <f>((IF('1b Historical level tables'!AT41="-",0,'1b Historical level tables'!AT41)-(IF('1b Historical level tables'!AT22="-",0,'1b Historical level tables'!AT22)))*'1c Consumption adjusted levels'!$C$8/4.2)+IF('1b Historical level tables'!AT22="-",0,'1b Historical level tables'!AT22)</f>
        <v>5.75879330269274</v>
      </c>
      <c r="AU48" s="205">
        <f>((IF('1b Historical level tables'!AU41="-",0,'1b Historical level tables'!AU41)-(IF('1b Historical level tables'!AU22="-",0,'1b Historical level tables'!AU22)))*'1c Consumption adjusted levels'!$C$8/4.2)+IF('1b Historical level tables'!AU22="-",0,'1b Historical level tables'!AU22)</f>
        <v>5.3274827901525965</v>
      </c>
      <c r="AV48" s="205">
        <f>((IF('1b Historical level tables'!AV41="-",0,'1b Historical level tables'!AV41)-(IF('1b Historical level tables'!AV22="-",0,'1b Historical level tables'!AV22)))*'1c Consumption adjusted levels'!$C$8/4.2)+IF('1b Historical level tables'!AV22="-",0,'1b Historical level tables'!AV22)</f>
        <v>5.559801105764496</v>
      </c>
      <c r="AW48" s="205">
        <f>((IF('1b Historical level tables'!AW41="-",0,'1b Historical level tables'!AW41)-(IF('1b Historical level tables'!AW22="-",0,'1b Historical level tables'!AW22)))*'1c Consumption adjusted levels'!$C$8/4.2)+IF('1b Historical level tables'!AW22="-",0,'1b Historical level tables'!AW22)</f>
        <v>4.8864098582697437</v>
      </c>
      <c r="AX48" s="205">
        <f>((IF('1b Historical level tables'!AX41="-",0,'1b Historical level tables'!AX41)-(IF('1b Historical level tables'!AX22="-",0,'1b Historical level tables'!AX22)))*'1c Consumption adjusted levels'!$C$8/4.2)+IF('1b Historical level tables'!AX22="-",0,'1b Historical level tables'!AX22)</f>
        <v>4.5026299132921475</v>
      </c>
      <c r="AY48" s="205">
        <f>((IF('1b Historical level tables'!AY41="-",0,'1b Historical level tables'!AY41)-(IF('1b Historical level tables'!AY22="-",0,'1b Historical level tables'!AY22)))*'1c Consumption adjusted levels'!$C$8/4.2)+IF('1b Historical level tables'!AY22="-",0,'1b Historical level tables'!AY22)</f>
        <v>4.9128731092594435</v>
      </c>
      <c r="AZ48" s="205">
        <f>((IF('1b Historical level tables'!AZ41="-",0,'1b Historical level tables'!AZ41)-(IF('1b Historical level tables'!AZ22="-",0,'1b Historical level tables'!AZ22)))*'1c Consumption adjusted levels'!$C$8/4.2)+IF('1b Historical level tables'!AZ22="-",0,'1b Historical level tables'!AZ22)</f>
        <v>4.9962287349444701</v>
      </c>
      <c r="BA48" s="205">
        <f>((IF('1b Historical level tables'!BA41="-",0,'1b Historical level tables'!BA41)-(IF('1b Historical level tables'!BA22="-",0,'1b Historical level tables'!BA22)))*'1c Consumption adjusted levels'!$C$8/4.2)+IF('1b Historical level tables'!BA22="-",0,'1b Historical level tables'!BA22)</f>
        <v>5.2215960354450992</v>
      </c>
      <c r="BB48" s="205">
        <f>((IF('1b Historical level tables'!BB41="-",0,'1b Historical level tables'!BB41)-(IF('1b Historical level tables'!BB22="-",0,'1b Historical level tables'!BB22)))*'1c Consumption adjusted levels'!$C$8/4.2)+IF('1b Historical level tables'!BB22="-",0,'1b Historical level tables'!BB22)</f>
        <v>0</v>
      </c>
      <c r="BC48" s="205">
        <f>((IF('1b Historical level tables'!BC41="-",0,'1b Historical level tables'!BC41)-(IF('1b Historical level tables'!BC22="-",0,'1b Historical level tables'!BC22)))*'1c Consumption adjusted levels'!$C$8/4.2)+IF('1b Historical level tables'!BC22="-",0,'1b Historical level tables'!BC22)</f>
        <v>0</v>
      </c>
      <c r="BD48" s="205">
        <f>((IF('1b Historical level tables'!BD41="-",0,'1b Historical level tables'!BD41)-(IF('1b Historical level tables'!BD22="-",0,'1b Historical level tables'!BD22)))*'1c Consumption adjusted levels'!$C$8/$D$8)+IF('1b Historical level tables'!BD22="-",0,'1b Historical level tables'!BD22)</f>
        <v>0</v>
      </c>
      <c r="BF48" s="175" t="s">
        <v>205</v>
      </c>
      <c r="BG48" s="205">
        <f>((IF('1b Historical level tables'!BG41="-",0,'1b Historical level tables'!BG41)-(IF('1b Historical level tables'!BG22="-",0,'1b Historical level tables'!BG22)))*'1c Consumption adjusted levels'!$C$9/12)+IF('1b Historical level tables'!BG22="-",0,'1b Historical level tables'!BG22)</f>
        <v>1.7222441558073385</v>
      </c>
      <c r="BH48" s="205">
        <f>((IF('1b Historical level tables'!BH41="-",0,'1b Historical level tables'!BH41)-(IF('1b Historical level tables'!BH22="-",0,'1b Historical level tables'!BH22)))*'1c Consumption adjusted levels'!$C$9/12)+IF('1b Historical level tables'!BH22="-",0,'1b Historical level tables'!BH22)</f>
        <v>1.7196752629059016</v>
      </c>
      <c r="BI48" s="205">
        <f>((IF('1b Historical level tables'!BI41="-",0,'1b Historical level tables'!BI41)-(IF('1b Historical level tables'!BI22="-",0,'1b Historical level tables'!BI22)))*'1c Consumption adjusted levels'!$C$9/12)+IF('1b Historical level tables'!BI22="-",0,'1b Historical level tables'!BI22)</f>
        <v>1.8216779917522534</v>
      </c>
      <c r="BJ48" s="205">
        <f>((IF('1b Historical level tables'!BJ41="-",0,'1b Historical level tables'!BJ41)-(IF('1b Historical level tables'!BJ22="-",0,'1b Historical level tables'!BJ22)))*'1c Consumption adjusted levels'!$C$9/12)+IF('1b Historical level tables'!BJ22="-",0,'1b Historical level tables'!BJ22)</f>
        <v>1.9784348913908119</v>
      </c>
      <c r="BK48" s="205">
        <f>((IF('1b Historical level tables'!BK41="-",0,'1b Historical level tables'!BK41)-(IF('1b Historical level tables'!BK22="-",0,'1b Historical level tables'!BK22)))*'1c Consumption adjusted levels'!$C$9/12)+IF('1b Historical level tables'!BK22="-",0,'1b Historical level tables'!BK22)</f>
        <v>2.1646783859672745</v>
      </c>
      <c r="BL48" s="205">
        <f>((IF('1b Historical level tables'!BL41="-",0,'1b Historical level tables'!BL41)-(IF('1b Historical level tables'!BL22="-",0,'1b Historical level tables'!BL22)))*'1c Consumption adjusted levels'!$C$9/12)+IF('1b Historical level tables'!BL22="-",0,'1b Historical level tables'!BL22)</f>
        <v>1.9684631356763813</v>
      </c>
      <c r="BM48" s="205">
        <f>((IF('1b Historical level tables'!BM41="-",0,'1b Historical level tables'!BM41)-(IF('1b Historical level tables'!BM22="-",0,'1b Historical level tables'!BM22)))*'1c Consumption adjusted levels'!$C$9/12)+IF('1b Historical level tables'!BM22="-",0,'1b Historical level tables'!BM22)</f>
        <v>1.9002244366465559</v>
      </c>
      <c r="BN48" s="205">
        <f>((IF('1b Historical level tables'!BN41="-",0,'1b Historical level tables'!BN41)-(IF('1b Historical level tables'!BN22="-",0,'1b Historical level tables'!BN22)))*'1c Consumption adjusted levels'!$C$9/12)+IF('1b Historical level tables'!BN22="-",0,'1b Historical level tables'!BN22)</f>
        <v>1.6618002162570433</v>
      </c>
      <c r="BO48" s="205">
        <f>((IF('1b Historical level tables'!BO41="-",0,'1b Historical level tables'!BO41)-(IF('1b Historical level tables'!BO22="-",0,'1b Historical level tables'!BO22)))*'1c Consumption adjusted levels'!$C$9/12)+IF('1b Historical level tables'!BO22="-",0,'1b Historical level tables'!BO22)</f>
        <v>1.8170321993829244</v>
      </c>
      <c r="BP48" s="205">
        <f>((IF('1b Historical level tables'!BP41="-",0,'1b Historical level tables'!BP41)-(IF('1b Historical level tables'!BP22="-",0,'1b Historical level tables'!BP22)))*'1c Consumption adjusted levels'!$C$9/12)+IF('1b Historical level tables'!BP22="-",0,'1b Historical level tables'!BP22)</f>
        <v>2.1275988468182221</v>
      </c>
      <c r="BQ48" s="205">
        <f>((IF('1b Historical level tables'!BQ41="-",0,'1b Historical level tables'!BQ41)-(IF('1b Historical level tables'!BQ22="-",0,'1b Historical level tables'!BQ22)))*'1c Consumption adjusted levels'!$C$9/12)+IF('1b Historical level tables'!BQ22="-",0,'1b Historical level tables'!BQ22)</f>
        <v>3.5837342462677211</v>
      </c>
      <c r="BR48" s="173"/>
      <c r="BS48" s="205">
        <f>((IF('1b Historical level tables'!BS41="-",0,'1b Historical level tables'!BS41)-(IF('1b Historical level tables'!BS22="-",0,'1b Historical level tables'!BS22)))*'1c Consumption adjusted levels'!$C$9/12)+IF('1b Historical level tables'!BS22="-",0,'1b Historical level tables'!BS22)</f>
        <v>6.8238449543320527</v>
      </c>
      <c r="BT48" s="205">
        <f>((IF('1b Historical level tables'!BT41="-",0,'1b Historical level tables'!BT41)-(IF('1b Historical level tables'!BT22="-",0,'1b Historical level tables'!BT22)))*'1c Consumption adjusted levels'!$C$9/12)+IF('1b Historical level tables'!BT22="-",0,'1b Historical level tables'!BT22)</f>
        <v>7.8347724788768716</v>
      </c>
      <c r="BU48" s="205">
        <f>((IF('1b Historical level tables'!BU41="-",0,'1b Historical level tables'!BU41)-(IF('1b Historical level tables'!BU22="-",0,'1b Historical level tables'!BU22)))*'1c Consumption adjusted levels'!$C$9/12)+IF('1b Historical level tables'!BU22="-",0,'1b Historical level tables'!BU22)</f>
        <v>5.8935318613359717</v>
      </c>
      <c r="BV48" s="205">
        <f>((IF('1b Historical level tables'!BV41="-",0,'1b Historical level tables'!BV41)-(IF('1b Historical level tables'!BV22="-",0,'1b Historical level tables'!BV22)))*'1c Consumption adjusted levels'!$C$9/12)+IF('1b Historical level tables'!BV22="-",0,'1b Historical level tables'!BV22)</f>
        <v>3.6698124811662081</v>
      </c>
      <c r="BW48" s="205">
        <f>((IF('1b Historical level tables'!BW41="-",0,'1b Historical level tables'!BW41)-(IF('1b Historical level tables'!BW22="-",0,'1b Historical level tables'!BW22)))*'1c Consumption adjusted levels'!$C$9/12)+IF('1b Historical level tables'!BW22="-",0,'1b Historical level tables'!BW22)</f>
        <v>3.3880116020474791</v>
      </c>
      <c r="BX48" s="205">
        <f>((IF('1b Historical level tables'!BX41="-",0,'1b Historical level tables'!BX41)-(IF('1b Historical level tables'!BX22="-",0,'1b Historical level tables'!BX22)))*'1c Consumption adjusted levels'!$C$9/12)+IF('1b Historical level tables'!BX22="-",0,'1b Historical level tables'!BX22)</f>
        <v>3.6177167779819239</v>
      </c>
      <c r="BY48" s="205">
        <f>((IF('1b Historical level tables'!BY41="-",0,'1b Historical level tables'!BY41)-(IF('1b Historical level tables'!BY22="-",0,'1b Historical level tables'!BY22)))*'1c Consumption adjusted levels'!$C$9/12)+IF('1b Historical level tables'!BY22="-",0,'1b Historical level tables'!BY22)</f>
        <v>3.0169184085474448</v>
      </c>
      <c r="BZ48" s="205">
        <f>((IF('1b Historical level tables'!BZ41="-",0,'1b Historical level tables'!BZ41)-(IF('1b Historical level tables'!BZ22="-",0,'1b Historical level tables'!BZ22)))*'1c Consumption adjusted levels'!$C$9/12)+IF('1b Historical level tables'!BZ22="-",0,'1b Historical level tables'!BZ22)</f>
        <v>2.7709556033506102</v>
      </c>
      <c r="CA48" s="205">
        <f>((IF('1b Historical level tables'!CA41="-",0,'1b Historical level tables'!CA41)-(IF('1b Historical level tables'!CA22="-",0,'1b Historical level tables'!CA22)))*'1c Consumption adjusted levels'!$C$9/12)+IF('1b Historical level tables'!CA22="-",0,'1b Historical level tables'!CA22)</f>
        <v>3.1115421418493074</v>
      </c>
      <c r="CB48" s="205">
        <f>((IF('1b Historical level tables'!CB41="-",0,'1b Historical level tables'!CB41)-(IF('1b Historical level tables'!CB22="-",0,'1b Historical level tables'!CB22)))*'1c Consumption adjusted levels'!$C$9/12)+IF('1b Historical level tables'!CB22="-",0,'1b Historical level tables'!CB22)</f>
        <v>3.1547811179526262</v>
      </c>
      <c r="CC48" s="205">
        <f>((IF('1b Historical level tables'!CC41="-",0,'1b Historical level tables'!CC41)-(IF('1b Historical level tables'!CC22="-",0,'1b Historical level tables'!CC22)))*'1c Consumption adjusted levels'!$C$9/12)+IF('1b Historical level tables'!CC22="-",0,'1b Historical level tables'!CC22)</f>
        <v>3.4553367781774336</v>
      </c>
      <c r="CD48" s="205">
        <f>((IF('1b Historical level tables'!CD41="-",0,'1b Historical level tables'!CD41)-(IF('1b Historical level tables'!CD22="-",0,'1b Historical level tables'!CD22)))*'1c Consumption adjusted levels'!$C$9/12)+IF('1b Historical level tables'!CD22="-",0,'1b Historical level tables'!CD22)</f>
        <v>0</v>
      </c>
      <c r="CE48" s="205">
        <f>((IF('1b Historical level tables'!CE41="-",0,'1b Historical level tables'!CE41)-(IF('1b Historical level tables'!CE22="-",0,'1b Historical level tables'!CE22)))*'1c Consumption adjusted levels'!$C$9/12)+IF('1b Historical level tables'!CE22="-",0,'1b Historical level tables'!CE22)</f>
        <v>0</v>
      </c>
      <c r="CF48" s="205">
        <f>((IF('1b Historical level tables'!CF41="-",0,'1b Historical level tables'!CF41)-(IF('1b Historical level tables'!CF22="-",0,'1b Historical level tables'!CF22)))*'1c Consumption adjusted levels'!$C$9/$D$9)+IF('1b Historical level tables'!CF22="-",0,'1b Historical level tables'!CF22)</f>
        <v>0</v>
      </c>
      <c r="CG48" s="144"/>
      <c r="CH48" s="175" t="s">
        <v>205</v>
      </c>
      <c r="CI48" s="205">
        <f t="shared" si="51"/>
        <v>3.8102420175408023</v>
      </c>
      <c r="CJ48" s="205">
        <f t="shared" si="52"/>
        <v>3.7833482614345018</v>
      </c>
      <c r="CK48" s="205">
        <f t="shared" si="53"/>
        <v>4.051472209716624</v>
      </c>
      <c r="CL48" s="205">
        <f t="shared" si="54"/>
        <v>4.3232924883353929</v>
      </c>
      <c r="CM48" s="205">
        <f t="shared" si="55"/>
        <v>4.7654234861689559</v>
      </c>
      <c r="CN48" s="205">
        <f t="shared" si="56"/>
        <v>4.4855337955555816</v>
      </c>
      <c r="CO48" s="205">
        <f t="shared" si="57"/>
        <v>4.4262986858424522</v>
      </c>
      <c r="CP48" s="205">
        <f t="shared" si="58"/>
        <v>4.1127123955542402</v>
      </c>
      <c r="CQ48" s="205">
        <f t="shared" si="59"/>
        <v>4.4888697244013676</v>
      </c>
      <c r="CR48" s="205">
        <f t="shared" si="60"/>
        <v>5.0209729023921765</v>
      </c>
      <c r="CS48" s="205">
        <f t="shared" si="61"/>
        <v>7.7178817493309104</v>
      </c>
      <c r="CT48" s="173"/>
      <c r="CU48" s="205">
        <f t="shared" si="37"/>
        <v>13.80133815921182</v>
      </c>
      <c r="CV48" s="205">
        <f t="shared" si="38"/>
        <v>16.683841357587259</v>
      </c>
      <c r="CW48" s="205">
        <f t="shared" si="39"/>
        <v>12.824893247210879</v>
      </c>
      <c r="CX48" s="205">
        <f t="shared" si="40"/>
        <v>8.1406697634624532</v>
      </c>
      <c r="CY48" s="205">
        <f t="shared" si="41"/>
        <v>7.5131587873399228</v>
      </c>
      <c r="CZ48" s="205">
        <f t="shared" si="42"/>
        <v>7.89522510786687</v>
      </c>
      <c r="DA48" s="205">
        <f t="shared" si="43"/>
        <v>6.8865730216823886</v>
      </c>
      <c r="DB48" s="205">
        <f t="shared" si="44"/>
        <v>6.3828999180537878</v>
      </c>
      <c r="DC48" s="205">
        <f t="shared" si="45"/>
        <v>6.9931321813846417</v>
      </c>
      <c r="DD48" s="205">
        <f t="shared" si="46"/>
        <v>7.0789422366803318</v>
      </c>
      <c r="DE48" s="205">
        <f t="shared" si="47"/>
        <v>7.523692827261101</v>
      </c>
      <c r="DF48" s="205">
        <f t="shared" si="48"/>
        <v>0</v>
      </c>
      <c r="DG48" s="205">
        <f t="shared" si="49"/>
        <v>0</v>
      </c>
      <c r="DH48" s="205">
        <f t="shared" si="50"/>
        <v>0</v>
      </c>
    </row>
    <row r="49" spans="2:112" s="159" customFormat="1" ht="10.5" customHeight="1">
      <c r="B49" s="175" t="s">
        <v>206</v>
      </c>
      <c r="C49" s="205">
        <f>((IF('1b Historical level tables'!C42="-",0,'1b Historical level tables'!C42)-(IF('1b Historical level tables'!C23="-",0,'1b Historical level tables'!C23)))*'1c Consumption adjusted levels'!$C$7/3.1)+IF('1b Historical level tables'!C23="-",0,'1b Historical level tables'!C23)</f>
        <v>0</v>
      </c>
      <c r="D49" s="205">
        <f>((IF('1b Historical level tables'!D42="-",0,'1b Historical level tables'!D42)-(IF('1b Historical level tables'!D23="-",0,'1b Historical level tables'!D23)))*'1c Consumption adjusted levels'!$C$7/3.1)+IF('1b Historical level tables'!D23="-",0,'1b Historical level tables'!D23)</f>
        <v>0</v>
      </c>
      <c r="E49" s="205">
        <f>((IF('1b Historical level tables'!E42="-",0,'1b Historical level tables'!E42)-(IF('1b Historical level tables'!E23="-",0,'1b Historical level tables'!E23)))*'1c Consumption adjusted levels'!$C$7/3.1)+IF('1b Historical level tables'!E23="-",0,'1b Historical level tables'!E23)</f>
        <v>0</v>
      </c>
      <c r="F49" s="205">
        <f>((IF('1b Historical level tables'!F42="-",0,'1b Historical level tables'!F42)-(IF('1b Historical level tables'!F23="-",0,'1b Historical level tables'!F23)))*'1c Consumption adjusted levels'!$C$7/3.1)+IF('1b Historical level tables'!F23="-",0,'1b Historical level tables'!F23)</f>
        <v>0</v>
      </c>
      <c r="G49" s="205">
        <f>((IF('1b Historical level tables'!G42="-",0,'1b Historical level tables'!G42)-(IF('1b Historical level tables'!G23="-",0,'1b Historical level tables'!G23)))*'1c Consumption adjusted levels'!$C$7/3.1)+IF('1b Historical level tables'!G23="-",0,'1b Historical level tables'!G23)</f>
        <v>0</v>
      </c>
      <c r="H49" s="205">
        <f>((IF('1b Historical level tables'!H42="-",0,'1b Historical level tables'!H42)-(IF('1b Historical level tables'!H23="-",0,'1b Historical level tables'!H23)))*'1c Consumption adjusted levels'!$C$7/3.1)+IF('1b Historical level tables'!H23="-",0,'1b Historical level tables'!H23)</f>
        <v>0</v>
      </c>
      <c r="I49" s="205">
        <f>((IF('1b Historical level tables'!I42="-",0,'1b Historical level tables'!I42)-(IF('1b Historical level tables'!I23="-",0,'1b Historical level tables'!I23)))*'1c Consumption adjusted levels'!$C$7/3.1)+IF('1b Historical level tables'!I23="-",0,'1b Historical level tables'!I23)</f>
        <v>0</v>
      </c>
      <c r="J49" s="205">
        <f>((IF('1b Historical level tables'!J42="-",0,'1b Historical level tables'!J42)-(IF('1b Historical level tables'!J23="-",0,'1b Historical level tables'!J23)))*'1c Consumption adjusted levels'!$C$7/3.1)+IF('1b Historical level tables'!J23="-",0,'1b Historical level tables'!J23)</f>
        <v>0</v>
      </c>
      <c r="K49" s="205">
        <f>((IF('1b Historical level tables'!K42="-",0,'1b Historical level tables'!K42)-(IF('1b Historical level tables'!K23="-",0,'1b Historical level tables'!K23)))*'1c Consumption adjusted levels'!$C$7/3.1)+IF('1b Historical level tables'!K23="-",0,'1b Historical level tables'!K23)</f>
        <v>0</v>
      </c>
      <c r="L49" s="205">
        <f>((IF('1b Historical level tables'!L42="-",0,'1b Historical level tables'!L42)-(IF('1b Historical level tables'!L23="-",0,'1b Historical level tables'!L23)))*'1c Consumption adjusted levels'!$C$7/3.1)+IF('1b Historical level tables'!L23="-",0,'1b Historical level tables'!L23)</f>
        <v>0</v>
      </c>
      <c r="M49" s="205">
        <f>((IF('1b Historical level tables'!M42="-",0,'1b Historical level tables'!M42)-(IF('1b Historical level tables'!M23="-",0,'1b Historical level tables'!M23)))*'1c Consumption adjusted levels'!$C$7/3.1)+IF('1b Historical level tables'!M23="-",0,'1b Historical level tables'!M23)</f>
        <v>0</v>
      </c>
      <c r="N49" s="173"/>
      <c r="O49" s="205">
        <f>((IF('1b Historical level tables'!O42="-",0,'1b Historical level tables'!O42)-(IF('1b Historical level tables'!O23="-",0,'1b Historical level tables'!O23)))*'1c Consumption adjusted levels'!$C$7/3.1)+IF('1b Historical level tables'!O23="-",0,'1b Historical level tables'!O23)</f>
        <v>0</v>
      </c>
      <c r="P49" s="205">
        <f>((IF('1b Historical level tables'!P42="-",0,'1b Historical level tables'!P42)-(IF('1b Historical level tables'!P23="-",0,'1b Historical level tables'!P23)))*'1c Consumption adjusted levels'!$C$7/3.1)+IF('1b Historical level tables'!P23="-",0,'1b Historical level tables'!P23)</f>
        <v>0</v>
      </c>
      <c r="Q49" s="205">
        <f>((IF('1b Historical level tables'!Q42="-",0,'1b Historical level tables'!Q42)-(IF('1b Historical level tables'!Q23="-",0,'1b Historical level tables'!Q23)))*'1c Consumption adjusted levels'!$C$7/3.1)+IF('1b Historical level tables'!Q23="-",0,'1b Historical level tables'!Q23)</f>
        <v>0</v>
      </c>
      <c r="R49" s="205">
        <f>((IF('1b Historical level tables'!R42="-",0,'1b Historical level tables'!R42)-(IF('1b Historical level tables'!R23="-",0,'1b Historical level tables'!R23)))*'1c Consumption adjusted levels'!$C$7/3.1)+IF('1b Historical level tables'!R23="-",0,'1b Historical level tables'!R23)</f>
        <v>0</v>
      </c>
      <c r="S49" s="205">
        <f>((IF('1b Historical level tables'!S42="-",0,'1b Historical level tables'!S42)-(IF('1b Historical level tables'!S23="-",0,'1b Historical level tables'!S23)))*'1c Consumption adjusted levels'!$C$7/3.1)+IF('1b Historical level tables'!S23="-",0,'1b Historical level tables'!S23)</f>
        <v>0</v>
      </c>
      <c r="T49" s="205">
        <f>((IF('1b Historical level tables'!T42="-",0,'1b Historical level tables'!T42)-(IF('1b Historical level tables'!T23="-",0,'1b Historical level tables'!T23)))*'1c Consumption adjusted levels'!$C$7/3.1)+IF('1b Historical level tables'!T23="-",0,'1b Historical level tables'!T23)</f>
        <v>0</v>
      </c>
      <c r="U49" s="205">
        <f>((IF('1b Historical level tables'!U42="-",0,'1b Historical level tables'!U42)-(IF('1b Historical level tables'!U23="-",0,'1b Historical level tables'!U23)))*'1c Consumption adjusted levels'!$C$7/3.1)+IF('1b Historical level tables'!U23="-",0,'1b Historical level tables'!U23)</f>
        <v>0</v>
      </c>
      <c r="V49" s="205">
        <f>((IF('1b Historical level tables'!V42="-",0,'1b Historical level tables'!V42)-(IF('1b Historical level tables'!V23="-",0,'1b Historical level tables'!V23)))*'1c Consumption adjusted levels'!$C$7/3.1)+IF('1b Historical level tables'!V23="-",0,'1b Historical level tables'!V23)</f>
        <v>0</v>
      </c>
      <c r="W49" s="205">
        <f>((IF('1b Historical level tables'!W42="-",0,'1b Historical level tables'!W42)-(IF('1b Historical level tables'!W23="-",0,'1b Historical level tables'!W23)))*'1c Consumption adjusted levels'!$C$7/3.1)+IF('1b Historical level tables'!W23="-",0,'1b Historical level tables'!W23)</f>
        <v>0</v>
      </c>
      <c r="X49" s="205">
        <f>((IF('1b Historical level tables'!X42="-",0,'1b Historical level tables'!X42)-(IF('1b Historical level tables'!X23="-",0,'1b Historical level tables'!X23)))*'1c Consumption adjusted levels'!$C$7/3.1)+IF('1b Historical level tables'!X23="-",0,'1b Historical level tables'!X23)</f>
        <v>0</v>
      </c>
      <c r="Y49" s="205">
        <f>((IF('1b Historical level tables'!Y42="-",0,'1b Historical level tables'!Y42)-(IF('1b Historical level tables'!Y23="-",0,'1b Historical level tables'!Y23)))*'1c Consumption adjusted levels'!$C$7/3.1)+IF('1b Historical level tables'!Y23="-",0,'1b Historical level tables'!Y23)</f>
        <v>0</v>
      </c>
      <c r="Z49" s="205">
        <f>((IF('1b Historical level tables'!Z42="-",0,'1b Historical level tables'!Z42)-(IF('1b Historical level tables'!Z23="-",0,'1b Historical level tables'!Z23)))*'1c Consumption adjusted levels'!$C$7/3.1)+IF('1b Historical level tables'!Z23="-",0,'1b Historical level tables'!Z23)</f>
        <v>87.259246961179258</v>
      </c>
      <c r="AA49" s="205">
        <f>((IF('1b Historical level tables'!AA42="-",0,'1b Historical level tables'!AA42)-(IF('1b Historical level tables'!AA23="-",0,'1b Historical level tables'!AA23)))*'1c Consumption adjusted levels'!$C$7/3.1)+IF('1b Historical level tables'!AA23="-",0,'1b Historical level tables'!AA23)</f>
        <v>0</v>
      </c>
      <c r="AB49" s="205">
        <f>((IF('1b Historical level tables'!AB42="-",0,'1b Historical level tables'!AB42)-(IF('1b Historical level tables'!AB23="-",0,'1b Historical level tables'!AB23)))*'1c Consumption adjusted levels'!$C$7/$D$7)+IF('1b Historical level tables'!AB23="-",0,'1b Historical level tables'!AB23)</f>
        <v>0</v>
      </c>
      <c r="AC49" s="144"/>
      <c r="AD49" s="175" t="s">
        <v>206</v>
      </c>
      <c r="AE49" s="205">
        <f>((IF('1b Historical level tables'!AE42="-",0,'1b Historical level tables'!AE42)-(IF('1b Historical level tables'!AE23="-",0,'1b Historical level tables'!AE23)))*'1c Consumption adjusted levels'!$C$8/4.2)+IF('1b Historical level tables'!AE23="-",0,'1b Historical level tables'!AE23)</f>
        <v>0</v>
      </c>
      <c r="AF49" s="205">
        <f>((IF('1b Historical level tables'!AF42="-",0,'1b Historical level tables'!AF42)-(IF('1b Historical level tables'!AF23="-",0,'1b Historical level tables'!AF23)))*'1c Consumption adjusted levels'!$C$8/4.2)+IF('1b Historical level tables'!AF23="-",0,'1b Historical level tables'!AF23)</f>
        <v>0</v>
      </c>
      <c r="AG49" s="205">
        <f>((IF('1b Historical level tables'!AG42="-",0,'1b Historical level tables'!AG42)-(IF('1b Historical level tables'!AG23="-",0,'1b Historical level tables'!AG23)))*'1c Consumption adjusted levels'!$C$8/4.2)+IF('1b Historical level tables'!AG23="-",0,'1b Historical level tables'!AG23)</f>
        <v>0</v>
      </c>
      <c r="AH49" s="205">
        <f>((IF('1b Historical level tables'!AH42="-",0,'1b Historical level tables'!AH42)-(IF('1b Historical level tables'!AH23="-",0,'1b Historical level tables'!AH23)))*'1c Consumption adjusted levels'!$C$8/4.2)+IF('1b Historical level tables'!AH23="-",0,'1b Historical level tables'!AH23)</f>
        <v>0</v>
      </c>
      <c r="AI49" s="205">
        <f>((IF('1b Historical level tables'!AI42="-",0,'1b Historical level tables'!AI42)-(IF('1b Historical level tables'!AI23="-",0,'1b Historical level tables'!AI23)))*'1c Consumption adjusted levels'!$C$8/4.2)+IF('1b Historical level tables'!AI23="-",0,'1b Historical level tables'!AI23)</f>
        <v>0</v>
      </c>
      <c r="AJ49" s="205">
        <f>((IF('1b Historical level tables'!AJ42="-",0,'1b Historical level tables'!AJ42)-(IF('1b Historical level tables'!AJ23="-",0,'1b Historical level tables'!AJ23)))*'1c Consumption adjusted levels'!$C$8/4.2)+IF('1b Historical level tables'!AJ23="-",0,'1b Historical level tables'!AJ23)</f>
        <v>0</v>
      </c>
      <c r="AK49" s="205">
        <f>((IF('1b Historical level tables'!AK42="-",0,'1b Historical level tables'!AK42)-(IF('1b Historical level tables'!AK23="-",0,'1b Historical level tables'!AK23)))*'1c Consumption adjusted levels'!$C$8/4.2)+IF('1b Historical level tables'!AK23="-",0,'1b Historical level tables'!AK23)</f>
        <v>0</v>
      </c>
      <c r="AL49" s="205">
        <f>((IF('1b Historical level tables'!AL42="-",0,'1b Historical level tables'!AL42)-(IF('1b Historical level tables'!AL23="-",0,'1b Historical level tables'!AL23)))*'1c Consumption adjusted levels'!$C$8/4.2)+IF('1b Historical level tables'!AL23="-",0,'1b Historical level tables'!AL23)</f>
        <v>0</v>
      </c>
      <c r="AM49" s="205">
        <f>((IF('1b Historical level tables'!AM42="-",0,'1b Historical level tables'!AM42)-(IF('1b Historical level tables'!AM23="-",0,'1b Historical level tables'!AM23)))*'1c Consumption adjusted levels'!$C$8/4.2)+IF('1b Historical level tables'!AM23="-",0,'1b Historical level tables'!AM23)</f>
        <v>0</v>
      </c>
      <c r="AN49" s="205">
        <f>((IF('1b Historical level tables'!AN42="-",0,'1b Historical level tables'!AN42)-(IF('1b Historical level tables'!AN23="-",0,'1b Historical level tables'!AN23)))*'1c Consumption adjusted levels'!$C$8/4.2)+IF('1b Historical level tables'!AN23="-",0,'1b Historical level tables'!AN23)</f>
        <v>0</v>
      </c>
      <c r="AO49" s="205">
        <f>((IF('1b Historical level tables'!AO42="-",0,'1b Historical level tables'!AO42)-(IF('1b Historical level tables'!AO23="-",0,'1b Historical level tables'!AO23)))*'1c Consumption adjusted levels'!$C$8/4.2)+IF('1b Historical level tables'!AO23="-",0,'1b Historical level tables'!AO23)</f>
        <v>0</v>
      </c>
      <c r="AP49" s="173"/>
      <c r="AQ49" s="205">
        <f>((IF('1b Historical level tables'!AQ42="-",0,'1b Historical level tables'!AQ42)-(IF('1b Historical level tables'!AQ23="-",0,'1b Historical level tables'!AQ23)))*'1c Consumption adjusted levels'!$C$8/4.2)+IF('1b Historical level tables'!AQ23="-",0,'1b Historical level tables'!AQ23)</f>
        <v>0</v>
      </c>
      <c r="AR49" s="205">
        <f>((IF('1b Historical level tables'!AR42="-",0,'1b Historical level tables'!AR42)-(IF('1b Historical level tables'!AR23="-",0,'1b Historical level tables'!AR23)))*'1c Consumption adjusted levels'!$C$8/4.2)+IF('1b Historical level tables'!AR23="-",0,'1b Historical level tables'!AR23)</f>
        <v>0</v>
      </c>
      <c r="AS49" s="205">
        <f>((IF('1b Historical level tables'!AS42="-",0,'1b Historical level tables'!AS42)-(IF('1b Historical level tables'!AS23="-",0,'1b Historical level tables'!AS23)))*'1c Consumption adjusted levels'!$C$8/4.2)+IF('1b Historical level tables'!AS23="-",0,'1b Historical level tables'!AS23)</f>
        <v>0</v>
      </c>
      <c r="AT49" s="205">
        <f>((IF('1b Historical level tables'!AT42="-",0,'1b Historical level tables'!AT42)-(IF('1b Historical level tables'!AT23="-",0,'1b Historical level tables'!AT23)))*'1c Consumption adjusted levels'!$C$8/4.2)+IF('1b Historical level tables'!AT23="-",0,'1b Historical level tables'!AT23)</f>
        <v>0</v>
      </c>
      <c r="AU49" s="205">
        <f>((IF('1b Historical level tables'!AU42="-",0,'1b Historical level tables'!AU42)-(IF('1b Historical level tables'!AU23="-",0,'1b Historical level tables'!AU23)))*'1c Consumption adjusted levels'!$C$8/4.2)+IF('1b Historical level tables'!AU23="-",0,'1b Historical level tables'!AU23)</f>
        <v>0</v>
      </c>
      <c r="AV49" s="205">
        <f>((IF('1b Historical level tables'!AV42="-",0,'1b Historical level tables'!AV42)-(IF('1b Historical level tables'!AV23="-",0,'1b Historical level tables'!AV23)))*'1c Consumption adjusted levels'!$C$8/4.2)+IF('1b Historical level tables'!AV23="-",0,'1b Historical level tables'!AV23)</f>
        <v>0</v>
      </c>
      <c r="AW49" s="205">
        <f>((IF('1b Historical level tables'!AW42="-",0,'1b Historical level tables'!AW42)-(IF('1b Historical level tables'!AW23="-",0,'1b Historical level tables'!AW23)))*'1c Consumption adjusted levels'!$C$8/4.2)+IF('1b Historical level tables'!AW23="-",0,'1b Historical level tables'!AW23)</f>
        <v>0</v>
      </c>
      <c r="AX49" s="205">
        <f>((IF('1b Historical level tables'!AX42="-",0,'1b Historical level tables'!AX42)-(IF('1b Historical level tables'!AX23="-",0,'1b Historical level tables'!AX23)))*'1c Consumption adjusted levels'!$C$8/4.2)+IF('1b Historical level tables'!AX23="-",0,'1b Historical level tables'!AX23)</f>
        <v>0</v>
      </c>
      <c r="AY49" s="205">
        <f>((IF('1b Historical level tables'!AY42="-",0,'1b Historical level tables'!AY42)-(IF('1b Historical level tables'!AY23="-",0,'1b Historical level tables'!AY23)))*'1c Consumption adjusted levels'!$C$8/4.2)+IF('1b Historical level tables'!AY23="-",0,'1b Historical level tables'!AY23)</f>
        <v>0</v>
      </c>
      <c r="AZ49" s="205">
        <f>((IF('1b Historical level tables'!AZ42="-",0,'1b Historical level tables'!AZ42)-(IF('1b Historical level tables'!AZ23="-",0,'1b Historical level tables'!AZ23)))*'1c Consumption adjusted levels'!$C$8/4.2)+IF('1b Historical level tables'!AZ23="-",0,'1b Historical level tables'!AZ23)</f>
        <v>0</v>
      </c>
      <c r="BA49" s="205">
        <f>((IF('1b Historical level tables'!BA42="-",0,'1b Historical level tables'!BA42)-(IF('1b Historical level tables'!BA23="-",0,'1b Historical level tables'!BA23)))*'1c Consumption adjusted levels'!$C$8/4.2)+IF('1b Historical level tables'!BA23="-",0,'1b Historical level tables'!BA23)</f>
        <v>0</v>
      </c>
      <c r="BB49" s="205">
        <f>((IF('1b Historical level tables'!BB42="-",0,'1b Historical level tables'!BB42)-(IF('1b Historical level tables'!BB23="-",0,'1b Historical level tables'!BB23)))*'1c Consumption adjusted levels'!$C$8/4.2)+IF('1b Historical level tables'!BB23="-",0,'1b Historical level tables'!BB23)</f>
        <v>90.003327179286742</v>
      </c>
      <c r="BC49" s="205">
        <f>((IF('1b Historical level tables'!BC42="-",0,'1b Historical level tables'!BC42)-(IF('1b Historical level tables'!BC23="-",0,'1b Historical level tables'!BC23)))*'1c Consumption adjusted levels'!$C$8/4.2)+IF('1b Historical level tables'!BC23="-",0,'1b Historical level tables'!BC23)</f>
        <v>0</v>
      </c>
      <c r="BD49" s="205">
        <f>((IF('1b Historical level tables'!BD42="-",0,'1b Historical level tables'!BD42)-(IF('1b Historical level tables'!BD23="-",0,'1b Historical level tables'!BD23)))*'1c Consumption adjusted levels'!$C$8/$D$8)+IF('1b Historical level tables'!BD23="-",0,'1b Historical level tables'!BD23)</f>
        <v>0</v>
      </c>
      <c r="BF49" s="175" t="s">
        <v>206</v>
      </c>
      <c r="BG49" s="205">
        <f>((IF('1b Historical level tables'!BG42="-",0,'1b Historical level tables'!BG42)-(IF('1b Historical level tables'!BG23="-",0,'1b Historical level tables'!BG23)))*'1c Consumption adjusted levels'!$C$9/12)+IF('1b Historical level tables'!BG23="-",0,'1b Historical level tables'!BG23)</f>
        <v>0</v>
      </c>
      <c r="BH49" s="205">
        <f>((IF('1b Historical level tables'!BH42="-",0,'1b Historical level tables'!BH42)-(IF('1b Historical level tables'!BH23="-",0,'1b Historical level tables'!BH23)))*'1c Consumption adjusted levels'!$C$9/12)+IF('1b Historical level tables'!BH23="-",0,'1b Historical level tables'!BH23)</f>
        <v>0</v>
      </c>
      <c r="BI49" s="205">
        <f>((IF('1b Historical level tables'!BI42="-",0,'1b Historical level tables'!BI42)-(IF('1b Historical level tables'!BI23="-",0,'1b Historical level tables'!BI23)))*'1c Consumption adjusted levels'!$C$9/12)+IF('1b Historical level tables'!BI23="-",0,'1b Historical level tables'!BI23)</f>
        <v>0</v>
      </c>
      <c r="BJ49" s="205">
        <f>((IF('1b Historical level tables'!BJ42="-",0,'1b Historical level tables'!BJ42)-(IF('1b Historical level tables'!BJ23="-",0,'1b Historical level tables'!BJ23)))*'1c Consumption adjusted levels'!$C$9/12)+IF('1b Historical level tables'!BJ23="-",0,'1b Historical level tables'!BJ23)</f>
        <v>0</v>
      </c>
      <c r="BK49" s="205">
        <f>((IF('1b Historical level tables'!BK42="-",0,'1b Historical level tables'!BK42)-(IF('1b Historical level tables'!BK23="-",0,'1b Historical level tables'!BK23)))*'1c Consumption adjusted levels'!$C$9/12)+IF('1b Historical level tables'!BK23="-",0,'1b Historical level tables'!BK23)</f>
        <v>0</v>
      </c>
      <c r="BL49" s="205">
        <f>((IF('1b Historical level tables'!BL42="-",0,'1b Historical level tables'!BL42)-(IF('1b Historical level tables'!BL23="-",0,'1b Historical level tables'!BL23)))*'1c Consumption adjusted levels'!$C$9/12)+IF('1b Historical level tables'!BL23="-",0,'1b Historical level tables'!BL23)</f>
        <v>0</v>
      </c>
      <c r="BM49" s="205">
        <f>((IF('1b Historical level tables'!BM42="-",0,'1b Historical level tables'!BM42)-(IF('1b Historical level tables'!BM23="-",0,'1b Historical level tables'!BM23)))*'1c Consumption adjusted levels'!$C$9/12)+IF('1b Historical level tables'!BM23="-",0,'1b Historical level tables'!BM23)</f>
        <v>0</v>
      </c>
      <c r="BN49" s="205">
        <f>((IF('1b Historical level tables'!BN42="-",0,'1b Historical level tables'!BN42)-(IF('1b Historical level tables'!BN23="-",0,'1b Historical level tables'!BN23)))*'1c Consumption adjusted levels'!$C$9/12)+IF('1b Historical level tables'!BN23="-",0,'1b Historical level tables'!BN23)</f>
        <v>0</v>
      </c>
      <c r="BO49" s="205">
        <f>((IF('1b Historical level tables'!BO42="-",0,'1b Historical level tables'!BO42)-(IF('1b Historical level tables'!BO23="-",0,'1b Historical level tables'!BO23)))*'1c Consumption adjusted levels'!$C$9/12)+IF('1b Historical level tables'!BO23="-",0,'1b Historical level tables'!BO23)</f>
        <v>0</v>
      </c>
      <c r="BP49" s="205">
        <f>((IF('1b Historical level tables'!BP42="-",0,'1b Historical level tables'!BP42)-(IF('1b Historical level tables'!BP23="-",0,'1b Historical level tables'!BP23)))*'1c Consumption adjusted levels'!$C$9/12)+IF('1b Historical level tables'!BP23="-",0,'1b Historical level tables'!BP23)</f>
        <v>0</v>
      </c>
      <c r="BQ49" s="205">
        <f>((IF('1b Historical level tables'!BQ42="-",0,'1b Historical level tables'!BQ42)-(IF('1b Historical level tables'!BQ23="-",0,'1b Historical level tables'!BQ23)))*'1c Consumption adjusted levels'!$C$9/12)+IF('1b Historical level tables'!BQ23="-",0,'1b Historical level tables'!BQ23)</f>
        <v>0</v>
      </c>
      <c r="BR49" s="173"/>
      <c r="BS49" s="205">
        <f>((IF('1b Historical level tables'!BS42="-",0,'1b Historical level tables'!BS42)-(IF('1b Historical level tables'!BS23="-",0,'1b Historical level tables'!BS23)))*'1c Consumption adjusted levels'!$C$9/12)+IF('1b Historical level tables'!BS23="-",0,'1b Historical level tables'!BS23)</f>
        <v>0</v>
      </c>
      <c r="BT49" s="205">
        <f>((IF('1b Historical level tables'!BT42="-",0,'1b Historical level tables'!BT42)-(IF('1b Historical level tables'!BT23="-",0,'1b Historical level tables'!BT23)))*'1c Consumption adjusted levels'!$C$9/12)+IF('1b Historical level tables'!BT23="-",0,'1b Historical level tables'!BT23)</f>
        <v>0</v>
      </c>
      <c r="BU49" s="205">
        <f>((IF('1b Historical level tables'!BU42="-",0,'1b Historical level tables'!BU42)-(IF('1b Historical level tables'!BU23="-",0,'1b Historical level tables'!BU23)))*'1c Consumption adjusted levels'!$C$9/12)+IF('1b Historical level tables'!BU23="-",0,'1b Historical level tables'!BU23)</f>
        <v>0</v>
      </c>
      <c r="BV49" s="205">
        <f>((IF('1b Historical level tables'!BV42="-",0,'1b Historical level tables'!BV42)-(IF('1b Historical level tables'!BV23="-",0,'1b Historical level tables'!BV23)))*'1c Consumption adjusted levels'!$C$9/12)+IF('1b Historical level tables'!BV23="-",0,'1b Historical level tables'!BV23)</f>
        <v>0</v>
      </c>
      <c r="BW49" s="205">
        <f>((IF('1b Historical level tables'!BW42="-",0,'1b Historical level tables'!BW42)-(IF('1b Historical level tables'!BW23="-",0,'1b Historical level tables'!BW23)))*'1c Consumption adjusted levels'!$C$9/12)+IF('1b Historical level tables'!BW23="-",0,'1b Historical level tables'!BW23)</f>
        <v>0</v>
      </c>
      <c r="BX49" s="205">
        <f>((IF('1b Historical level tables'!BX42="-",0,'1b Historical level tables'!BX42)-(IF('1b Historical level tables'!BX23="-",0,'1b Historical level tables'!BX23)))*'1c Consumption adjusted levels'!$C$9/12)+IF('1b Historical level tables'!BX23="-",0,'1b Historical level tables'!BX23)</f>
        <v>0</v>
      </c>
      <c r="BY49" s="205">
        <f>((IF('1b Historical level tables'!BY42="-",0,'1b Historical level tables'!BY42)-(IF('1b Historical level tables'!BY23="-",0,'1b Historical level tables'!BY23)))*'1c Consumption adjusted levels'!$C$9/12)+IF('1b Historical level tables'!BY23="-",0,'1b Historical level tables'!BY23)</f>
        <v>0</v>
      </c>
      <c r="BZ49" s="205">
        <f>((IF('1b Historical level tables'!BZ42="-",0,'1b Historical level tables'!BZ42)-(IF('1b Historical level tables'!BZ23="-",0,'1b Historical level tables'!BZ23)))*'1c Consumption adjusted levels'!$C$9/12)+IF('1b Historical level tables'!BZ23="-",0,'1b Historical level tables'!BZ23)</f>
        <v>0</v>
      </c>
      <c r="CA49" s="205">
        <f>((IF('1b Historical level tables'!CA42="-",0,'1b Historical level tables'!CA42)-(IF('1b Historical level tables'!CA23="-",0,'1b Historical level tables'!CA23)))*'1c Consumption adjusted levels'!$C$9/12)+IF('1b Historical level tables'!CA23="-",0,'1b Historical level tables'!CA23)</f>
        <v>0</v>
      </c>
      <c r="CB49" s="205">
        <f>((IF('1b Historical level tables'!CB42="-",0,'1b Historical level tables'!CB42)-(IF('1b Historical level tables'!CB23="-",0,'1b Historical level tables'!CB23)))*'1c Consumption adjusted levels'!$C$9/12)+IF('1b Historical level tables'!CB23="-",0,'1b Historical level tables'!CB23)</f>
        <v>0</v>
      </c>
      <c r="CC49" s="205">
        <f>((IF('1b Historical level tables'!CC42="-",0,'1b Historical level tables'!CC42)-(IF('1b Historical level tables'!CC23="-",0,'1b Historical level tables'!CC23)))*'1c Consumption adjusted levels'!$C$9/12)+IF('1b Historical level tables'!CC23="-",0,'1b Historical level tables'!CC23)</f>
        <v>0</v>
      </c>
      <c r="CD49" s="205">
        <f>((IF('1b Historical level tables'!CD42="-",0,'1b Historical level tables'!CD42)-(IF('1b Historical level tables'!CD23="-",0,'1b Historical level tables'!CD23)))*'1c Consumption adjusted levels'!$C$9/12)+IF('1b Historical level tables'!CD23="-",0,'1b Historical level tables'!CD23)</f>
        <v>99.056825529150089</v>
      </c>
      <c r="CE49" s="205">
        <f>((IF('1b Historical level tables'!CE42="-",0,'1b Historical level tables'!CE42)-(IF('1b Historical level tables'!CE23="-",0,'1b Historical level tables'!CE23)))*'1c Consumption adjusted levels'!$C$9/12)+IF('1b Historical level tables'!CE23="-",0,'1b Historical level tables'!CE23)</f>
        <v>0</v>
      </c>
      <c r="CF49" s="205">
        <f>((IF('1b Historical level tables'!CF42="-",0,'1b Historical level tables'!CF42)-(IF('1b Historical level tables'!CF23="-",0,'1b Historical level tables'!CF23)))*'1c Consumption adjusted levels'!$C$9/$D$9)+IF('1b Historical level tables'!CF23="-",0,'1b Historical level tables'!CF23)</f>
        <v>0</v>
      </c>
      <c r="CG49" s="144"/>
      <c r="CH49" s="175" t="s">
        <v>206</v>
      </c>
      <c r="CI49" s="205">
        <f t="shared" si="51"/>
        <v>0</v>
      </c>
      <c r="CJ49" s="205">
        <f t="shared" si="52"/>
        <v>0</v>
      </c>
      <c r="CK49" s="205">
        <f t="shared" si="53"/>
        <v>0</v>
      </c>
      <c r="CL49" s="205">
        <f t="shared" si="54"/>
        <v>0</v>
      </c>
      <c r="CM49" s="205">
        <f t="shared" si="55"/>
        <v>0</v>
      </c>
      <c r="CN49" s="205">
        <f t="shared" si="56"/>
        <v>0</v>
      </c>
      <c r="CO49" s="205">
        <f t="shared" si="57"/>
        <v>0</v>
      </c>
      <c r="CP49" s="205">
        <f t="shared" si="58"/>
        <v>0</v>
      </c>
      <c r="CQ49" s="205">
        <f t="shared" si="59"/>
        <v>0</v>
      </c>
      <c r="CR49" s="205">
        <f t="shared" si="60"/>
        <v>0</v>
      </c>
      <c r="CS49" s="205">
        <f t="shared" si="61"/>
        <v>0</v>
      </c>
      <c r="CT49" s="173"/>
      <c r="CU49" s="205">
        <f t="shared" si="37"/>
        <v>0</v>
      </c>
      <c r="CV49" s="205">
        <f t="shared" si="38"/>
        <v>0</v>
      </c>
      <c r="CW49" s="205">
        <f t="shared" si="39"/>
        <v>0</v>
      </c>
      <c r="CX49" s="205">
        <f t="shared" si="40"/>
        <v>0</v>
      </c>
      <c r="CY49" s="205">
        <f t="shared" si="41"/>
        <v>0</v>
      </c>
      <c r="CZ49" s="205">
        <f t="shared" si="42"/>
        <v>0</v>
      </c>
      <c r="DA49" s="205">
        <f t="shared" si="43"/>
        <v>0</v>
      </c>
      <c r="DB49" s="205">
        <f t="shared" si="44"/>
        <v>0</v>
      </c>
      <c r="DC49" s="205">
        <f t="shared" si="45"/>
        <v>0</v>
      </c>
      <c r="DD49" s="205">
        <f t="shared" si="46"/>
        <v>0</v>
      </c>
      <c r="DE49" s="205">
        <f t="shared" si="47"/>
        <v>0</v>
      </c>
      <c r="DF49" s="205">
        <f t="shared" si="48"/>
        <v>186.31607249032936</v>
      </c>
      <c r="DG49" s="205">
        <f t="shared" si="49"/>
        <v>0</v>
      </c>
      <c r="DH49" s="205">
        <f t="shared" si="50"/>
        <v>0</v>
      </c>
    </row>
    <row r="50" spans="2:112" s="159" customFormat="1" ht="10.5" customHeight="1">
      <c r="B50" s="175" t="s">
        <v>207</v>
      </c>
      <c r="C50" s="205">
        <f>((IF('1b Historical level tables'!C43="-",0,'1b Historical level tables'!C43)-(IF('1b Historical level tables'!C24="-",0,'1b Historical level tables'!C24)))*'1c Consumption adjusted levels'!$C$7/3.1)+IF('1b Historical level tables'!C24="-",0,'1b Historical level tables'!C24)</f>
        <v>0</v>
      </c>
      <c r="D50" s="205">
        <f>((IF('1b Historical level tables'!D43="-",0,'1b Historical level tables'!D43)-(IF('1b Historical level tables'!D24="-",0,'1b Historical level tables'!D24)))*'1c Consumption adjusted levels'!$C$7/3.1)+IF('1b Historical level tables'!D24="-",0,'1b Historical level tables'!D24)</f>
        <v>0</v>
      </c>
      <c r="E50" s="205">
        <f>((IF('1b Historical level tables'!E43="-",0,'1b Historical level tables'!E43)-(IF('1b Historical level tables'!E24="-",0,'1b Historical level tables'!E24)))*'1c Consumption adjusted levels'!$C$7/3.1)+IF('1b Historical level tables'!E24="-",0,'1b Historical level tables'!E24)</f>
        <v>0</v>
      </c>
      <c r="F50" s="205">
        <f>((IF('1b Historical level tables'!F43="-",0,'1b Historical level tables'!F43)-(IF('1b Historical level tables'!F24="-",0,'1b Historical level tables'!F24)))*'1c Consumption adjusted levels'!$C$7/3.1)+IF('1b Historical level tables'!F24="-",0,'1b Historical level tables'!F24)</f>
        <v>0</v>
      </c>
      <c r="G50" s="205">
        <f>((IF('1b Historical level tables'!G43="-",0,'1b Historical level tables'!G43)-(IF('1b Historical level tables'!G24="-",0,'1b Historical level tables'!G24)))*'1c Consumption adjusted levels'!$C$7/3.1)+IF('1b Historical level tables'!G24="-",0,'1b Historical level tables'!G24)</f>
        <v>0</v>
      </c>
      <c r="H50" s="205">
        <f>((IF('1b Historical level tables'!H43="-",0,'1b Historical level tables'!H43)-(IF('1b Historical level tables'!H24="-",0,'1b Historical level tables'!H24)))*'1c Consumption adjusted levels'!$C$7/3.1)+IF('1b Historical level tables'!H24="-",0,'1b Historical level tables'!H24)</f>
        <v>0</v>
      </c>
      <c r="I50" s="205">
        <f>((IF('1b Historical level tables'!I43="-",0,'1b Historical level tables'!I43)-(IF('1b Historical level tables'!I24="-",0,'1b Historical level tables'!I24)))*'1c Consumption adjusted levels'!$C$7/3.1)+IF('1b Historical level tables'!I24="-",0,'1b Historical level tables'!I24)</f>
        <v>0</v>
      </c>
      <c r="J50" s="205">
        <f>((IF('1b Historical level tables'!J43="-",0,'1b Historical level tables'!J43)-(IF('1b Historical level tables'!J24="-",0,'1b Historical level tables'!J24)))*'1c Consumption adjusted levels'!$C$7/3.1)+IF('1b Historical level tables'!J24="-",0,'1b Historical level tables'!J24)</f>
        <v>0</v>
      </c>
      <c r="K50" s="205">
        <f>((IF('1b Historical level tables'!K43="-",0,'1b Historical level tables'!K43)-(IF('1b Historical level tables'!K24="-",0,'1b Historical level tables'!K24)))*'1c Consumption adjusted levels'!$C$7/3.1)+IF('1b Historical level tables'!K24="-",0,'1b Historical level tables'!K24)</f>
        <v>0</v>
      </c>
      <c r="L50" s="205">
        <f>((IF('1b Historical level tables'!L43="-",0,'1b Historical level tables'!L43)-(IF('1b Historical level tables'!L24="-",0,'1b Historical level tables'!L24)))*'1c Consumption adjusted levels'!$C$7/3.1)+IF('1b Historical level tables'!L24="-",0,'1b Historical level tables'!L24)</f>
        <v>0</v>
      </c>
      <c r="M50" s="205">
        <f>((IF('1b Historical level tables'!M43="-",0,'1b Historical level tables'!M43)-(IF('1b Historical level tables'!M24="-",0,'1b Historical level tables'!M24)))*'1c Consumption adjusted levels'!$C$7/3.1)+IF('1b Historical level tables'!M24="-",0,'1b Historical level tables'!M24)</f>
        <v>0</v>
      </c>
      <c r="N50" s="173"/>
      <c r="O50" s="205">
        <f>((IF('1b Historical level tables'!O43="-",0,'1b Historical level tables'!O43)-(IF('1b Historical level tables'!O24="-",0,'1b Historical level tables'!O24)))*'1c Consumption adjusted levels'!$C$7/3.1)+IF('1b Historical level tables'!O24="-",0,'1b Historical level tables'!O24)</f>
        <v>0</v>
      </c>
      <c r="P50" s="205">
        <f>((IF('1b Historical level tables'!P43="-",0,'1b Historical level tables'!P43)-(IF('1b Historical level tables'!P24="-",0,'1b Historical level tables'!P24)))*'1c Consumption adjusted levels'!$C$7/3.1)+IF('1b Historical level tables'!P24="-",0,'1b Historical level tables'!P24)</f>
        <v>0</v>
      </c>
      <c r="Q50" s="205">
        <f>((IF('1b Historical level tables'!Q43="-",0,'1b Historical level tables'!Q43)-(IF('1b Historical level tables'!Q24="-",0,'1b Historical level tables'!Q24)))*'1c Consumption adjusted levels'!$C$7/3.1)+IF('1b Historical level tables'!Q24="-",0,'1b Historical level tables'!Q24)</f>
        <v>0</v>
      </c>
      <c r="R50" s="205">
        <f>((IF('1b Historical level tables'!R43="-",0,'1b Historical level tables'!R43)-(IF('1b Historical level tables'!R24="-",0,'1b Historical level tables'!R24)))*'1c Consumption adjusted levels'!$C$7/3.1)+IF('1b Historical level tables'!R24="-",0,'1b Historical level tables'!R24)</f>
        <v>0</v>
      </c>
      <c r="S50" s="205">
        <f>((IF('1b Historical level tables'!S43="-",0,'1b Historical level tables'!S43)-(IF('1b Historical level tables'!S24="-",0,'1b Historical level tables'!S24)))*'1c Consumption adjusted levels'!$C$7/3.1)+IF('1b Historical level tables'!S24="-",0,'1b Historical level tables'!S24)</f>
        <v>0</v>
      </c>
      <c r="T50" s="205">
        <f>((IF('1b Historical level tables'!T43="-",0,'1b Historical level tables'!T43)-(IF('1b Historical level tables'!T24="-",0,'1b Historical level tables'!T24)))*'1c Consumption adjusted levels'!$C$7/3.1)+IF('1b Historical level tables'!T24="-",0,'1b Historical level tables'!T24)</f>
        <v>0</v>
      </c>
      <c r="U50" s="205">
        <f>((IF('1b Historical level tables'!U43="-",0,'1b Historical level tables'!U43)-(IF('1b Historical level tables'!U24="-",0,'1b Historical level tables'!U24)))*'1c Consumption adjusted levels'!$C$7/3.1)+IF('1b Historical level tables'!U24="-",0,'1b Historical level tables'!U24)</f>
        <v>0</v>
      </c>
      <c r="V50" s="205">
        <f>((IF('1b Historical level tables'!V43="-",0,'1b Historical level tables'!V43)-(IF('1b Historical level tables'!V24="-",0,'1b Historical level tables'!V24)))*'1c Consumption adjusted levels'!$C$7/3.1)+IF('1b Historical level tables'!V24="-",0,'1b Historical level tables'!V24)</f>
        <v>0</v>
      </c>
      <c r="W50" s="205">
        <f>((IF('1b Historical level tables'!W43="-",0,'1b Historical level tables'!W43)-(IF('1b Historical level tables'!W24="-",0,'1b Historical level tables'!W24)))*'1c Consumption adjusted levels'!$C$7/3.1)+IF('1b Historical level tables'!W24="-",0,'1b Historical level tables'!W24)</f>
        <v>0</v>
      </c>
      <c r="X50" s="205">
        <f>((IF('1b Historical level tables'!X43="-",0,'1b Historical level tables'!X43)-(IF('1b Historical level tables'!X24="-",0,'1b Historical level tables'!X24)))*'1c Consumption adjusted levels'!$C$7/3.1)+IF('1b Historical level tables'!X24="-",0,'1b Historical level tables'!X24)</f>
        <v>0</v>
      </c>
      <c r="Y50" s="205">
        <f>((IF('1b Historical level tables'!Y43="-",0,'1b Historical level tables'!Y43)-(IF('1b Historical level tables'!Y24="-",0,'1b Historical level tables'!Y24)))*'1c Consumption adjusted levels'!$C$7/3.1)+IF('1b Historical level tables'!Y24="-",0,'1b Historical level tables'!Y24)</f>
        <v>0</v>
      </c>
      <c r="Z50" s="205">
        <f>((IF('1b Historical level tables'!Z43="-",0,'1b Historical level tables'!Z43)-(IF('1b Historical level tables'!Z24="-",0,'1b Historical level tables'!Z24)))*'1c Consumption adjusted levels'!$C$7/3.1)+IF('1b Historical level tables'!Z24="-",0,'1b Historical level tables'!Z24)</f>
        <v>25.956221152685298</v>
      </c>
      <c r="AA50" s="205">
        <f>((IF('1b Historical level tables'!AA43="-",0,'1b Historical level tables'!AA43)-(IF('1b Historical level tables'!AA24="-",0,'1b Historical level tables'!AA24)))*'1c Consumption adjusted levels'!$C$7/3.1)+IF('1b Historical level tables'!AA24="-",0,'1b Historical level tables'!AA24)</f>
        <v>0</v>
      </c>
      <c r="AB50" s="205">
        <f>((IF('1b Historical level tables'!AB43="-",0,'1b Historical level tables'!AB43)-(IF('1b Historical level tables'!AB24="-",0,'1b Historical level tables'!AB24)))*'1c Consumption adjusted levels'!$C$7/$D$7)+IF('1b Historical level tables'!AB24="-",0,'1b Historical level tables'!AB24)</f>
        <v>0</v>
      </c>
      <c r="AC50" s="144"/>
      <c r="AD50" s="175" t="s">
        <v>207</v>
      </c>
      <c r="AE50" s="205">
        <f>((IF('1b Historical level tables'!AE43="-",0,'1b Historical level tables'!AE43)-(IF('1b Historical level tables'!AE24="-",0,'1b Historical level tables'!AE24)))*'1c Consumption adjusted levels'!$C$8/4.2)+IF('1b Historical level tables'!AE24="-",0,'1b Historical level tables'!AE24)</f>
        <v>0</v>
      </c>
      <c r="AF50" s="205">
        <f>((IF('1b Historical level tables'!AF43="-",0,'1b Historical level tables'!AF43)-(IF('1b Historical level tables'!AF24="-",0,'1b Historical level tables'!AF24)))*'1c Consumption adjusted levels'!$C$8/4.2)+IF('1b Historical level tables'!AF24="-",0,'1b Historical level tables'!AF24)</f>
        <v>0</v>
      </c>
      <c r="AG50" s="205">
        <f>((IF('1b Historical level tables'!AG43="-",0,'1b Historical level tables'!AG43)-(IF('1b Historical level tables'!AG24="-",0,'1b Historical level tables'!AG24)))*'1c Consumption adjusted levels'!$C$8/4.2)+IF('1b Historical level tables'!AG24="-",0,'1b Historical level tables'!AG24)</f>
        <v>0</v>
      </c>
      <c r="AH50" s="205">
        <f>((IF('1b Historical level tables'!AH43="-",0,'1b Historical level tables'!AH43)-(IF('1b Historical level tables'!AH24="-",0,'1b Historical level tables'!AH24)))*'1c Consumption adjusted levels'!$C$8/4.2)+IF('1b Historical level tables'!AH24="-",0,'1b Historical level tables'!AH24)</f>
        <v>0</v>
      </c>
      <c r="AI50" s="205">
        <f>((IF('1b Historical level tables'!AI43="-",0,'1b Historical level tables'!AI43)-(IF('1b Historical level tables'!AI24="-",0,'1b Historical level tables'!AI24)))*'1c Consumption adjusted levels'!$C$8/4.2)+IF('1b Historical level tables'!AI24="-",0,'1b Historical level tables'!AI24)</f>
        <v>0</v>
      </c>
      <c r="AJ50" s="205">
        <f>((IF('1b Historical level tables'!AJ43="-",0,'1b Historical level tables'!AJ43)-(IF('1b Historical level tables'!AJ24="-",0,'1b Historical level tables'!AJ24)))*'1c Consumption adjusted levels'!$C$8/4.2)+IF('1b Historical level tables'!AJ24="-",0,'1b Historical level tables'!AJ24)</f>
        <v>0</v>
      </c>
      <c r="AK50" s="205">
        <f>((IF('1b Historical level tables'!AK43="-",0,'1b Historical level tables'!AK43)-(IF('1b Historical level tables'!AK24="-",0,'1b Historical level tables'!AK24)))*'1c Consumption adjusted levels'!$C$8/4.2)+IF('1b Historical level tables'!AK24="-",0,'1b Historical level tables'!AK24)</f>
        <v>0</v>
      </c>
      <c r="AL50" s="205">
        <f>((IF('1b Historical level tables'!AL43="-",0,'1b Historical level tables'!AL43)-(IF('1b Historical level tables'!AL24="-",0,'1b Historical level tables'!AL24)))*'1c Consumption adjusted levels'!$C$8/4.2)+IF('1b Historical level tables'!AL24="-",0,'1b Historical level tables'!AL24)</f>
        <v>0</v>
      </c>
      <c r="AM50" s="205">
        <f>((IF('1b Historical level tables'!AM43="-",0,'1b Historical level tables'!AM43)-(IF('1b Historical level tables'!AM24="-",0,'1b Historical level tables'!AM24)))*'1c Consumption adjusted levels'!$C$8/4.2)+IF('1b Historical level tables'!AM24="-",0,'1b Historical level tables'!AM24)</f>
        <v>0</v>
      </c>
      <c r="AN50" s="205">
        <f>((IF('1b Historical level tables'!AN43="-",0,'1b Historical level tables'!AN43)-(IF('1b Historical level tables'!AN24="-",0,'1b Historical level tables'!AN24)))*'1c Consumption adjusted levels'!$C$8/4.2)+IF('1b Historical level tables'!AN24="-",0,'1b Historical level tables'!AN24)</f>
        <v>0</v>
      </c>
      <c r="AO50" s="205">
        <f>((IF('1b Historical level tables'!AO43="-",0,'1b Historical level tables'!AO43)-(IF('1b Historical level tables'!AO24="-",0,'1b Historical level tables'!AO24)))*'1c Consumption adjusted levels'!$C$8/4.2)+IF('1b Historical level tables'!AO24="-",0,'1b Historical level tables'!AO24)</f>
        <v>0</v>
      </c>
      <c r="AP50" s="173"/>
      <c r="AQ50" s="205">
        <f>((IF('1b Historical level tables'!AQ43="-",0,'1b Historical level tables'!AQ43)-(IF('1b Historical level tables'!AQ24="-",0,'1b Historical level tables'!AQ24)))*'1c Consumption adjusted levels'!$C$8/4.2)+IF('1b Historical level tables'!AQ24="-",0,'1b Historical level tables'!AQ24)</f>
        <v>0</v>
      </c>
      <c r="AR50" s="205">
        <f>((IF('1b Historical level tables'!AR43="-",0,'1b Historical level tables'!AR43)-(IF('1b Historical level tables'!AR24="-",0,'1b Historical level tables'!AR24)))*'1c Consumption adjusted levels'!$C$8/4.2)+IF('1b Historical level tables'!AR24="-",0,'1b Historical level tables'!AR24)</f>
        <v>0</v>
      </c>
      <c r="AS50" s="205">
        <f>((IF('1b Historical level tables'!AS43="-",0,'1b Historical level tables'!AS43)-(IF('1b Historical level tables'!AS24="-",0,'1b Historical level tables'!AS24)))*'1c Consumption adjusted levels'!$C$8/4.2)+IF('1b Historical level tables'!AS24="-",0,'1b Historical level tables'!AS24)</f>
        <v>0</v>
      </c>
      <c r="AT50" s="205">
        <f>((IF('1b Historical level tables'!AT43="-",0,'1b Historical level tables'!AT43)-(IF('1b Historical level tables'!AT24="-",0,'1b Historical level tables'!AT24)))*'1c Consumption adjusted levels'!$C$8/4.2)+IF('1b Historical level tables'!AT24="-",0,'1b Historical level tables'!AT24)</f>
        <v>0</v>
      </c>
      <c r="AU50" s="205">
        <f>((IF('1b Historical level tables'!AU43="-",0,'1b Historical level tables'!AU43)-(IF('1b Historical level tables'!AU24="-",0,'1b Historical level tables'!AU24)))*'1c Consumption adjusted levels'!$C$8/4.2)+IF('1b Historical level tables'!AU24="-",0,'1b Historical level tables'!AU24)</f>
        <v>0</v>
      </c>
      <c r="AV50" s="205">
        <f>((IF('1b Historical level tables'!AV43="-",0,'1b Historical level tables'!AV43)-(IF('1b Historical level tables'!AV24="-",0,'1b Historical level tables'!AV24)))*'1c Consumption adjusted levels'!$C$8/4.2)+IF('1b Historical level tables'!AV24="-",0,'1b Historical level tables'!AV24)</f>
        <v>0</v>
      </c>
      <c r="AW50" s="205">
        <f>((IF('1b Historical level tables'!AW43="-",0,'1b Historical level tables'!AW43)-(IF('1b Historical level tables'!AW24="-",0,'1b Historical level tables'!AW24)))*'1c Consumption adjusted levels'!$C$8/4.2)+IF('1b Historical level tables'!AW24="-",0,'1b Historical level tables'!AW24)</f>
        <v>0</v>
      </c>
      <c r="AX50" s="205">
        <f>((IF('1b Historical level tables'!AX43="-",0,'1b Historical level tables'!AX43)-(IF('1b Historical level tables'!AX24="-",0,'1b Historical level tables'!AX24)))*'1c Consumption adjusted levels'!$C$8/4.2)+IF('1b Historical level tables'!AX24="-",0,'1b Historical level tables'!AX24)</f>
        <v>0</v>
      </c>
      <c r="AY50" s="205">
        <f>((IF('1b Historical level tables'!AY43="-",0,'1b Historical level tables'!AY43)-(IF('1b Historical level tables'!AY24="-",0,'1b Historical level tables'!AY24)))*'1c Consumption adjusted levels'!$C$8/4.2)+IF('1b Historical level tables'!AY24="-",0,'1b Historical level tables'!AY24)</f>
        <v>0</v>
      </c>
      <c r="AZ50" s="205">
        <f>((IF('1b Historical level tables'!AZ43="-",0,'1b Historical level tables'!AZ43)-(IF('1b Historical level tables'!AZ24="-",0,'1b Historical level tables'!AZ24)))*'1c Consumption adjusted levels'!$C$8/4.2)+IF('1b Historical level tables'!AZ24="-",0,'1b Historical level tables'!AZ24)</f>
        <v>0</v>
      </c>
      <c r="BA50" s="205">
        <f>((IF('1b Historical level tables'!BA43="-",0,'1b Historical level tables'!BA43)-(IF('1b Historical level tables'!BA24="-",0,'1b Historical level tables'!BA24)))*'1c Consumption adjusted levels'!$C$8/4.2)+IF('1b Historical level tables'!BA24="-",0,'1b Historical level tables'!BA24)</f>
        <v>0</v>
      </c>
      <c r="BB50" s="205">
        <f>((IF('1b Historical level tables'!BB43="-",0,'1b Historical level tables'!BB43)-(IF('1b Historical level tables'!BB24="-",0,'1b Historical level tables'!BB24)))*'1c Consumption adjusted levels'!$C$8/4.2)+IF('1b Historical level tables'!BB24="-",0,'1b Historical level tables'!BB24)</f>
        <v>33.69256997068922</v>
      </c>
      <c r="BC50" s="205">
        <f>((IF('1b Historical level tables'!BC43="-",0,'1b Historical level tables'!BC43)-(IF('1b Historical level tables'!BC24="-",0,'1b Historical level tables'!BC24)))*'1c Consumption adjusted levels'!$C$8/4.2)+IF('1b Historical level tables'!BC24="-",0,'1b Historical level tables'!BC24)</f>
        <v>0</v>
      </c>
      <c r="BD50" s="205">
        <f>((IF('1b Historical level tables'!BD43="-",0,'1b Historical level tables'!BD43)-(IF('1b Historical level tables'!BD24="-",0,'1b Historical level tables'!BD24)))*'1c Consumption adjusted levels'!$C$8/$D$8)+IF('1b Historical level tables'!BD24="-",0,'1b Historical level tables'!BD24)</f>
        <v>0</v>
      </c>
      <c r="BF50" s="175" t="s">
        <v>207</v>
      </c>
      <c r="BG50" s="205">
        <f>((IF('1b Historical level tables'!BG43="-",0,'1b Historical level tables'!BG43)-(IF('1b Historical level tables'!BG24="-",0,'1b Historical level tables'!BG24)))*'1c Consumption adjusted levels'!$C$9/12)+IF('1b Historical level tables'!BG24="-",0,'1b Historical level tables'!BG24)</f>
        <v>0</v>
      </c>
      <c r="BH50" s="205">
        <f>((IF('1b Historical level tables'!BH43="-",0,'1b Historical level tables'!BH43)-(IF('1b Historical level tables'!BH24="-",0,'1b Historical level tables'!BH24)))*'1c Consumption adjusted levels'!$C$9/12)+IF('1b Historical level tables'!BH24="-",0,'1b Historical level tables'!BH24)</f>
        <v>0</v>
      </c>
      <c r="BI50" s="205">
        <f>((IF('1b Historical level tables'!BI43="-",0,'1b Historical level tables'!BI43)-(IF('1b Historical level tables'!BI24="-",0,'1b Historical level tables'!BI24)))*'1c Consumption adjusted levels'!$C$9/12)+IF('1b Historical level tables'!BI24="-",0,'1b Historical level tables'!BI24)</f>
        <v>0</v>
      </c>
      <c r="BJ50" s="205">
        <f>((IF('1b Historical level tables'!BJ43="-",0,'1b Historical level tables'!BJ43)-(IF('1b Historical level tables'!BJ24="-",0,'1b Historical level tables'!BJ24)))*'1c Consumption adjusted levels'!$C$9/12)+IF('1b Historical level tables'!BJ24="-",0,'1b Historical level tables'!BJ24)</f>
        <v>0</v>
      </c>
      <c r="BK50" s="205">
        <f>((IF('1b Historical level tables'!BK43="-",0,'1b Historical level tables'!BK43)-(IF('1b Historical level tables'!BK24="-",0,'1b Historical level tables'!BK24)))*'1c Consumption adjusted levels'!$C$9/12)+IF('1b Historical level tables'!BK24="-",0,'1b Historical level tables'!BK24)</f>
        <v>0</v>
      </c>
      <c r="BL50" s="205">
        <f>((IF('1b Historical level tables'!BL43="-",0,'1b Historical level tables'!BL43)-(IF('1b Historical level tables'!BL24="-",0,'1b Historical level tables'!BL24)))*'1c Consumption adjusted levels'!$C$9/12)+IF('1b Historical level tables'!BL24="-",0,'1b Historical level tables'!BL24)</f>
        <v>0</v>
      </c>
      <c r="BM50" s="205">
        <f>((IF('1b Historical level tables'!BM43="-",0,'1b Historical level tables'!BM43)-(IF('1b Historical level tables'!BM24="-",0,'1b Historical level tables'!BM24)))*'1c Consumption adjusted levels'!$C$9/12)+IF('1b Historical level tables'!BM24="-",0,'1b Historical level tables'!BM24)</f>
        <v>0</v>
      </c>
      <c r="BN50" s="205">
        <f>((IF('1b Historical level tables'!BN43="-",0,'1b Historical level tables'!BN43)-(IF('1b Historical level tables'!BN24="-",0,'1b Historical level tables'!BN24)))*'1c Consumption adjusted levels'!$C$9/12)+IF('1b Historical level tables'!BN24="-",0,'1b Historical level tables'!BN24)</f>
        <v>0</v>
      </c>
      <c r="BO50" s="205">
        <f>((IF('1b Historical level tables'!BO43="-",0,'1b Historical level tables'!BO43)-(IF('1b Historical level tables'!BO24="-",0,'1b Historical level tables'!BO24)))*'1c Consumption adjusted levels'!$C$9/12)+IF('1b Historical level tables'!BO24="-",0,'1b Historical level tables'!BO24)</f>
        <v>0</v>
      </c>
      <c r="BP50" s="205">
        <f>((IF('1b Historical level tables'!BP43="-",0,'1b Historical level tables'!BP43)-(IF('1b Historical level tables'!BP24="-",0,'1b Historical level tables'!BP24)))*'1c Consumption adjusted levels'!$C$9/12)+IF('1b Historical level tables'!BP24="-",0,'1b Historical level tables'!BP24)</f>
        <v>0</v>
      </c>
      <c r="BQ50" s="205">
        <f>((IF('1b Historical level tables'!BQ43="-",0,'1b Historical level tables'!BQ43)-(IF('1b Historical level tables'!BQ24="-",0,'1b Historical level tables'!BQ24)))*'1c Consumption adjusted levels'!$C$9/12)+IF('1b Historical level tables'!BQ24="-",0,'1b Historical level tables'!BQ24)</f>
        <v>0</v>
      </c>
      <c r="BR50" s="173"/>
      <c r="BS50" s="205">
        <f>((IF('1b Historical level tables'!BS43="-",0,'1b Historical level tables'!BS43)-(IF('1b Historical level tables'!BS24="-",0,'1b Historical level tables'!BS24)))*'1c Consumption adjusted levels'!$C$9/12)+IF('1b Historical level tables'!BS24="-",0,'1b Historical level tables'!BS24)</f>
        <v>0</v>
      </c>
      <c r="BT50" s="205">
        <f>((IF('1b Historical level tables'!BT43="-",0,'1b Historical level tables'!BT43)-(IF('1b Historical level tables'!BT24="-",0,'1b Historical level tables'!BT24)))*'1c Consumption adjusted levels'!$C$9/12)+IF('1b Historical level tables'!BT24="-",0,'1b Historical level tables'!BT24)</f>
        <v>0</v>
      </c>
      <c r="BU50" s="205">
        <f>((IF('1b Historical level tables'!BU43="-",0,'1b Historical level tables'!BU43)-(IF('1b Historical level tables'!BU24="-",0,'1b Historical level tables'!BU24)))*'1c Consumption adjusted levels'!$C$9/12)+IF('1b Historical level tables'!BU24="-",0,'1b Historical level tables'!BU24)</f>
        <v>0</v>
      </c>
      <c r="BV50" s="205">
        <f>((IF('1b Historical level tables'!BV43="-",0,'1b Historical level tables'!BV43)-(IF('1b Historical level tables'!BV24="-",0,'1b Historical level tables'!BV24)))*'1c Consumption adjusted levels'!$C$9/12)+IF('1b Historical level tables'!BV24="-",0,'1b Historical level tables'!BV24)</f>
        <v>0</v>
      </c>
      <c r="BW50" s="205">
        <f>((IF('1b Historical level tables'!BW43="-",0,'1b Historical level tables'!BW43)-(IF('1b Historical level tables'!BW24="-",0,'1b Historical level tables'!BW24)))*'1c Consumption adjusted levels'!$C$9/12)+IF('1b Historical level tables'!BW24="-",0,'1b Historical level tables'!BW24)</f>
        <v>0</v>
      </c>
      <c r="BX50" s="205">
        <f>((IF('1b Historical level tables'!BX43="-",0,'1b Historical level tables'!BX43)-(IF('1b Historical level tables'!BX24="-",0,'1b Historical level tables'!BX24)))*'1c Consumption adjusted levels'!$C$9/12)+IF('1b Historical level tables'!BX24="-",0,'1b Historical level tables'!BX24)</f>
        <v>0</v>
      </c>
      <c r="BY50" s="205">
        <f>((IF('1b Historical level tables'!BY43="-",0,'1b Historical level tables'!BY43)-(IF('1b Historical level tables'!BY24="-",0,'1b Historical level tables'!BY24)))*'1c Consumption adjusted levels'!$C$9/12)+IF('1b Historical level tables'!BY24="-",0,'1b Historical level tables'!BY24)</f>
        <v>0</v>
      </c>
      <c r="BZ50" s="205">
        <f>((IF('1b Historical level tables'!BZ43="-",0,'1b Historical level tables'!BZ43)-(IF('1b Historical level tables'!BZ24="-",0,'1b Historical level tables'!BZ24)))*'1c Consumption adjusted levels'!$C$9/12)+IF('1b Historical level tables'!BZ24="-",0,'1b Historical level tables'!BZ24)</f>
        <v>0</v>
      </c>
      <c r="CA50" s="205">
        <f>((IF('1b Historical level tables'!CA43="-",0,'1b Historical level tables'!CA43)-(IF('1b Historical level tables'!CA24="-",0,'1b Historical level tables'!CA24)))*'1c Consumption adjusted levels'!$C$9/12)+IF('1b Historical level tables'!CA24="-",0,'1b Historical level tables'!CA24)</f>
        <v>0</v>
      </c>
      <c r="CB50" s="205">
        <f>((IF('1b Historical level tables'!CB43="-",0,'1b Historical level tables'!CB43)-(IF('1b Historical level tables'!CB24="-",0,'1b Historical level tables'!CB24)))*'1c Consumption adjusted levels'!$C$9/12)+IF('1b Historical level tables'!CB24="-",0,'1b Historical level tables'!CB24)</f>
        <v>0</v>
      </c>
      <c r="CC50" s="205">
        <f>((IF('1b Historical level tables'!CC43="-",0,'1b Historical level tables'!CC43)-(IF('1b Historical level tables'!CC24="-",0,'1b Historical level tables'!CC24)))*'1c Consumption adjusted levels'!$C$9/12)+IF('1b Historical level tables'!CC24="-",0,'1b Historical level tables'!CC24)</f>
        <v>0</v>
      </c>
      <c r="CD50" s="205">
        <f>((IF('1b Historical level tables'!CD43="-",0,'1b Historical level tables'!CD43)-(IF('1b Historical level tables'!CD24="-",0,'1b Historical level tables'!CD24)))*'1c Consumption adjusted levels'!$C$9/12)+IF('1b Historical level tables'!CD24="-",0,'1b Historical level tables'!CD24)</f>
        <v>24.239803290023122</v>
      </c>
      <c r="CE50" s="205">
        <f>((IF('1b Historical level tables'!CE43="-",0,'1b Historical level tables'!CE43)-(IF('1b Historical level tables'!CE24="-",0,'1b Historical level tables'!CE24)))*'1c Consumption adjusted levels'!$C$9/12)+IF('1b Historical level tables'!CE24="-",0,'1b Historical level tables'!CE24)</f>
        <v>0</v>
      </c>
      <c r="CF50" s="205">
        <f>((IF('1b Historical level tables'!CF43="-",0,'1b Historical level tables'!CF43)-(IF('1b Historical level tables'!CF24="-",0,'1b Historical level tables'!CF24)))*'1c Consumption adjusted levels'!$C$9/$D$9)+IF('1b Historical level tables'!CF24="-",0,'1b Historical level tables'!CF24)</f>
        <v>0</v>
      </c>
      <c r="CG50" s="144"/>
      <c r="CH50" s="175" t="s">
        <v>207</v>
      </c>
      <c r="CI50" s="205">
        <f t="shared" si="51"/>
        <v>0</v>
      </c>
      <c r="CJ50" s="205">
        <f t="shared" si="52"/>
        <v>0</v>
      </c>
      <c r="CK50" s="205">
        <f t="shared" si="53"/>
        <v>0</v>
      </c>
      <c r="CL50" s="205">
        <f t="shared" si="54"/>
        <v>0</v>
      </c>
      <c r="CM50" s="205">
        <f t="shared" si="55"/>
        <v>0</v>
      </c>
      <c r="CN50" s="205">
        <f t="shared" si="56"/>
        <v>0</v>
      </c>
      <c r="CO50" s="205">
        <f t="shared" si="57"/>
        <v>0</v>
      </c>
      <c r="CP50" s="205">
        <f t="shared" si="58"/>
        <v>0</v>
      </c>
      <c r="CQ50" s="205">
        <f t="shared" si="59"/>
        <v>0</v>
      </c>
      <c r="CR50" s="205">
        <f t="shared" si="60"/>
        <v>0</v>
      </c>
      <c r="CS50" s="205">
        <f t="shared" si="61"/>
        <v>0</v>
      </c>
      <c r="CT50" s="173"/>
      <c r="CU50" s="205">
        <f t="shared" si="37"/>
        <v>0</v>
      </c>
      <c r="CV50" s="205">
        <f t="shared" si="38"/>
        <v>0</v>
      </c>
      <c r="CW50" s="205">
        <f t="shared" si="39"/>
        <v>0</v>
      </c>
      <c r="CX50" s="205">
        <f t="shared" si="40"/>
        <v>0</v>
      </c>
      <c r="CY50" s="205">
        <f t="shared" si="41"/>
        <v>0</v>
      </c>
      <c r="CZ50" s="205">
        <f t="shared" si="42"/>
        <v>0</v>
      </c>
      <c r="DA50" s="205">
        <f t="shared" si="43"/>
        <v>0</v>
      </c>
      <c r="DB50" s="205">
        <f t="shared" si="44"/>
        <v>0</v>
      </c>
      <c r="DC50" s="205">
        <f t="shared" si="45"/>
        <v>0</v>
      </c>
      <c r="DD50" s="205">
        <f t="shared" si="46"/>
        <v>0</v>
      </c>
      <c r="DE50" s="205">
        <f t="shared" si="47"/>
        <v>0</v>
      </c>
      <c r="DF50" s="205">
        <f t="shared" si="48"/>
        <v>50.196024442708421</v>
      </c>
      <c r="DG50" s="205">
        <f t="shared" si="49"/>
        <v>0</v>
      </c>
      <c r="DH50" s="205">
        <f t="shared" si="50"/>
        <v>0</v>
      </c>
    </row>
    <row r="51" spans="2:112" s="159" customFormat="1" ht="10.5" customHeight="1">
      <c r="B51" s="175" t="s">
        <v>208</v>
      </c>
      <c r="C51" s="205">
        <f>((IF('1b Historical level tables'!C44="-",0,'1b Historical level tables'!C44)-(IF('1b Historical level tables'!C25="-",0,'1b Historical level tables'!C25)))*'1c Consumption adjusted levels'!$C$7/3.1)+IF('1b Historical level tables'!C25="-",0,'1b Historical level tables'!C25)</f>
        <v>8.4380826982384942</v>
      </c>
      <c r="D51" s="205">
        <f>((IF('1b Historical level tables'!D44="-",0,'1b Historical level tables'!D44)-(IF('1b Historical level tables'!D25="-",0,'1b Historical level tables'!D25)))*'1c Consumption adjusted levels'!$C$7/3.1)+IF('1b Historical level tables'!D25="-",0,'1b Historical level tables'!D25)</f>
        <v>8.3413959925786934</v>
      </c>
      <c r="E51" s="205">
        <f>((IF('1b Historical level tables'!E44="-",0,'1b Historical level tables'!E44)-(IF('1b Historical level tables'!E25="-",0,'1b Historical level tables'!E25)))*'1c Consumption adjusted levels'!$C$7/3.1)+IF('1b Historical level tables'!E25="-",0,'1b Historical level tables'!E25)</f>
        <v>9.0084286460747425</v>
      </c>
      <c r="F51" s="205">
        <f>((IF('1b Historical level tables'!F44="-",0,'1b Historical level tables'!F44)-(IF('1b Historical level tables'!F25="-",0,'1b Historical level tables'!F25)))*'1c Consumption adjusted levels'!$C$7/3.1)+IF('1b Historical level tables'!F25="-",0,'1b Historical level tables'!F25)</f>
        <v>9.470356719217186</v>
      </c>
      <c r="G51" s="205">
        <f>((IF('1b Historical level tables'!G44="-",0,'1b Historical level tables'!G44)-(IF('1b Historical level tables'!G25="-",0,'1b Historical level tables'!G25)))*'1c Consumption adjusted levels'!$C$7/3.1)+IF('1b Historical level tables'!G25="-",0,'1b Historical level tables'!G25)</f>
        <v>10.497110810617713</v>
      </c>
      <c r="H51" s="205">
        <f>((IF('1b Historical level tables'!H44="-",0,'1b Historical level tables'!H44)-(IF('1b Historical level tables'!H25="-",0,'1b Historical level tables'!H25)))*'1c Consumption adjusted levels'!$C$7/3.1)+IF('1b Historical level tables'!H25="-",0,'1b Historical level tables'!H25)</f>
        <v>10.162138849953477</v>
      </c>
      <c r="I51" s="205">
        <f>((IF('1b Historical level tables'!I44="-",0,'1b Historical level tables'!I44)-(IF('1b Historical level tables'!I25="-",0,'1b Historical level tables'!I25)))*'1c Consumption adjusted levels'!$C$7/3.1)+IF('1b Historical level tables'!I25="-",0,'1b Historical level tables'!I25)</f>
        <v>10.198627783056507</v>
      </c>
      <c r="J51" s="205">
        <f>((IF('1b Historical level tables'!J44="-",0,'1b Historical level tables'!J44)-(IF('1b Historical level tables'!J25="-",0,'1b Historical level tables'!J25)))*'1c Consumption adjusted levels'!$C$7/3.1)+IF('1b Historical level tables'!J25="-",0,'1b Historical level tables'!J25)</f>
        <v>9.897461637814823</v>
      </c>
      <c r="K51" s="205">
        <f>((IF('1b Historical level tables'!K44="-",0,'1b Historical level tables'!K44)-(IF('1b Historical level tables'!K25="-",0,'1b Historical level tables'!K25)))*'1c Consumption adjusted levels'!$C$7/3.1)+IF('1b Historical level tables'!K25="-",0,'1b Historical level tables'!K25)</f>
        <v>10.783646455518003</v>
      </c>
      <c r="L51" s="205">
        <f>((IF('1b Historical level tables'!L44="-",0,'1b Historical level tables'!L44)-(IF('1b Historical level tables'!L25="-",0,'1b Historical level tables'!L25)))*'1c Consumption adjusted levels'!$C$7/3.1)+IF('1b Historical level tables'!L25="-",0,'1b Historical level tables'!L25)</f>
        <v>11.6731900061421</v>
      </c>
      <c r="M51" s="205">
        <f>((IF('1b Historical level tables'!M44="-",0,'1b Historical level tables'!M44)-(IF('1b Historical level tables'!M25="-",0,'1b Historical level tables'!M25)))*'1c Consumption adjusted levels'!$C$7/3.1)+IF('1b Historical level tables'!M25="-",0,'1b Historical level tables'!M25)</f>
        <v>16.650186153052701</v>
      </c>
      <c r="N51" s="173"/>
      <c r="O51" s="205">
        <f>((IF('1b Historical level tables'!O44="-",0,'1b Historical level tables'!O44)-(IF('1b Historical level tables'!O25="-",0,'1b Historical level tables'!O25)))*'1c Consumption adjusted levels'!$C$7/3.1)+IF('1b Historical level tables'!O25="-",0,'1b Historical level tables'!O25)</f>
        <v>28.054284283572198</v>
      </c>
      <c r="P51" s="205">
        <f>((IF('1b Historical level tables'!P44="-",0,'1b Historical level tables'!P44)-(IF('1b Historical level tables'!P25="-",0,'1b Historical level tables'!P25)))*'1c Consumption adjusted levels'!$C$7/3.1)+IF('1b Historical level tables'!P25="-",0,'1b Historical level tables'!P25)</f>
        <v>35.558328109709038</v>
      </c>
      <c r="Q51" s="205">
        <f>((IF('1b Historical level tables'!Q44="-",0,'1b Historical level tables'!Q44)-(IF('1b Historical level tables'!Q25="-",0,'1b Historical level tables'!Q25)))*'1c Consumption adjusted levels'!$C$7/3.1)+IF('1b Historical level tables'!Q25="-",0,'1b Historical level tables'!Q25)</f>
        <v>27.872433541187728</v>
      </c>
      <c r="R51" s="205">
        <f>((IF('1b Historical level tables'!R44="-",0,'1b Historical level tables'!R44)-(IF('1b Historical level tables'!R25="-",0,'1b Historical level tables'!R25)))*'1c Consumption adjusted levels'!$C$7/3.1)+IF('1b Historical level tables'!R25="-",0,'1b Historical level tables'!R25)</f>
        <v>18.007093397151014</v>
      </c>
      <c r="S51" s="205">
        <f>((IF('1b Historical level tables'!S44="-",0,'1b Historical level tables'!S44)-(IF('1b Historical level tables'!S25="-",0,'1b Historical level tables'!S25)))*'1c Consumption adjusted levels'!$C$7/3.1)+IF('1b Historical level tables'!S25="-",0,'1b Historical level tables'!S25)</f>
        <v>20.838516831685748</v>
      </c>
      <c r="T51" s="205">
        <f>((IF('1b Historical level tables'!T44="-",0,'1b Historical level tables'!T44)-(IF('1b Historical level tables'!T25="-",0,'1b Historical level tables'!T25)))*'1c Consumption adjusted levels'!$C$7/3.1)+IF('1b Historical level tables'!T25="-",0,'1b Historical level tables'!T25)</f>
        <v>21.27062461412072</v>
      </c>
      <c r="U51" s="205">
        <f>((IF('1b Historical level tables'!U44="-",0,'1b Historical level tables'!U44)-(IF('1b Historical level tables'!U25="-",0,'1b Historical level tables'!U25)))*'1c Consumption adjusted levels'!$C$7/3.1)+IF('1b Historical level tables'!U25="-",0,'1b Historical level tables'!U25)</f>
        <v>20.144563203820326</v>
      </c>
      <c r="V51" s="205">
        <f>((IF('1b Historical level tables'!V44="-",0,'1b Historical level tables'!V44)-(IF('1b Historical level tables'!V25="-",0,'1b Historical level tables'!V25)))*'1c Consumption adjusted levels'!$C$7/3.1)+IF('1b Historical level tables'!V25="-",0,'1b Historical level tables'!V25)</f>
        <v>19.424763283435865</v>
      </c>
      <c r="W51" s="205">
        <f>((IF('1b Historical level tables'!W44="-",0,'1b Historical level tables'!W44)-(IF('1b Historical level tables'!W25="-",0,'1b Historical level tables'!W25)))*'1c Consumption adjusted levels'!$C$7/3.1)+IF('1b Historical level tables'!W25="-",0,'1b Historical level tables'!W25)</f>
        <v>21.368279646555219</v>
      </c>
      <c r="X51" s="205">
        <f>((IF('1b Historical level tables'!X44="-",0,'1b Historical level tables'!X44)-(IF('1b Historical level tables'!X25="-",0,'1b Historical level tables'!X25)))*'1c Consumption adjusted levels'!$C$7/3.1)+IF('1b Historical level tables'!X25="-",0,'1b Historical level tables'!X25)</f>
        <v>21.493680814634661</v>
      </c>
      <c r="Y51" s="205">
        <f>((IF('1b Historical level tables'!Y44="-",0,'1b Historical level tables'!Y44)-(IF('1b Historical level tables'!Y25="-",0,'1b Historical level tables'!Y25)))*'1c Consumption adjusted levels'!$C$7/3.1)+IF('1b Historical level tables'!Y25="-",0,'1b Historical level tables'!Y25)</f>
        <v>22.03396068097156</v>
      </c>
      <c r="Z51" s="205">
        <f>((IF('1b Historical level tables'!Z44="-",0,'1b Historical level tables'!Z44)-(IF('1b Historical level tables'!Z25="-",0,'1b Historical level tables'!Z25)))*'1c Consumption adjusted levels'!$C$7/3.1)+IF('1b Historical level tables'!Z25="-",0,'1b Historical level tables'!Z25)</f>
        <v>21.414404861282947</v>
      </c>
      <c r="AA51" s="205">
        <f>((IF('1b Historical level tables'!AA44="-",0,'1b Historical level tables'!AA44)-(IF('1b Historical level tables'!AA25="-",0,'1b Historical level tables'!AA25)))*'1c Consumption adjusted levels'!$C$7/3.1)+IF('1b Historical level tables'!AA25="-",0,'1b Historical level tables'!AA25)</f>
        <v>0</v>
      </c>
      <c r="AB51" s="205">
        <f>((IF('1b Historical level tables'!AB44="-",0,'1b Historical level tables'!AB44)-(IF('1b Historical level tables'!AB25="-",0,'1b Historical level tables'!AB25)))*'1c Consumption adjusted levels'!$C$7/$D$7)+IF('1b Historical level tables'!AB25="-",0,'1b Historical level tables'!AB25)</f>
        <v>0</v>
      </c>
      <c r="AC51" s="144"/>
      <c r="AD51" s="175" t="s">
        <v>208</v>
      </c>
      <c r="AE51" s="205">
        <f>((IF('1b Historical level tables'!AE44="-",0,'1b Historical level tables'!AE44)-(IF('1b Historical level tables'!AE25="-",0,'1b Historical level tables'!AE25)))*'1c Consumption adjusted levels'!$C$8/4.2)+IF('1b Historical level tables'!AE25="-",0,'1b Historical level tables'!AE25)</f>
        <v>10.712266523732662</v>
      </c>
      <c r="AF51" s="205">
        <f>((IF('1b Historical level tables'!AF44="-",0,'1b Historical level tables'!AF44)-(IF('1b Historical level tables'!AF25="-",0,'1b Historical level tables'!AF25)))*'1c Consumption adjusted levels'!$C$8/4.2)+IF('1b Historical level tables'!AF25="-",0,'1b Historical level tables'!AF25)</f>
        <v>10.571783270238088</v>
      </c>
      <c r="AG51" s="205">
        <f>((IF('1b Historical level tables'!AG44="-",0,'1b Historical level tables'!AG44)-(IF('1b Historical level tables'!AG25="-",0,'1b Historical level tables'!AG25)))*'1c Consumption adjusted levels'!$C$8/4.2)+IF('1b Historical level tables'!AG25="-",0,'1b Historical level tables'!AG25)</f>
        <v>11.639357071249714</v>
      </c>
      <c r="AH51" s="205">
        <f>((IF('1b Historical level tables'!AH44="-",0,'1b Historical level tables'!AH44)-(IF('1b Historical level tables'!AH25="-",0,'1b Historical level tables'!AH25)))*'1c Consumption adjusted levels'!$C$8/4.2)+IF('1b Historical level tables'!AH25="-",0,'1b Historical level tables'!AH25)</f>
        <v>12.247620318468412</v>
      </c>
      <c r="AI51" s="205">
        <f>((IF('1b Historical level tables'!AI44="-",0,'1b Historical level tables'!AI44)-(IF('1b Historical level tables'!AI25="-",0,'1b Historical level tables'!AI25)))*'1c Consumption adjusted levels'!$C$8/4.2)+IF('1b Historical level tables'!AI25="-",0,'1b Historical level tables'!AI25)</f>
        <v>13.64830418721634</v>
      </c>
      <c r="AJ51" s="205">
        <f>((IF('1b Historical level tables'!AJ44="-",0,'1b Historical level tables'!AJ44)-(IF('1b Historical level tables'!AJ25="-",0,'1b Historical level tables'!AJ25)))*'1c Consumption adjusted levels'!$C$8/4.2)+IF('1b Historical level tables'!AJ25="-",0,'1b Historical level tables'!AJ25)</f>
        <v>13.139698614683185</v>
      </c>
      <c r="AK51" s="205">
        <f>((IF('1b Historical level tables'!AK44="-",0,'1b Historical level tables'!AK44)-(IF('1b Historical level tables'!AK25="-",0,'1b Historical level tables'!AK25)))*'1c Consumption adjusted levels'!$C$8/4.2)+IF('1b Historical level tables'!AK25="-",0,'1b Historical level tables'!AK25)</f>
        <v>13.155113016442172</v>
      </c>
      <c r="AL51" s="205">
        <f>((IF('1b Historical level tables'!AL44="-",0,'1b Historical level tables'!AL44)-(IF('1b Historical level tables'!AL25="-",0,'1b Historical level tables'!AL25)))*'1c Consumption adjusted levels'!$C$8/4.2)+IF('1b Historical level tables'!AL25="-",0,'1b Historical level tables'!AL25)</f>
        <v>12.669063178002585</v>
      </c>
      <c r="AM51" s="205">
        <f>((IF('1b Historical level tables'!AM44="-",0,'1b Historical level tables'!AM44)-(IF('1b Historical level tables'!AM25="-",0,'1b Historical level tables'!AM25)))*'1c Consumption adjusted levels'!$C$8/4.2)+IF('1b Historical level tables'!AM25="-",0,'1b Historical level tables'!AM25)</f>
        <v>13.881806389704098</v>
      </c>
      <c r="AN51" s="205">
        <f>((IF('1b Historical level tables'!AN44="-",0,'1b Historical level tables'!AN44)-(IF('1b Historical level tables'!AN25="-",0,'1b Historical level tables'!AN25)))*'1c Consumption adjusted levels'!$C$8/4.2)+IF('1b Historical level tables'!AN25="-",0,'1b Historical level tables'!AN25)</f>
        <v>15.209325325140901</v>
      </c>
      <c r="AO51" s="205">
        <f>((IF('1b Historical level tables'!AO44="-",0,'1b Historical level tables'!AO44)-(IF('1b Historical level tables'!AO25="-",0,'1b Historical level tables'!AO25)))*'1c Consumption adjusted levels'!$C$8/4.2)+IF('1b Historical level tables'!AO25="-",0,'1b Historical level tables'!AO25)</f>
        <v>21.571969934471014</v>
      </c>
      <c r="AP51" s="173"/>
      <c r="AQ51" s="205">
        <f>((IF('1b Historical level tables'!AQ44="-",0,'1b Historical level tables'!AQ44)-(IF('1b Historical level tables'!AQ25="-",0,'1b Historical level tables'!AQ25)))*'1c Consumption adjusted levels'!$C$8/4.2)+IF('1b Historical level tables'!AQ25="-",0,'1b Historical level tables'!AQ25)</f>
        <v>37.195721066202815</v>
      </c>
      <c r="AR51" s="205">
        <f>((IF('1b Historical level tables'!AR44="-",0,'1b Historical level tables'!AR44)-(IF('1b Historical level tables'!AR25="-",0,'1b Historical level tables'!AR25)))*'1c Consumption adjusted levels'!$C$8/4.2)+IF('1b Historical level tables'!AR25="-",0,'1b Historical level tables'!AR25)</f>
        <v>49.764385045569654</v>
      </c>
      <c r="AS51" s="205">
        <f>((IF('1b Historical level tables'!AS44="-",0,'1b Historical level tables'!AS44)-(IF('1b Historical level tables'!AS25="-",0,'1b Historical level tables'!AS25)))*'1c Consumption adjusted levels'!$C$8/4.2)+IF('1b Historical level tables'!AS25="-",0,'1b Historical level tables'!AS25)</f>
        <v>38.102844738324244</v>
      </c>
      <c r="AT51" s="205">
        <f>((IF('1b Historical level tables'!AT44="-",0,'1b Historical level tables'!AT44)-(IF('1b Historical level tables'!AT25="-",0,'1b Historical level tables'!AT25)))*'1c Consumption adjusted levels'!$C$8/4.2)+IF('1b Historical level tables'!AT25="-",0,'1b Historical level tables'!AT25)</f>
        <v>23.497523236527584</v>
      </c>
      <c r="AU51" s="205">
        <f>((IF('1b Historical level tables'!AU44="-",0,'1b Historical level tables'!AU44)-(IF('1b Historical level tables'!AU25="-",0,'1b Historical level tables'!AU25)))*'1c Consumption adjusted levels'!$C$8/4.2)+IF('1b Historical level tables'!AU25="-",0,'1b Historical level tables'!AU25)</f>
        <v>24.971339214648648</v>
      </c>
      <c r="AV51" s="205">
        <f>((IF('1b Historical level tables'!AV44="-",0,'1b Historical level tables'!AV44)-(IF('1b Historical level tables'!AV25="-",0,'1b Historical level tables'!AV25)))*'1c Consumption adjusted levels'!$C$8/4.2)+IF('1b Historical level tables'!AV25="-",0,'1b Historical level tables'!AV25)</f>
        <v>25.648480694862148</v>
      </c>
      <c r="AW51" s="205">
        <f>((IF('1b Historical level tables'!AW44="-",0,'1b Historical level tables'!AW44)-(IF('1b Historical level tables'!AW25="-",0,'1b Historical level tables'!AW25)))*'1c Consumption adjusted levels'!$C$8/4.2)+IF('1b Historical level tables'!AW25="-",0,'1b Historical level tables'!AW25)</f>
        <v>23.683806145510118</v>
      </c>
      <c r="AX51" s="205">
        <f>((IF('1b Historical level tables'!AX44="-",0,'1b Historical level tables'!AX44)-(IF('1b Historical level tables'!AX25="-",0,'1b Historical level tables'!AX25)))*'1c Consumption adjusted levels'!$C$8/4.2)+IF('1b Historical level tables'!AX25="-",0,'1b Historical level tables'!AX25)</f>
        <v>22.576337864943291</v>
      </c>
      <c r="AY51" s="205">
        <f>((IF('1b Historical level tables'!AY44="-",0,'1b Historical level tables'!AY44)-(IF('1b Historical level tables'!AY25="-",0,'1b Historical level tables'!AY25)))*'1c Consumption adjusted levels'!$C$8/4.2)+IF('1b Historical level tables'!AY25="-",0,'1b Historical level tables'!AY25)</f>
        <v>25.142591913054808</v>
      </c>
      <c r="AZ51" s="205">
        <f>((IF('1b Historical level tables'!AZ44="-",0,'1b Historical level tables'!AZ44)-(IF('1b Historical level tables'!AZ25="-",0,'1b Historical level tables'!AZ25)))*'1c Consumption adjusted levels'!$C$8/4.2)+IF('1b Historical level tables'!AZ25="-",0,'1b Historical level tables'!AZ25)</f>
        <v>25.396047623571491</v>
      </c>
      <c r="BA51" s="205">
        <f>((IF('1b Historical level tables'!BA44="-",0,'1b Historical level tables'!BA44)-(IF('1b Historical level tables'!BA25="-",0,'1b Historical level tables'!BA25)))*'1c Consumption adjusted levels'!$C$8/4.2)+IF('1b Historical level tables'!BA25="-",0,'1b Historical level tables'!BA25)</f>
        <v>26.224365346292913</v>
      </c>
      <c r="BB51" s="205">
        <f>((IF('1b Historical level tables'!BB44="-",0,'1b Historical level tables'!BB44)-(IF('1b Historical level tables'!BB25="-",0,'1b Historical level tables'!BB25)))*'1c Consumption adjusted levels'!$C$8/4.2)+IF('1b Historical level tables'!BB25="-",0,'1b Historical level tables'!BB25)</f>
        <v>25.435395566374563</v>
      </c>
      <c r="BC51" s="205">
        <f>((IF('1b Historical level tables'!BC44="-",0,'1b Historical level tables'!BC44)-(IF('1b Historical level tables'!BC25="-",0,'1b Historical level tables'!BC25)))*'1c Consumption adjusted levels'!$C$8/4.2)+IF('1b Historical level tables'!BC25="-",0,'1b Historical level tables'!BC25)</f>
        <v>0</v>
      </c>
      <c r="BD51" s="205">
        <f>((IF('1b Historical level tables'!BD44="-",0,'1b Historical level tables'!BD44)-(IF('1b Historical level tables'!BD25="-",0,'1b Historical level tables'!BD25)))*'1c Consumption adjusted levels'!$C$8/$D$8)+IF('1b Historical level tables'!BD25="-",0,'1b Historical level tables'!BD25)</f>
        <v>0</v>
      </c>
      <c r="BF51" s="175" t="s">
        <v>208</v>
      </c>
      <c r="BG51" s="205">
        <f>((IF('1b Historical level tables'!BG44="-",0,'1b Historical level tables'!BG44)-(IF('1b Historical level tables'!BG25="-",0,'1b Historical level tables'!BG25)))*'1c Consumption adjusted levels'!$C$9/12)+IF('1b Historical level tables'!BG25="-",0,'1b Historical level tables'!BG25)</f>
        <v>8.1619109504417295</v>
      </c>
      <c r="BH51" s="205">
        <f>((IF('1b Historical level tables'!BH44="-",0,'1b Historical level tables'!BH44)-(IF('1b Historical level tables'!BH25="-",0,'1b Historical level tables'!BH25)))*'1c Consumption adjusted levels'!$C$9/12)+IF('1b Historical level tables'!BH25="-",0,'1b Historical level tables'!BH25)</f>
        <v>8.1506136040433326</v>
      </c>
      <c r="BI51" s="205">
        <f>((IF('1b Historical level tables'!BI44="-",0,'1b Historical level tables'!BI44)-(IF('1b Historical level tables'!BI25="-",0,'1b Historical level tables'!BI25)))*'1c Consumption adjusted levels'!$C$9/12)+IF('1b Historical level tables'!BI25="-",0,'1b Historical level tables'!BI25)</f>
        <v>8.6312672311575724</v>
      </c>
      <c r="BJ51" s="205">
        <f>((IF('1b Historical level tables'!BJ44="-",0,'1b Historical level tables'!BJ44)-(IF('1b Historical level tables'!BJ25="-",0,'1b Historical level tables'!BJ25)))*'1c Consumption adjusted levels'!$C$9/12)+IF('1b Historical level tables'!BJ25="-",0,'1b Historical level tables'!BJ25)</f>
        <v>9.3690831134813788</v>
      </c>
      <c r="BK51" s="205">
        <f>((IF('1b Historical level tables'!BK44="-",0,'1b Historical level tables'!BK44)-(IF('1b Historical level tables'!BK25="-",0,'1b Historical level tables'!BK25)))*'1c Consumption adjusted levels'!$C$9/12)+IF('1b Historical level tables'!BK25="-",0,'1b Historical level tables'!BK25)</f>
        <v>10.245764007034653</v>
      </c>
      <c r="BL51" s="205">
        <f>((IF('1b Historical level tables'!BL44="-",0,'1b Historical level tables'!BL44)-(IF('1b Historical level tables'!BL25="-",0,'1b Historical level tables'!BL25)))*'1c Consumption adjusted levels'!$C$9/12)+IF('1b Historical level tables'!BL25="-",0,'1b Historical level tables'!BL25)</f>
        <v>9.3233906213580404</v>
      </c>
      <c r="BM51" s="205">
        <f>((IF('1b Historical level tables'!BM44="-",0,'1b Historical level tables'!BM44)-(IF('1b Historical level tables'!BM25="-",0,'1b Historical level tables'!BM25)))*'1c Consumption adjusted levels'!$C$9/12)+IF('1b Historical level tables'!BM25="-",0,'1b Historical level tables'!BM25)</f>
        <v>9.0028067763046717</v>
      </c>
      <c r="BN51" s="205">
        <f>((IF('1b Historical level tables'!BN44="-",0,'1b Historical level tables'!BN44)-(IF('1b Historical level tables'!BN25="-",0,'1b Historical level tables'!BN25)))*'1c Consumption adjusted levels'!$C$9/12)+IF('1b Historical level tables'!BN25="-",0,'1b Historical level tables'!BN25)</f>
        <v>7.8816106608117442</v>
      </c>
      <c r="BO51" s="205">
        <f>((IF('1b Historical level tables'!BO44="-",0,'1b Historical level tables'!BO44)-(IF('1b Historical level tables'!BO25="-",0,'1b Historical level tables'!BO25)))*'1c Consumption adjusted levels'!$C$9/12)+IF('1b Historical level tables'!BO25="-",0,'1b Historical level tables'!BO25)</f>
        <v>8.6120732962911184</v>
      </c>
      <c r="BP51" s="205">
        <f>((IF('1b Historical level tables'!BP44="-",0,'1b Historical level tables'!BP44)-(IF('1b Historical level tables'!BP25="-",0,'1b Historical level tables'!BP25)))*'1c Consumption adjusted levels'!$C$9/12)+IF('1b Historical level tables'!BP25="-",0,'1b Historical level tables'!BP25)</f>
        <v>10.073964516072175</v>
      </c>
      <c r="BQ51" s="205">
        <f>((IF('1b Historical level tables'!BQ44="-",0,'1b Historical level tables'!BQ44)-(IF('1b Historical level tables'!BQ25="-",0,'1b Historical level tables'!BQ25)))*'1c Consumption adjusted levels'!$C$9/12)+IF('1b Historical level tables'!BQ25="-",0,'1b Historical level tables'!BQ25)</f>
        <v>16.924577842632686</v>
      </c>
      <c r="BR51" s="173"/>
      <c r="BS51" s="205">
        <f>((IF('1b Historical level tables'!BS44="-",0,'1b Historical level tables'!BS44)-(IF('1b Historical level tables'!BS25="-",0,'1b Historical level tables'!BS25)))*'1c Consumption adjusted levels'!$C$9/12)+IF('1b Historical level tables'!BS25="-",0,'1b Historical level tables'!BS25)</f>
        <v>32.167246267165623</v>
      </c>
      <c r="BT51" s="205">
        <f>((IF('1b Historical level tables'!BT44="-",0,'1b Historical level tables'!BT44)-(IF('1b Historical level tables'!BT25="-",0,'1b Historical level tables'!BT25)))*'1c Consumption adjusted levels'!$C$9/12)+IF('1b Historical level tables'!BT25="-",0,'1b Historical level tables'!BT25)</f>
        <v>36.921927313004922</v>
      </c>
      <c r="BU51" s="205">
        <f>((IF('1b Historical level tables'!BU44="-",0,'1b Historical level tables'!BU44)-(IF('1b Historical level tables'!BU25="-",0,'1b Historical level tables'!BU25)))*'1c Consumption adjusted levels'!$C$9/12)+IF('1b Historical level tables'!BU25="-",0,'1b Historical level tables'!BU25)</f>
        <v>27.794615989730993</v>
      </c>
      <c r="BV51" s="205">
        <f>((IF('1b Historical level tables'!BV44="-",0,'1b Historical level tables'!BV44)-(IF('1b Historical level tables'!BV25="-",0,'1b Historical level tables'!BV25)))*'1c Consumption adjusted levels'!$C$9/12)+IF('1b Historical level tables'!BV25="-",0,'1b Historical level tables'!BV25)</f>
        <v>17.33582826118505</v>
      </c>
      <c r="BW51" s="205">
        <f>((IF('1b Historical level tables'!BW44="-",0,'1b Historical level tables'!BW44)-(IF('1b Historical level tables'!BW25="-",0,'1b Historical level tables'!BW25)))*'1c Consumption adjusted levels'!$C$9/12)+IF('1b Historical level tables'!BW25="-",0,'1b Historical level tables'!BW25)</f>
        <v>21.069496807263086</v>
      </c>
      <c r="BX51" s="205">
        <f>((IF('1b Historical level tables'!BX44="-",0,'1b Historical level tables'!BX44)-(IF('1b Historical level tables'!BX25="-",0,'1b Historical level tables'!BX25)))*'1c Consumption adjusted levels'!$C$9/12)+IF('1b Historical level tables'!BX25="-",0,'1b Historical level tables'!BX25)</f>
        <v>21.846023576044331</v>
      </c>
      <c r="BY51" s="205">
        <f>((IF('1b Historical level tables'!BY44="-",0,'1b Historical level tables'!BY44)-(IF('1b Historical level tables'!BY25="-",0,'1b Historical level tables'!BY25)))*'1c Consumption adjusted levels'!$C$9/12)+IF('1b Historical level tables'!BY25="-",0,'1b Historical level tables'!BY25)</f>
        <v>19.82982009738538</v>
      </c>
      <c r="BZ51" s="205">
        <f>((IF('1b Historical level tables'!BZ44="-",0,'1b Historical level tables'!BZ44)-(IF('1b Historical level tables'!BZ25="-",0,'1b Historical level tables'!BZ25)))*'1c Consumption adjusted levels'!$C$9/12)+IF('1b Historical level tables'!BZ25="-",0,'1b Historical level tables'!BZ25)</f>
        <v>19.005397145722018</v>
      </c>
      <c r="CA51" s="205">
        <f>((IF('1b Historical level tables'!CA44="-",0,'1b Historical level tables'!CA44)-(IF('1b Historical level tables'!CA25="-",0,'1b Historical level tables'!CA25)))*'1c Consumption adjusted levels'!$C$9/12)+IF('1b Historical level tables'!CA25="-",0,'1b Historical level tables'!CA25)</f>
        <v>21.340818612367197</v>
      </c>
      <c r="CB51" s="205">
        <f>((IF('1b Historical level tables'!CB44="-",0,'1b Historical level tables'!CB44)-(IF('1b Historical level tables'!CB25="-",0,'1b Historical level tables'!CB25)))*'1c Consumption adjusted levels'!$C$9/12)+IF('1b Historical level tables'!CB25="-",0,'1b Historical level tables'!CB25)</f>
        <v>21.493508399179984</v>
      </c>
      <c r="CC51" s="205">
        <f>((IF('1b Historical level tables'!CC44="-",0,'1b Historical level tables'!CC44)-(IF('1b Historical level tables'!CC25="-",0,'1b Historical level tables'!CC25)))*'1c Consumption adjusted levels'!$C$9/12)+IF('1b Historical level tables'!CC25="-",0,'1b Historical level tables'!CC25)</f>
        <v>22.719907462029965</v>
      </c>
      <c r="CD51" s="205">
        <f>((IF('1b Historical level tables'!CD44="-",0,'1b Historical level tables'!CD44)-(IF('1b Historical level tables'!CD25="-",0,'1b Historical level tables'!CD25)))*'1c Consumption adjusted levels'!$C$9/12)+IF('1b Historical level tables'!CD25="-",0,'1b Historical level tables'!CD25)</f>
        <v>21.556754286005816</v>
      </c>
      <c r="CE51" s="205">
        <f>((IF('1b Historical level tables'!CE44="-",0,'1b Historical level tables'!CE44)-(IF('1b Historical level tables'!CE25="-",0,'1b Historical level tables'!CE25)))*'1c Consumption adjusted levels'!$C$9/12)+IF('1b Historical level tables'!CE25="-",0,'1b Historical level tables'!CE25)</f>
        <v>0</v>
      </c>
      <c r="CF51" s="205">
        <f>((IF('1b Historical level tables'!CF44="-",0,'1b Historical level tables'!CF44)-(IF('1b Historical level tables'!CF25="-",0,'1b Historical level tables'!CF25)))*'1c Consumption adjusted levels'!$C$9/$D$9)+IF('1b Historical level tables'!CF25="-",0,'1b Historical level tables'!CF25)</f>
        <v>0</v>
      </c>
      <c r="CG51" s="144"/>
      <c r="CH51" s="175" t="s">
        <v>208</v>
      </c>
      <c r="CI51" s="205">
        <f t="shared" si="51"/>
        <v>16.599993648680226</v>
      </c>
      <c r="CJ51" s="205">
        <f t="shared" si="52"/>
        <v>16.492009596622026</v>
      </c>
      <c r="CK51" s="205">
        <f t="shared" si="53"/>
        <v>17.639695877232313</v>
      </c>
      <c r="CL51" s="205">
        <f t="shared" si="54"/>
        <v>18.839439832698567</v>
      </c>
      <c r="CM51" s="205">
        <f t="shared" si="55"/>
        <v>20.742874817652364</v>
      </c>
      <c r="CN51" s="205">
        <f t="shared" si="56"/>
        <v>19.485529471311516</v>
      </c>
      <c r="CO51" s="205">
        <f t="shared" si="57"/>
        <v>19.201434559361179</v>
      </c>
      <c r="CP51" s="205">
        <f t="shared" si="58"/>
        <v>17.779072298626566</v>
      </c>
      <c r="CQ51" s="205">
        <f t="shared" si="59"/>
        <v>19.395719751809121</v>
      </c>
      <c r="CR51" s="205">
        <f t="shared" si="60"/>
        <v>21.747154522214274</v>
      </c>
      <c r="CS51" s="205">
        <f t="shared" si="61"/>
        <v>33.574763995685387</v>
      </c>
      <c r="CT51" s="173"/>
      <c r="CU51" s="205">
        <f t="shared" si="37"/>
        <v>60.221530550737825</v>
      </c>
      <c r="CV51" s="205">
        <f t="shared" si="38"/>
        <v>72.480255422713952</v>
      </c>
      <c r="CW51" s="205">
        <f t="shared" si="39"/>
        <v>55.667049530918717</v>
      </c>
      <c r="CX51" s="205">
        <f t="shared" si="40"/>
        <v>35.342921658336067</v>
      </c>
      <c r="CY51" s="205">
        <f t="shared" si="41"/>
        <v>41.90801363894883</v>
      </c>
      <c r="CZ51" s="205">
        <f t="shared" si="42"/>
        <v>43.116648190165051</v>
      </c>
      <c r="DA51" s="205">
        <f t="shared" si="43"/>
        <v>39.974383301205705</v>
      </c>
      <c r="DB51" s="205">
        <f t="shared" si="44"/>
        <v>38.43016042915788</v>
      </c>
      <c r="DC51" s="205">
        <f t="shared" si="45"/>
        <v>42.709098258922417</v>
      </c>
      <c r="DD51" s="205">
        <f t="shared" si="46"/>
        <v>42.987189213814645</v>
      </c>
      <c r="DE51" s="205">
        <f t="shared" si="47"/>
        <v>44.753868143001526</v>
      </c>
      <c r="DF51" s="205">
        <f t="shared" si="48"/>
        <v>42.971159147288759</v>
      </c>
      <c r="DG51" s="205">
        <f t="shared" si="49"/>
        <v>0</v>
      </c>
      <c r="DH51" s="205">
        <f t="shared" si="50"/>
        <v>0</v>
      </c>
    </row>
    <row r="52" spans="2:112" s="159" customFormat="1" ht="10.5" customHeight="1">
      <c r="B52" s="176" t="s">
        <v>209</v>
      </c>
      <c r="C52" s="205">
        <f>((IF('1b Historical level tables'!C45="-",0,'1b Historical level tables'!C45)-(IF('1b Historical level tables'!C26="-",0,'1b Historical level tables'!C26)))*'1c Consumption adjusted levels'!$C$7/3.1)+IF('1b Historical level tables'!C26="-",0,'1b Historical level tables'!C26)</f>
        <v>4.7503489342530445</v>
      </c>
      <c r="D52" s="205">
        <f>((IF('1b Historical level tables'!D45="-",0,'1b Historical level tables'!D45)-(IF('1b Historical level tables'!D26="-",0,'1b Historical level tables'!D26)))*'1c Consumption adjusted levels'!$C$7/3.1)+IF('1b Historical level tables'!D26="-",0,'1b Historical level tables'!D26)</f>
        <v>4.6644832893075066</v>
      </c>
      <c r="E52" s="205">
        <f>((IF('1b Historical level tables'!E45="-",0,'1b Historical level tables'!E45)-(IF('1b Historical level tables'!E26="-",0,'1b Historical level tables'!E26)))*'1c Consumption adjusted levels'!$C$7/3.1)+IF('1b Historical level tables'!E26="-",0,'1b Historical level tables'!E26)</f>
        <v>5.2309604413252115</v>
      </c>
      <c r="F52" s="205">
        <f>((IF('1b Historical level tables'!F45="-",0,'1b Historical level tables'!F45)-(IF('1b Historical level tables'!F26="-",0,'1b Historical level tables'!F26)))*'1c Consumption adjusted levels'!$C$7/3.1)+IF('1b Historical level tables'!F26="-",0,'1b Historical level tables'!F26)</f>
        <v>5.5919380475376084</v>
      </c>
      <c r="G52" s="205">
        <f>((IF('1b Historical level tables'!G45="-",0,'1b Historical level tables'!G45)-(IF('1b Historical level tables'!G26="-",0,'1b Historical level tables'!G26)))*'1c Consumption adjusted levels'!$C$7/3.1)+IF('1b Historical level tables'!G26="-",0,'1b Historical level tables'!G26)</f>
        <v>6.2912594614921495</v>
      </c>
      <c r="H52" s="205">
        <f>((IF('1b Historical level tables'!H45="-",0,'1b Historical level tables'!H45)-(IF('1b Historical level tables'!H26="-",0,'1b Historical level tables'!H26)))*'1c Consumption adjusted levels'!$C$7/3.1)+IF('1b Historical level tables'!H26="-",0,'1b Historical level tables'!H26)</f>
        <v>6.0111856713536529</v>
      </c>
      <c r="I52" s="205">
        <f>((IF('1b Historical level tables'!I45="-",0,'1b Historical level tables'!I45)-(IF('1b Historical level tables'!I26="-",0,'1b Historical level tables'!I26)))*'1c Consumption adjusted levels'!$C$7/3.1)+IF('1b Historical level tables'!I26="-",0,'1b Historical level tables'!I26)</f>
        <v>6.0343367769965743</v>
      </c>
      <c r="J52" s="205">
        <f>((IF('1b Historical level tables'!J45="-",0,'1b Historical level tables'!J45)-(IF('1b Historical level tables'!J26="-",0,'1b Historical level tables'!J26)))*'1c Consumption adjusted levels'!$C$7/3.1)+IF('1b Historical level tables'!J26="-",0,'1b Historical level tables'!J26)</f>
        <v>5.757827203026662</v>
      </c>
      <c r="K52" s="205">
        <f>((IF('1b Historical level tables'!K45="-",0,'1b Historical level tables'!K45)-(IF('1b Historical level tables'!K26="-",0,'1b Historical level tables'!K26)))*'1c Consumption adjusted levels'!$C$7/3.1)+IF('1b Historical level tables'!K26="-",0,'1b Historical level tables'!K26)</f>
        <v>6.323737829315359</v>
      </c>
      <c r="L52" s="205">
        <f>((IF('1b Historical level tables'!L45="-",0,'1b Historical level tables'!L45)-(IF('1b Historical level tables'!L26="-",0,'1b Historical level tables'!L26)))*'1c Consumption adjusted levels'!$C$7/3.1)+IF('1b Historical level tables'!L26="-",0,'1b Historical level tables'!L26)</f>
        <v>7.0077346213692415</v>
      </c>
      <c r="M52" s="205">
        <f>((IF('1b Historical level tables'!M45="-",0,'1b Historical level tables'!M45)-(IF('1b Historical level tables'!M26="-",0,'1b Historical level tables'!M26)))*'1c Consumption adjusted levels'!$C$7/3.1)+IF('1b Historical level tables'!M26="-",0,'1b Historical level tables'!M26)</f>
        <v>10.098212684208596</v>
      </c>
      <c r="N52" s="173"/>
      <c r="O52" s="205">
        <f>((IF('1b Historical level tables'!O45="-",0,'1b Historical level tables'!O45)-(IF('1b Historical level tables'!O26="-",0,'1b Historical level tables'!O26)))*'1c Consumption adjusted levels'!$C$7/3.1)+IF('1b Historical level tables'!O26="-",0,'1b Historical level tables'!O26)</f>
        <v>18.817026381867883</v>
      </c>
      <c r="P52" s="205">
        <f>((IF('1b Historical level tables'!P45="-",0,'1b Historical level tables'!P45)-(IF('1b Historical level tables'!P26="-",0,'1b Historical level tables'!P26)))*'1c Consumption adjusted levels'!$C$7/3.1)+IF('1b Historical level tables'!P26="-",0,'1b Historical level tables'!P26)</f>
        <v>24.599482185960333</v>
      </c>
      <c r="Q52" s="205">
        <f>((IF('1b Historical level tables'!Q45="-",0,'1b Historical level tables'!Q45)-(IF('1b Historical level tables'!Q26="-",0,'1b Historical level tables'!Q26)))*'1c Consumption adjusted levels'!$C$7/3.1)+IF('1b Historical level tables'!Q26="-",0,'1b Historical level tables'!Q26)</f>
        <v>18.401426338672781</v>
      </c>
      <c r="R52" s="205">
        <f>((IF('1b Historical level tables'!R45="-",0,'1b Historical level tables'!R45)-(IF('1b Historical level tables'!R26="-",0,'1b Historical level tables'!R26)))*'1c Consumption adjusted levels'!$C$7/3.1)+IF('1b Historical level tables'!R26="-",0,'1b Historical level tables'!R26)</f>
        <v>10.720068643241671</v>
      </c>
      <c r="S52" s="205">
        <f>((IF('1b Historical level tables'!S45="-",0,'1b Historical level tables'!S45)-(IF('1b Historical level tables'!S26="-",0,'1b Historical level tables'!S26)))*'1c Consumption adjusted levels'!$C$7/3.1)+IF('1b Historical level tables'!S26="-",0,'1b Historical level tables'!S26)</f>
        <v>9.7030611897286203</v>
      </c>
      <c r="T52" s="205">
        <f>((IF('1b Historical level tables'!T45="-",0,'1b Historical level tables'!T45)-(IF('1b Historical level tables'!T26="-",0,'1b Historical level tables'!T26)))*'1c Consumption adjusted levels'!$C$7/3.1)+IF('1b Historical level tables'!T26="-",0,'1b Historical level tables'!T26)</f>
        <v>10.171181546792077</v>
      </c>
      <c r="U52" s="205">
        <f>((IF('1b Historical level tables'!U45="-",0,'1b Historical level tables'!U45)-(IF('1b Historical level tables'!U26="-",0,'1b Historical level tables'!U26)))*'1c Consumption adjusted levels'!$C$7/3.1)+IF('1b Historical level tables'!U26="-",0,'1b Historical level tables'!U26)</f>
        <v>9.0940069572011062</v>
      </c>
      <c r="V52" s="205">
        <f>((IF('1b Historical level tables'!V45="-",0,'1b Historical level tables'!V45)-(IF('1b Historical level tables'!V26="-",0,'1b Historical level tables'!V26)))*'1c Consumption adjusted levels'!$C$7/3.1)+IF('1b Historical level tables'!V26="-",0,'1b Historical level tables'!V26)</f>
        <v>8.3821328941445117</v>
      </c>
      <c r="W52" s="205">
        <f>((IF('1b Historical level tables'!W45="-",0,'1b Historical level tables'!W45)-(IF('1b Historical level tables'!W26="-",0,'1b Historical level tables'!W26)))*'1c Consumption adjusted levels'!$C$7/3.1)+IF('1b Historical level tables'!W26="-",0,'1b Historical level tables'!W26)</f>
        <v>9.0459952485453634</v>
      </c>
      <c r="X52" s="205">
        <f>((IF('1b Historical level tables'!X45="-",0,'1b Historical level tables'!X45)-(IF('1b Historical level tables'!X26="-",0,'1b Historical level tables'!X26)))*'1c Consumption adjusted levels'!$C$7/3.1)+IF('1b Historical level tables'!X26="-",0,'1b Historical level tables'!X26)</f>
        <v>9.1768606221944982</v>
      </c>
      <c r="Y52" s="205">
        <f>((IF('1b Historical level tables'!Y45="-",0,'1b Historical level tables'!Y45)-(IF('1b Historical level tables'!Y26="-",0,'1b Historical level tables'!Y26)))*'1c Consumption adjusted levels'!$C$7/3.1)+IF('1b Historical level tables'!Y26="-",0,'1b Historical level tables'!Y26)</f>
        <v>9.8184533364701281</v>
      </c>
      <c r="Z52" s="205">
        <f>((IF('1b Historical level tables'!Z45="-",0,'1b Historical level tables'!Z45)-(IF('1b Historical level tables'!Z26="-",0,'1b Historical level tables'!Z26)))*'1c Consumption adjusted levels'!$C$7/3.1)+IF('1b Historical level tables'!Z26="-",0,'1b Historical level tables'!Z26)</f>
        <v>9.190499327200607</v>
      </c>
      <c r="AA52" s="205">
        <f>((IF('1b Historical level tables'!AA45="-",0,'1b Historical level tables'!AA45)-(IF('1b Historical level tables'!AA26="-",0,'1b Historical level tables'!AA26)))*'1c Consumption adjusted levels'!$C$7/3.1)+IF('1b Historical level tables'!AA26="-",0,'1b Historical level tables'!AA26)</f>
        <v>0</v>
      </c>
      <c r="AB52" s="205">
        <f>((IF('1b Historical level tables'!AB45="-",0,'1b Historical level tables'!AB45)-(IF('1b Historical level tables'!AB26="-",0,'1b Historical level tables'!AB26)))*'1c Consumption adjusted levels'!$C$7/$D$7)+IF('1b Historical level tables'!AB26="-",0,'1b Historical level tables'!AB26)</f>
        <v>0</v>
      </c>
      <c r="AC52" s="144"/>
      <c r="AD52" s="176" t="s">
        <v>209</v>
      </c>
      <c r="AE52" s="205">
        <f>((IF('1b Historical level tables'!AE45="-",0,'1b Historical level tables'!AE45)-(IF('1b Historical level tables'!AE26="-",0,'1b Historical level tables'!AE26)))*'1c Consumption adjusted levels'!$C$8/4.2)+IF('1b Historical level tables'!AE26="-",0,'1b Historical level tables'!AE26)</f>
        <v>6.3249071127181438</v>
      </c>
      <c r="AF52" s="205">
        <f>((IF('1b Historical level tables'!AF45="-",0,'1b Historical level tables'!AF45)-(IF('1b Historical level tables'!AF26="-",0,'1b Historical level tables'!AF26)))*'1c Consumption adjusted levels'!$C$8/4.2)+IF('1b Historical level tables'!AF26="-",0,'1b Historical level tables'!AF26)</f>
        <v>6.2002667275536893</v>
      </c>
      <c r="AG52" s="205">
        <f>((IF('1b Historical level tables'!AG45="-",0,'1b Historical level tables'!AG45)-(IF('1b Historical level tables'!AG26="-",0,'1b Historical level tables'!AG26)))*'1c Consumption adjusted levels'!$C$8/4.2)+IF('1b Historical level tables'!AG26="-",0,'1b Historical level tables'!AG26)</f>
        <v>6.9564973411258082</v>
      </c>
      <c r="AH52" s="205">
        <f>((IF('1b Historical level tables'!AH45="-",0,'1b Historical level tables'!AH45)-(IF('1b Historical level tables'!AH26="-",0,'1b Historical level tables'!AH26)))*'1c Consumption adjusted levels'!$C$8/4.2)+IF('1b Historical level tables'!AH26="-",0,'1b Historical level tables'!AH26)</f>
        <v>7.4324611371846814</v>
      </c>
      <c r="AI52" s="205">
        <f>((IF('1b Historical level tables'!AI45="-",0,'1b Historical level tables'!AI45)-(IF('1b Historical level tables'!AI26="-",0,'1b Historical level tables'!AI26)))*'1c Consumption adjusted levels'!$C$8/4.2)+IF('1b Historical level tables'!AI26="-",0,'1b Historical level tables'!AI26)</f>
        <v>8.3927109451944961</v>
      </c>
      <c r="AJ52" s="205">
        <f>((IF('1b Historical level tables'!AJ45="-",0,'1b Historical level tables'!AJ45)-(IF('1b Historical level tables'!AJ26="-",0,'1b Historical level tables'!AJ26)))*'1c Consumption adjusted levels'!$C$8/4.2)+IF('1b Historical level tables'!AJ26="-",0,'1b Historical level tables'!AJ26)</f>
        <v>7.9881133268384366</v>
      </c>
      <c r="AK52" s="205">
        <f>((IF('1b Historical level tables'!AK45="-",0,'1b Historical level tables'!AK45)-(IF('1b Historical level tables'!AK26="-",0,'1b Historical level tables'!AK26)))*'1c Consumption adjusted levels'!$C$8/4.2)+IF('1b Historical level tables'!AK26="-",0,'1b Historical level tables'!AK26)</f>
        <v>7.9869722979456403</v>
      </c>
      <c r="AL52" s="205">
        <f>((IF('1b Historical level tables'!AL45="-",0,'1b Historical level tables'!AL45)-(IF('1b Historical level tables'!AL26="-",0,'1b Historical level tables'!AL26)))*'1c Consumption adjusted levels'!$C$8/4.2)+IF('1b Historical level tables'!AL26="-",0,'1b Historical level tables'!AL26)</f>
        <v>7.5684921467751893</v>
      </c>
      <c r="AM52" s="205">
        <f>((IF('1b Historical level tables'!AM45="-",0,'1b Historical level tables'!AM45)-(IF('1b Historical level tables'!AM26="-",0,'1b Historical level tables'!AM26)))*'1c Consumption adjusted levels'!$C$8/4.2)+IF('1b Historical level tables'!AM26="-",0,'1b Historical level tables'!AM26)</f>
        <v>8.3532174292224326</v>
      </c>
      <c r="AN52" s="205">
        <f>((IF('1b Historical level tables'!AN45="-",0,'1b Historical level tables'!AN45)-(IF('1b Historical level tables'!AN26="-",0,'1b Historical level tables'!AN26)))*'1c Consumption adjusted levels'!$C$8/4.2)+IF('1b Historical level tables'!AN26="-",0,'1b Historical level tables'!AN26)</f>
        <v>9.3895234456327756</v>
      </c>
      <c r="AO52" s="205">
        <f>((IF('1b Historical level tables'!AO45="-",0,'1b Historical level tables'!AO45)-(IF('1b Historical level tables'!AO26="-",0,'1b Historical level tables'!AO26)))*'1c Consumption adjusted levels'!$C$8/4.2)+IF('1b Historical level tables'!AO26="-",0,'1b Historical level tables'!AO26)</f>
        <v>13.663535796906709</v>
      </c>
      <c r="AP52" s="173"/>
      <c r="AQ52" s="205">
        <f>((IF('1b Historical level tables'!AQ45="-",0,'1b Historical level tables'!AQ45)-(IF('1b Historical level tables'!AQ26="-",0,'1b Historical level tables'!AQ26)))*'1c Consumption adjusted levels'!$C$8/4.2)+IF('1b Historical level tables'!AQ26="-",0,'1b Historical level tables'!AQ26)</f>
        <v>25.55678345353126</v>
      </c>
      <c r="AR52" s="205">
        <f>((IF('1b Historical level tables'!AR45="-",0,'1b Historical level tables'!AR45)-(IF('1b Historical level tables'!AR26="-",0,'1b Historical level tables'!AR26)))*'1c Consumption adjusted levels'!$C$8/4.2)+IF('1b Historical level tables'!AR26="-",0,'1b Historical level tables'!AR26)</f>
        <v>35.241927312105013</v>
      </c>
      <c r="AS52" s="205">
        <f>((IF('1b Historical level tables'!AS45="-",0,'1b Historical level tables'!AS45)-(IF('1b Historical level tables'!AS26="-",0,'1b Historical level tables'!AS26)))*'1c Consumption adjusted levels'!$C$8/4.2)+IF('1b Historical level tables'!AS26="-",0,'1b Historical level tables'!AS26)</f>
        <v>25.823725537368027</v>
      </c>
      <c r="AT52" s="205">
        <f>((IF('1b Historical level tables'!AT45="-",0,'1b Historical level tables'!AT45)-(IF('1b Historical level tables'!AT26="-",0,'1b Historical level tables'!AT26)))*'1c Consumption adjusted levels'!$C$8/4.2)+IF('1b Historical level tables'!AT26="-",0,'1b Historical level tables'!AT26)</f>
        <v>14.461595563098363</v>
      </c>
      <c r="AU52" s="205">
        <f>((IF('1b Historical level tables'!AU45="-",0,'1b Historical level tables'!AU45)-(IF('1b Historical level tables'!AU26="-",0,'1b Historical level tables'!AU26)))*'1c Consumption adjusted levels'!$C$8/4.2)+IF('1b Historical level tables'!AU26="-",0,'1b Historical level tables'!AU26)</f>
        <v>13.10652029670017</v>
      </c>
      <c r="AV52" s="205">
        <f>((IF('1b Historical level tables'!AV45="-",0,'1b Historical level tables'!AV45)-(IF('1b Historical level tables'!AV26="-",0,'1b Historical level tables'!AV26)))*'1c Consumption adjusted levels'!$C$8/4.2)+IF('1b Historical level tables'!AV26="-",0,'1b Historical level tables'!AV26)</f>
        <v>13.830527811836163</v>
      </c>
      <c r="AW52" s="205">
        <f>((IF('1b Historical level tables'!AW45="-",0,'1b Historical level tables'!AW45)-(IF('1b Historical level tables'!AW26="-",0,'1b Historical level tables'!AW26)))*'1c Consumption adjusted levels'!$C$8/4.2)+IF('1b Historical level tables'!AW26="-",0,'1b Historical level tables'!AW26)</f>
        <v>12.104532478174871</v>
      </c>
      <c r="AX52" s="205">
        <f>((IF('1b Historical level tables'!AX45="-",0,'1b Historical level tables'!AX45)-(IF('1b Historical level tables'!AX26="-",0,'1b Historical level tables'!AX26)))*'1c Consumption adjusted levels'!$C$8/4.2)+IF('1b Historical level tables'!AX26="-",0,'1b Historical level tables'!AX26)</f>
        <v>11.016852438877608</v>
      </c>
      <c r="AY52" s="205">
        <f>((IF('1b Historical level tables'!AY45="-",0,'1b Historical level tables'!AY45)-(IF('1b Historical level tables'!AY26="-",0,'1b Historical level tables'!AY26)))*'1c Consumption adjusted levels'!$C$8/4.2)+IF('1b Historical level tables'!AY26="-",0,'1b Historical level tables'!AY26)</f>
        <v>12.03232354258072</v>
      </c>
      <c r="AZ52" s="205">
        <f>((IF('1b Historical level tables'!AZ45="-",0,'1b Historical level tables'!AZ45)-(IF('1b Historical level tables'!AZ26="-",0,'1b Historical level tables'!AZ26)))*'1c Consumption adjusted levels'!$C$8/4.2)+IF('1b Historical level tables'!AZ26="-",0,'1b Historical level tables'!AZ26)</f>
        <v>12.292250559087114</v>
      </c>
      <c r="BA52" s="205">
        <f>((IF('1b Historical level tables'!BA45="-",0,'1b Historical level tables'!BA45)-(IF('1b Historical level tables'!BA26="-",0,'1b Historical level tables'!BA26)))*'1c Consumption adjusted levels'!$C$8/4.2)+IF('1b Historical level tables'!BA26="-",0,'1b Historical level tables'!BA26)</f>
        <v>13.167593192569786</v>
      </c>
      <c r="BB52" s="205">
        <f>((IF('1b Historical level tables'!BB45="-",0,'1b Historical level tables'!BB45)-(IF('1b Historical level tables'!BB26="-",0,'1b Historical level tables'!BB26)))*'1c Consumption adjusted levels'!$C$8/4.2)+IF('1b Historical level tables'!BB26="-",0,'1b Historical level tables'!BB26)</f>
        <v>12.366727267345073</v>
      </c>
      <c r="BC52" s="205">
        <f>((IF('1b Historical level tables'!BC45="-",0,'1b Historical level tables'!BC45)-(IF('1b Historical level tables'!BC26="-",0,'1b Historical level tables'!BC26)))*'1c Consumption adjusted levels'!$C$8/4.2)+IF('1b Historical level tables'!BC26="-",0,'1b Historical level tables'!BC26)</f>
        <v>0</v>
      </c>
      <c r="BD52" s="205">
        <f>((IF('1b Historical level tables'!BD45="-",0,'1b Historical level tables'!BD45)-(IF('1b Historical level tables'!BD26="-",0,'1b Historical level tables'!BD26)))*'1c Consumption adjusted levels'!$C$8/$D$8)+IF('1b Historical level tables'!BD26="-",0,'1b Historical level tables'!BD26)</f>
        <v>0</v>
      </c>
      <c r="BF52" s="176" t="s">
        <v>209</v>
      </c>
      <c r="BG52" s="205">
        <f>((IF('1b Historical level tables'!BG45="-",0,'1b Historical level tables'!BG45)-(IF('1b Historical level tables'!BG26="-",0,'1b Historical level tables'!BG26)))*'1c Consumption adjusted levels'!$C$9/12)+IF('1b Historical level tables'!BG26="-",0,'1b Historical level tables'!BG26)</f>
        <v>4.5714499977937937</v>
      </c>
      <c r="BH52" s="205">
        <f>((IF('1b Historical level tables'!BH45="-",0,'1b Historical level tables'!BH45)-(IF('1b Historical level tables'!BH26="-",0,'1b Historical level tables'!BH26)))*'1c Consumption adjusted levels'!$C$9/12)+IF('1b Historical level tables'!BH26="-",0,'1b Historical level tables'!BH26)</f>
        <v>4.5624077610973526</v>
      </c>
      <c r="BI52" s="205">
        <f>((IF('1b Historical level tables'!BI45="-",0,'1b Historical level tables'!BI45)-(IF('1b Historical level tables'!BI26="-",0,'1b Historical level tables'!BI26)))*'1c Consumption adjusted levels'!$C$9/12)+IF('1b Historical level tables'!BI26="-",0,'1b Historical level tables'!BI26)</f>
        <v>4.8793821026100916</v>
      </c>
      <c r="BJ52" s="205">
        <f>((IF('1b Historical level tables'!BJ45="-",0,'1b Historical level tables'!BJ45)-(IF('1b Historical level tables'!BJ26="-",0,'1b Historical level tables'!BJ26)))*'1c Consumption adjusted levels'!$C$9/12)+IF('1b Historical level tables'!BJ26="-",0,'1b Historical level tables'!BJ26)</f>
        <v>5.4469170247341969</v>
      </c>
      <c r="BK52" s="205">
        <f>((IF('1b Historical level tables'!BK45="-",0,'1b Historical level tables'!BK45)-(IF('1b Historical level tables'!BK26="-",0,'1b Historical level tables'!BK26)))*'1c Consumption adjusted levels'!$C$9/12)+IF('1b Historical level tables'!BK26="-",0,'1b Historical level tables'!BK26)</f>
        <v>6.0466621010135473</v>
      </c>
      <c r="BL52" s="205">
        <f>((IF('1b Historical level tables'!BL45="-",0,'1b Historical level tables'!BL45)-(IF('1b Historical level tables'!BL26="-",0,'1b Historical level tables'!BL26)))*'1c Consumption adjusted levels'!$C$9/12)+IF('1b Historical level tables'!BL26="-",0,'1b Historical level tables'!BL26)</f>
        <v>5.3421306274159219</v>
      </c>
      <c r="BM52" s="205">
        <f>((IF('1b Historical level tables'!BM45="-",0,'1b Historical level tables'!BM45)-(IF('1b Historical level tables'!BM26="-",0,'1b Historical level tables'!BM26)))*'1c Consumption adjusted levels'!$C$9/12)+IF('1b Historical level tables'!BM26="-",0,'1b Historical level tables'!BM26)</f>
        <v>5.0818389626298295</v>
      </c>
      <c r="BN52" s="205">
        <f>((IF('1b Historical level tables'!BN45="-",0,'1b Historical level tables'!BN45)-(IF('1b Historical level tables'!BN26="-",0,'1b Historical level tables'!BN26)))*'1c Consumption adjusted levels'!$C$9/12)+IF('1b Historical level tables'!BN26="-",0,'1b Historical level tables'!BN26)</f>
        <v>4.2552476696401902</v>
      </c>
      <c r="BO52" s="205">
        <f>((IF('1b Historical level tables'!BO45="-",0,'1b Historical level tables'!BO45)-(IF('1b Historical level tables'!BO26="-",0,'1b Historical level tables'!BO26)))*'1c Consumption adjusted levels'!$C$9/12)+IF('1b Historical level tables'!BO26="-",0,'1b Historical level tables'!BO26)</f>
        <v>4.9009533579234379</v>
      </c>
      <c r="BP52" s="205">
        <f>((IF('1b Historical level tables'!BP45="-",0,'1b Historical level tables'!BP45)-(IF('1b Historical level tables'!BP26="-",0,'1b Historical level tables'!BP26)))*'1c Consumption adjusted levels'!$C$9/12)+IF('1b Historical level tables'!BP26="-",0,'1b Historical level tables'!BP26)</f>
        <v>6.0335168638624408</v>
      </c>
      <c r="BQ52" s="205">
        <f>((IF('1b Historical level tables'!BQ45="-",0,'1b Historical level tables'!BQ45)-(IF('1b Historical level tables'!BQ26="-",0,'1b Historical level tables'!BQ26)))*'1c Consumption adjusted levels'!$C$9/12)+IF('1b Historical level tables'!BQ26="-",0,'1b Historical level tables'!BQ26)</f>
        <v>10.559824322466428</v>
      </c>
      <c r="BR52" s="173"/>
      <c r="BS52" s="205">
        <f>((IF('1b Historical level tables'!BS45="-",0,'1b Historical level tables'!BS45)-(IF('1b Historical level tables'!BS26="-",0,'1b Historical level tables'!BS26)))*'1c Consumption adjusted levels'!$C$9/12)+IF('1b Historical level tables'!BS26="-",0,'1b Historical level tables'!BS26)</f>
        <v>22.367818012275766</v>
      </c>
      <c r="BT52" s="205">
        <f>((IF('1b Historical level tables'!BT45="-",0,'1b Historical level tables'!BT45)-(IF('1b Historical level tables'!BT26="-",0,'1b Historical level tables'!BT26)))*'1c Consumption adjusted levels'!$C$9/12)+IF('1b Historical level tables'!BT26="-",0,'1b Historical level tables'!BT26)</f>
        <v>26.031673614285996</v>
      </c>
      <c r="BU52" s="205">
        <f>((IF('1b Historical level tables'!BU45="-",0,'1b Historical level tables'!BU45)-(IF('1b Historical level tables'!BU26="-",0,'1b Historical level tables'!BU26)))*'1c Consumption adjusted levels'!$C$9/12)+IF('1b Historical level tables'!BU26="-",0,'1b Historical level tables'!BU26)</f>
        <v>19.036409194870721</v>
      </c>
      <c r="BV52" s="205">
        <f>((IF('1b Historical level tables'!BV45="-",0,'1b Historical level tables'!BV45)-(IF('1b Historical level tables'!BV26="-",0,'1b Historical level tables'!BV26)))*'1c Consumption adjusted levels'!$C$9/12)+IF('1b Historical level tables'!BV26="-",0,'1b Historical level tables'!BV26)</f>
        <v>10.977090885180646</v>
      </c>
      <c r="BW52" s="205">
        <f>((IF('1b Historical level tables'!BW45="-",0,'1b Historical level tables'!BW45)-(IF('1b Historical level tables'!BW26="-",0,'1b Historical level tables'!BW26)))*'1c Consumption adjusted levels'!$C$9/12)+IF('1b Historical level tables'!BW26="-",0,'1b Historical level tables'!BW26)</f>
        <v>9.9997239848258079</v>
      </c>
      <c r="BX52" s="205">
        <f>((IF('1b Historical level tables'!BX45="-",0,'1b Historical level tables'!BX45)-(IF('1b Historical level tables'!BX26="-",0,'1b Historical level tables'!BX26)))*'1c Consumption adjusted levels'!$C$9/12)+IF('1b Historical level tables'!BX26="-",0,'1b Historical level tables'!BX26)</f>
        <v>10.827784758978982</v>
      </c>
      <c r="BY52" s="205">
        <f>((IF('1b Historical level tables'!BY45="-",0,'1b Historical level tables'!BY45)-(IF('1b Historical level tables'!BY26="-",0,'1b Historical level tables'!BY26)))*'1c Consumption adjusted levels'!$C$9/12)+IF('1b Historical level tables'!BY26="-",0,'1b Historical level tables'!BY26)</f>
        <v>8.6796876879254441</v>
      </c>
      <c r="BZ52" s="205">
        <f>((IF('1b Historical level tables'!BZ45="-",0,'1b Historical level tables'!BZ45)-(IF('1b Historical level tables'!BZ26="-",0,'1b Historical level tables'!BZ26)))*'1c Consumption adjusted levels'!$C$9/12)+IF('1b Historical level tables'!BZ26="-",0,'1b Historical level tables'!BZ26)</f>
        <v>7.7931234419124928</v>
      </c>
      <c r="CA52" s="205">
        <f>((IF('1b Historical level tables'!CA45="-",0,'1b Historical level tables'!CA45)-(IF('1b Historical level tables'!CA26="-",0,'1b Historical level tables'!CA26)))*'1c Consumption adjusted levels'!$C$9/12)+IF('1b Historical level tables'!CA26="-",0,'1b Historical level tables'!CA26)</f>
        <v>9.1164897212338687</v>
      </c>
      <c r="CB52" s="205">
        <f>((IF('1b Historical level tables'!CB45="-",0,'1b Historical level tables'!CB45)-(IF('1b Historical level tables'!CB26="-",0,'1b Historical level tables'!CB26)))*'1c Consumption adjusted levels'!$C$9/12)+IF('1b Historical level tables'!CB26="-",0,'1b Historical level tables'!CB26)</f>
        <v>9.2724567058185112</v>
      </c>
      <c r="CC52" s="205">
        <f>((IF('1b Historical level tables'!CC45="-",0,'1b Historical level tables'!CC45)-(IF('1b Historical level tables'!CC26="-",0,'1b Historical level tables'!CC26)))*'1c Consumption adjusted levels'!$C$9/12)+IF('1b Historical level tables'!CC26="-",0,'1b Historical level tables'!CC26)</f>
        <v>10.133875713121704</v>
      </c>
      <c r="CD52" s="205">
        <f>((IF('1b Historical level tables'!CD45="-",0,'1b Historical level tables'!CD45)-(IF('1b Historical level tables'!CD26="-",0,'1b Historical level tables'!CD26)))*'1c Consumption adjusted levels'!$C$9/12)+IF('1b Historical level tables'!CD26="-",0,'1b Historical level tables'!CD26)</f>
        <v>8.9517969364765584</v>
      </c>
      <c r="CE52" s="205">
        <f>((IF('1b Historical level tables'!CE45="-",0,'1b Historical level tables'!CE45)-(IF('1b Historical level tables'!CE26="-",0,'1b Historical level tables'!CE26)))*'1c Consumption adjusted levels'!$C$9/12)+IF('1b Historical level tables'!CE26="-",0,'1b Historical level tables'!CE26)</f>
        <v>0</v>
      </c>
      <c r="CF52" s="205">
        <f>((IF('1b Historical level tables'!CF45="-",0,'1b Historical level tables'!CF45)-(IF('1b Historical level tables'!CF26="-",0,'1b Historical level tables'!CF26)))*'1c Consumption adjusted levels'!$C$9/$D$9)+IF('1b Historical level tables'!CF26="-",0,'1b Historical level tables'!CF26)</f>
        <v>0</v>
      </c>
      <c r="CG52" s="144"/>
      <c r="CH52" s="176" t="s">
        <v>209</v>
      </c>
      <c r="CI52" s="205">
        <f t="shared" si="51"/>
        <v>9.3217989320468391</v>
      </c>
      <c r="CJ52" s="205">
        <f t="shared" si="52"/>
        <v>9.2268910504048591</v>
      </c>
      <c r="CK52" s="205">
        <f t="shared" si="53"/>
        <v>10.110342543935303</v>
      </c>
      <c r="CL52" s="205">
        <f t="shared" si="54"/>
        <v>11.038855072271804</v>
      </c>
      <c r="CM52" s="205">
        <f t="shared" si="55"/>
        <v>12.337921562505697</v>
      </c>
      <c r="CN52" s="205">
        <f t="shared" si="56"/>
        <v>11.353316298769574</v>
      </c>
      <c r="CO52" s="205">
        <f t="shared" si="57"/>
        <v>11.116175739626403</v>
      </c>
      <c r="CP52" s="205">
        <f t="shared" si="58"/>
        <v>10.013074872666852</v>
      </c>
      <c r="CQ52" s="205">
        <f t="shared" si="59"/>
        <v>11.224691187238797</v>
      </c>
      <c r="CR52" s="205">
        <f t="shared" si="60"/>
        <v>13.041251485231683</v>
      </c>
      <c r="CS52" s="205">
        <f t="shared" si="61"/>
        <v>20.658037006675023</v>
      </c>
      <c r="CT52" s="173"/>
      <c r="CU52" s="205">
        <f t="shared" si="37"/>
        <v>41.184844394143653</v>
      </c>
      <c r="CV52" s="205">
        <f t="shared" si="38"/>
        <v>50.631155800246333</v>
      </c>
      <c r="CW52" s="205">
        <f t="shared" si="39"/>
        <v>37.437835533543506</v>
      </c>
      <c r="CX52" s="205">
        <f t="shared" si="40"/>
        <v>21.697159528422318</v>
      </c>
      <c r="CY52" s="205">
        <f t="shared" si="41"/>
        <v>19.702785174554428</v>
      </c>
      <c r="CZ52" s="205">
        <f t="shared" si="42"/>
        <v>20.998966305771059</v>
      </c>
      <c r="DA52" s="205">
        <f t="shared" si="43"/>
        <v>17.77369464512655</v>
      </c>
      <c r="DB52" s="205">
        <f t="shared" si="44"/>
        <v>16.175256336057004</v>
      </c>
      <c r="DC52" s="205">
        <f t="shared" si="45"/>
        <v>18.162484969779232</v>
      </c>
      <c r="DD52" s="205">
        <f t="shared" si="46"/>
        <v>18.449317328013009</v>
      </c>
      <c r="DE52" s="205">
        <f t="shared" si="47"/>
        <v>19.952329049591832</v>
      </c>
      <c r="DF52" s="205">
        <f t="shared" si="48"/>
        <v>18.142296263677167</v>
      </c>
      <c r="DG52" s="205">
        <f t="shared" si="49"/>
        <v>0</v>
      </c>
      <c r="DH52" s="205">
        <f t="shared" si="50"/>
        <v>0</v>
      </c>
    </row>
    <row r="53" spans="2:112" s="159" customFormat="1" ht="10.5" customHeight="1">
      <c r="B53" s="175" t="s">
        <v>210</v>
      </c>
      <c r="C53" s="205">
        <f>((IF('1b Historical level tables'!C46="-",0,'1b Historical level tables'!C46)-(IF('1b Historical level tables'!C27="-",0,'1b Historical level tables'!C27)))*'1c Consumption adjusted levels'!$C$7/3.1)+IF('1b Historical level tables'!C27="-",0,'1b Historical level tables'!C27)</f>
        <v>0</v>
      </c>
      <c r="D53" s="205">
        <f>((IF('1b Historical level tables'!D46="-",0,'1b Historical level tables'!D46)-(IF('1b Historical level tables'!D27="-",0,'1b Historical level tables'!D27)))*'1c Consumption adjusted levels'!$C$7/3.1)+IF('1b Historical level tables'!D27="-",0,'1b Historical level tables'!D27)</f>
        <v>0</v>
      </c>
      <c r="E53" s="205">
        <f>((IF('1b Historical level tables'!E46="-",0,'1b Historical level tables'!E46)-(IF('1b Historical level tables'!E27="-",0,'1b Historical level tables'!E27)))*'1c Consumption adjusted levels'!$C$7/3.1)+IF('1b Historical level tables'!E27="-",0,'1b Historical level tables'!E27)</f>
        <v>0</v>
      </c>
      <c r="F53" s="205">
        <f>((IF('1b Historical level tables'!F46="-",0,'1b Historical level tables'!F46)-(IF('1b Historical level tables'!F27="-",0,'1b Historical level tables'!F27)))*'1c Consumption adjusted levels'!$C$7/3.1)+IF('1b Historical level tables'!F27="-",0,'1b Historical level tables'!F27)</f>
        <v>0</v>
      </c>
      <c r="G53" s="205">
        <f>((IF('1b Historical level tables'!G46="-",0,'1b Historical level tables'!G46)-(IF('1b Historical level tables'!G27="-",0,'1b Historical level tables'!G27)))*'1c Consumption adjusted levels'!$C$7/3.1)+IF('1b Historical level tables'!G27="-",0,'1b Historical level tables'!G27)</f>
        <v>0</v>
      </c>
      <c r="H53" s="205">
        <f>((IF('1b Historical level tables'!H46="-",0,'1b Historical level tables'!H46)-(IF('1b Historical level tables'!H27="-",0,'1b Historical level tables'!H27)))*'1c Consumption adjusted levels'!$C$7/3.1)+IF('1b Historical level tables'!H27="-",0,'1b Historical level tables'!H27)</f>
        <v>0</v>
      </c>
      <c r="I53" s="205">
        <f>((IF('1b Historical level tables'!I46="-",0,'1b Historical level tables'!I46)-(IF('1b Historical level tables'!I27="-",0,'1b Historical level tables'!I27)))*'1c Consumption adjusted levels'!$C$7/3.1)+IF('1b Historical level tables'!I27="-",0,'1b Historical level tables'!I27)</f>
        <v>0</v>
      </c>
      <c r="J53" s="205">
        <f>((IF('1b Historical level tables'!J46="-",0,'1b Historical level tables'!J46)-(IF('1b Historical level tables'!J27="-",0,'1b Historical level tables'!J27)))*'1c Consumption adjusted levels'!$C$7/3.1)+IF('1b Historical level tables'!J27="-",0,'1b Historical level tables'!J27)</f>
        <v>0</v>
      </c>
      <c r="K53" s="205">
        <f>((IF('1b Historical level tables'!K46="-",0,'1b Historical level tables'!K46)-(IF('1b Historical level tables'!K27="-",0,'1b Historical level tables'!K27)))*'1c Consumption adjusted levels'!$C$7/3.1)+IF('1b Historical level tables'!K27="-",0,'1b Historical level tables'!K27)</f>
        <v>0</v>
      </c>
      <c r="L53" s="205">
        <f>((IF('1b Historical level tables'!L46="-",0,'1b Historical level tables'!L46)-(IF('1b Historical level tables'!L27="-",0,'1b Historical level tables'!L27)))*'1c Consumption adjusted levels'!$C$7/3.1)+IF('1b Historical level tables'!L27="-",0,'1b Historical level tables'!L27)</f>
        <v>0</v>
      </c>
      <c r="M53" s="205">
        <f>((IF('1b Historical level tables'!M46="-",0,'1b Historical level tables'!M46)-(IF('1b Historical level tables'!M27="-",0,'1b Historical level tables'!M27)))*'1c Consumption adjusted levels'!$C$7/3.1)+IF('1b Historical level tables'!M27="-",0,'1b Historical level tables'!M27)</f>
        <v>0</v>
      </c>
      <c r="N53" s="173"/>
      <c r="O53" s="205">
        <f>((IF('1b Historical level tables'!O46="-",0,'1b Historical level tables'!O46)-(IF('1b Historical level tables'!O27="-",0,'1b Historical level tables'!O27)))*'1c Consumption adjusted levels'!$C$7/3.1)+IF('1b Historical level tables'!O27="-",0,'1b Historical level tables'!O27)</f>
        <v>0</v>
      </c>
      <c r="P53" s="205">
        <f>((IF('1b Historical level tables'!P46="-",0,'1b Historical level tables'!P46)-(IF('1b Historical level tables'!P27="-",0,'1b Historical level tables'!P27)))*'1c Consumption adjusted levels'!$C$7/3.1)+IF('1b Historical level tables'!P27="-",0,'1b Historical level tables'!P27)</f>
        <v>0</v>
      </c>
      <c r="Q53" s="205">
        <f>((IF('1b Historical level tables'!Q46="-",0,'1b Historical level tables'!Q46)-(IF('1b Historical level tables'!Q27="-",0,'1b Historical level tables'!Q27)))*'1c Consumption adjusted levels'!$C$7/3.1)+IF('1b Historical level tables'!Q27="-",0,'1b Historical level tables'!Q27)</f>
        <v>0</v>
      </c>
      <c r="R53" s="205">
        <f>((IF('1b Historical level tables'!R46="-",0,'1b Historical level tables'!R46)-(IF('1b Historical level tables'!R27="-",0,'1b Historical level tables'!R27)))*'1c Consumption adjusted levels'!$C$7/3.1)+IF('1b Historical level tables'!R27="-",0,'1b Historical level tables'!R27)</f>
        <v>0</v>
      </c>
      <c r="S53" s="205">
        <f>((IF('1b Historical level tables'!S46="-",0,'1b Historical level tables'!S46)-(IF('1b Historical level tables'!S27="-",0,'1b Historical level tables'!S27)))*'1c Consumption adjusted levels'!$C$7/3.1)+IF('1b Historical level tables'!S27="-",0,'1b Historical level tables'!S27)</f>
        <v>0</v>
      </c>
      <c r="T53" s="205">
        <f>((IF('1b Historical level tables'!T46="-",0,'1b Historical level tables'!T46)-(IF('1b Historical level tables'!T27="-",0,'1b Historical level tables'!T27)))*'1c Consumption adjusted levels'!$C$7/3.1)+IF('1b Historical level tables'!T27="-",0,'1b Historical level tables'!T27)</f>
        <v>0</v>
      </c>
      <c r="U53" s="205">
        <f>((IF('1b Historical level tables'!U46="-",0,'1b Historical level tables'!U46)-(IF('1b Historical level tables'!U27="-",0,'1b Historical level tables'!U27)))*'1c Consumption adjusted levels'!$C$7/3.1)+IF('1b Historical level tables'!U27="-",0,'1b Historical level tables'!U27)</f>
        <v>4.2026916091874842</v>
      </c>
      <c r="V53" s="205">
        <f>((IF('1b Historical level tables'!V46="-",0,'1b Historical level tables'!V46)-(IF('1b Historical level tables'!V27="-",0,'1b Historical level tables'!V27)))*'1c Consumption adjusted levels'!$C$7/3.1)+IF('1b Historical level tables'!V27="-",0,'1b Historical level tables'!V27)</f>
        <v>4.101284161540768</v>
      </c>
      <c r="W53" s="205">
        <f>((IF('1b Historical level tables'!W46="-",0,'1b Historical level tables'!W46)-(IF('1b Historical level tables'!W27="-",0,'1b Historical level tables'!W27)))*'1c Consumption adjusted levels'!$C$7/3.1)+IF('1b Historical level tables'!W27="-",0,'1b Historical level tables'!W27)</f>
        <v>3.6313634427668116</v>
      </c>
      <c r="X53" s="205">
        <f>((IF('1b Historical level tables'!X46="-",0,'1b Historical level tables'!X46)-(IF('1b Historical level tables'!X27="-",0,'1b Historical level tables'!X27)))*'1c Consumption adjusted levels'!$C$7/3.1)+IF('1b Historical level tables'!X27="-",0,'1b Historical level tables'!X27)</f>
        <v>3.6094886397100647</v>
      </c>
      <c r="Y53" s="205">
        <f>((IF('1b Historical level tables'!Y46="-",0,'1b Historical level tables'!Y46)-(IF('1b Historical level tables'!Y27="-",0,'1b Historical level tables'!Y27)))*'1c Consumption adjusted levels'!$C$7/3.1)+IF('1b Historical level tables'!Y27="-",0,'1b Historical level tables'!Y27)</f>
        <v>3.4849647547456195</v>
      </c>
      <c r="Z53" s="205">
        <f>((IF('1b Historical level tables'!Z46="-",0,'1b Historical level tables'!Z46)-(IF('1b Historical level tables'!Z27="-",0,'1b Historical level tables'!Z27)))*'1c Consumption adjusted levels'!$C$7/3.1)+IF('1b Historical level tables'!Z27="-",0,'1b Historical level tables'!Z27)</f>
        <v>5.2073254872280623</v>
      </c>
      <c r="AA53" s="205">
        <f>((IF('1b Historical level tables'!AA46="-",0,'1b Historical level tables'!AA46)-(IF('1b Historical level tables'!AA27="-",0,'1b Historical level tables'!AA27)))*'1c Consumption adjusted levels'!$C$7/3.1)+IF('1b Historical level tables'!AA27="-",0,'1b Historical level tables'!AA27)</f>
        <v>0</v>
      </c>
      <c r="AB53" s="205">
        <f>((IF('1b Historical level tables'!AB46="-",0,'1b Historical level tables'!AB46)-(IF('1b Historical level tables'!AB27="-",0,'1b Historical level tables'!AB27)))*'1c Consumption adjusted levels'!$C$7/$D$7)+IF('1b Historical level tables'!AB27="-",0,'1b Historical level tables'!AB27)</f>
        <v>0</v>
      </c>
      <c r="AC53" s="144"/>
      <c r="AD53" s="175" t="s">
        <v>210</v>
      </c>
      <c r="AE53" s="205">
        <f>((IF('1b Historical level tables'!AE46="-",0,'1b Historical level tables'!AE46)-(IF('1b Historical level tables'!AE27="-",0,'1b Historical level tables'!AE27)))*'1c Consumption adjusted levels'!$C$8/4.2)+IF('1b Historical level tables'!AE27="-",0,'1b Historical level tables'!AE27)</f>
        <v>0</v>
      </c>
      <c r="AF53" s="205">
        <f>((IF('1b Historical level tables'!AF46="-",0,'1b Historical level tables'!AF46)-(IF('1b Historical level tables'!AF27="-",0,'1b Historical level tables'!AF27)))*'1c Consumption adjusted levels'!$C$8/4.2)+IF('1b Historical level tables'!AF27="-",0,'1b Historical level tables'!AF27)</f>
        <v>0</v>
      </c>
      <c r="AG53" s="205">
        <f>((IF('1b Historical level tables'!AG46="-",0,'1b Historical level tables'!AG46)-(IF('1b Historical level tables'!AG27="-",0,'1b Historical level tables'!AG27)))*'1c Consumption adjusted levels'!$C$8/4.2)+IF('1b Historical level tables'!AG27="-",0,'1b Historical level tables'!AG27)</f>
        <v>0</v>
      </c>
      <c r="AH53" s="205">
        <f>((IF('1b Historical level tables'!AH46="-",0,'1b Historical level tables'!AH46)-(IF('1b Historical level tables'!AH27="-",0,'1b Historical level tables'!AH27)))*'1c Consumption adjusted levels'!$C$8/4.2)+IF('1b Historical level tables'!AH27="-",0,'1b Historical level tables'!AH27)</f>
        <v>0</v>
      </c>
      <c r="AI53" s="205">
        <f>((IF('1b Historical level tables'!AI46="-",0,'1b Historical level tables'!AI46)-(IF('1b Historical level tables'!AI27="-",0,'1b Historical level tables'!AI27)))*'1c Consumption adjusted levels'!$C$8/4.2)+IF('1b Historical level tables'!AI27="-",0,'1b Historical level tables'!AI27)</f>
        <v>0</v>
      </c>
      <c r="AJ53" s="205">
        <f>((IF('1b Historical level tables'!AJ46="-",0,'1b Historical level tables'!AJ46)-(IF('1b Historical level tables'!AJ27="-",0,'1b Historical level tables'!AJ27)))*'1c Consumption adjusted levels'!$C$8/4.2)+IF('1b Historical level tables'!AJ27="-",0,'1b Historical level tables'!AJ27)</f>
        <v>0</v>
      </c>
      <c r="AK53" s="205">
        <f>((IF('1b Historical level tables'!AK46="-",0,'1b Historical level tables'!AK46)-(IF('1b Historical level tables'!AK27="-",0,'1b Historical level tables'!AK27)))*'1c Consumption adjusted levels'!$C$8/4.2)+IF('1b Historical level tables'!AK27="-",0,'1b Historical level tables'!AK27)</f>
        <v>0</v>
      </c>
      <c r="AL53" s="205">
        <f>((IF('1b Historical level tables'!AL46="-",0,'1b Historical level tables'!AL46)-(IF('1b Historical level tables'!AL27="-",0,'1b Historical level tables'!AL27)))*'1c Consumption adjusted levels'!$C$8/4.2)+IF('1b Historical level tables'!AL27="-",0,'1b Historical level tables'!AL27)</f>
        <v>0</v>
      </c>
      <c r="AM53" s="205">
        <f>((IF('1b Historical level tables'!AM46="-",0,'1b Historical level tables'!AM46)-(IF('1b Historical level tables'!AM27="-",0,'1b Historical level tables'!AM27)))*'1c Consumption adjusted levels'!$C$8/4.2)+IF('1b Historical level tables'!AM27="-",0,'1b Historical level tables'!AM27)</f>
        <v>0</v>
      </c>
      <c r="AN53" s="205">
        <f>((IF('1b Historical level tables'!AN46="-",0,'1b Historical level tables'!AN46)-(IF('1b Historical level tables'!AN27="-",0,'1b Historical level tables'!AN27)))*'1c Consumption adjusted levels'!$C$8/4.2)+IF('1b Historical level tables'!AN27="-",0,'1b Historical level tables'!AN27)</f>
        <v>0</v>
      </c>
      <c r="AO53" s="205">
        <f>((IF('1b Historical level tables'!AO46="-",0,'1b Historical level tables'!AO46)-(IF('1b Historical level tables'!AO27="-",0,'1b Historical level tables'!AO27)))*'1c Consumption adjusted levels'!$C$8/4.2)+IF('1b Historical level tables'!AO27="-",0,'1b Historical level tables'!AO27)</f>
        <v>0</v>
      </c>
      <c r="AP53" s="173"/>
      <c r="AQ53" s="205">
        <f>((IF('1b Historical level tables'!AQ46="-",0,'1b Historical level tables'!AQ46)-(IF('1b Historical level tables'!AQ27="-",0,'1b Historical level tables'!AQ27)))*'1c Consumption adjusted levels'!$C$8/4.2)+IF('1b Historical level tables'!AQ27="-",0,'1b Historical level tables'!AQ27)</f>
        <v>0</v>
      </c>
      <c r="AR53" s="205">
        <f>((IF('1b Historical level tables'!AR46="-",0,'1b Historical level tables'!AR46)-(IF('1b Historical level tables'!AR27="-",0,'1b Historical level tables'!AR27)))*'1c Consumption adjusted levels'!$C$8/4.2)+IF('1b Historical level tables'!AR27="-",0,'1b Historical level tables'!AR27)</f>
        <v>0</v>
      </c>
      <c r="AS53" s="205">
        <f>((IF('1b Historical level tables'!AS46="-",0,'1b Historical level tables'!AS46)-(IF('1b Historical level tables'!AS27="-",0,'1b Historical level tables'!AS27)))*'1c Consumption adjusted levels'!$C$8/4.2)+IF('1b Historical level tables'!AS27="-",0,'1b Historical level tables'!AS27)</f>
        <v>0</v>
      </c>
      <c r="AT53" s="205">
        <f>((IF('1b Historical level tables'!AT46="-",0,'1b Historical level tables'!AT46)-(IF('1b Historical level tables'!AT27="-",0,'1b Historical level tables'!AT27)))*'1c Consumption adjusted levels'!$C$8/4.2)+IF('1b Historical level tables'!AT27="-",0,'1b Historical level tables'!AT27)</f>
        <v>0</v>
      </c>
      <c r="AU53" s="205">
        <f>((IF('1b Historical level tables'!AU46="-",0,'1b Historical level tables'!AU46)-(IF('1b Historical level tables'!AU27="-",0,'1b Historical level tables'!AU27)))*'1c Consumption adjusted levels'!$C$8/4.2)+IF('1b Historical level tables'!AU27="-",0,'1b Historical level tables'!AU27)</f>
        <v>0</v>
      </c>
      <c r="AV53" s="205">
        <f>((IF('1b Historical level tables'!AV46="-",0,'1b Historical level tables'!AV46)-(IF('1b Historical level tables'!AV27="-",0,'1b Historical level tables'!AV27)))*'1c Consumption adjusted levels'!$C$8/4.2)+IF('1b Historical level tables'!AV27="-",0,'1b Historical level tables'!AV27)</f>
        <v>0</v>
      </c>
      <c r="AW53" s="205">
        <f>((IF('1b Historical level tables'!AW46="-",0,'1b Historical level tables'!AW46)-(IF('1b Historical level tables'!AW27="-",0,'1b Historical level tables'!AW27)))*'1c Consumption adjusted levels'!$C$8/4.2)+IF('1b Historical level tables'!AW27="-",0,'1b Historical level tables'!AW27)</f>
        <v>5.0878666300591666</v>
      </c>
      <c r="AX53" s="205">
        <f>((IF('1b Historical level tables'!AX46="-",0,'1b Historical level tables'!AX46)-(IF('1b Historical level tables'!AX27="-",0,'1b Historical level tables'!AX27)))*'1c Consumption adjusted levels'!$C$8/4.2)+IF('1b Historical level tables'!AX27="-",0,'1b Historical level tables'!AX27)</f>
        <v>4.8343661242711251</v>
      </c>
      <c r="AY53" s="205">
        <f>((IF('1b Historical level tables'!AY46="-",0,'1b Historical level tables'!AY46)-(IF('1b Historical level tables'!AY27="-",0,'1b Historical level tables'!AY27)))*'1c Consumption adjusted levels'!$C$8/4.2)+IF('1b Historical level tables'!AY27="-",0,'1b Historical level tables'!AY27)</f>
        <v>4.1672519089652997</v>
      </c>
      <c r="AZ53" s="205">
        <f>((IF('1b Historical level tables'!AZ46="-",0,'1b Historical level tables'!AZ46)-(IF('1b Historical level tables'!AZ27="-",0,'1b Historical level tables'!AZ27)))*'1c Consumption adjusted levels'!$C$8/4.2)+IF('1b Historical level tables'!AZ27="-",0,'1b Historical level tables'!AZ27)</f>
        <v>3.9600809722442847</v>
      </c>
      <c r="BA53" s="205">
        <f>((IF('1b Historical level tables'!BA46="-",0,'1b Historical level tables'!BA46)-(IF('1b Historical level tables'!BA27="-",0,'1b Historical level tables'!BA27)))*'1c Consumption adjusted levels'!$C$8/4.2)+IF('1b Historical level tables'!BA27="-",0,'1b Historical level tables'!BA27)</f>
        <v>3.649411965900712</v>
      </c>
      <c r="BB53" s="205">
        <f>((IF('1b Historical level tables'!BB46="-",0,'1b Historical level tables'!BB46)-(IF('1b Historical level tables'!BB27="-",0,'1b Historical level tables'!BB27)))*'1c Consumption adjusted levels'!$C$8/4.2)+IF('1b Historical level tables'!BB27="-",0,'1b Historical level tables'!BB27)</f>
        <v>5.3514425332777673</v>
      </c>
      <c r="BC53" s="205">
        <f>((IF('1b Historical level tables'!BC46="-",0,'1b Historical level tables'!BC46)-(IF('1b Historical level tables'!BC27="-",0,'1b Historical level tables'!BC27)))*'1c Consumption adjusted levels'!$C$8/4.2)+IF('1b Historical level tables'!BC27="-",0,'1b Historical level tables'!BC27)</f>
        <v>0</v>
      </c>
      <c r="BD53" s="205">
        <f>((IF('1b Historical level tables'!BD46="-",0,'1b Historical level tables'!BD46)-(IF('1b Historical level tables'!BD27="-",0,'1b Historical level tables'!BD27)))*'1c Consumption adjusted levels'!$C$8/$D$8)+IF('1b Historical level tables'!BD27="-",0,'1b Historical level tables'!BD27)</f>
        <v>0</v>
      </c>
      <c r="BF53" s="175" t="s">
        <v>210</v>
      </c>
      <c r="BG53" s="205">
        <f>((IF('1b Historical level tables'!BG46="-",0,'1b Historical level tables'!BG46)-(IF('1b Historical level tables'!BG27="-",0,'1b Historical level tables'!BG27)))*'1c Consumption adjusted levels'!$C$9/12)+IF('1b Historical level tables'!BG27="-",0,'1b Historical level tables'!BG27)</f>
        <v>0</v>
      </c>
      <c r="BH53" s="205">
        <f>((IF('1b Historical level tables'!BH46="-",0,'1b Historical level tables'!BH46)-(IF('1b Historical level tables'!BH27="-",0,'1b Historical level tables'!BH27)))*'1c Consumption adjusted levels'!$C$9/12)+IF('1b Historical level tables'!BH27="-",0,'1b Historical level tables'!BH27)</f>
        <v>0</v>
      </c>
      <c r="BI53" s="205">
        <f>((IF('1b Historical level tables'!BI46="-",0,'1b Historical level tables'!BI46)-(IF('1b Historical level tables'!BI27="-",0,'1b Historical level tables'!BI27)))*'1c Consumption adjusted levels'!$C$9/12)+IF('1b Historical level tables'!BI27="-",0,'1b Historical level tables'!BI27)</f>
        <v>0</v>
      </c>
      <c r="BJ53" s="205">
        <f>((IF('1b Historical level tables'!BJ46="-",0,'1b Historical level tables'!BJ46)-(IF('1b Historical level tables'!BJ27="-",0,'1b Historical level tables'!BJ27)))*'1c Consumption adjusted levels'!$C$9/12)+IF('1b Historical level tables'!BJ27="-",0,'1b Historical level tables'!BJ27)</f>
        <v>0</v>
      </c>
      <c r="BK53" s="205">
        <f>((IF('1b Historical level tables'!BK46="-",0,'1b Historical level tables'!BK46)-(IF('1b Historical level tables'!BK27="-",0,'1b Historical level tables'!BK27)))*'1c Consumption adjusted levels'!$C$9/12)+IF('1b Historical level tables'!BK27="-",0,'1b Historical level tables'!BK27)</f>
        <v>0</v>
      </c>
      <c r="BL53" s="205">
        <f>((IF('1b Historical level tables'!BL46="-",0,'1b Historical level tables'!BL46)-(IF('1b Historical level tables'!BL27="-",0,'1b Historical level tables'!BL27)))*'1c Consumption adjusted levels'!$C$9/12)+IF('1b Historical level tables'!BL27="-",0,'1b Historical level tables'!BL27)</f>
        <v>0</v>
      </c>
      <c r="BM53" s="205">
        <f>((IF('1b Historical level tables'!BM46="-",0,'1b Historical level tables'!BM46)-(IF('1b Historical level tables'!BM27="-",0,'1b Historical level tables'!BM27)))*'1c Consumption adjusted levels'!$C$9/12)+IF('1b Historical level tables'!BM27="-",0,'1b Historical level tables'!BM27)</f>
        <v>0</v>
      </c>
      <c r="BN53" s="205">
        <f>((IF('1b Historical level tables'!BN46="-",0,'1b Historical level tables'!BN46)-(IF('1b Historical level tables'!BN27="-",0,'1b Historical level tables'!BN27)))*'1c Consumption adjusted levels'!$C$9/12)+IF('1b Historical level tables'!BN27="-",0,'1b Historical level tables'!BN27)</f>
        <v>0</v>
      </c>
      <c r="BO53" s="205">
        <f>((IF('1b Historical level tables'!BO46="-",0,'1b Historical level tables'!BO46)-(IF('1b Historical level tables'!BO27="-",0,'1b Historical level tables'!BO27)))*'1c Consumption adjusted levels'!$C$9/12)+IF('1b Historical level tables'!BO27="-",0,'1b Historical level tables'!BO27)</f>
        <v>0</v>
      </c>
      <c r="BP53" s="205">
        <f>((IF('1b Historical level tables'!BP46="-",0,'1b Historical level tables'!BP46)-(IF('1b Historical level tables'!BP27="-",0,'1b Historical level tables'!BP27)))*'1c Consumption adjusted levels'!$C$9/12)+IF('1b Historical level tables'!BP27="-",0,'1b Historical level tables'!BP27)</f>
        <v>0</v>
      </c>
      <c r="BQ53" s="205">
        <f>((IF('1b Historical level tables'!BQ46="-",0,'1b Historical level tables'!BQ46)-(IF('1b Historical level tables'!BQ27="-",0,'1b Historical level tables'!BQ27)))*'1c Consumption adjusted levels'!$C$9/12)+IF('1b Historical level tables'!BQ27="-",0,'1b Historical level tables'!BQ27)</f>
        <v>0</v>
      </c>
      <c r="BR53" s="173"/>
      <c r="BS53" s="205">
        <f>((IF('1b Historical level tables'!BS46="-",0,'1b Historical level tables'!BS46)-(IF('1b Historical level tables'!BS27="-",0,'1b Historical level tables'!BS27)))*'1c Consumption adjusted levels'!$C$9/12)+IF('1b Historical level tables'!BS27="-",0,'1b Historical level tables'!BS27)</f>
        <v>0</v>
      </c>
      <c r="BT53" s="205">
        <f>((IF('1b Historical level tables'!BT46="-",0,'1b Historical level tables'!BT46)-(IF('1b Historical level tables'!BT27="-",0,'1b Historical level tables'!BT27)))*'1c Consumption adjusted levels'!$C$9/12)+IF('1b Historical level tables'!BT27="-",0,'1b Historical level tables'!BT27)</f>
        <v>0</v>
      </c>
      <c r="BU53" s="205">
        <f>((IF('1b Historical level tables'!BU46="-",0,'1b Historical level tables'!BU46)-(IF('1b Historical level tables'!BU27="-",0,'1b Historical level tables'!BU27)))*'1c Consumption adjusted levels'!$C$9/12)+IF('1b Historical level tables'!BU27="-",0,'1b Historical level tables'!BU27)</f>
        <v>0</v>
      </c>
      <c r="BV53" s="205">
        <f>((IF('1b Historical level tables'!BV46="-",0,'1b Historical level tables'!BV46)-(IF('1b Historical level tables'!BV27="-",0,'1b Historical level tables'!BV27)))*'1c Consumption adjusted levels'!$C$9/12)+IF('1b Historical level tables'!BV27="-",0,'1b Historical level tables'!BV27)</f>
        <v>0</v>
      </c>
      <c r="BW53" s="205">
        <f>((IF('1b Historical level tables'!BW46="-",0,'1b Historical level tables'!BW46)-(IF('1b Historical level tables'!BW27="-",0,'1b Historical level tables'!BW27)))*'1c Consumption adjusted levels'!$C$9/12)+IF('1b Historical level tables'!BW27="-",0,'1b Historical level tables'!BW27)</f>
        <v>0</v>
      </c>
      <c r="BX53" s="205">
        <f>((IF('1b Historical level tables'!BX46="-",0,'1b Historical level tables'!BX46)-(IF('1b Historical level tables'!BX27="-",0,'1b Historical level tables'!BX27)))*'1c Consumption adjusted levels'!$C$9/12)+IF('1b Historical level tables'!BX27="-",0,'1b Historical level tables'!BX27)</f>
        <v>0</v>
      </c>
      <c r="BY53" s="205">
        <f>((IF('1b Historical level tables'!BY46="-",0,'1b Historical level tables'!BY46)-(IF('1b Historical level tables'!BY27="-",0,'1b Historical level tables'!BY27)))*'1c Consumption adjusted levels'!$C$9/12)+IF('1b Historical level tables'!BY27="-",0,'1b Historical level tables'!BY27)</f>
        <v>5.6891861700116113</v>
      </c>
      <c r="BZ53" s="205">
        <f>((IF('1b Historical level tables'!BZ46="-",0,'1b Historical level tables'!BZ46)-(IF('1b Historical level tables'!BZ27="-",0,'1b Historical level tables'!BZ27)))*'1c Consumption adjusted levels'!$C$9/12)+IF('1b Historical level tables'!BZ27="-",0,'1b Historical level tables'!BZ27)</f>
        <v>5.5264017807629031</v>
      </c>
      <c r="CA53" s="205">
        <f>((IF('1b Historical level tables'!CA46="-",0,'1b Historical level tables'!CA46)-(IF('1b Historical level tables'!CA27="-",0,'1b Historical level tables'!CA27)))*'1c Consumption adjusted levels'!$C$9/12)+IF('1b Historical level tables'!CA27="-",0,'1b Historical level tables'!CA27)</f>
        <v>3.0873399400630888</v>
      </c>
      <c r="CB53" s="205">
        <f>((IF('1b Historical level tables'!CB46="-",0,'1b Historical level tables'!CB46)-(IF('1b Historical level tables'!CB27="-",0,'1b Historical level tables'!CB27)))*'1c Consumption adjusted levels'!$C$9/12)+IF('1b Historical level tables'!CB27="-",0,'1b Historical level tables'!CB27)</f>
        <v>3.0755185558051426</v>
      </c>
      <c r="CC53" s="205">
        <f>((IF('1b Historical level tables'!CC46="-",0,'1b Historical level tables'!CC46)-(IF('1b Historical level tables'!CC27="-",0,'1b Historical level tables'!CC27)))*'1c Consumption adjusted levels'!$C$9/12)+IF('1b Historical level tables'!CC27="-",0,'1b Historical level tables'!CC27)</f>
        <v>2.6357697907324487</v>
      </c>
      <c r="CD53" s="205">
        <f>((IF('1b Historical level tables'!CD46="-",0,'1b Historical level tables'!CD46)-(IF('1b Historical level tables'!CD27="-",0,'1b Historical level tables'!CD27)))*'1c Consumption adjusted levels'!$C$9/12)+IF('1b Historical level tables'!CD27="-",0,'1b Historical level tables'!CD27)</f>
        <v>3.1279574226221669</v>
      </c>
      <c r="CE53" s="205">
        <f>((IF('1b Historical level tables'!CE46="-",0,'1b Historical level tables'!CE46)-(IF('1b Historical level tables'!CE27="-",0,'1b Historical level tables'!CE27)))*'1c Consumption adjusted levels'!$C$9/12)+IF('1b Historical level tables'!CE27="-",0,'1b Historical level tables'!CE27)</f>
        <v>0</v>
      </c>
      <c r="CF53" s="205">
        <f>((IF('1b Historical level tables'!CF46="-",0,'1b Historical level tables'!CF46)-(IF('1b Historical level tables'!CF27="-",0,'1b Historical level tables'!CF27)))*'1c Consumption adjusted levels'!$C$9/$D$9)+IF('1b Historical level tables'!CF27="-",0,'1b Historical level tables'!CF27)</f>
        <v>0</v>
      </c>
      <c r="CG53" s="144"/>
      <c r="CH53" s="175" t="s">
        <v>210</v>
      </c>
      <c r="CI53" s="205">
        <f t="shared" si="51"/>
        <v>0</v>
      </c>
      <c r="CJ53" s="205">
        <f t="shared" si="52"/>
        <v>0</v>
      </c>
      <c r="CK53" s="205">
        <f t="shared" si="53"/>
        <v>0</v>
      </c>
      <c r="CL53" s="205">
        <f t="shared" si="54"/>
        <v>0</v>
      </c>
      <c r="CM53" s="205">
        <f t="shared" si="55"/>
        <v>0</v>
      </c>
      <c r="CN53" s="205">
        <f t="shared" si="56"/>
        <v>0</v>
      </c>
      <c r="CO53" s="205">
        <f t="shared" si="57"/>
        <v>0</v>
      </c>
      <c r="CP53" s="205">
        <f t="shared" si="58"/>
        <v>0</v>
      </c>
      <c r="CQ53" s="205">
        <f t="shared" si="59"/>
        <v>0</v>
      </c>
      <c r="CR53" s="205">
        <f t="shared" si="60"/>
        <v>0</v>
      </c>
      <c r="CS53" s="205">
        <f t="shared" si="61"/>
        <v>0</v>
      </c>
      <c r="CT53" s="173"/>
      <c r="CU53" s="205">
        <f t="shared" si="37"/>
        <v>0</v>
      </c>
      <c r="CV53" s="205">
        <f t="shared" si="38"/>
        <v>0</v>
      </c>
      <c r="CW53" s="205">
        <f t="shared" si="39"/>
        <v>0</v>
      </c>
      <c r="CX53" s="205">
        <f t="shared" si="40"/>
        <v>0</v>
      </c>
      <c r="CY53" s="205">
        <f t="shared" si="41"/>
        <v>0</v>
      </c>
      <c r="CZ53" s="205">
        <f t="shared" si="42"/>
        <v>0</v>
      </c>
      <c r="DA53" s="205">
        <f t="shared" si="43"/>
        <v>9.8918777791990955</v>
      </c>
      <c r="DB53" s="205">
        <f t="shared" si="44"/>
        <v>9.6276859423036711</v>
      </c>
      <c r="DC53" s="205">
        <f t="shared" si="45"/>
        <v>6.7187033828299008</v>
      </c>
      <c r="DD53" s="205">
        <f t="shared" si="46"/>
        <v>6.6850071955152073</v>
      </c>
      <c r="DE53" s="205">
        <f t="shared" si="47"/>
        <v>6.1207345454780686</v>
      </c>
      <c r="DF53" s="205">
        <f t="shared" si="48"/>
        <v>8.3352829098502284</v>
      </c>
      <c r="DG53" s="205">
        <f t="shared" si="49"/>
        <v>0</v>
      </c>
      <c r="DH53" s="205">
        <f t="shared" si="50"/>
        <v>0</v>
      </c>
    </row>
    <row r="54" spans="2:112" s="159" customFormat="1" ht="10.5" customHeight="1">
      <c r="B54" s="175" t="s">
        <v>211</v>
      </c>
      <c r="C54" s="205">
        <f>SUM(C39:C53)</f>
        <v>448.85978119044756</v>
      </c>
      <c r="D54" s="205">
        <f t="shared" ref="D54:T54" si="62">SUM(D39:D53)</f>
        <v>443.68514366533782</v>
      </c>
      <c r="E54" s="205">
        <f t="shared" si="62"/>
        <v>479.35858807928059</v>
      </c>
      <c r="F54" s="205">
        <f t="shared" si="62"/>
        <v>504.03155949296223</v>
      </c>
      <c r="G54" s="205">
        <f t="shared" si="62"/>
        <v>558.77054760677095</v>
      </c>
      <c r="H54" s="205">
        <f t="shared" si="62"/>
        <v>540.86037790593537</v>
      </c>
      <c r="I54" s="205">
        <f t="shared" si="62"/>
        <v>542.80399838164067</v>
      </c>
      <c r="J54" s="205">
        <f t="shared" si="62"/>
        <v>526.67664560534058</v>
      </c>
      <c r="K54" s="205">
        <f t="shared" si="62"/>
        <v>573.88384316122756</v>
      </c>
      <c r="L54" s="205">
        <f t="shared" si="62"/>
        <v>621.38590222675236</v>
      </c>
      <c r="M54" s="205">
        <f t="shared" si="62"/>
        <v>886.42343771854496</v>
      </c>
      <c r="N54" s="173"/>
      <c r="O54" s="205">
        <f t="shared" si="62"/>
        <v>1495.357694575612</v>
      </c>
      <c r="P54" s="205">
        <f t="shared" si="62"/>
        <v>1896.0896623046035</v>
      </c>
      <c r="Q54" s="205">
        <f t="shared" si="62"/>
        <v>1485.3710067813338</v>
      </c>
      <c r="R54" s="205">
        <f t="shared" si="62"/>
        <v>958.46143492096928</v>
      </c>
      <c r="S54" s="205">
        <f t="shared" si="62"/>
        <v>888.84577390309926</v>
      </c>
      <c r="T54" s="205">
        <f t="shared" si="62"/>
        <v>921.28714452062684</v>
      </c>
      <c r="U54" s="205">
        <f t="shared" ref="U54:V54" si="63">SUM(U39:U53)</f>
        <v>838.89133846163327</v>
      </c>
      <c r="V54" s="205">
        <f t="shared" si="63"/>
        <v>784.00819023607596</v>
      </c>
      <c r="W54" s="205">
        <f t="shared" ref="W54:X54" si="64">SUM(W39:W53)</f>
        <v>842.05027049230682</v>
      </c>
      <c r="X54" s="205">
        <f t="shared" si="64"/>
        <v>851.09754216727299</v>
      </c>
      <c r="Y54" s="205">
        <f t="shared" ref="Y54" si="65">SUM(Y39:Y53)</f>
        <v>882.07583680525204</v>
      </c>
      <c r="Z54" s="205">
        <f t="shared" ref="Z54:AA54" si="66">SUM(Z39:Z53)</f>
        <v>840.28013976031241</v>
      </c>
      <c r="AA54" s="205">
        <f t="shared" si="66"/>
        <v>0</v>
      </c>
      <c r="AB54" s="205">
        <f t="shared" ref="AB54" si="67">SUM(AB39:AB53)</f>
        <v>0</v>
      </c>
      <c r="AC54" s="144"/>
      <c r="AD54" s="175" t="s">
        <v>211</v>
      </c>
      <c r="AE54" s="205">
        <f>SUM(AE39:AE53)</f>
        <v>570.12817548138389</v>
      </c>
      <c r="AF54" s="205">
        <f t="shared" ref="AF54:AV54" si="68">SUM(AF39:AF53)</f>
        <v>562.60968270318688</v>
      </c>
      <c r="AG54" s="205">
        <f t="shared" si="68"/>
        <v>619.55398489821391</v>
      </c>
      <c r="AH54" s="205">
        <f t="shared" si="68"/>
        <v>652.04379058764471</v>
      </c>
      <c r="AI54" s="205">
        <f t="shared" si="68"/>
        <v>726.72421356365521</v>
      </c>
      <c r="AJ54" s="205">
        <f t="shared" si="68"/>
        <v>699.55091265833221</v>
      </c>
      <c r="AK54" s="205">
        <f t="shared" si="68"/>
        <v>700.36105559744101</v>
      </c>
      <c r="AL54" s="205">
        <f t="shared" si="68"/>
        <v>674.36101556861229</v>
      </c>
      <c r="AM54" s="205">
        <f t="shared" si="68"/>
        <v>738.97430457605674</v>
      </c>
      <c r="AN54" s="205">
        <f t="shared" si="68"/>
        <v>809.87999938730115</v>
      </c>
      <c r="AO54" s="205">
        <f t="shared" si="68"/>
        <v>1149.0299054872128</v>
      </c>
      <c r="AP54" s="173"/>
      <c r="AQ54" s="205">
        <f t="shared" si="68"/>
        <v>1983.2255046334697</v>
      </c>
      <c r="AR54" s="205">
        <f t="shared" si="68"/>
        <v>2654.4190057472679</v>
      </c>
      <c r="AS54" s="205">
        <f t="shared" si="68"/>
        <v>2031.2357781610826</v>
      </c>
      <c r="AT54" s="205">
        <f t="shared" si="68"/>
        <v>1251.1728340271964</v>
      </c>
      <c r="AU54" s="205">
        <f t="shared" si="68"/>
        <v>1160.878385697061</v>
      </c>
      <c r="AV54" s="205">
        <f t="shared" si="68"/>
        <v>1211.0530806745285</v>
      </c>
      <c r="AW54" s="205">
        <f t="shared" ref="AW54:AX54" si="69">SUM(AW39:AW53)</f>
        <v>1071.1135108497199</v>
      </c>
      <c r="AX54" s="205">
        <f t="shared" si="69"/>
        <v>988.09304510090499</v>
      </c>
      <c r="AY54" s="205">
        <f t="shared" ref="AY54:AZ54" si="70">SUM(AY39:AY53)</f>
        <v>1077.2189759618971</v>
      </c>
      <c r="AZ54" s="205">
        <f t="shared" si="70"/>
        <v>1095.0250970103593</v>
      </c>
      <c r="BA54" s="205">
        <f t="shared" ref="BA54" si="71">SUM(BA39:BA53)</f>
        <v>1143.8026567879979</v>
      </c>
      <c r="BB54" s="205">
        <f t="shared" ref="BB54:BC54" si="72">SUM(BB39:BB53)</f>
        <v>1090.0036011429631</v>
      </c>
      <c r="BC54" s="205">
        <f t="shared" si="72"/>
        <v>0</v>
      </c>
      <c r="BD54" s="205">
        <f t="shared" ref="BD54" si="73">SUM(BD39:BD53)</f>
        <v>0</v>
      </c>
      <c r="BF54" s="175" t="s">
        <v>211</v>
      </c>
      <c r="BG54" s="205">
        <f>SUM(BG39:BG53)</f>
        <v>434.14553311065441</v>
      </c>
      <c r="BH54" s="205">
        <f t="shared" ref="BH54:BX54" si="74">SUM(BH39:BH53)</f>
        <v>433.54189394069471</v>
      </c>
      <c r="BI54" s="205">
        <f t="shared" si="74"/>
        <v>459.15641715479063</v>
      </c>
      <c r="BJ54" s="205">
        <f t="shared" si="74"/>
        <v>498.55635089623809</v>
      </c>
      <c r="BK54" s="205">
        <f t="shared" si="74"/>
        <v>545.29717657452113</v>
      </c>
      <c r="BL54" s="205">
        <f t="shared" si="74"/>
        <v>496.04669748576487</v>
      </c>
      <c r="BM54" s="205">
        <f t="shared" si="74"/>
        <v>478.91357884016708</v>
      </c>
      <c r="BN54" s="205">
        <f t="shared" si="74"/>
        <v>419.07669005348708</v>
      </c>
      <c r="BO54" s="205">
        <f t="shared" si="74"/>
        <v>458.16778172913803</v>
      </c>
      <c r="BP54" s="205">
        <f t="shared" si="74"/>
        <v>536.24195660051384</v>
      </c>
      <c r="BQ54" s="205">
        <f t="shared" si="74"/>
        <v>901.32671126426669</v>
      </c>
      <c r="BR54" s="173"/>
      <c r="BS54" s="205">
        <f t="shared" si="74"/>
        <v>1715.3800801388811</v>
      </c>
      <c r="BT54" s="205">
        <f t="shared" si="74"/>
        <v>1969.2902032096597</v>
      </c>
      <c r="BU54" s="205">
        <f t="shared" si="74"/>
        <v>1481.9103307262683</v>
      </c>
      <c r="BV54" s="205">
        <f t="shared" si="74"/>
        <v>923.38872775773757</v>
      </c>
      <c r="BW54" s="205">
        <f t="shared" si="74"/>
        <v>857.84088645782458</v>
      </c>
      <c r="BX54" s="205">
        <f t="shared" si="74"/>
        <v>915.22661229264156</v>
      </c>
      <c r="BY54" s="205">
        <f t="shared" ref="BY54:BZ54" si="75">SUM(BY39:BY53)</f>
        <v>770.88913287347816</v>
      </c>
      <c r="BZ54" s="205">
        <f t="shared" si="75"/>
        <v>709.28625333097295</v>
      </c>
      <c r="CA54" s="205">
        <f t="shared" ref="CA54:CB54" si="76">SUM(CA39:CA53)</f>
        <v>793.29125533906802</v>
      </c>
      <c r="CB54" s="205">
        <f t="shared" si="76"/>
        <v>804.08815584579736</v>
      </c>
      <c r="CC54" s="205">
        <f t="shared" ref="CC54" si="77">SUM(CC39:CC53)</f>
        <v>878.78801481802975</v>
      </c>
      <c r="CD54" s="205">
        <f t="shared" ref="CD54:CE54" si="78">SUM(CD39:CD53)</f>
        <v>797.36055269826238</v>
      </c>
      <c r="CE54" s="205">
        <f t="shared" si="78"/>
        <v>0</v>
      </c>
      <c r="CF54" s="205">
        <f t="shared" ref="CF54" si="79">SUM(CF39:CF53)</f>
        <v>0</v>
      </c>
      <c r="CG54" s="144"/>
      <c r="CH54" s="175" t="s">
        <v>211</v>
      </c>
      <c r="CI54" s="205">
        <f t="shared" si="51"/>
        <v>883.00531430110198</v>
      </c>
      <c r="CJ54" s="205">
        <f t="shared" si="52"/>
        <v>877.22703760603258</v>
      </c>
      <c r="CK54" s="205">
        <f t="shared" si="53"/>
        <v>938.51500523407117</v>
      </c>
      <c r="CL54" s="205">
        <f t="shared" si="54"/>
        <v>1002.5879103892003</v>
      </c>
      <c r="CM54" s="205">
        <f t="shared" si="55"/>
        <v>1104.0677241812921</v>
      </c>
      <c r="CN54" s="205">
        <f t="shared" si="56"/>
        <v>1036.9070753917003</v>
      </c>
      <c r="CO54" s="205">
        <f t="shared" si="57"/>
        <v>1021.7175772218077</v>
      </c>
      <c r="CP54" s="205">
        <f t="shared" si="58"/>
        <v>945.75333565882761</v>
      </c>
      <c r="CQ54" s="205">
        <f t="shared" si="59"/>
        <v>1032.0516248903655</v>
      </c>
      <c r="CR54" s="205">
        <f t="shared" si="60"/>
        <v>1157.6278588272662</v>
      </c>
      <c r="CS54" s="205">
        <f t="shared" si="61"/>
        <v>1787.7501489828117</v>
      </c>
      <c r="CT54" s="173"/>
      <c r="CU54" s="205">
        <f t="shared" si="37"/>
        <v>3210.7377747144928</v>
      </c>
      <c r="CV54" s="205">
        <f t="shared" si="38"/>
        <v>3865.3798655142632</v>
      </c>
      <c r="CW54" s="205">
        <f t="shared" si="39"/>
        <v>2967.2813375076021</v>
      </c>
      <c r="CX54" s="205">
        <f t="shared" si="40"/>
        <v>1881.850162678707</v>
      </c>
      <c r="CY54" s="205">
        <f t="shared" si="41"/>
        <v>1746.6866603609237</v>
      </c>
      <c r="CZ54" s="205">
        <f t="shared" si="42"/>
        <v>1836.5137568132684</v>
      </c>
      <c r="DA54" s="205">
        <f t="shared" si="43"/>
        <v>1609.7804713351115</v>
      </c>
      <c r="DB54" s="205">
        <f t="shared" si="44"/>
        <v>1493.2944435670488</v>
      </c>
      <c r="DC54" s="205">
        <f t="shared" si="45"/>
        <v>1635.3415258313748</v>
      </c>
      <c r="DD54" s="205">
        <f t="shared" si="46"/>
        <v>1655.1856980130704</v>
      </c>
      <c r="DE54" s="205">
        <f t="shared" si="47"/>
        <v>1760.8638516232818</v>
      </c>
      <c r="DF54" s="205">
        <f t="shared" si="48"/>
        <v>1637.6406924585749</v>
      </c>
      <c r="DG54" s="205">
        <f t="shared" si="49"/>
        <v>0</v>
      </c>
      <c r="DH54" s="205">
        <f t="shared" si="50"/>
        <v>0</v>
      </c>
    </row>
    <row r="55" spans="2:112" s="159" customFormat="1" ht="10.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Y55"/>
      <c r="AZ55"/>
      <c r="BA55"/>
      <c r="BB55"/>
      <c r="BC55"/>
      <c r="BD55"/>
      <c r="BF55"/>
      <c r="BG55"/>
      <c r="BH55"/>
      <c r="BI55"/>
      <c r="BJ55"/>
      <c r="BK55"/>
      <c r="BL55"/>
      <c r="BM55"/>
      <c r="BN55"/>
      <c r="BO55"/>
      <c r="BP55"/>
      <c r="BQ55"/>
      <c r="BR55"/>
      <c r="BS55"/>
      <c r="BT55"/>
      <c r="BU55"/>
      <c r="BV55"/>
      <c r="BW55"/>
      <c r="BX55"/>
      <c r="BY55"/>
      <c r="BZ55"/>
      <c r="CA55"/>
      <c r="CB55"/>
      <c r="CC55"/>
      <c r="CD55"/>
      <c r="CE55"/>
      <c r="CF55"/>
      <c r="CG55" s="144"/>
      <c r="CH55" s="175" t="s">
        <v>212</v>
      </c>
      <c r="CI55" s="205">
        <f>CI54*1.05</f>
        <v>927.15558001615716</v>
      </c>
      <c r="CJ55" s="205">
        <f t="shared" ref="CJ55:CS55" si="80">CJ54*1.05</f>
        <v>921.08838948633422</v>
      </c>
      <c r="CK55" s="205">
        <f t="shared" si="80"/>
        <v>985.44075549577474</v>
      </c>
      <c r="CL55" s="205">
        <f t="shared" si="80"/>
        <v>1052.7173059086604</v>
      </c>
      <c r="CM55" s="205">
        <f t="shared" si="80"/>
        <v>1159.2711103903566</v>
      </c>
      <c r="CN55" s="205">
        <f t="shared" si="80"/>
        <v>1088.7524291612854</v>
      </c>
      <c r="CO55" s="205">
        <f t="shared" si="80"/>
        <v>1072.803456082898</v>
      </c>
      <c r="CP55" s="205">
        <f t="shared" si="80"/>
        <v>993.04100244176902</v>
      </c>
      <c r="CQ55" s="205">
        <f t="shared" si="80"/>
        <v>1083.6542061348839</v>
      </c>
      <c r="CR55" s="205">
        <f t="shared" si="80"/>
        <v>1215.5092517686296</v>
      </c>
      <c r="CS55" s="205">
        <f t="shared" si="80"/>
        <v>1877.1376564319523</v>
      </c>
      <c r="CT55" s="173"/>
      <c r="CU55" s="205">
        <f t="shared" ref="CU55:CZ55" si="81">CU54*1.05</f>
        <v>3371.2746634502178</v>
      </c>
      <c r="CV55" s="205">
        <f t="shared" si="81"/>
        <v>4058.6488587899767</v>
      </c>
      <c r="CW55" s="205">
        <f t="shared" si="81"/>
        <v>3115.6454043829822</v>
      </c>
      <c r="CX55" s="205">
        <f t="shared" si="81"/>
        <v>1975.9426708126423</v>
      </c>
      <c r="CY55" s="205">
        <f t="shared" si="81"/>
        <v>1834.0209933789699</v>
      </c>
      <c r="CZ55" s="205">
        <f t="shared" si="81"/>
        <v>1928.3394446539319</v>
      </c>
      <c r="DA55" s="205">
        <f t="shared" ref="DA55:DB55" si="82">DA54*1.05</f>
        <v>1690.2694949018671</v>
      </c>
      <c r="DB55" s="205">
        <f t="shared" si="82"/>
        <v>1567.9591657454014</v>
      </c>
      <c r="DC55" s="205">
        <f t="shared" ref="DC55:DD55" si="83">DC54*1.05</f>
        <v>1717.1086021229437</v>
      </c>
      <c r="DD55" s="205">
        <f t="shared" si="83"/>
        <v>1737.9449829137238</v>
      </c>
      <c r="DE55" s="205">
        <f t="shared" ref="DE55" si="84">DE54*1.05</f>
        <v>1848.907044204446</v>
      </c>
      <c r="DF55" s="205">
        <f t="shared" ref="DF55:DG55" si="85">DF54*1.05</f>
        <v>1719.5227270815037</v>
      </c>
      <c r="DG55" s="205">
        <f t="shared" si="85"/>
        <v>0</v>
      </c>
      <c r="DH55" s="205">
        <f t="shared" ref="DH55" si="86">DH54*1.05</f>
        <v>0</v>
      </c>
    </row>
    <row r="56" spans="2:112" s="159" customFormat="1" ht="10.5" customHeight="1">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77"/>
      <c r="CI56" s="178"/>
      <c r="CJ56" s="178"/>
      <c r="CK56" s="178"/>
      <c r="CL56" s="179"/>
      <c r="CM56" s="179"/>
      <c r="CN56" s="179"/>
      <c r="CO56" s="179"/>
      <c r="CP56" s="179"/>
      <c r="CQ56" s="179"/>
      <c r="CR56" s="179"/>
      <c r="CS56" s="179"/>
      <c r="CT56" s="144"/>
      <c r="CU56" s="179"/>
      <c r="CV56" s="179"/>
      <c r="CW56" s="179"/>
      <c r="CX56" s="179"/>
      <c r="CY56" s="179"/>
      <c r="CZ56" s="179"/>
      <c r="DC56" s="144"/>
      <c r="DD56" s="144"/>
    </row>
    <row r="57" spans="2:112" s="159" customFormat="1" ht="18" customHeight="1">
      <c r="B57" s="180" t="s">
        <v>111</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63"/>
      <c r="CX57" s="163"/>
      <c r="CY57" s="163"/>
      <c r="CZ57" s="163"/>
      <c r="DA57" s="163"/>
      <c r="DB57" s="163"/>
      <c r="DC57" s="167"/>
      <c r="DD57" s="167"/>
      <c r="DE57" s="167"/>
      <c r="DF57" s="167"/>
      <c r="DG57" s="167"/>
      <c r="DH57" s="168"/>
    </row>
    <row r="58" spans="2:112" s="159" customFormat="1" ht="10.5" customHeight="1">
      <c r="B58" s="160"/>
      <c r="CW58" s="161"/>
      <c r="CX58" s="161"/>
      <c r="CY58" s="161"/>
      <c r="CZ58" s="161"/>
    </row>
    <row r="59" spans="2:112" s="183" customFormat="1" ht="10.5" customHeight="1">
      <c r="B59" s="166" t="s">
        <v>86</v>
      </c>
      <c r="C59" s="182"/>
      <c r="D59" s="182"/>
      <c r="E59" s="182"/>
      <c r="F59" s="182"/>
      <c r="G59" s="182"/>
      <c r="H59" s="182"/>
      <c r="I59" s="182"/>
      <c r="J59" s="182"/>
      <c r="K59" s="182"/>
      <c r="L59" s="182"/>
      <c r="M59" s="182"/>
      <c r="N59" s="182"/>
      <c r="O59" s="182"/>
      <c r="P59" s="182"/>
      <c r="Q59" s="167"/>
      <c r="R59" s="167"/>
      <c r="S59" s="167"/>
      <c r="T59" s="167"/>
      <c r="U59" s="167"/>
      <c r="V59" s="167"/>
      <c r="W59" s="167"/>
      <c r="X59" s="167"/>
      <c r="Y59" s="167"/>
      <c r="Z59" s="167"/>
      <c r="AA59" s="167"/>
      <c r="AB59" s="168"/>
      <c r="AC59" s="170"/>
      <c r="AD59" s="166" t="s">
        <v>87</v>
      </c>
      <c r="AE59" s="182"/>
      <c r="AF59" s="182"/>
      <c r="AG59" s="182"/>
      <c r="AH59" s="182"/>
      <c r="AI59" s="182"/>
      <c r="AJ59" s="182"/>
      <c r="AK59" s="182"/>
      <c r="AL59" s="182"/>
      <c r="AM59" s="182"/>
      <c r="AN59" s="182"/>
      <c r="AO59" s="182"/>
      <c r="AP59" s="182"/>
      <c r="AQ59" s="182"/>
      <c r="AR59" s="182"/>
      <c r="AS59" s="167"/>
      <c r="AT59" s="167"/>
      <c r="AU59" s="167"/>
      <c r="AV59" s="167"/>
      <c r="AW59" s="167"/>
      <c r="AX59" s="167"/>
      <c r="AY59" s="167"/>
      <c r="AZ59" s="167"/>
      <c r="BA59" s="167"/>
      <c r="BB59" s="167"/>
      <c r="BC59" s="167"/>
      <c r="BD59" s="168"/>
      <c r="BF59" s="166" t="s">
        <v>88</v>
      </c>
      <c r="BG59" s="182"/>
      <c r="BH59" s="182"/>
      <c r="BI59" s="182"/>
      <c r="BJ59" s="182"/>
      <c r="BK59" s="182"/>
      <c r="BL59" s="182"/>
      <c r="BM59" s="182"/>
      <c r="BN59" s="182"/>
      <c r="BO59" s="182"/>
      <c r="BP59" s="182"/>
      <c r="BQ59" s="182"/>
      <c r="BR59" s="182"/>
      <c r="BS59" s="182"/>
      <c r="BT59" s="182"/>
      <c r="BU59" s="167"/>
      <c r="BV59" s="167"/>
      <c r="BW59" s="167"/>
      <c r="BX59" s="167"/>
      <c r="BY59" s="167"/>
      <c r="BZ59" s="167"/>
      <c r="CA59" s="167"/>
      <c r="CB59" s="167"/>
      <c r="CC59" s="167"/>
      <c r="CD59" s="167"/>
      <c r="CE59" s="167"/>
      <c r="CF59" s="168"/>
      <c r="CG59" s="170"/>
      <c r="CH59" s="166" t="s">
        <v>89</v>
      </c>
      <c r="CI59" s="182"/>
      <c r="CJ59" s="182"/>
      <c r="CK59" s="182"/>
      <c r="CL59" s="182"/>
      <c r="CM59" s="182"/>
      <c r="CN59" s="182"/>
      <c r="CO59" s="182"/>
      <c r="CP59" s="182"/>
      <c r="CQ59" s="182"/>
      <c r="CR59" s="182"/>
      <c r="CS59" s="182"/>
      <c r="CT59" s="182"/>
      <c r="CU59" s="182"/>
      <c r="CV59" s="182"/>
      <c r="CW59" s="167"/>
      <c r="CX59" s="167"/>
      <c r="CY59" s="163"/>
      <c r="CZ59" s="167"/>
      <c r="DA59" s="167"/>
      <c r="DB59" s="167"/>
      <c r="DC59" s="167"/>
      <c r="DD59" s="167"/>
      <c r="DE59" s="167"/>
      <c r="DF59" s="167"/>
      <c r="DG59" s="167"/>
      <c r="DH59" s="168"/>
    </row>
    <row r="60" spans="2:112" s="159" customFormat="1" ht="10.5" customHeight="1">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Y60" s="170"/>
      <c r="AZ60" s="170"/>
      <c r="BA60" s="170"/>
      <c r="BB60" s="170"/>
      <c r="BC60" s="170"/>
      <c r="BD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208"/>
      <c r="CZ60" s="170"/>
      <c r="DC60" s="170"/>
      <c r="DD60" s="170"/>
    </row>
    <row r="61" spans="2:112" s="159" customFormat="1" ht="38.25" customHeight="1">
      <c r="B61" s="171" t="s">
        <v>172</v>
      </c>
      <c r="C61" s="172" t="s">
        <v>173</v>
      </c>
      <c r="D61" s="172" t="s">
        <v>174</v>
      </c>
      <c r="E61" s="172" t="s">
        <v>175</v>
      </c>
      <c r="F61" s="172" t="s">
        <v>176</v>
      </c>
      <c r="G61" s="172" t="s">
        <v>177</v>
      </c>
      <c r="H61" s="172" t="s">
        <v>178</v>
      </c>
      <c r="I61" s="172" t="s">
        <v>179</v>
      </c>
      <c r="J61" s="172" t="s">
        <v>180</v>
      </c>
      <c r="K61" s="172" t="s">
        <v>181</v>
      </c>
      <c r="L61" s="172" t="s">
        <v>182</v>
      </c>
      <c r="M61" s="172" t="s">
        <v>183</v>
      </c>
      <c r="N61" s="173"/>
      <c r="O61" s="172" t="s">
        <v>184</v>
      </c>
      <c r="P61" s="172" t="s">
        <v>185</v>
      </c>
      <c r="Q61" s="172" t="s">
        <v>186</v>
      </c>
      <c r="R61" s="174" t="s">
        <v>187</v>
      </c>
      <c r="S61" s="174" t="s">
        <v>188</v>
      </c>
      <c r="T61" s="174" t="s">
        <v>189</v>
      </c>
      <c r="U61" s="174" t="s">
        <v>143</v>
      </c>
      <c r="V61" s="174" t="s">
        <v>144</v>
      </c>
      <c r="W61" s="174" t="s">
        <v>190</v>
      </c>
      <c r="X61" s="174" t="s">
        <v>191</v>
      </c>
      <c r="Y61" s="172" t="s">
        <v>192</v>
      </c>
      <c r="Z61" s="174" t="s">
        <v>193</v>
      </c>
      <c r="AA61" s="174" t="s">
        <v>194</v>
      </c>
      <c r="AB61" s="174" t="s">
        <v>195</v>
      </c>
      <c r="AC61" s="144"/>
      <c r="AD61" s="171" t="s">
        <v>172</v>
      </c>
      <c r="AE61" s="172" t="s">
        <v>173</v>
      </c>
      <c r="AF61" s="172" t="s">
        <v>174</v>
      </c>
      <c r="AG61" s="172" t="s">
        <v>175</v>
      </c>
      <c r="AH61" s="172" t="s">
        <v>176</v>
      </c>
      <c r="AI61" s="172" t="s">
        <v>177</v>
      </c>
      <c r="AJ61" s="172" t="s">
        <v>178</v>
      </c>
      <c r="AK61" s="172" t="s">
        <v>179</v>
      </c>
      <c r="AL61" s="172" t="s">
        <v>180</v>
      </c>
      <c r="AM61" s="172" t="s">
        <v>181</v>
      </c>
      <c r="AN61" s="172" t="s">
        <v>182</v>
      </c>
      <c r="AO61" s="172" t="s">
        <v>183</v>
      </c>
      <c r="AP61" s="173"/>
      <c r="AQ61" s="172" t="s">
        <v>184</v>
      </c>
      <c r="AR61" s="172" t="s">
        <v>185</v>
      </c>
      <c r="AS61" s="172" t="s">
        <v>186</v>
      </c>
      <c r="AT61" s="174" t="s">
        <v>187</v>
      </c>
      <c r="AU61" s="174" t="s">
        <v>188</v>
      </c>
      <c r="AV61" s="174" t="s">
        <v>189</v>
      </c>
      <c r="AW61" s="174" t="s">
        <v>143</v>
      </c>
      <c r="AX61" s="174" t="s">
        <v>144</v>
      </c>
      <c r="AY61" s="174" t="s">
        <v>190</v>
      </c>
      <c r="AZ61" s="174" t="s">
        <v>191</v>
      </c>
      <c r="BA61" s="172" t="s">
        <v>192</v>
      </c>
      <c r="BB61" s="174" t="s">
        <v>193</v>
      </c>
      <c r="BC61" s="174" t="s">
        <v>194</v>
      </c>
      <c r="BD61" s="174" t="s">
        <v>195</v>
      </c>
      <c r="BF61" s="171" t="s">
        <v>172</v>
      </c>
      <c r="BG61" s="172" t="s">
        <v>173</v>
      </c>
      <c r="BH61" s="172" t="s">
        <v>174</v>
      </c>
      <c r="BI61" s="172" t="s">
        <v>175</v>
      </c>
      <c r="BJ61" s="172" t="s">
        <v>176</v>
      </c>
      <c r="BK61" s="172" t="s">
        <v>177</v>
      </c>
      <c r="BL61" s="172" t="s">
        <v>178</v>
      </c>
      <c r="BM61" s="172" t="s">
        <v>179</v>
      </c>
      <c r="BN61" s="172" t="s">
        <v>180</v>
      </c>
      <c r="BO61" s="172" t="s">
        <v>181</v>
      </c>
      <c r="BP61" s="172" t="s">
        <v>182</v>
      </c>
      <c r="BQ61" s="172" t="s">
        <v>183</v>
      </c>
      <c r="BR61" s="173"/>
      <c r="BS61" s="172" t="s">
        <v>184</v>
      </c>
      <c r="BT61" s="172" t="s">
        <v>185</v>
      </c>
      <c r="BU61" s="172" t="s">
        <v>186</v>
      </c>
      <c r="BV61" s="174" t="s">
        <v>187</v>
      </c>
      <c r="BW61" s="174" t="s">
        <v>188</v>
      </c>
      <c r="BX61" s="174" t="s">
        <v>189</v>
      </c>
      <c r="BY61" s="174" t="s">
        <v>143</v>
      </c>
      <c r="BZ61" s="174" t="s">
        <v>144</v>
      </c>
      <c r="CA61" s="174" t="s">
        <v>190</v>
      </c>
      <c r="CB61" s="174" t="s">
        <v>191</v>
      </c>
      <c r="CC61" s="172" t="s">
        <v>192</v>
      </c>
      <c r="CD61" s="174" t="s">
        <v>193</v>
      </c>
      <c r="CE61" s="174" t="s">
        <v>194</v>
      </c>
      <c r="CF61" s="174" t="s">
        <v>195</v>
      </c>
      <c r="CG61" s="144"/>
      <c r="CH61" s="171" t="s">
        <v>172</v>
      </c>
      <c r="CI61" s="172" t="s">
        <v>173</v>
      </c>
      <c r="CJ61" s="172" t="s">
        <v>174</v>
      </c>
      <c r="CK61" s="172" t="s">
        <v>175</v>
      </c>
      <c r="CL61" s="172" t="s">
        <v>176</v>
      </c>
      <c r="CM61" s="172" t="s">
        <v>177</v>
      </c>
      <c r="CN61" s="172" t="s">
        <v>178</v>
      </c>
      <c r="CO61" s="172" t="s">
        <v>179</v>
      </c>
      <c r="CP61" s="172" t="s">
        <v>180</v>
      </c>
      <c r="CQ61" s="172" t="s">
        <v>181</v>
      </c>
      <c r="CR61" s="172" t="s">
        <v>182</v>
      </c>
      <c r="CS61" s="172" t="s">
        <v>183</v>
      </c>
      <c r="CT61" s="173"/>
      <c r="CU61" s="172" t="s">
        <v>184</v>
      </c>
      <c r="CV61" s="172" t="s">
        <v>185</v>
      </c>
      <c r="CW61" s="172" t="s">
        <v>186</v>
      </c>
      <c r="CX61" s="174" t="s">
        <v>187</v>
      </c>
      <c r="CY61" s="174" t="s">
        <v>188</v>
      </c>
      <c r="CZ61" s="174" t="s">
        <v>189</v>
      </c>
      <c r="DA61" s="174" t="s">
        <v>143</v>
      </c>
      <c r="DB61" s="174" t="s">
        <v>144</v>
      </c>
      <c r="DC61" s="174" t="s">
        <v>190</v>
      </c>
      <c r="DD61" s="174" t="s">
        <v>191</v>
      </c>
      <c r="DE61" s="172" t="s">
        <v>192</v>
      </c>
      <c r="DF61" s="174" t="s">
        <v>193</v>
      </c>
      <c r="DG61" s="174" t="s">
        <v>194</v>
      </c>
      <c r="DH61" s="174" t="s">
        <v>195</v>
      </c>
    </row>
    <row r="62" spans="2:112" s="159" customFormat="1" ht="10.5" customHeight="1">
      <c r="B62" s="175" t="s">
        <v>196</v>
      </c>
      <c r="C62" s="205" t="str">
        <f>'1b Historical level tables'!C55</f>
        <v>-</v>
      </c>
      <c r="D62" s="205" t="str">
        <f>'1b Historical level tables'!D55</f>
        <v>-</v>
      </c>
      <c r="E62" s="205" t="str">
        <f>'1b Historical level tables'!E55</f>
        <v>-</v>
      </c>
      <c r="F62" s="205" t="str">
        <f>'1b Historical level tables'!F55</f>
        <v>-</v>
      </c>
      <c r="G62" s="205" t="str">
        <f>'1b Historical level tables'!G55</f>
        <v>-</v>
      </c>
      <c r="H62" s="205" t="str">
        <f>'1b Historical level tables'!H55</f>
        <v>-</v>
      </c>
      <c r="I62" s="205" t="str">
        <f>'1b Historical level tables'!I55</f>
        <v>-</v>
      </c>
      <c r="J62" s="205" t="str">
        <f>'1b Historical level tables'!J55</f>
        <v>-</v>
      </c>
      <c r="K62" s="205" t="str">
        <f>'1b Historical level tables'!K55</f>
        <v>-</v>
      </c>
      <c r="L62" s="205" t="str">
        <f>'1b Historical level tables'!L55</f>
        <v>-</v>
      </c>
      <c r="M62" s="205" t="str">
        <f>'1b Historical level tables'!M55</f>
        <v>-</v>
      </c>
      <c r="N62" s="173"/>
      <c r="O62" s="205" t="str">
        <f>'1b Historical level tables'!O55</f>
        <v>-</v>
      </c>
      <c r="P62" s="205" t="str">
        <f>'1b Historical level tables'!P55</f>
        <v>-</v>
      </c>
      <c r="Q62" s="205" t="str">
        <f>'1b Historical level tables'!Q55</f>
        <v>-</v>
      </c>
      <c r="R62" s="205" t="str">
        <f>'1b Historical level tables'!R55</f>
        <v>-</v>
      </c>
      <c r="S62" s="205" t="str">
        <f>'1b Historical level tables'!S55</f>
        <v>-</v>
      </c>
      <c r="T62" s="205" t="str">
        <f>'1b Historical level tables'!T55</f>
        <v>-</v>
      </c>
      <c r="U62" s="205" t="str">
        <f>'1b Historical level tables'!U55</f>
        <v>-</v>
      </c>
      <c r="V62" s="205" t="str">
        <f>'1b Historical level tables'!V55</f>
        <v>-</v>
      </c>
      <c r="W62" s="205" t="str">
        <f>'1b Historical level tables'!W55</f>
        <v>-</v>
      </c>
      <c r="X62" s="205" t="str">
        <f>'1b Historical level tables'!X55</f>
        <v>-</v>
      </c>
      <c r="Y62" s="205">
        <f>'1b Historical level tables'!Y55</f>
        <v>0</v>
      </c>
      <c r="Z62" s="205">
        <f>'1b Historical level tables'!Z55</f>
        <v>0</v>
      </c>
      <c r="AA62" s="205">
        <f>'1b Historical level tables'!AA55</f>
        <v>0</v>
      </c>
      <c r="AB62" s="205">
        <f>'1b Historical level tables'!AB55</f>
        <v>0</v>
      </c>
      <c r="AC62" s="144"/>
      <c r="AD62" s="175" t="s">
        <v>196</v>
      </c>
      <c r="AE62" s="205" t="str">
        <f>'1b Historical level tables'!AE55</f>
        <v>-</v>
      </c>
      <c r="AF62" s="205" t="str">
        <f>'1b Historical level tables'!AF55</f>
        <v>-</v>
      </c>
      <c r="AG62" s="205" t="str">
        <f>'1b Historical level tables'!AG55</f>
        <v>-</v>
      </c>
      <c r="AH62" s="205" t="str">
        <f>'1b Historical level tables'!AH55</f>
        <v>-</v>
      </c>
      <c r="AI62" s="205" t="str">
        <f>'1b Historical level tables'!AI55</f>
        <v>-</v>
      </c>
      <c r="AJ62" s="205" t="str">
        <f>'1b Historical level tables'!AJ55</f>
        <v>-</v>
      </c>
      <c r="AK62" s="205" t="str">
        <f>'1b Historical level tables'!AK55</f>
        <v>-</v>
      </c>
      <c r="AL62" s="205" t="str">
        <f>'1b Historical level tables'!AL55</f>
        <v>-</v>
      </c>
      <c r="AM62" s="205" t="str">
        <f>'1b Historical level tables'!AM55</f>
        <v>-</v>
      </c>
      <c r="AN62" s="205" t="str">
        <f>'1b Historical level tables'!AN55</f>
        <v>-</v>
      </c>
      <c r="AO62" s="205" t="str">
        <f>'1b Historical level tables'!AO55</f>
        <v>-</v>
      </c>
      <c r="AP62" s="173"/>
      <c r="AQ62" s="205" t="str">
        <f>'1b Historical level tables'!AQ55</f>
        <v>-</v>
      </c>
      <c r="AR62" s="205" t="str">
        <f>'1b Historical level tables'!AR55</f>
        <v>-</v>
      </c>
      <c r="AS62" s="205" t="str">
        <f>'1b Historical level tables'!AS55</f>
        <v>-</v>
      </c>
      <c r="AT62" s="205" t="str">
        <f>'1b Historical level tables'!AT55</f>
        <v>-</v>
      </c>
      <c r="AU62" s="205" t="str">
        <f>'1b Historical level tables'!AU55</f>
        <v>-</v>
      </c>
      <c r="AV62" s="205" t="str">
        <f>'1b Historical level tables'!AV55</f>
        <v>-</v>
      </c>
      <c r="AW62" s="205" t="str">
        <f>'1b Historical level tables'!AW55</f>
        <v>-</v>
      </c>
      <c r="AX62" s="205" t="str">
        <f>'1b Historical level tables'!AX55</f>
        <v>-</v>
      </c>
      <c r="AY62" s="205" t="str">
        <f>'1b Historical level tables'!AY55</f>
        <v>-</v>
      </c>
      <c r="AZ62" s="205" t="str">
        <f>'1b Historical level tables'!AZ55</f>
        <v>-</v>
      </c>
      <c r="BA62" s="205" t="str">
        <f>'1b Historical level tables'!BA55</f>
        <v>-</v>
      </c>
      <c r="BB62" s="205" t="str">
        <f>'1b Historical level tables'!BB55</f>
        <v>-</v>
      </c>
      <c r="BC62" s="205" t="str">
        <f>'1b Historical level tables'!BC55</f>
        <v>-</v>
      </c>
      <c r="BD62" s="205" t="str">
        <f>'1b Historical level tables'!BD55</f>
        <v>-</v>
      </c>
      <c r="BF62" s="175" t="s">
        <v>196</v>
      </c>
      <c r="BG62" s="205" t="str">
        <f>'1b Historical level tables'!BG55</f>
        <v>-</v>
      </c>
      <c r="BH62" s="205" t="str">
        <f>'1b Historical level tables'!BH55</f>
        <v>-</v>
      </c>
      <c r="BI62" s="205" t="str">
        <f>'1b Historical level tables'!BI55</f>
        <v>-</v>
      </c>
      <c r="BJ62" s="205" t="str">
        <f>'1b Historical level tables'!BJ55</f>
        <v>-</v>
      </c>
      <c r="BK62" s="205" t="str">
        <f>'1b Historical level tables'!BK55</f>
        <v>-</v>
      </c>
      <c r="BL62" s="205" t="str">
        <f>'1b Historical level tables'!BL55</f>
        <v>-</v>
      </c>
      <c r="BM62" s="205" t="str">
        <f>'1b Historical level tables'!BM55</f>
        <v>-</v>
      </c>
      <c r="BN62" s="205" t="str">
        <f>'1b Historical level tables'!BN55</f>
        <v>-</v>
      </c>
      <c r="BO62" s="205" t="str">
        <f>'1b Historical level tables'!BO55</f>
        <v>-</v>
      </c>
      <c r="BP62" s="205" t="str">
        <f>'1b Historical level tables'!BP55</f>
        <v>-</v>
      </c>
      <c r="BQ62" s="205" t="str">
        <f>'1b Historical level tables'!BQ55</f>
        <v>-</v>
      </c>
      <c r="BR62" s="173"/>
      <c r="BS62" s="205" t="str">
        <f>'1b Historical level tables'!BS55</f>
        <v>-</v>
      </c>
      <c r="BT62" s="205" t="str">
        <f>'1b Historical level tables'!BT55</f>
        <v>-</v>
      </c>
      <c r="BU62" s="205" t="str">
        <f>'1b Historical level tables'!BU55</f>
        <v>-</v>
      </c>
      <c r="BV62" s="205" t="str">
        <f>'1b Historical level tables'!BV55</f>
        <v>-</v>
      </c>
      <c r="BW62" s="205" t="str">
        <f>'1b Historical level tables'!BW55</f>
        <v>-</v>
      </c>
      <c r="BX62" s="205" t="str">
        <f>'1b Historical level tables'!BX55</f>
        <v>-</v>
      </c>
      <c r="BY62" s="205" t="str">
        <f>'1b Historical level tables'!BY55</f>
        <v>-</v>
      </c>
      <c r="BZ62" s="205" t="str">
        <f>'1b Historical level tables'!BZ55</f>
        <v>-</v>
      </c>
      <c r="CA62" s="205" t="str">
        <f>'1b Historical level tables'!CA55</f>
        <v>-</v>
      </c>
      <c r="CB62" s="205" t="str">
        <f>'1b Historical level tables'!CB55</f>
        <v>-</v>
      </c>
      <c r="CC62" s="205" t="str">
        <f>'1b Historical level tables'!CC55</f>
        <v>-</v>
      </c>
      <c r="CD62" s="205" t="str">
        <f>'1b Historical level tables'!CD55</f>
        <v>-</v>
      </c>
      <c r="CE62" s="205" t="str">
        <f>'1b Historical level tables'!CE55</f>
        <v>-</v>
      </c>
      <c r="CF62" s="205" t="str">
        <f>'1b Historical level tables'!CF55</f>
        <v>-</v>
      </c>
      <c r="CG62" s="144"/>
      <c r="CH62" s="175" t="s">
        <v>196</v>
      </c>
      <c r="CI62" s="205" t="str">
        <f t="shared" ref="CI62:CS62" si="87">IFERROR(C62+BG62,"-")</f>
        <v>-</v>
      </c>
      <c r="CJ62" s="205" t="str">
        <f t="shared" si="87"/>
        <v>-</v>
      </c>
      <c r="CK62" s="205" t="str">
        <f t="shared" si="87"/>
        <v>-</v>
      </c>
      <c r="CL62" s="205" t="str">
        <f t="shared" si="87"/>
        <v>-</v>
      </c>
      <c r="CM62" s="205" t="str">
        <f t="shared" si="87"/>
        <v>-</v>
      </c>
      <c r="CN62" s="205" t="str">
        <f t="shared" si="87"/>
        <v>-</v>
      </c>
      <c r="CO62" s="205" t="str">
        <f t="shared" si="87"/>
        <v>-</v>
      </c>
      <c r="CP62" s="205" t="str">
        <f t="shared" si="87"/>
        <v>-</v>
      </c>
      <c r="CQ62" s="205" t="str">
        <f t="shared" si="87"/>
        <v>-</v>
      </c>
      <c r="CR62" s="205" t="str">
        <f t="shared" si="87"/>
        <v>-</v>
      </c>
      <c r="CS62" s="205" t="str">
        <f t="shared" si="87"/>
        <v>-</v>
      </c>
      <c r="CT62" s="173"/>
      <c r="CU62" s="205" t="str">
        <f t="shared" ref="CU62:CU76" si="88">IFERROR(O62+BS62,"-")</f>
        <v>-</v>
      </c>
      <c r="CV62" s="205" t="str">
        <f t="shared" ref="CV62:CV76" si="89">IFERROR(P62+BT62,"-")</f>
        <v>-</v>
      </c>
      <c r="CW62" s="205" t="str">
        <f t="shared" ref="CW62:CW76" si="90">IFERROR(Q62+BU62,"-")</f>
        <v>-</v>
      </c>
      <c r="CX62" s="205" t="str">
        <f t="shared" ref="CX62:CX76" si="91">IFERROR(R62+BV62,"-")</f>
        <v>-</v>
      </c>
      <c r="CY62" s="205" t="str">
        <f t="shared" ref="CY62:CY76" si="92">IFERROR(S62+BW62,"-")</f>
        <v>-</v>
      </c>
      <c r="CZ62" s="205" t="str">
        <f t="shared" ref="CZ62:CZ76" si="93">IFERROR(T62+BX62,"-")</f>
        <v>-</v>
      </c>
      <c r="DA62" s="205" t="str">
        <f t="shared" ref="DA62:DA76" si="94">IFERROR(U62+BY62,"-")</f>
        <v>-</v>
      </c>
      <c r="DB62" s="205" t="str">
        <f t="shared" ref="DB62:DB76" si="95">IFERROR(V62+BZ62,"-")</f>
        <v>-</v>
      </c>
      <c r="DC62" s="205" t="str">
        <f t="shared" ref="DC62:DC71" si="96">IFERROR(W62+CA62,"-")</f>
        <v>-</v>
      </c>
      <c r="DD62" s="205" t="str">
        <f t="shared" ref="DD62:DD71" si="97">IFERROR(X62+CB62,"-")</f>
        <v>-</v>
      </c>
      <c r="DE62" s="205" t="str">
        <f t="shared" ref="DE62:DE71" si="98">IFERROR(Y62+CC62,"-")</f>
        <v>-</v>
      </c>
      <c r="DF62" s="205" t="str">
        <f t="shared" ref="DF62:DF76" si="99">IFERROR(Z62+CD62,"-")</f>
        <v>-</v>
      </c>
      <c r="DG62" s="205" t="str">
        <f t="shared" ref="DG62:DG76" si="100">IFERROR(AA62+CE62,"-")</f>
        <v>-</v>
      </c>
      <c r="DH62" s="205" t="str">
        <f t="shared" ref="DH62:DH76" si="101">IFERROR(AB62+CF62,"-")</f>
        <v>-</v>
      </c>
    </row>
    <row r="63" spans="2:112" s="159" customFormat="1" ht="10.5" customHeight="1">
      <c r="B63" s="175" t="s">
        <v>197</v>
      </c>
      <c r="C63" s="205" t="str">
        <f>'1b Historical level tables'!C56</f>
        <v>-</v>
      </c>
      <c r="D63" s="205" t="str">
        <f>'1b Historical level tables'!D56</f>
        <v>-</v>
      </c>
      <c r="E63" s="205" t="str">
        <f>'1b Historical level tables'!E56</f>
        <v>-</v>
      </c>
      <c r="F63" s="205" t="str">
        <f>'1b Historical level tables'!F56</f>
        <v>-</v>
      </c>
      <c r="G63" s="205" t="str">
        <f>'1b Historical level tables'!G56</f>
        <v>-</v>
      </c>
      <c r="H63" s="205" t="str">
        <f>'1b Historical level tables'!H56</f>
        <v>-</v>
      </c>
      <c r="I63" s="205" t="str">
        <f>'1b Historical level tables'!I56</f>
        <v>-</v>
      </c>
      <c r="J63" s="205" t="str">
        <f>'1b Historical level tables'!J56</f>
        <v>-</v>
      </c>
      <c r="K63" s="205" t="str">
        <f>'1b Historical level tables'!K56</f>
        <v>-</v>
      </c>
      <c r="L63" s="205" t="str">
        <f>'1b Historical level tables'!L56</f>
        <v>-</v>
      </c>
      <c r="M63" s="205" t="str">
        <f>'1b Historical level tables'!M56</f>
        <v>-</v>
      </c>
      <c r="N63" s="173"/>
      <c r="O63" s="205" t="str">
        <f>'1b Historical level tables'!O56</f>
        <v>-</v>
      </c>
      <c r="P63" s="205" t="str">
        <f>'1b Historical level tables'!P56</f>
        <v>-</v>
      </c>
      <c r="Q63" s="205" t="str">
        <f>'1b Historical level tables'!Q56</f>
        <v>-</v>
      </c>
      <c r="R63" s="205" t="str">
        <f>'1b Historical level tables'!R56</f>
        <v>-</v>
      </c>
      <c r="S63" s="205" t="str">
        <f>'1b Historical level tables'!S56</f>
        <v>-</v>
      </c>
      <c r="T63" s="205" t="str">
        <f>'1b Historical level tables'!T56</f>
        <v>-</v>
      </c>
      <c r="U63" s="205" t="str">
        <f>'1b Historical level tables'!U56</f>
        <v>-</v>
      </c>
      <c r="V63" s="205" t="str">
        <f>'1b Historical level tables'!V56</f>
        <v>-</v>
      </c>
      <c r="W63" s="205" t="str">
        <f>'1b Historical level tables'!W56</f>
        <v>-</v>
      </c>
      <c r="X63" s="205" t="str">
        <f>'1b Historical level tables'!X56</f>
        <v>-</v>
      </c>
      <c r="Y63" s="205" t="str">
        <f>'1b Historical level tables'!Y56</f>
        <v>-</v>
      </c>
      <c r="Z63" s="205" t="str">
        <f>'1b Historical level tables'!Z56</f>
        <v>-</v>
      </c>
      <c r="AA63" s="205" t="str">
        <f>'1b Historical level tables'!AA56</f>
        <v>-</v>
      </c>
      <c r="AB63" s="205" t="str">
        <f>'1b Historical level tables'!AB56</f>
        <v>-</v>
      </c>
      <c r="AC63" s="144"/>
      <c r="AD63" s="175" t="s">
        <v>197</v>
      </c>
      <c r="AE63" s="205" t="str">
        <f>'1b Historical level tables'!AE56</f>
        <v>-</v>
      </c>
      <c r="AF63" s="205" t="str">
        <f>'1b Historical level tables'!AF56</f>
        <v>-</v>
      </c>
      <c r="AG63" s="205" t="str">
        <f>'1b Historical level tables'!AG56</f>
        <v>-</v>
      </c>
      <c r="AH63" s="205" t="str">
        <f>'1b Historical level tables'!AH56</f>
        <v>-</v>
      </c>
      <c r="AI63" s="205" t="str">
        <f>'1b Historical level tables'!AI56</f>
        <v>-</v>
      </c>
      <c r="AJ63" s="205" t="str">
        <f>'1b Historical level tables'!AJ56</f>
        <v>-</v>
      </c>
      <c r="AK63" s="205" t="str">
        <f>'1b Historical level tables'!AK56</f>
        <v>-</v>
      </c>
      <c r="AL63" s="205" t="str">
        <f>'1b Historical level tables'!AL56</f>
        <v>-</v>
      </c>
      <c r="AM63" s="205" t="str">
        <f>'1b Historical level tables'!AM56</f>
        <v>-</v>
      </c>
      <c r="AN63" s="205" t="str">
        <f>'1b Historical level tables'!AN56</f>
        <v>-</v>
      </c>
      <c r="AO63" s="205" t="str">
        <f>'1b Historical level tables'!AO56</f>
        <v>-</v>
      </c>
      <c r="AP63" s="173"/>
      <c r="AQ63" s="205" t="str">
        <f>'1b Historical level tables'!AQ56</f>
        <v>-</v>
      </c>
      <c r="AR63" s="205" t="str">
        <f>'1b Historical level tables'!AR56</f>
        <v>-</v>
      </c>
      <c r="AS63" s="205" t="str">
        <f>'1b Historical level tables'!AS56</f>
        <v>-</v>
      </c>
      <c r="AT63" s="205" t="str">
        <f>'1b Historical level tables'!AT56</f>
        <v>-</v>
      </c>
      <c r="AU63" s="205" t="str">
        <f>'1b Historical level tables'!AU56</f>
        <v>-</v>
      </c>
      <c r="AV63" s="205" t="str">
        <f>'1b Historical level tables'!AV56</f>
        <v>-</v>
      </c>
      <c r="AW63" s="205" t="str">
        <f>'1b Historical level tables'!AW56</f>
        <v>-</v>
      </c>
      <c r="AX63" s="205" t="str">
        <f>'1b Historical level tables'!AX56</f>
        <v>-</v>
      </c>
      <c r="AY63" s="205" t="str">
        <f>'1b Historical level tables'!AY56</f>
        <v>-</v>
      </c>
      <c r="AZ63" s="205" t="str">
        <f>'1b Historical level tables'!AZ56</f>
        <v>-</v>
      </c>
      <c r="BA63" s="205" t="str">
        <f>'1b Historical level tables'!BA56</f>
        <v>-</v>
      </c>
      <c r="BB63" s="205" t="str">
        <f>'1b Historical level tables'!BB56</f>
        <v>-</v>
      </c>
      <c r="BC63" s="205" t="str">
        <f>'1b Historical level tables'!BC56</f>
        <v>-</v>
      </c>
      <c r="BD63" s="205" t="str">
        <f>'1b Historical level tables'!BD56</f>
        <v>-</v>
      </c>
      <c r="BF63" s="175" t="s">
        <v>197</v>
      </c>
      <c r="BG63" s="205">
        <f>'1b Historical level tables'!BG56</f>
        <v>0</v>
      </c>
      <c r="BH63" s="205">
        <f>'1b Historical level tables'!BH56</f>
        <v>0</v>
      </c>
      <c r="BI63" s="205">
        <f>'1b Historical level tables'!BI56</f>
        <v>0</v>
      </c>
      <c r="BJ63" s="205">
        <f>'1b Historical level tables'!BJ56</f>
        <v>0</v>
      </c>
      <c r="BK63" s="205">
        <f>'1b Historical level tables'!BK56</f>
        <v>0</v>
      </c>
      <c r="BL63" s="205">
        <f>'1b Historical level tables'!BL56</f>
        <v>0</v>
      </c>
      <c r="BM63" s="205">
        <f>'1b Historical level tables'!BM56</f>
        <v>0</v>
      </c>
      <c r="BN63" s="205">
        <f>'1b Historical level tables'!BN56</f>
        <v>0</v>
      </c>
      <c r="BO63" s="205">
        <f>'1b Historical level tables'!BO56</f>
        <v>0</v>
      </c>
      <c r="BP63" s="205">
        <f>'1b Historical level tables'!BP56</f>
        <v>0</v>
      </c>
      <c r="BQ63" s="205">
        <f>'1b Historical level tables'!BQ56</f>
        <v>0</v>
      </c>
      <c r="BR63" s="173"/>
      <c r="BS63" s="205">
        <f>'1b Historical level tables'!BS56</f>
        <v>0</v>
      </c>
      <c r="BT63" s="205">
        <f>'1b Historical level tables'!BT56</f>
        <v>0</v>
      </c>
      <c r="BU63" s="205">
        <f>'1b Historical level tables'!BU56</f>
        <v>0</v>
      </c>
      <c r="BV63" s="205">
        <f>'1b Historical level tables'!BV56</f>
        <v>0</v>
      </c>
      <c r="BW63" s="205">
        <f>'1b Historical level tables'!BW56</f>
        <v>0</v>
      </c>
      <c r="BX63" s="205">
        <f>'1b Historical level tables'!BX56</f>
        <v>0</v>
      </c>
      <c r="BY63" s="205">
        <f>'1b Historical level tables'!BY56</f>
        <v>0</v>
      </c>
      <c r="BZ63" s="205">
        <f>'1b Historical level tables'!BZ56</f>
        <v>0</v>
      </c>
      <c r="CA63" s="205">
        <f>'1b Historical level tables'!CA56</f>
        <v>0</v>
      </c>
      <c r="CB63" s="205">
        <f>'1b Historical level tables'!CB56</f>
        <v>0</v>
      </c>
      <c r="CC63" s="205">
        <f>'1b Historical level tables'!CC56</f>
        <v>0</v>
      </c>
      <c r="CD63" s="205">
        <f>'1b Historical level tables'!CD56</f>
        <v>0</v>
      </c>
      <c r="CE63" s="205" t="str">
        <f>'1b Historical level tables'!CE56</f>
        <v>-</v>
      </c>
      <c r="CF63" s="205" t="str">
        <f>'1b Historical level tables'!CF56</f>
        <v>-</v>
      </c>
      <c r="CG63" s="144"/>
      <c r="CH63" s="175" t="s">
        <v>197</v>
      </c>
      <c r="CI63" s="205" t="str">
        <f t="shared" ref="CI63:CI76" si="102">IFERROR(C63+BG63,"-")</f>
        <v>-</v>
      </c>
      <c r="CJ63" s="205" t="str">
        <f t="shared" ref="CJ63:CJ76" si="103">IFERROR(D63+BH63,"-")</f>
        <v>-</v>
      </c>
      <c r="CK63" s="205" t="str">
        <f t="shared" ref="CK63:CK76" si="104">IFERROR(E63+BI63,"-")</f>
        <v>-</v>
      </c>
      <c r="CL63" s="205" t="str">
        <f t="shared" ref="CL63:CL76" si="105">IFERROR(F63+BJ63,"-")</f>
        <v>-</v>
      </c>
      <c r="CM63" s="205" t="str">
        <f t="shared" ref="CM63:CM76" si="106">IFERROR(G63+BK63,"-")</f>
        <v>-</v>
      </c>
      <c r="CN63" s="205" t="str">
        <f t="shared" ref="CN63:CN76" si="107">IFERROR(H63+BL63,"-")</f>
        <v>-</v>
      </c>
      <c r="CO63" s="205" t="str">
        <f t="shared" ref="CO63:CO76" si="108">IFERROR(I63+BM63,"-")</f>
        <v>-</v>
      </c>
      <c r="CP63" s="205" t="str">
        <f t="shared" ref="CP63:CP76" si="109">IFERROR(J63+BN63,"-")</f>
        <v>-</v>
      </c>
      <c r="CQ63" s="205" t="str">
        <f t="shared" ref="CQ63:CQ76" si="110">IFERROR(K63+BO63,"-")</f>
        <v>-</v>
      </c>
      <c r="CR63" s="205" t="str">
        <f t="shared" ref="CR63:CR76" si="111">IFERROR(L63+BP63,"-")</f>
        <v>-</v>
      </c>
      <c r="CS63" s="205" t="str">
        <f t="shared" ref="CS63:CS76" si="112">IFERROR(M63+BQ63,"-")</f>
        <v>-</v>
      </c>
      <c r="CT63" s="173"/>
      <c r="CU63" s="205" t="str">
        <f t="shared" si="88"/>
        <v>-</v>
      </c>
      <c r="CV63" s="205" t="str">
        <f t="shared" si="89"/>
        <v>-</v>
      </c>
      <c r="CW63" s="205" t="str">
        <f t="shared" si="90"/>
        <v>-</v>
      </c>
      <c r="CX63" s="205" t="str">
        <f t="shared" si="91"/>
        <v>-</v>
      </c>
      <c r="CY63" s="205" t="str">
        <f t="shared" si="92"/>
        <v>-</v>
      </c>
      <c r="CZ63" s="205" t="str">
        <f t="shared" si="93"/>
        <v>-</v>
      </c>
      <c r="DA63" s="205" t="str">
        <f t="shared" si="94"/>
        <v>-</v>
      </c>
      <c r="DB63" s="205" t="str">
        <f t="shared" si="95"/>
        <v>-</v>
      </c>
      <c r="DC63" s="205" t="str">
        <f t="shared" si="96"/>
        <v>-</v>
      </c>
      <c r="DD63" s="205" t="str">
        <f t="shared" si="97"/>
        <v>-</v>
      </c>
      <c r="DE63" s="205" t="str">
        <f t="shared" si="98"/>
        <v>-</v>
      </c>
      <c r="DF63" s="205" t="str">
        <f t="shared" si="99"/>
        <v>-</v>
      </c>
      <c r="DG63" s="205" t="str">
        <f t="shared" si="100"/>
        <v>-</v>
      </c>
      <c r="DH63" s="205" t="str">
        <f t="shared" si="101"/>
        <v>-</v>
      </c>
    </row>
    <row r="64" spans="2:112" s="159" customFormat="1" ht="10.5" customHeight="1">
      <c r="B64" s="175" t="s">
        <v>198</v>
      </c>
      <c r="C64" s="205" t="str">
        <f>'1b Historical level tables'!C57</f>
        <v>-</v>
      </c>
      <c r="D64" s="205" t="str">
        <f>'1b Historical level tables'!D57</f>
        <v>-</v>
      </c>
      <c r="E64" s="205" t="str">
        <f>'1b Historical level tables'!E57</f>
        <v>-</v>
      </c>
      <c r="F64" s="205" t="str">
        <f>'1b Historical level tables'!F57</f>
        <v>-</v>
      </c>
      <c r="G64" s="205" t="str">
        <f>'1b Historical level tables'!G57</f>
        <v>-</v>
      </c>
      <c r="H64" s="205" t="str">
        <f>'1b Historical level tables'!H57</f>
        <v>-</v>
      </c>
      <c r="I64" s="205" t="str">
        <f>'1b Historical level tables'!I57</f>
        <v>-</v>
      </c>
      <c r="J64" s="205">
        <f>'1b Historical level tables'!J57</f>
        <v>0</v>
      </c>
      <c r="K64" s="205">
        <f>'1b Historical level tables'!K57</f>
        <v>1.4870742269298101</v>
      </c>
      <c r="L64" s="205">
        <f>'1b Historical level tables'!L57</f>
        <v>0.70457099735818818</v>
      </c>
      <c r="M64" s="205" t="str">
        <f>'1b Historical level tables'!M57</f>
        <v>-</v>
      </c>
      <c r="N64" s="173"/>
      <c r="O64" s="205">
        <f>'1b Historical level tables'!O57</f>
        <v>0</v>
      </c>
      <c r="P64" s="205">
        <f>'1b Historical level tables'!P57</f>
        <v>0</v>
      </c>
      <c r="Q64" s="205">
        <f>'1b Historical level tables'!Q57</f>
        <v>0.41079125157488544</v>
      </c>
      <c r="R64" s="205">
        <f>'1b Historical level tables'!R57</f>
        <v>0.41079125157488544</v>
      </c>
      <c r="S64" s="205">
        <f>'1b Historical level tables'!S57</f>
        <v>0.41079125157488544</v>
      </c>
      <c r="T64" s="205">
        <f>'1b Historical level tables'!T57</f>
        <v>0.41079125157488544</v>
      </c>
      <c r="U64" s="205">
        <f>'1b Historical level tables'!U57</f>
        <v>0</v>
      </c>
      <c r="V64" s="205">
        <f>'1b Historical level tables'!V57</f>
        <v>0</v>
      </c>
      <c r="W64" s="205">
        <f>'1b Historical level tables'!W57</f>
        <v>0</v>
      </c>
      <c r="X64" s="205">
        <f>'1b Historical level tables'!X57</f>
        <v>0</v>
      </c>
      <c r="Y64" s="205">
        <f>'1b Historical level tables'!Y57</f>
        <v>0</v>
      </c>
      <c r="Z64" s="205">
        <f>'1b Historical level tables'!Z57</f>
        <v>0</v>
      </c>
      <c r="AA64" s="205" t="str">
        <f>'1b Historical level tables'!AA57</f>
        <v>-</v>
      </c>
      <c r="AB64" s="205" t="str">
        <f>'1b Historical level tables'!AB57</f>
        <v>-</v>
      </c>
      <c r="AC64" s="144"/>
      <c r="AD64" s="175" t="s">
        <v>198</v>
      </c>
      <c r="AE64" s="205" t="str">
        <f>'1b Historical level tables'!AE57</f>
        <v>-</v>
      </c>
      <c r="AF64" s="205" t="str">
        <f>'1b Historical level tables'!AF57</f>
        <v>-</v>
      </c>
      <c r="AG64" s="205" t="str">
        <f>'1b Historical level tables'!AG57</f>
        <v>-</v>
      </c>
      <c r="AH64" s="205" t="str">
        <f>'1b Historical level tables'!AH57</f>
        <v>-</v>
      </c>
      <c r="AI64" s="205" t="str">
        <f>'1b Historical level tables'!AI57</f>
        <v>-</v>
      </c>
      <c r="AJ64" s="205" t="str">
        <f>'1b Historical level tables'!AJ57</f>
        <v>-</v>
      </c>
      <c r="AK64" s="205" t="str">
        <f>'1b Historical level tables'!AK57</f>
        <v>-</v>
      </c>
      <c r="AL64" s="205">
        <f>'1b Historical level tables'!AL57</f>
        <v>0</v>
      </c>
      <c r="AM64" s="205">
        <f>'1b Historical level tables'!AM57</f>
        <v>1.4870742269298101</v>
      </c>
      <c r="AN64" s="205">
        <f>'1b Historical level tables'!AN57</f>
        <v>0.70457099735818818</v>
      </c>
      <c r="AO64" s="205" t="str">
        <f>'1b Historical level tables'!AO57</f>
        <v>-</v>
      </c>
      <c r="AP64" s="173"/>
      <c r="AQ64" s="205">
        <f>'1b Historical level tables'!AQ57</f>
        <v>0</v>
      </c>
      <c r="AR64" s="205">
        <f>'1b Historical level tables'!AR57</f>
        <v>0</v>
      </c>
      <c r="AS64" s="205">
        <f>'1b Historical level tables'!AS57</f>
        <v>0.41079125157488544</v>
      </c>
      <c r="AT64" s="205">
        <f>'1b Historical level tables'!AT57</f>
        <v>0.41079125157488544</v>
      </c>
      <c r="AU64" s="205">
        <f>'1b Historical level tables'!AU57</f>
        <v>0.41079125157488544</v>
      </c>
      <c r="AV64" s="205">
        <f>'1b Historical level tables'!AV57</f>
        <v>0.41079125157488544</v>
      </c>
      <c r="AW64" s="205">
        <f>'1b Historical level tables'!AW57</f>
        <v>0</v>
      </c>
      <c r="AX64" s="205">
        <f>'1b Historical level tables'!AX57</f>
        <v>0</v>
      </c>
      <c r="AY64" s="205">
        <f>'1b Historical level tables'!AY57</f>
        <v>0</v>
      </c>
      <c r="AZ64" s="205">
        <f>'1b Historical level tables'!AZ57</f>
        <v>0</v>
      </c>
      <c r="BA64" s="205">
        <f>'1b Historical level tables'!BA57</f>
        <v>0</v>
      </c>
      <c r="BB64" s="205">
        <f>'1b Historical level tables'!BB57</f>
        <v>0</v>
      </c>
      <c r="BC64" s="205" t="str">
        <f>'1b Historical level tables'!BC57</f>
        <v>-</v>
      </c>
      <c r="BD64" s="205" t="str">
        <f>'1b Historical level tables'!BD57</f>
        <v>-</v>
      </c>
      <c r="BF64" s="175" t="s">
        <v>198</v>
      </c>
      <c r="BG64" s="205" t="str">
        <f>'1b Historical level tables'!BG57</f>
        <v>-</v>
      </c>
      <c r="BH64" s="205" t="str">
        <f>'1b Historical level tables'!BH57</f>
        <v>-</v>
      </c>
      <c r="BI64" s="205" t="str">
        <f>'1b Historical level tables'!BI57</f>
        <v>-</v>
      </c>
      <c r="BJ64" s="205" t="str">
        <f>'1b Historical level tables'!BJ57</f>
        <v>-</v>
      </c>
      <c r="BK64" s="205" t="str">
        <f>'1b Historical level tables'!BK57</f>
        <v>-</v>
      </c>
      <c r="BL64" s="205" t="str">
        <f>'1b Historical level tables'!BL57</f>
        <v>-</v>
      </c>
      <c r="BM64" s="205" t="str">
        <f>'1b Historical level tables'!BM57</f>
        <v>-</v>
      </c>
      <c r="BN64" s="205">
        <f>'1b Historical level tables'!BN57</f>
        <v>0</v>
      </c>
      <c r="BO64" s="205">
        <f>'1b Historical level tables'!BO57</f>
        <v>1.4870742269298101</v>
      </c>
      <c r="BP64" s="205">
        <f>'1b Historical level tables'!BP57</f>
        <v>0.70457099735818818</v>
      </c>
      <c r="BQ64" s="205" t="str">
        <f>'1b Historical level tables'!BQ57</f>
        <v>-</v>
      </c>
      <c r="BR64" s="173"/>
      <c r="BS64" s="205">
        <f>'1b Historical level tables'!BS57</f>
        <v>0</v>
      </c>
      <c r="BT64" s="205">
        <f>'1b Historical level tables'!BT57</f>
        <v>0</v>
      </c>
      <c r="BU64" s="205">
        <f>'1b Historical level tables'!BU57</f>
        <v>0.41079125157488544</v>
      </c>
      <c r="BV64" s="205">
        <f>'1b Historical level tables'!BV57</f>
        <v>0.41079125157488544</v>
      </c>
      <c r="BW64" s="205">
        <f>'1b Historical level tables'!BW57</f>
        <v>0.41079125157488544</v>
      </c>
      <c r="BX64" s="205">
        <f>'1b Historical level tables'!BX57</f>
        <v>0.41079125157488544</v>
      </c>
      <c r="BY64" s="205">
        <f>'1b Historical level tables'!BY57</f>
        <v>0</v>
      </c>
      <c r="BZ64" s="205">
        <f>'1b Historical level tables'!BZ57</f>
        <v>0</v>
      </c>
      <c r="CA64" s="205">
        <f>'1b Historical level tables'!CA57</f>
        <v>0</v>
      </c>
      <c r="CB64" s="205">
        <f>'1b Historical level tables'!CB57</f>
        <v>0</v>
      </c>
      <c r="CC64" s="205">
        <f>'1b Historical level tables'!CC57</f>
        <v>0</v>
      </c>
      <c r="CD64" s="205">
        <f>'1b Historical level tables'!CD57</f>
        <v>0</v>
      </c>
      <c r="CE64" s="205" t="str">
        <f>'1b Historical level tables'!CE57</f>
        <v>-</v>
      </c>
      <c r="CF64" s="205" t="str">
        <f>'1b Historical level tables'!CF57</f>
        <v>-</v>
      </c>
      <c r="CG64" s="144"/>
      <c r="CH64" s="175" t="s">
        <v>198</v>
      </c>
      <c r="CI64" s="205" t="str">
        <f t="shared" si="102"/>
        <v>-</v>
      </c>
      <c r="CJ64" s="205" t="str">
        <f t="shared" si="103"/>
        <v>-</v>
      </c>
      <c r="CK64" s="205" t="str">
        <f t="shared" si="104"/>
        <v>-</v>
      </c>
      <c r="CL64" s="205" t="str">
        <f t="shared" si="105"/>
        <v>-</v>
      </c>
      <c r="CM64" s="205" t="str">
        <f t="shared" si="106"/>
        <v>-</v>
      </c>
      <c r="CN64" s="205" t="str">
        <f t="shared" si="107"/>
        <v>-</v>
      </c>
      <c r="CO64" s="205" t="str">
        <f t="shared" si="108"/>
        <v>-</v>
      </c>
      <c r="CP64" s="205">
        <f t="shared" si="109"/>
        <v>0</v>
      </c>
      <c r="CQ64" s="205">
        <f t="shared" si="110"/>
        <v>2.9741484538596201</v>
      </c>
      <c r="CR64" s="205">
        <f t="shared" si="111"/>
        <v>1.4091419947163764</v>
      </c>
      <c r="CS64" s="205" t="str">
        <f t="shared" si="112"/>
        <v>-</v>
      </c>
      <c r="CT64" s="173"/>
      <c r="CU64" s="205">
        <f t="shared" si="88"/>
        <v>0</v>
      </c>
      <c r="CV64" s="205">
        <f t="shared" si="89"/>
        <v>0</v>
      </c>
      <c r="CW64" s="205">
        <f t="shared" si="90"/>
        <v>0.82158250314977088</v>
      </c>
      <c r="CX64" s="205">
        <f t="shared" si="91"/>
        <v>0.82158250314977088</v>
      </c>
      <c r="CY64" s="205">
        <f t="shared" si="92"/>
        <v>0.82158250314977088</v>
      </c>
      <c r="CZ64" s="205">
        <f t="shared" si="93"/>
        <v>0.82158250314977088</v>
      </c>
      <c r="DA64" s="205">
        <f t="shared" si="94"/>
        <v>0</v>
      </c>
      <c r="DB64" s="205">
        <f t="shared" si="95"/>
        <v>0</v>
      </c>
      <c r="DC64" s="205">
        <f t="shared" si="96"/>
        <v>0</v>
      </c>
      <c r="DD64" s="205">
        <f t="shared" si="97"/>
        <v>0</v>
      </c>
      <c r="DE64" s="205">
        <f t="shared" si="98"/>
        <v>0</v>
      </c>
      <c r="DF64" s="205">
        <f t="shared" si="99"/>
        <v>0</v>
      </c>
      <c r="DG64" s="205" t="str">
        <f t="shared" si="100"/>
        <v>-</v>
      </c>
      <c r="DH64" s="205" t="str">
        <f t="shared" si="101"/>
        <v>-</v>
      </c>
    </row>
    <row r="65" spans="2:112" s="159" customFormat="1" ht="10.5" customHeight="1">
      <c r="B65" s="175" t="s">
        <v>199</v>
      </c>
      <c r="C65" s="205">
        <f>'1b Historical level tables'!C58</f>
        <v>6.6995028867368616</v>
      </c>
      <c r="D65" s="205">
        <f>'1b Historical level tables'!D58</f>
        <v>6.6995028867368616</v>
      </c>
      <c r="E65" s="205">
        <f>'1b Historical level tables'!E58</f>
        <v>7.113121830127354</v>
      </c>
      <c r="F65" s="205">
        <f>'1b Historical level tables'!F58</f>
        <v>7.113121830127354</v>
      </c>
      <c r="G65" s="205">
        <f>'1b Historical level tables'!G58</f>
        <v>7.2804579515147188</v>
      </c>
      <c r="H65" s="205">
        <f>'1b Historical level tables'!H58</f>
        <v>7.1935840895118579</v>
      </c>
      <c r="I65" s="205">
        <f>'1b Historical level tables'!I58</f>
        <v>7.3593999937099719</v>
      </c>
      <c r="J65" s="205">
        <f>'1b Historical level tables'!J58</f>
        <v>7.0492243060839295</v>
      </c>
      <c r="K65" s="205">
        <f>'1b Historical level tables'!K58</f>
        <v>7.1089669218364691</v>
      </c>
      <c r="L65" s="205">
        <f>'1b Historical level tables'!L58</f>
        <v>6.9829560851947958</v>
      </c>
      <c r="M65" s="205">
        <f>'1b Historical level tables'!M58</f>
        <v>9.626223597588794</v>
      </c>
      <c r="N65" s="173"/>
      <c r="O65" s="205">
        <f>'1b Historical level tables'!O58</f>
        <v>9.9504863797742455</v>
      </c>
      <c r="P65" s="205">
        <f>'1b Historical level tables'!P58</f>
        <v>9.9504863797742455</v>
      </c>
      <c r="Q65" s="205">
        <f>'1b Historical level tables'!Q58</f>
        <v>10.298637820906496</v>
      </c>
      <c r="R65" s="205">
        <f>'1b Historical level tables'!R58</f>
        <v>10.298637820906496</v>
      </c>
      <c r="S65" s="205">
        <f>'1b Historical level tables'!S58</f>
        <v>10.298637820906496</v>
      </c>
      <c r="T65" s="205">
        <f>'1b Historical level tables'!T58</f>
        <v>10.298637820906496</v>
      </c>
      <c r="U65" s="205">
        <f>'1b Historical level tables'!U58</f>
        <v>10.909265371253543</v>
      </c>
      <c r="V65" s="205">
        <f>'1b Historical level tables'!V58</f>
        <v>10.909265371253543</v>
      </c>
      <c r="W65" s="205">
        <f>'1b Historical level tables'!W58</f>
        <v>10.909265371253543</v>
      </c>
      <c r="X65" s="205">
        <f>'1b Historical level tables'!X58</f>
        <v>10.909265371253543</v>
      </c>
      <c r="Y65" s="205">
        <f>'1b Historical level tables'!Y58</f>
        <v>10.979819636605354</v>
      </c>
      <c r="Z65" s="205">
        <f>'1b Historical level tables'!Z58</f>
        <v>10.979819636605354</v>
      </c>
      <c r="AA65" s="205" t="str">
        <f>'1b Historical level tables'!AA58</f>
        <v>-</v>
      </c>
      <c r="AB65" s="205" t="str">
        <f>'1b Historical level tables'!AB58</f>
        <v>-</v>
      </c>
      <c r="AC65" s="144"/>
      <c r="AD65" s="175" t="s">
        <v>199</v>
      </c>
      <c r="AE65" s="205">
        <f>'1b Historical level tables'!AE58</f>
        <v>6.6995028867368616</v>
      </c>
      <c r="AF65" s="205">
        <f>'1b Historical level tables'!AF58</f>
        <v>6.6995028867368616</v>
      </c>
      <c r="AG65" s="205">
        <f>'1b Historical level tables'!AG58</f>
        <v>7.113121830127354</v>
      </c>
      <c r="AH65" s="205">
        <f>'1b Historical level tables'!AH58</f>
        <v>7.113121830127354</v>
      </c>
      <c r="AI65" s="205">
        <f>'1b Historical level tables'!AI58</f>
        <v>7.2804579515147188</v>
      </c>
      <c r="AJ65" s="205">
        <f>'1b Historical level tables'!AJ58</f>
        <v>7.1935840895118579</v>
      </c>
      <c r="AK65" s="205">
        <f>'1b Historical level tables'!AK58</f>
        <v>7.3593999937099719</v>
      </c>
      <c r="AL65" s="205">
        <f>'1b Historical level tables'!AL58</f>
        <v>7.0492243060839295</v>
      </c>
      <c r="AM65" s="205">
        <f>'1b Historical level tables'!AM58</f>
        <v>7.1089669218364691</v>
      </c>
      <c r="AN65" s="205">
        <f>'1b Historical level tables'!AN58</f>
        <v>6.9829560851947958</v>
      </c>
      <c r="AO65" s="205">
        <f>'1b Historical level tables'!AO58</f>
        <v>9.626223597588794</v>
      </c>
      <c r="AP65" s="173"/>
      <c r="AQ65" s="205">
        <f>'1b Historical level tables'!AQ58</f>
        <v>9.9504863797742455</v>
      </c>
      <c r="AR65" s="205">
        <f>'1b Historical level tables'!AR58</f>
        <v>9.9504863797742455</v>
      </c>
      <c r="AS65" s="205">
        <f>'1b Historical level tables'!AS58</f>
        <v>10.298637820906496</v>
      </c>
      <c r="AT65" s="205">
        <f>'1b Historical level tables'!AT58</f>
        <v>10.298637820906496</v>
      </c>
      <c r="AU65" s="205">
        <f>'1b Historical level tables'!AU58</f>
        <v>10.298637820906496</v>
      </c>
      <c r="AV65" s="205">
        <f>'1b Historical level tables'!AV58</f>
        <v>10.298637820906496</v>
      </c>
      <c r="AW65" s="205">
        <f>'1b Historical level tables'!AW58</f>
        <v>10.909265371253543</v>
      </c>
      <c r="AX65" s="205">
        <f>'1b Historical level tables'!AX58</f>
        <v>10.909265371253543</v>
      </c>
      <c r="AY65" s="205">
        <f>'1b Historical level tables'!AY58</f>
        <v>10.909265371253543</v>
      </c>
      <c r="AZ65" s="205">
        <f>'1b Historical level tables'!AZ58</f>
        <v>10.909265371253543</v>
      </c>
      <c r="BA65" s="205">
        <f>'1b Historical level tables'!BA58</f>
        <v>10.979819636605354</v>
      </c>
      <c r="BB65" s="205">
        <f>'1b Historical level tables'!BB58</f>
        <v>10.979819636605354</v>
      </c>
      <c r="BC65" s="205" t="str">
        <f>'1b Historical level tables'!BC58</f>
        <v>-</v>
      </c>
      <c r="BD65" s="205" t="str">
        <f>'1b Historical level tables'!BD58</f>
        <v>-</v>
      </c>
      <c r="BF65" s="175" t="s">
        <v>199</v>
      </c>
      <c r="BG65" s="205">
        <f>'1b Historical level tables'!BG58</f>
        <v>6.6995028867368616</v>
      </c>
      <c r="BH65" s="205">
        <f>'1b Historical level tables'!BH58</f>
        <v>6.6995028867368616</v>
      </c>
      <c r="BI65" s="205">
        <f>'1b Historical level tables'!BI58</f>
        <v>7.113121830127354</v>
      </c>
      <c r="BJ65" s="205">
        <f>'1b Historical level tables'!BJ58</f>
        <v>7.113121830127354</v>
      </c>
      <c r="BK65" s="205">
        <f>'1b Historical level tables'!BK58</f>
        <v>7.2804579515147188</v>
      </c>
      <c r="BL65" s="205">
        <f>'1b Historical level tables'!BL58</f>
        <v>7.1935840895118579</v>
      </c>
      <c r="BM65" s="205">
        <f>'1b Historical level tables'!BM58</f>
        <v>7.3593999937099719</v>
      </c>
      <c r="BN65" s="205">
        <f>'1b Historical level tables'!BN58</f>
        <v>7.0492243060839295</v>
      </c>
      <c r="BO65" s="205">
        <f>'1b Historical level tables'!BO58</f>
        <v>7.1089669218364691</v>
      </c>
      <c r="BP65" s="205">
        <f>'1b Historical level tables'!BP58</f>
        <v>6.9829560851947958</v>
      </c>
      <c r="BQ65" s="205">
        <f>'1b Historical level tables'!BQ58</f>
        <v>12.319103597588795</v>
      </c>
      <c r="BR65" s="173"/>
      <c r="BS65" s="205">
        <f>'1b Historical level tables'!BS58</f>
        <v>12.643366379774246</v>
      </c>
      <c r="BT65" s="205">
        <f>'1b Historical level tables'!BT58</f>
        <v>12.643366379774246</v>
      </c>
      <c r="BU65" s="205">
        <f>'1b Historical level tables'!BU58</f>
        <v>10.743937820906497</v>
      </c>
      <c r="BV65" s="205">
        <f>'1b Historical level tables'!BV58</f>
        <v>10.743937820906497</v>
      </c>
      <c r="BW65" s="205">
        <f>'1b Historical level tables'!BW58</f>
        <v>10.743937820906497</v>
      </c>
      <c r="BX65" s="205">
        <f>'1b Historical level tables'!BX58</f>
        <v>10.743937820906497</v>
      </c>
      <c r="BY65" s="205">
        <f>'1b Historical level tables'!BY58</f>
        <v>11.292515371253547</v>
      </c>
      <c r="BZ65" s="205">
        <f>'1b Historical level tables'!BZ58</f>
        <v>11.292515371253547</v>
      </c>
      <c r="CA65" s="205">
        <f>'1b Historical level tables'!CA58</f>
        <v>11.292515371253547</v>
      </c>
      <c r="CB65" s="205">
        <f>'1b Historical level tables'!CB58</f>
        <v>11.292515371253547</v>
      </c>
      <c r="CC65" s="205">
        <f>'1b Historical level tables'!CC58</f>
        <v>13.976469636605346</v>
      </c>
      <c r="CD65" s="205">
        <f>'1b Historical level tables'!CD58</f>
        <v>13.976469636605346</v>
      </c>
      <c r="CE65" s="205" t="str">
        <f>'1b Historical level tables'!CE58</f>
        <v>-</v>
      </c>
      <c r="CF65" s="205" t="str">
        <f>'1b Historical level tables'!CF58</f>
        <v>-</v>
      </c>
      <c r="CG65" s="144"/>
      <c r="CH65" s="175" t="s">
        <v>199</v>
      </c>
      <c r="CI65" s="205">
        <f t="shared" si="102"/>
        <v>13.399005773473723</v>
      </c>
      <c r="CJ65" s="205">
        <f t="shared" si="103"/>
        <v>13.399005773473723</v>
      </c>
      <c r="CK65" s="205">
        <f t="shared" si="104"/>
        <v>14.226243660254708</v>
      </c>
      <c r="CL65" s="205">
        <f t="shared" si="105"/>
        <v>14.226243660254708</v>
      </c>
      <c r="CM65" s="205">
        <f t="shared" si="106"/>
        <v>14.560915903029438</v>
      </c>
      <c r="CN65" s="205">
        <f t="shared" si="107"/>
        <v>14.387168179023716</v>
      </c>
      <c r="CO65" s="205">
        <f t="shared" si="108"/>
        <v>14.718799987419944</v>
      </c>
      <c r="CP65" s="205">
        <f t="shared" si="109"/>
        <v>14.098448612167859</v>
      </c>
      <c r="CQ65" s="205">
        <f t="shared" si="110"/>
        <v>14.217933843672938</v>
      </c>
      <c r="CR65" s="205">
        <f t="shared" si="111"/>
        <v>13.965912170389592</v>
      </c>
      <c r="CS65" s="205">
        <f t="shared" si="112"/>
        <v>21.94532719517759</v>
      </c>
      <c r="CT65" s="173"/>
      <c r="CU65" s="205">
        <f t="shared" si="88"/>
        <v>22.59385275954849</v>
      </c>
      <c r="CV65" s="205">
        <f t="shared" si="89"/>
        <v>22.59385275954849</v>
      </c>
      <c r="CW65" s="205">
        <f t="shared" si="90"/>
        <v>21.042575641812995</v>
      </c>
      <c r="CX65" s="205">
        <f t="shared" si="91"/>
        <v>21.042575641812995</v>
      </c>
      <c r="CY65" s="205">
        <f t="shared" si="92"/>
        <v>21.042575641812995</v>
      </c>
      <c r="CZ65" s="205">
        <f t="shared" si="93"/>
        <v>21.042575641812995</v>
      </c>
      <c r="DA65" s="205">
        <f t="shared" si="94"/>
        <v>22.20178074250709</v>
      </c>
      <c r="DB65" s="205">
        <f t="shared" si="95"/>
        <v>22.20178074250709</v>
      </c>
      <c r="DC65" s="205">
        <f t="shared" si="96"/>
        <v>22.20178074250709</v>
      </c>
      <c r="DD65" s="205">
        <f t="shared" si="97"/>
        <v>22.20178074250709</v>
      </c>
      <c r="DE65" s="205">
        <f t="shared" si="98"/>
        <v>24.9562892732107</v>
      </c>
      <c r="DF65" s="205">
        <f t="shared" si="99"/>
        <v>24.9562892732107</v>
      </c>
      <c r="DG65" s="205" t="str">
        <f t="shared" si="100"/>
        <v>-</v>
      </c>
      <c r="DH65" s="205" t="str">
        <f t="shared" si="101"/>
        <v>-</v>
      </c>
    </row>
    <row r="66" spans="2:112" s="159" customFormat="1" ht="10.5" customHeight="1">
      <c r="B66" s="175" t="s">
        <v>200</v>
      </c>
      <c r="C66" s="205">
        <f>'1b Historical level tables'!C59</f>
        <v>16.43282142857143</v>
      </c>
      <c r="D66" s="205">
        <f>'1b Historical level tables'!D59</f>
        <v>16.43282142857143</v>
      </c>
      <c r="E66" s="205">
        <f>'1b Historical level tables'!E59</f>
        <v>16.727428571428572</v>
      </c>
      <c r="F66" s="205">
        <f>'1b Historical level tables'!F59</f>
        <v>16.727428571428572</v>
      </c>
      <c r="G66" s="205">
        <f>'1b Historical level tables'!G59</f>
        <v>16.54232142857143</v>
      </c>
      <c r="H66" s="205">
        <f>'1b Historical level tables'!H59</f>
        <v>16.54232142857143</v>
      </c>
      <c r="I66" s="205">
        <f>'1b Historical level tables'!I59</f>
        <v>17.267107142857146</v>
      </c>
      <c r="J66" s="205">
        <f>'1b Historical level tables'!J59</f>
        <v>17.267107142857146</v>
      </c>
      <c r="K66" s="205">
        <f>'1b Historical level tables'!K59</f>
        <v>17.41310714285714</v>
      </c>
      <c r="L66" s="205">
        <f>'1b Historical level tables'!L59</f>
        <v>17.41310714285714</v>
      </c>
      <c r="M66" s="205">
        <f>'1b Historical level tables'!M59</f>
        <v>84.411464285714274</v>
      </c>
      <c r="N66" s="173"/>
      <c r="O66" s="205">
        <f>'1b Historical level tables'!O59</f>
        <v>84.411464285714274</v>
      </c>
      <c r="P66" s="205">
        <f>'1b Historical level tables'!P59</f>
        <v>84.411464285714274</v>
      </c>
      <c r="Q66" s="205">
        <f>'1b Historical level tables'!Q59</f>
        <v>103.14368142857143</v>
      </c>
      <c r="R66" s="205">
        <f>'1b Historical level tables'!R59</f>
        <v>103.14368142857143</v>
      </c>
      <c r="S66" s="205">
        <f>'1b Historical level tables'!S59</f>
        <v>103.14368142857143</v>
      </c>
      <c r="T66" s="205">
        <f>'1b Historical level tables'!T59</f>
        <v>103.14368142857143</v>
      </c>
      <c r="U66" s="205">
        <f>'1b Historical level tables'!U59</f>
        <v>120.5856757142857</v>
      </c>
      <c r="V66" s="205">
        <f>'1b Historical level tables'!V59</f>
        <v>120.5856757142857</v>
      </c>
      <c r="W66" s="205">
        <f>'1b Historical level tables'!W59</f>
        <v>120.5856757142857</v>
      </c>
      <c r="X66" s="205">
        <f>'1b Historical level tables'!X59</f>
        <v>120.5856757142857</v>
      </c>
      <c r="Y66" s="205">
        <f>'1b Historical level tables'!Y59</f>
        <v>95.202480714285699</v>
      </c>
      <c r="Z66" s="205">
        <f>'1b Historical level tables'!Z59</f>
        <v>95.202480714285699</v>
      </c>
      <c r="AA66" s="205" t="str">
        <f>'1b Historical level tables'!AA59</f>
        <v>-</v>
      </c>
      <c r="AB66" s="205" t="str">
        <f>'1b Historical level tables'!AB59</f>
        <v>-</v>
      </c>
      <c r="AC66" s="144"/>
      <c r="AD66" s="175" t="s">
        <v>200</v>
      </c>
      <c r="AE66" s="205">
        <f>'1b Historical level tables'!AE59</f>
        <v>16.43282142857143</v>
      </c>
      <c r="AF66" s="205">
        <f>'1b Historical level tables'!AF59</f>
        <v>16.43282142857143</v>
      </c>
      <c r="AG66" s="205">
        <f>'1b Historical level tables'!AG59</f>
        <v>16.727428571428572</v>
      </c>
      <c r="AH66" s="205">
        <f>'1b Historical level tables'!AH59</f>
        <v>16.727428571428572</v>
      </c>
      <c r="AI66" s="205">
        <f>'1b Historical level tables'!AI59</f>
        <v>16.54232142857143</v>
      </c>
      <c r="AJ66" s="205">
        <f>'1b Historical level tables'!AJ59</f>
        <v>16.54232142857143</v>
      </c>
      <c r="AK66" s="205">
        <f>'1b Historical level tables'!AK59</f>
        <v>17.267107142857146</v>
      </c>
      <c r="AL66" s="205">
        <f>'1b Historical level tables'!AL59</f>
        <v>17.267107142857146</v>
      </c>
      <c r="AM66" s="205">
        <f>'1b Historical level tables'!AM59</f>
        <v>17.41310714285714</v>
      </c>
      <c r="AN66" s="205">
        <f>'1b Historical level tables'!AN59</f>
        <v>17.41310714285714</v>
      </c>
      <c r="AO66" s="205">
        <f>'1b Historical level tables'!AO59</f>
        <v>84.411464285714274</v>
      </c>
      <c r="AP66" s="173"/>
      <c r="AQ66" s="205">
        <f>'1b Historical level tables'!AQ59</f>
        <v>84.411464285714274</v>
      </c>
      <c r="AR66" s="205">
        <f>'1b Historical level tables'!AR59</f>
        <v>84.411464285714274</v>
      </c>
      <c r="AS66" s="205">
        <f>'1b Historical level tables'!AS59</f>
        <v>103.14368142857143</v>
      </c>
      <c r="AT66" s="205">
        <f>'1b Historical level tables'!AT59</f>
        <v>103.14368142857143</v>
      </c>
      <c r="AU66" s="205">
        <f>'1b Historical level tables'!AU59</f>
        <v>103.14368142857143</v>
      </c>
      <c r="AV66" s="205">
        <f>'1b Historical level tables'!AV59</f>
        <v>103.14368142857143</v>
      </c>
      <c r="AW66" s="205">
        <f>'1b Historical level tables'!AW59</f>
        <v>120.5856757142857</v>
      </c>
      <c r="AX66" s="205">
        <f>'1b Historical level tables'!AX59</f>
        <v>120.5856757142857</v>
      </c>
      <c r="AY66" s="205">
        <f>'1b Historical level tables'!AY59</f>
        <v>120.5856757142857</v>
      </c>
      <c r="AZ66" s="205">
        <f>'1b Historical level tables'!AZ59</f>
        <v>120.5856757142857</v>
      </c>
      <c r="BA66" s="205">
        <f>'1b Historical level tables'!BA59</f>
        <v>95.202480714285699</v>
      </c>
      <c r="BB66" s="205">
        <f>'1b Historical level tables'!BB59</f>
        <v>95.202480714285699</v>
      </c>
      <c r="BC66" s="205" t="str">
        <f>'1b Historical level tables'!BC59</f>
        <v>-</v>
      </c>
      <c r="BD66" s="205" t="str">
        <f>'1b Historical level tables'!BD59</f>
        <v>-</v>
      </c>
      <c r="BF66" s="175" t="s">
        <v>200</v>
      </c>
      <c r="BG66" s="205">
        <f>'1b Historical level tables'!BG59</f>
        <v>0</v>
      </c>
      <c r="BH66" s="205">
        <f>'1b Historical level tables'!BH59</f>
        <v>0</v>
      </c>
      <c r="BI66" s="205">
        <f>'1b Historical level tables'!BI59</f>
        <v>0</v>
      </c>
      <c r="BJ66" s="205">
        <f>'1b Historical level tables'!BJ59</f>
        <v>0</v>
      </c>
      <c r="BK66" s="205">
        <f>'1b Historical level tables'!BK59</f>
        <v>0</v>
      </c>
      <c r="BL66" s="205">
        <f>'1b Historical level tables'!BL59</f>
        <v>0</v>
      </c>
      <c r="BM66" s="205">
        <f>'1b Historical level tables'!BM59</f>
        <v>0</v>
      </c>
      <c r="BN66" s="205">
        <f>'1b Historical level tables'!BN59</f>
        <v>0</v>
      </c>
      <c r="BO66" s="205">
        <f>'1b Historical level tables'!BO59</f>
        <v>0</v>
      </c>
      <c r="BP66" s="205">
        <f>'1b Historical level tables'!BP59</f>
        <v>0</v>
      </c>
      <c r="BQ66" s="205">
        <f>'1b Historical level tables'!BQ59</f>
        <v>0</v>
      </c>
      <c r="BR66" s="173"/>
      <c r="BS66" s="205">
        <f>'1b Historical level tables'!BS59</f>
        <v>0</v>
      </c>
      <c r="BT66" s="205">
        <f>'1b Historical level tables'!BT59</f>
        <v>0</v>
      </c>
      <c r="BU66" s="205">
        <f>'1b Historical level tables'!BU59</f>
        <v>0</v>
      </c>
      <c r="BV66" s="205">
        <f>'1b Historical level tables'!BV59</f>
        <v>0</v>
      </c>
      <c r="BW66" s="205">
        <f>'1b Historical level tables'!BW59</f>
        <v>0</v>
      </c>
      <c r="BX66" s="205">
        <f>'1b Historical level tables'!BX59</f>
        <v>0</v>
      </c>
      <c r="BY66" s="205">
        <f>'1b Historical level tables'!BY59</f>
        <v>0</v>
      </c>
      <c r="BZ66" s="205">
        <f>'1b Historical level tables'!BZ59</f>
        <v>0</v>
      </c>
      <c r="CA66" s="205">
        <f>'1b Historical level tables'!CA59</f>
        <v>0</v>
      </c>
      <c r="CB66" s="205">
        <f>'1b Historical level tables'!CB59</f>
        <v>0</v>
      </c>
      <c r="CC66" s="205">
        <f>'1b Historical level tables'!CC59</f>
        <v>0</v>
      </c>
      <c r="CD66" s="205">
        <f>'1b Historical level tables'!CD59</f>
        <v>0</v>
      </c>
      <c r="CE66" s="205" t="str">
        <f>'1b Historical level tables'!CE59</f>
        <v>-</v>
      </c>
      <c r="CF66" s="205" t="str">
        <f>'1b Historical level tables'!CF59</f>
        <v>-</v>
      </c>
      <c r="CG66" s="144"/>
      <c r="CH66" s="175" t="s">
        <v>200</v>
      </c>
      <c r="CI66" s="205">
        <f t="shared" si="102"/>
        <v>16.43282142857143</v>
      </c>
      <c r="CJ66" s="205">
        <f t="shared" si="103"/>
        <v>16.43282142857143</v>
      </c>
      <c r="CK66" s="205">
        <f t="shared" si="104"/>
        <v>16.727428571428572</v>
      </c>
      <c r="CL66" s="205">
        <f t="shared" si="105"/>
        <v>16.727428571428572</v>
      </c>
      <c r="CM66" s="205">
        <f t="shared" si="106"/>
        <v>16.54232142857143</v>
      </c>
      <c r="CN66" s="205">
        <f t="shared" si="107"/>
        <v>16.54232142857143</v>
      </c>
      <c r="CO66" s="205">
        <f t="shared" si="108"/>
        <v>17.267107142857146</v>
      </c>
      <c r="CP66" s="205">
        <f t="shared" si="109"/>
        <v>17.267107142857146</v>
      </c>
      <c r="CQ66" s="205">
        <f t="shared" si="110"/>
        <v>17.41310714285714</v>
      </c>
      <c r="CR66" s="205">
        <f t="shared" si="111"/>
        <v>17.41310714285714</v>
      </c>
      <c r="CS66" s="205">
        <f t="shared" si="112"/>
        <v>84.411464285714274</v>
      </c>
      <c r="CT66" s="173"/>
      <c r="CU66" s="205">
        <f t="shared" si="88"/>
        <v>84.411464285714274</v>
      </c>
      <c r="CV66" s="205">
        <f t="shared" si="89"/>
        <v>84.411464285714274</v>
      </c>
      <c r="CW66" s="205">
        <f t="shared" si="90"/>
        <v>103.14368142857143</v>
      </c>
      <c r="CX66" s="205">
        <f t="shared" si="91"/>
        <v>103.14368142857143</v>
      </c>
      <c r="CY66" s="205">
        <f t="shared" si="92"/>
        <v>103.14368142857143</v>
      </c>
      <c r="CZ66" s="205">
        <f t="shared" si="93"/>
        <v>103.14368142857143</v>
      </c>
      <c r="DA66" s="205">
        <f t="shared" si="94"/>
        <v>120.5856757142857</v>
      </c>
      <c r="DB66" s="205">
        <f t="shared" si="95"/>
        <v>120.5856757142857</v>
      </c>
      <c r="DC66" s="205">
        <f t="shared" si="96"/>
        <v>120.5856757142857</v>
      </c>
      <c r="DD66" s="205">
        <f t="shared" si="97"/>
        <v>120.5856757142857</v>
      </c>
      <c r="DE66" s="205">
        <f t="shared" si="98"/>
        <v>95.202480714285699</v>
      </c>
      <c r="DF66" s="205">
        <f t="shared" si="99"/>
        <v>95.202480714285699</v>
      </c>
      <c r="DG66" s="205" t="str">
        <f t="shared" si="100"/>
        <v>-</v>
      </c>
      <c r="DH66" s="205" t="str">
        <f t="shared" si="101"/>
        <v>-</v>
      </c>
    </row>
    <row r="67" spans="2:112" s="159" customFormat="1" ht="10.5" customHeight="1">
      <c r="B67" s="175" t="s">
        <v>201</v>
      </c>
      <c r="C67" s="205">
        <f>'1b Historical level tables'!C60</f>
        <v>39.664800000000007</v>
      </c>
      <c r="D67" s="205">
        <f>'1b Historical level tables'!D60</f>
        <v>40.169342465753417</v>
      </c>
      <c r="E67" s="205">
        <f>'1b Historical level tables'!E60</f>
        <v>40.751506849315078</v>
      </c>
      <c r="F67" s="205">
        <f>'1b Historical level tables'!F60</f>
        <v>41.100805479452056</v>
      </c>
      <c r="G67" s="205">
        <f>'1b Historical level tables'!G60</f>
        <v>41.566536986301358</v>
      </c>
      <c r="H67" s="205">
        <f>'1b Historical level tables'!H60</f>
        <v>41.87702465753425</v>
      </c>
      <c r="I67" s="205">
        <f>'1b Historical level tables'!I60</f>
        <v>42.109890410958897</v>
      </c>
      <c r="J67" s="205">
        <f>'1b Historical level tables'!J60</f>
        <v>42.226323287671228</v>
      </c>
      <c r="K67" s="205">
        <f>'1b Historical level tables'!K60</f>
        <v>42.45918904109589</v>
      </c>
      <c r="L67" s="205">
        <f>'1b Historical level tables'!L60</f>
        <v>43.235408219178098</v>
      </c>
      <c r="M67" s="205">
        <f>'1b Historical level tables'!M60</f>
        <v>44.516169863013708</v>
      </c>
      <c r="N67" s="173"/>
      <c r="O67" s="205">
        <f>'1b Historical level tables'!O60</f>
        <v>46.767205479452052</v>
      </c>
      <c r="P67" s="205">
        <f>'1b Historical level tables'!P60</f>
        <v>46.767205479452052</v>
      </c>
      <c r="Q67" s="205">
        <f>'1b Historical level tables'!Q60</f>
        <v>48.630131506849317</v>
      </c>
      <c r="R67" s="205">
        <f>'1b Historical level tables'!R60</f>
        <v>48.630131506849317</v>
      </c>
      <c r="S67" s="205">
        <f>'1b Historical level tables'!S60</f>
        <v>50.221380821917812</v>
      </c>
      <c r="T67" s="205">
        <f>'1b Historical level tables'!T60</f>
        <v>50.221380821917812</v>
      </c>
      <c r="U67" s="205">
        <f>'1b Historical level tables'!U60</f>
        <v>50.648301369863013</v>
      </c>
      <c r="V67" s="205">
        <f>'1b Historical level tables'!V60</f>
        <v>50.648301369863013</v>
      </c>
      <c r="W67" s="205">
        <f>'1b Historical level tables'!W60</f>
        <v>51.618575342465753</v>
      </c>
      <c r="X67" s="205">
        <f>'1b Historical level tables'!X60</f>
        <v>51.618575342465753</v>
      </c>
      <c r="Y67" s="205">
        <f>'1b Historical level tables'!Y60</f>
        <v>52.433605479452048</v>
      </c>
      <c r="Z67" s="205" t="str">
        <f>'1b Historical level tables'!Z60</f>
        <v>-</v>
      </c>
      <c r="AA67" s="205" t="str">
        <f>'1b Historical level tables'!AA60</f>
        <v>-</v>
      </c>
      <c r="AB67" s="205" t="str">
        <f>'1b Historical level tables'!AB60</f>
        <v>-</v>
      </c>
      <c r="AC67" s="144"/>
      <c r="AD67" s="175" t="s">
        <v>201</v>
      </c>
      <c r="AE67" s="205">
        <f>'1b Historical level tables'!AE60</f>
        <v>39.933199999999992</v>
      </c>
      <c r="AF67" s="205">
        <f>'1b Historical level tables'!AF60</f>
        <v>40.441156555772992</v>
      </c>
      <c r="AG67" s="205">
        <f>'1b Historical level tables'!AG60</f>
        <v>41.027260273972608</v>
      </c>
      <c r="AH67" s="205">
        <f>'1b Historical level tables'!AH60</f>
        <v>41.37892250489238</v>
      </c>
      <c r="AI67" s="205">
        <f>'1b Historical level tables'!AI60</f>
        <v>41.847805479452056</v>
      </c>
      <c r="AJ67" s="205">
        <f>'1b Historical level tables'!AJ60</f>
        <v>42.160394129158519</v>
      </c>
      <c r="AK67" s="205">
        <f>'1b Historical level tables'!AK60</f>
        <v>42.39483561643835</v>
      </c>
      <c r="AL67" s="205">
        <f>'1b Historical level tables'!AL60</f>
        <v>42.51205636007829</v>
      </c>
      <c r="AM67" s="205">
        <f>'1b Historical level tables'!AM60</f>
        <v>42.746497847358121</v>
      </c>
      <c r="AN67" s="205">
        <f>'1b Historical level tables'!AN60</f>
        <v>43.527969471624267</v>
      </c>
      <c r="AO67" s="205">
        <f>'1b Historical level tables'!AO60</f>
        <v>44.817397651663399</v>
      </c>
      <c r="AP67" s="173"/>
      <c r="AQ67" s="205">
        <f>'1b Historical level tables'!AQ60</f>
        <v>47.083665362035234</v>
      </c>
      <c r="AR67" s="205">
        <f>'1b Historical level tables'!AR60</f>
        <v>47.083665362035234</v>
      </c>
      <c r="AS67" s="205">
        <f>'1b Historical level tables'!AS60</f>
        <v>48.959197260273974</v>
      </c>
      <c r="AT67" s="205">
        <f>'1b Historical level tables'!AT60</f>
        <v>48.959197260273974</v>
      </c>
      <c r="AU67" s="205">
        <f>'1b Historical level tables'!AU60</f>
        <v>50.561214090019568</v>
      </c>
      <c r="AV67" s="205">
        <f>'1b Historical level tables'!AV60</f>
        <v>50.561214090019568</v>
      </c>
      <c r="AW67" s="205">
        <f>'1b Historical level tables'!AW60</f>
        <v>50.991023483365936</v>
      </c>
      <c r="AX67" s="205">
        <f>'1b Historical level tables'!AX60</f>
        <v>50.991023483365936</v>
      </c>
      <c r="AY67" s="205">
        <f>'1b Historical level tables'!AY60</f>
        <v>51.967863013698626</v>
      </c>
      <c r="AZ67" s="205">
        <f>'1b Historical level tables'!AZ60</f>
        <v>51.967863013698626</v>
      </c>
      <c r="BA67" s="205">
        <f>'1b Historical level tables'!BA60</f>
        <v>52.788408219178102</v>
      </c>
      <c r="BB67" s="205" t="str">
        <f>'1b Historical level tables'!BB60</f>
        <v>-</v>
      </c>
      <c r="BC67" s="205" t="str">
        <f>'1b Historical level tables'!BC60</f>
        <v>-</v>
      </c>
      <c r="BD67" s="205" t="str">
        <f>'1b Historical level tables'!BD60</f>
        <v>-</v>
      </c>
      <c r="BF67" s="175" t="s">
        <v>201</v>
      </c>
      <c r="BG67" s="205">
        <f>'1b Historical level tables'!BG60</f>
        <v>64.944500000000033</v>
      </c>
      <c r="BH67" s="205">
        <f>'1b Historical level tables'!BH60</f>
        <v>65.770604207436435</v>
      </c>
      <c r="BI67" s="205">
        <f>'1b Historical level tables'!BI60</f>
        <v>66.723801369863025</v>
      </c>
      <c r="BJ67" s="205">
        <f>'1b Historical level tables'!BJ60</f>
        <v>67.295719667318977</v>
      </c>
      <c r="BK67" s="205">
        <f>'1b Historical level tables'!BK60</f>
        <v>68.058277397260298</v>
      </c>
      <c r="BL67" s="205">
        <f>'1b Historical level tables'!BL60</f>
        <v>68.566649217221112</v>
      </c>
      <c r="BM67" s="205">
        <f>'1b Historical level tables'!BM60</f>
        <v>68.94792808219178</v>
      </c>
      <c r="BN67" s="205">
        <f>'1b Historical level tables'!BN60</f>
        <v>69.138567514677106</v>
      </c>
      <c r="BO67" s="205">
        <f>'1b Historical level tables'!BO60</f>
        <v>69.519846379647774</v>
      </c>
      <c r="BP67" s="205">
        <f>'1b Historical level tables'!BP60</f>
        <v>70.790775929549909</v>
      </c>
      <c r="BQ67" s="205">
        <f>'1b Historical level tables'!BQ60</f>
        <v>72.887809686888446</v>
      </c>
      <c r="BR67" s="173"/>
      <c r="BS67" s="205">
        <f>'1b Historical level tables'!BS60</f>
        <v>76.573505381604704</v>
      </c>
      <c r="BT67" s="205">
        <f>'1b Historical level tables'!BT60</f>
        <v>76.573505381604704</v>
      </c>
      <c r="BU67" s="205">
        <f>'1b Historical level tables'!BU60</f>
        <v>79.62373630136986</v>
      </c>
      <c r="BV67" s="205">
        <f>'1b Historical level tables'!BV60</f>
        <v>79.62373630136986</v>
      </c>
      <c r="BW67" s="205">
        <f>'1b Historical level tables'!BW60</f>
        <v>82.229141878669253</v>
      </c>
      <c r="BX67" s="205">
        <f>'1b Historical level tables'!BX60</f>
        <v>82.229141878669253</v>
      </c>
      <c r="BY67" s="205">
        <f>'1b Historical level tables'!BY60</f>
        <v>82.928153131115451</v>
      </c>
      <c r="BZ67" s="205">
        <f>'1b Historical level tables'!BZ60</f>
        <v>82.928153131115451</v>
      </c>
      <c r="CA67" s="205">
        <f>'1b Historical level tables'!CA60</f>
        <v>84.516815068493116</v>
      </c>
      <c r="CB67" s="205">
        <f>'1b Historical level tables'!CB60</f>
        <v>84.516815068493116</v>
      </c>
      <c r="CC67" s="205">
        <f>'1b Historical level tables'!CC60</f>
        <v>85.851291095890446</v>
      </c>
      <c r="CD67" s="205" t="str">
        <f>'1b Historical level tables'!CD60</f>
        <v>-</v>
      </c>
      <c r="CE67" s="205" t="str">
        <f>'1b Historical level tables'!CE60</f>
        <v>-</v>
      </c>
      <c r="CF67" s="205" t="str">
        <f>'1b Historical level tables'!CF60</f>
        <v>-</v>
      </c>
      <c r="CG67" s="144"/>
      <c r="CH67" s="175" t="s">
        <v>201</v>
      </c>
      <c r="CI67" s="205">
        <f t="shared" si="102"/>
        <v>104.60930000000005</v>
      </c>
      <c r="CJ67" s="205">
        <f t="shared" si="103"/>
        <v>105.93994667318985</v>
      </c>
      <c r="CK67" s="205">
        <f t="shared" si="104"/>
        <v>107.4753082191781</v>
      </c>
      <c r="CL67" s="205">
        <f t="shared" si="105"/>
        <v>108.39652514677104</v>
      </c>
      <c r="CM67" s="205">
        <f t="shared" si="106"/>
        <v>109.62481438356166</v>
      </c>
      <c r="CN67" s="205">
        <f t="shared" si="107"/>
        <v>110.44367387475536</v>
      </c>
      <c r="CO67" s="205">
        <f t="shared" si="108"/>
        <v>111.05781849315068</v>
      </c>
      <c r="CP67" s="205">
        <f t="shared" si="109"/>
        <v>111.36489080234833</v>
      </c>
      <c r="CQ67" s="205">
        <f t="shared" si="110"/>
        <v>111.97903542074366</v>
      </c>
      <c r="CR67" s="205">
        <f t="shared" si="111"/>
        <v>114.02618414872801</v>
      </c>
      <c r="CS67" s="205">
        <f t="shared" si="112"/>
        <v>117.40397954990215</v>
      </c>
      <c r="CT67" s="173"/>
      <c r="CU67" s="205">
        <f t="shared" si="88"/>
        <v>123.34071086105675</v>
      </c>
      <c r="CV67" s="205">
        <f t="shared" si="89"/>
        <v>123.34071086105675</v>
      </c>
      <c r="CW67" s="205">
        <f t="shared" si="90"/>
        <v>128.25386780821918</v>
      </c>
      <c r="CX67" s="205">
        <f t="shared" si="91"/>
        <v>128.25386780821918</v>
      </c>
      <c r="CY67" s="205">
        <f t="shared" si="92"/>
        <v>132.45052270058707</v>
      </c>
      <c r="CZ67" s="205">
        <f t="shared" si="93"/>
        <v>132.45052270058707</v>
      </c>
      <c r="DA67" s="205">
        <f t="shared" si="94"/>
        <v>133.57645450097846</v>
      </c>
      <c r="DB67" s="205">
        <f t="shared" si="95"/>
        <v>133.57645450097846</v>
      </c>
      <c r="DC67" s="205">
        <f t="shared" si="96"/>
        <v>136.13539041095888</v>
      </c>
      <c r="DD67" s="205">
        <f t="shared" si="97"/>
        <v>136.13539041095888</v>
      </c>
      <c r="DE67" s="205">
        <f t="shared" si="98"/>
        <v>138.28489657534249</v>
      </c>
      <c r="DF67" s="205" t="str">
        <f t="shared" si="99"/>
        <v>-</v>
      </c>
      <c r="DG67" s="205" t="str">
        <f t="shared" si="100"/>
        <v>-</v>
      </c>
      <c r="DH67" s="205" t="str">
        <f t="shared" si="101"/>
        <v>-</v>
      </c>
    </row>
    <row r="68" spans="2:112" s="159" customFormat="1" ht="10.5" customHeight="1">
      <c r="B68" s="175" t="s">
        <v>202</v>
      </c>
      <c r="C68" s="205">
        <f>'1b Historical level tables'!C61</f>
        <v>0</v>
      </c>
      <c r="D68" s="205">
        <f>'1b Historical level tables'!D61</f>
        <v>-0.1310662676190151</v>
      </c>
      <c r="E68" s="205">
        <f>'1b Historical level tables'!E61</f>
        <v>1.6490220555819268</v>
      </c>
      <c r="F68" s="205">
        <f>'1b Historical level tables'!F61</f>
        <v>7.9249822078168828</v>
      </c>
      <c r="G68" s="205">
        <f>'1b Historical level tables'!G61</f>
        <v>9.5945159615724229</v>
      </c>
      <c r="H68" s="205">
        <f>'1b Historical level tables'!H61</f>
        <v>9.6655312765157912</v>
      </c>
      <c r="I68" s="205">
        <f>'1b Historical level tables'!I61</f>
        <v>11.448655558303896</v>
      </c>
      <c r="J68" s="205">
        <f>'1b Historical level tables'!J61</f>
        <v>11.630458109953564</v>
      </c>
      <c r="K68" s="205">
        <f>'1b Historical level tables'!K61</f>
        <v>11.375413031411084</v>
      </c>
      <c r="L68" s="205">
        <f>'1b Historical level tables'!L61</f>
        <v>11.405483218834176</v>
      </c>
      <c r="M68" s="205">
        <f>'1b Historical level tables'!M61</f>
        <v>10.452988037960663</v>
      </c>
      <c r="N68" s="173"/>
      <c r="O68" s="205">
        <f>'1b Historical level tables'!O61</f>
        <v>11.090106502704797</v>
      </c>
      <c r="P68" s="205">
        <f>'1b Historical level tables'!P61</f>
        <v>11.090106502704797</v>
      </c>
      <c r="Q68" s="205">
        <f>'1b Historical level tables'!Q61</f>
        <v>11.951673643525851</v>
      </c>
      <c r="R68" s="205">
        <f>'1b Historical level tables'!R61</f>
        <v>11.951673643525851</v>
      </c>
      <c r="S68" s="205">
        <f>'1b Historical level tables'!S61</f>
        <v>10.69908760649443</v>
      </c>
      <c r="T68" s="205">
        <f>'1b Historical level tables'!T61</f>
        <v>10.69908760649443</v>
      </c>
      <c r="U68" s="205">
        <f>'1b Historical level tables'!U61</f>
        <v>11.082285041361699</v>
      </c>
      <c r="V68" s="205">
        <f>'1b Historical level tables'!V61</f>
        <v>11.082285041361699</v>
      </c>
      <c r="W68" s="205">
        <f>'1b Historical level tables'!W61</f>
        <v>13.25048425965346</v>
      </c>
      <c r="X68" s="205">
        <f>'1b Historical level tables'!X61</f>
        <v>13.25048425965346</v>
      </c>
      <c r="Y68" s="205">
        <f>'1b Historical level tables'!Y61</f>
        <v>13.675063223126843</v>
      </c>
      <c r="Z68" s="205">
        <f>'1b Historical level tables'!Z61</f>
        <v>1.1502312827846839</v>
      </c>
      <c r="AA68" s="205" t="str">
        <f>'1b Historical level tables'!AA61</f>
        <v>-</v>
      </c>
      <c r="AB68" s="205" t="str">
        <f>'1b Historical level tables'!AB61</f>
        <v>-</v>
      </c>
      <c r="AC68" s="144"/>
      <c r="AD68" s="175" t="s">
        <v>202</v>
      </c>
      <c r="AE68" s="205">
        <f>'1b Historical level tables'!AE61</f>
        <v>0</v>
      </c>
      <c r="AF68" s="205">
        <f>'1b Historical level tables'!AF61</f>
        <v>-0.1310662676190151</v>
      </c>
      <c r="AG68" s="205">
        <f>'1b Historical level tables'!AG61</f>
        <v>1.6490220555819268</v>
      </c>
      <c r="AH68" s="205">
        <f>'1b Historical level tables'!AH61</f>
        <v>7.9249822078168828</v>
      </c>
      <c r="AI68" s="205">
        <f>'1b Historical level tables'!AI61</f>
        <v>9.5945159615724229</v>
      </c>
      <c r="AJ68" s="205">
        <f>'1b Historical level tables'!AJ61</f>
        <v>9.6655312765157912</v>
      </c>
      <c r="AK68" s="205">
        <f>'1b Historical level tables'!AK61</f>
        <v>11.448655558303896</v>
      </c>
      <c r="AL68" s="205">
        <f>'1b Historical level tables'!AL61</f>
        <v>11.630458109953564</v>
      </c>
      <c r="AM68" s="205">
        <f>'1b Historical level tables'!AM61</f>
        <v>11.375413031411084</v>
      </c>
      <c r="AN68" s="205">
        <f>'1b Historical level tables'!AN61</f>
        <v>11.405483218834176</v>
      </c>
      <c r="AO68" s="205">
        <f>'1b Historical level tables'!AO61</f>
        <v>10.452988037960663</v>
      </c>
      <c r="AP68" s="173"/>
      <c r="AQ68" s="205">
        <f>'1b Historical level tables'!AQ61</f>
        <v>11.090106502704797</v>
      </c>
      <c r="AR68" s="205">
        <f>'1b Historical level tables'!AR61</f>
        <v>11.090106502704797</v>
      </c>
      <c r="AS68" s="205">
        <f>'1b Historical level tables'!AS61</f>
        <v>11.951673643525851</v>
      </c>
      <c r="AT68" s="205">
        <f>'1b Historical level tables'!AT61</f>
        <v>11.951673643525851</v>
      </c>
      <c r="AU68" s="205">
        <f>'1b Historical level tables'!AU61</f>
        <v>10.69908760649443</v>
      </c>
      <c r="AV68" s="205">
        <f>'1b Historical level tables'!AV61</f>
        <v>10.69908760649443</v>
      </c>
      <c r="AW68" s="205">
        <f>'1b Historical level tables'!AW61</f>
        <v>11.082285041361699</v>
      </c>
      <c r="AX68" s="205">
        <f>'1b Historical level tables'!AX61</f>
        <v>11.082285041361699</v>
      </c>
      <c r="AY68" s="205">
        <f>'1b Historical level tables'!AY61</f>
        <v>13.25048425965346</v>
      </c>
      <c r="AZ68" s="205">
        <f>'1b Historical level tables'!AZ61</f>
        <v>13.25048425965346</v>
      </c>
      <c r="BA68" s="205">
        <f>'1b Historical level tables'!BA61</f>
        <v>13.675063223126843</v>
      </c>
      <c r="BB68" s="205">
        <f>'1b Historical level tables'!BB61</f>
        <v>1.1502312827846839</v>
      </c>
      <c r="BC68" s="205" t="str">
        <f>'1b Historical level tables'!BC61</f>
        <v>-</v>
      </c>
      <c r="BD68" s="205" t="str">
        <f>'1b Historical level tables'!BD61</f>
        <v>-</v>
      </c>
      <c r="BF68" s="175" t="s">
        <v>202</v>
      </c>
      <c r="BG68" s="205">
        <f>'1b Historical level tables'!BG61</f>
        <v>0</v>
      </c>
      <c r="BH68" s="205">
        <f>'1b Historical level tables'!BH61</f>
        <v>-0.1023941345466083</v>
      </c>
      <c r="BI68" s="205">
        <f>'1b Historical level tables'!BI61</f>
        <v>1.3107897268148034</v>
      </c>
      <c r="BJ68" s="205">
        <f>'1b Historical level tables'!BJ61</f>
        <v>8.7391024854837429</v>
      </c>
      <c r="BK68" s="205">
        <f>'1b Historical level tables'!BK61</f>
        <v>10.102089688688181</v>
      </c>
      <c r="BL68" s="205">
        <f>'1b Historical level tables'!BL61</f>
        <v>10.300173121233545</v>
      </c>
      <c r="BM68" s="205">
        <f>'1b Historical level tables'!BM61</f>
        <v>11.847822371645295</v>
      </c>
      <c r="BN68" s="205">
        <f>'1b Historical level tables'!BN61</f>
        <v>7.7038430079225835</v>
      </c>
      <c r="BO68" s="205">
        <f>'1b Historical level tables'!BO61</f>
        <v>7.5210837283470982</v>
      </c>
      <c r="BP68" s="205">
        <f>'1b Historical level tables'!BP61</f>
        <v>5.503966281336238</v>
      </c>
      <c r="BQ68" s="205">
        <f>'1b Historical level tables'!BQ61</f>
        <v>2.3340147638275894</v>
      </c>
      <c r="BR68" s="173"/>
      <c r="BS68" s="205">
        <f>'1b Historical level tables'!BS61</f>
        <v>2.3848554466543854</v>
      </c>
      <c r="BT68" s="205">
        <f>'1b Historical level tables'!BT61</f>
        <v>2.3848554466543854</v>
      </c>
      <c r="BU68" s="205">
        <f>'1b Historical level tables'!BU61</f>
        <v>2.7714012178486205</v>
      </c>
      <c r="BV68" s="205">
        <f>'1b Historical level tables'!BV61</f>
        <v>2.7714012178486205</v>
      </c>
      <c r="BW68" s="205">
        <f>'1b Historical level tables'!BW61</f>
        <v>1.1467264798929691</v>
      </c>
      <c r="BX68" s="205">
        <f>'1b Historical level tables'!BX61</f>
        <v>1.1467264798929691</v>
      </c>
      <c r="BY68" s="205">
        <f>'1b Historical level tables'!BY61</f>
        <v>0.70545632255527646</v>
      </c>
      <c r="BZ68" s="205">
        <f>'1b Historical level tables'!BZ61</f>
        <v>0.70545632255527646</v>
      </c>
      <c r="CA68" s="205">
        <f>'1b Historical level tables'!CA61</f>
        <v>2.1778100222622738</v>
      </c>
      <c r="CB68" s="205">
        <f>'1b Historical level tables'!CB61</f>
        <v>2.1778100222622738</v>
      </c>
      <c r="CC68" s="205">
        <f>'1b Historical level tables'!CC61</f>
        <v>1.9909760329379227</v>
      </c>
      <c r="CD68" s="205">
        <f>'1b Historical level tables'!CD61</f>
        <v>-3.7567368731175015</v>
      </c>
      <c r="CE68" s="205" t="str">
        <f>'1b Historical level tables'!CE61</f>
        <v>-</v>
      </c>
      <c r="CF68" s="205" t="str">
        <f>'1b Historical level tables'!CF61</f>
        <v>-</v>
      </c>
      <c r="CG68" s="144"/>
      <c r="CH68" s="175" t="s">
        <v>202</v>
      </c>
      <c r="CI68" s="205">
        <f t="shared" si="102"/>
        <v>0</v>
      </c>
      <c r="CJ68" s="205">
        <f t="shared" si="103"/>
        <v>-0.23346040216562342</v>
      </c>
      <c r="CK68" s="205">
        <f t="shared" si="104"/>
        <v>2.9598117823967303</v>
      </c>
      <c r="CL68" s="205">
        <f t="shared" si="105"/>
        <v>16.664084693300627</v>
      </c>
      <c r="CM68" s="205">
        <f t="shared" si="106"/>
        <v>19.696605650260604</v>
      </c>
      <c r="CN68" s="205">
        <f t="shared" si="107"/>
        <v>19.965704397749334</v>
      </c>
      <c r="CO68" s="205">
        <f t="shared" si="108"/>
        <v>23.296477929949191</v>
      </c>
      <c r="CP68" s="205">
        <f t="shared" si="109"/>
        <v>19.334301117876148</v>
      </c>
      <c r="CQ68" s="205">
        <f t="shared" si="110"/>
        <v>18.896496759758183</v>
      </c>
      <c r="CR68" s="205">
        <f t="shared" si="111"/>
        <v>16.909449500170414</v>
      </c>
      <c r="CS68" s="205">
        <f t="shared" si="112"/>
        <v>12.787002801788253</v>
      </c>
      <c r="CT68" s="173"/>
      <c r="CU68" s="205">
        <f t="shared" si="88"/>
        <v>13.474961949359184</v>
      </c>
      <c r="CV68" s="205">
        <f t="shared" si="89"/>
        <v>13.474961949359184</v>
      </c>
      <c r="CW68" s="205">
        <f t="shared" si="90"/>
        <v>14.723074861374471</v>
      </c>
      <c r="CX68" s="205">
        <f t="shared" si="91"/>
        <v>14.723074861374471</v>
      </c>
      <c r="CY68" s="205">
        <f t="shared" si="92"/>
        <v>11.845814086387399</v>
      </c>
      <c r="CZ68" s="205">
        <f t="shared" si="93"/>
        <v>11.845814086387399</v>
      </c>
      <c r="DA68" s="205">
        <f t="shared" si="94"/>
        <v>11.787741363916975</v>
      </c>
      <c r="DB68" s="205">
        <f t="shared" si="95"/>
        <v>11.787741363916975</v>
      </c>
      <c r="DC68" s="205">
        <f t="shared" si="96"/>
        <v>15.428294281915733</v>
      </c>
      <c r="DD68" s="205">
        <f t="shared" si="97"/>
        <v>15.428294281915733</v>
      </c>
      <c r="DE68" s="205">
        <f t="shared" si="98"/>
        <v>15.666039256064765</v>
      </c>
      <c r="DF68" s="205">
        <f t="shared" si="99"/>
        <v>-2.6065055903328176</v>
      </c>
      <c r="DG68" s="205" t="str">
        <f t="shared" si="100"/>
        <v>-</v>
      </c>
      <c r="DH68" s="205" t="str">
        <f t="shared" si="101"/>
        <v>-</v>
      </c>
    </row>
    <row r="69" spans="2:112" s="159" customFormat="1" ht="10.5" customHeight="1">
      <c r="B69" s="175" t="s">
        <v>203</v>
      </c>
      <c r="C69" s="205" t="str">
        <f>'1b Historical level tables'!C62</f>
        <v>-</v>
      </c>
      <c r="D69" s="205" t="str">
        <f>'1b Historical level tables'!D62</f>
        <v>-</v>
      </c>
      <c r="E69" s="205" t="str">
        <f>'1b Historical level tables'!E62</f>
        <v>-</v>
      </c>
      <c r="F69" s="205" t="str">
        <f>'1b Historical level tables'!F62</f>
        <v>-</v>
      </c>
      <c r="G69" s="205" t="str">
        <f>'1b Historical level tables'!G62</f>
        <v>-</v>
      </c>
      <c r="H69" s="205" t="str">
        <f>'1b Historical level tables'!H62</f>
        <v>-</v>
      </c>
      <c r="I69" s="205" t="str">
        <f>'1b Historical level tables'!I62</f>
        <v>-</v>
      </c>
      <c r="J69" s="205" t="str">
        <f>'1b Historical level tables'!J62</f>
        <v>-</v>
      </c>
      <c r="K69" s="205" t="str">
        <f>'1b Historical level tables'!K62</f>
        <v>-</v>
      </c>
      <c r="L69" s="205" t="str">
        <f>'1b Historical level tables'!L62</f>
        <v>-</v>
      </c>
      <c r="M69" s="205" t="str">
        <f>'1b Historical level tables'!M62</f>
        <v>-</v>
      </c>
      <c r="N69" s="173"/>
      <c r="O69" s="205" t="str">
        <f>'1b Historical level tables'!O62</f>
        <v>-</v>
      </c>
      <c r="P69" s="205" t="str">
        <f>'1b Historical level tables'!P62</f>
        <v>-</v>
      </c>
      <c r="Q69" s="205" t="str">
        <f>'1b Historical level tables'!Q62</f>
        <v>-</v>
      </c>
      <c r="R69" s="205" t="str">
        <f>'1b Historical level tables'!R62</f>
        <v>-</v>
      </c>
      <c r="S69" s="205" t="str">
        <f>'1b Historical level tables'!S62</f>
        <v>-</v>
      </c>
      <c r="T69" s="205" t="str">
        <f>'1b Historical level tables'!T62</f>
        <v>-</v>
      </c>
      <c r="U69" s="205" t="str">
        <f>'1b Historical level tables'!U62</f>
        <v>-</v>
      </c>
      <c r="V69" s="205" t="str">
        <f>'1b Historical level tables'!V62</f>
        <v>-</v>
      </c>
      <c r="W69" s="205" t="str">
        <f>'1b Historical level tables'!W62</f>
        <v>-</v>
      </c>
      <c r="X69" s="205" t="str">
        <f>'1b Historical level tables'!X62</f>
        <v>-</v>
      </c>
      <c r="Y69" s="205" t="str">
        <f>'1b Historical level tables'!Y62</f>
        <v>-</v>
      </c>
      <c r="Z69" s="205">
        <f>'1b Historical level tables'!Z62</f>
        <v>9.1647858161996396</v>
      </c>
      <c r="AA69" s="205" t="str">
        <f>'1b Historical level tables'!AA62</f>
        <v>-</v>
      </c>
      <c r="AB69" s="205" t="str">
        <f>'1b Historical level tables'!AB62</f>
        <v>-</v>
      </c>
      <c r="AC69" s="144"/>
      <c r="AD69" s="175" t="s">
        <v>203</v>
      </c>
      <c r="AE69" s="205" t="str">
        <f>'1b Historical level tables'!AE62</f>
        <v>-</v>
      </c>
      <c r="AF69" s="205" t="str">
        <f>'1b Historical level tables'!AF62</f>
        <v>-</v>
      </c>
      <c r="AG69" s="205" t="str">
        <f>'1b Historical level tables'!AG62</f>
        <v>-</v>
      </c>
      <c r="AH69" s="205" t="str">
        <f>'1b Historical level tables'!AH62</f>
        <v>-</v>
      </c>
      <c r="AI69" s="205" t="str">
        <f>'1b Historical level tables'!AI62</f>
        <v>-</v>
      </c>
      <c r="AJ69" s="205" t="str">
        <f>'1b Historical level tables'!AJ62</f>
        <v>-</v>
      </c>
      <c r="AK69" s="205" t="str">
        <f>'1b Historical level tables'!AK62</f>
        <v>-</v>
      </c>
      <c r="AL69" s="205" t="str">
        <f>'1b Historical level tables'!AL62</f>
        <v>-</v>
      </c>
      <c r="AM69" s="205" t="str">
        <f>'1b Historical level tables'!AM62</f>
        <v>-</v>
      </c>
      <c r="AN69" s="205" t="str">
        <f>'1b Historical level tables'!AN62</f>
        <v>-</v>
      </c>
      <c r="AO69" s="205" t="str">
        <f>'1b Historical level tables'!AO62</f>
        <v>-</v>
      </c>
      <c r="AP69" s="173"/>
      <c r="AQ69" s="205" t="str">
        <f>'1b Historical level tables'!AQ62</f>
        <v>-</v>
      </c>
      <c r="AR69" s="205" t="str">
        <f>'1b Historical level tables'!AR62</f>
        <v>-</v>
      </c>
      <c r="AS69" s="205" t="str">
        <f>'1b Historical level tables'!AS62</f>
        <v>-</v>
      </c>
      <c r="AT69" s="205" t="str">
        <f>'1b Historical level tables'!AT62</f>
        <v>-</v>
      </c>
      <c r="AU69" s="205" t="str">
        <f>'1b Historical level tables'!AU62</f>
        <v>-</v>
      </c>
      <c r="AV69" s="205" t="str">
        <f>'1b Historical level tables'!AV62</f>
        <v>-</v>
      </c>
      <c r="AW69" s="205" t="str">
        <f>'1b Historical level tables'!AW62</f>
        <v>-</v>
      </c>
      <c r="AX69" s="205" t="str">
        <f>'1b Historical level tables'!AX62</f>
        <v>-</v>
      </c>
      <c r="AY69" s="205" t="str">
        <f>'1b Historical level tables'!AY62</f>
        <v>-</v>
      </c>
      <c r="AZ69" s="205" t="str">
        <f>'1b Historical level tables'!AZ62</f>
        <v>-</v>
      </c>
      <c r="BA69" s="205" t="str">
        <f>'1b Historical level tables'!BA62</f>
        <v>-</v>
      </c>
      <c r="BB69" s="205">
        <f>'1b Historical level tables'!BB62</f>
        <v>9.3503982258154075</v>
      </c>
      <c r="BC69" s="205" t="str">
        <f>'1b Historical level tables'!BC62</f>
        <v>-</v>
      </c>
      <c r="BD69" s="205" t="str">
        <f>'1b Historical level tables'!BD62</f>
        <v>-</v>
      </c>
      <c r="BF69" s="175" t="s">
        <v>203</v>
      </c>
      <c r="BG69" s="205" t="str">
        <f>'1b Historical level tables'!BG62</f>
        <v>-</v>
      </c>
      <c r="BH69" s="205" t="str">
        <f>'1b Historical level tables'!BH62</f>
        <v>-</v>
      </c>
      <c r="BI69" s="205" t="str">
        <f>'1b Historical level tables'!BI62</f>
        <v>-</v>
      </c>
      <c r="BJ69" s="205" t="str">
        <f>'1b Historical level tables'!BJ62</f>
        <v>-</v>
      </c>
      <c r="BK69" s="205" t="str">
        <f>'1b Historical level tables'!BK62</f>
        <v>-</v>
      </c>
      <c r="BL69" s="205" t="str">
        <f>'1b Historical level tables'!BL62</f>
        <v>-</v>
      </c>
      <c r="BM69" s="205" t="str">
        <f>'1b Historical level tables'!BM62</f>
        <v>-</v>
      </c>
      <c r="BN69" s="205" t="str">
        <f>'1b Historical level tables'!BN62</f>
        <v>-</v>
      </c>
      <c r="BO69" s="205" t="str">
        <f>'1b Historical level tables'!BO62</f>
        <v>-</v>
      </c>
      <c r="BP69" s="205" t="str">
        <f>'1b Historical level tables'!BP62</f>
        <v>-</v>
      </c>
      <c r="BQ69" s="205" t="str">
        <f>'1b Historical level tables'!BQ62</f>
        <v>-</v>
      </c>
      <c r="BR69" s="173"/>
      <c r="BS69" s="205" t="str">
        <f>'1b Historical level tables'!BS62</f>
        <v>-</v>
      </c>
      <c r="BT69" s="205" t="str">
        <f>'1b Historical level tables'!BT62</f>
        <v>-</v>
      </c>
      <c r="BU69" s="205" t="str">
        <f>'1b Historical level tables'!BU62</f>
        <v>-</v>
      </c>
      <c r="BV69" s="205" t="str">
        <f>'1b Historical level tables'!BV62</f>
        <v>-</v>
      </c>
      <c r="BW69" s="205" t="str">
        <f>'1b Historical level tables'!BW62</f>
        <v>-</v>
      </c>
      <c r="BX69" s="205" t="str">
        <f>'1b Historical level tables'!BX62</f>
        <v>-</v>
      </c>
      <c r="BY69" s="205" t="str">
        <f>'1b Historical level tables'!BY62</f>
        <v>-</v>
      </c>
      <c r="BZ69" s="205" t="str">
        <f>'1b Historical level tables'!BZ62</f>
        <v>-</v>
      </c>
      <c r="CA69" s="205" t="str">
        <f>'1b Historical level tables'!CA62</f>
        <v>-</v>
      </c>
      <c r="CB69" s="205" t="str">
        <f>'1b Historical level tables'!CB62</f>
        <v>-</v>
      </c>
      <c r="CC69" s="205" t="str">
        <f>'1b Historical level tables'!CC62</f>
        <v>-</v>
      </c>
      <c r="CD69" s="205">
        <f>'1b Historical level tables'!CD62</f>
        <v>10.618148577775347</v>
      </c>
      <c r="CE69" s="205" t="str">
        <f>'1b Historical level tables'!CE62</f>
        <v>-</v>
      </c>
      <c r="CF69" s="205" t="str">
        <f>'1b Historical level tables'!CF62</f>
        <v>-</v>
      </c>
      <c r="CG69" s="144"/>
      <c r="CH69" s="175" t="s">
        <v>203</v>
      </c>
      <c r="CI69" s="205" t="str">
        <f t="shared" si="102"/>
        <v>-</v>
      </c>
      <c r="CJ69" s="205" t="str">
        <f t="shared" si="103"/>
        <v>-</v>
      </c>
      <c r="CK69" s="205" t="str">
        <f t="shared" si="104"/>
        <v>-</v>
      </c>
      <c r="CL69" s="205" t="str">
        <f t="shared" si="105"/>
        <v>-</v>
      </c>
      <c r="CM69" s="205" t="str">
        <f t="shared" si="106"/>
        <v>-</v>
      </c>
      <c r="CN69" s="205" t="str">
        <f t="shared" si="107"/>
        <v>-</v>
      </c>
      <c r="CO69" s="205" t="str">
        <f t="shared" si="108"/>
        <v>-</v>
      </c>
      <c r="CP69" s="205" t="str">
        <f t="shared" si="109"/>
        <v>-</v>
      </c>
      <c r="CQ69" s="205" t="str">
        <f t="shared" si="110"/>
        <v>-</v>
      </c>
      <c r="CR69" s="205" t="str">
        <f t="shared" si="111"/>
        <v>-</v>
      </c>
      <c r="CS69" s="205" t="str">
        <f t="shared" si="112"/>
        <v>-</v>
      </c>
      <c r="CT69" s="173"/>
      <c r="CU69" s="205" t="str">
        <f t="shared" si="88"/>
        <v>-</v>
      </c>
      <c r="CV69" s="205" t="str">
        <f t="shared" si="89"/>
        <v>-</v>
      </c>
      <c r="CW69" s="205" t="str">
        <f t="shared" si="90"/>
        <v>-</v>
      </c>
      <c r="CX69" s="205" t="str">
        <f t="shared" si="91"/>
        <v>-</v>
      </c>
      <c r="CY69" s="205" t="str">
        <f t="shared" si="92"/>
        <v>-</v>
      </c>
      <c r="CZ69" s="205" t="str">
        <f t="shared" si="93"/>
        <v>-</v>
      </c>
      <c r="DA69" s="205" t="str">
        <f t="shared" si="94"/>
        <v>-</v>
      </c>
      <c r="DB69" s="205" t="str">
        <f t="shared" si="95"/>
        <v>-</v>
      </c>
      <c r="DC69" s="205" t="str">
        <f t="shared" si="96"/>
        <v>-</v>
      </c>
      <c r="DD69" s="205" t="str">
        <f t="shared" si="97"/>
        <v>-</v>
      </c>
      <c r="DE69" s="205" t="str">
        <f t="shared" si="98"/>
        <v>-</v>
      </c>
      <c r="DF69" s="205">
        <f t="shared" si="99"/>
        <v>19.782934393974987</v>
      </c>
      <c r="DG69" s="205" t="str">
        <f t="shared" si="100"/>
        <v>-</v>
      </c>
      <c r="DH69" s="205" t="str">
        <f t="shared" si="101"/>
        <v>-</v>
      </c>
    </row>
    <row r="70" spans="2:112" s="159" customFormat="1" ht="10.5" customHeight="1">
      <c r="B70" s="175" t="s">
        <v>204</v>
      </c>
      <c r="C70" s="205">
        <f>'1b Historical level tables'!C63</f>
        <v>13.745800000000001</v>
      </c>
      <c r="D70" s="205">
        <f>'1b Historical level tables'!D63</f>
        <v>13.920648727984345</v>
      </c>
      <c r="E70" s="205">
        <f>'1b Historical level tables'!E63</f>
        <v>14.122397260273971</v>
      </c>
      <c r="F70" s="205">
        <f>'1b Historical level tables'!F63</f>
        <v>14.243446379647756</v>
      </c>
      <c r="G70" s="205">
        <f>'1b Historical level tables'!G63</f>
        <v>14.404845205479452</v>
      </c>
      <c r="H70" s="205">
        <f>'1b Historical level tables'!H63</f>
        <v>14.512444422700584</v>
      </c>
      <c r="I70" s="205">
        <f>'1b Historical level tables'!I63</f>
        <v>14.593143835616443</v>
      </c>
      <c r="J70" s="205">
        <f>'1b Historical level tables'!J63</f>
        <v>14.633493542074357</v>
      </c>
      <c r="K70" s="205">
        <f>'1b Historical level tables'!K63</f>
        <v>14.714192954990212</v>
      </c>
      <c r="L70" s="205">
        <f>'1b Historical level tables'!L63</f>
        <v>14.983190998043055</v>
      </c>
      <c r="M70" s="205">
        <f>'1b Historical level tables'!M63</f>
        <v>15.427037769080238</v>
      </c>
      <c r="N70" s="173"/>
      <c r="O70" s="205">
        <f>'1b Historical level tables'!O63</f>
        <v>16.207132093933463</v>
      </c>
      <c r="P70" s="205">
        <f>'1b Historical level tables'!P63</f>
        <v>16.207132093933463</v>
      </c>
      <c r="Q70" s="205">
        <f>'1b Historical level tables'!Q63</f>
        <v>16.852727397260278</v>
      </c>
      <c r="R70" s="205">
        <f>'1b Historical level tables'!R63</f>
        <v>16.852727397260278</v>
      </c>
      <c r="S70" s="205">
        <f>'1b Historical level tables'!S63</f>
        <v>17.40417338551859</v>
      </c>
      <c r="T70" s="205">
        <f>'1b Historical level tables'!T63</f>
        <v>17.40417338551859</v>
      </c>
      <c r="U70" s="205">
        <f>'1b Historical level tables'!U63</f>
        <v>17.552122309197646</v>
      </c>
      <c r="V70" s="205">
        <f>'1b Historical level tables'!V63</f>
        <v>17.552122309197646</v>
      </c>
      <c r="W70" s="205">
        <f>'1b Historical level tables'!W63</f>
        <v>17.8883698630137</v>
      </c>
      <c r="X70" s="205">
        <f>'1b Historical level tables'!X63</f>
        <v>17.8883698630137</v>
      </c>
      <c r="Y70" s="205">
        <f>'1b Historical level tables'!Y63</f>
        <v>18.170817808219173</v>
      </c>
      <c r="Z70" s="205" t="str">
        <f>'1b Historical level tables'!Z63</f>
        <v>-</v>
      </c>
      <c r="AA70" s="205" t="str">
        <f>'1b Historical level tables'!AA63</f>
        <v>-</v>
      </c>
      <c r="AB70" s="205" t="str">
        <f>'1b Historical level tables'!AB63</f>
        <v>-</v>
      </c>
      <c r="AC70" s="144"/>
      <c r="AD70" s="175" t="s">
        <v>204</v>
      </c>
      <c r="AE70" s="205">
        <f>'1b Historical level tables'!AE63</f>
        <v>13.745800000000001</v>
      </c>
      <c r="AF70" s="205">
        <f>'1b Historical level tables'!AF63</f>
        <v>13.920648727984345</v>
      </c>
      <c r="AG70" s="205">
        <f>'1b Historical level tables'!AG63</f>
        <v>14.122397260273971</v>
      </c>
      <c r="AH70" s="205">
        <f>'1b Historical level tables'!AH63</f>
        <v>14.243446379647756</v>
      </c>
      <c r="AI70" s="205">
        <f>'1b Historical level tables'!AI63</f>
        <v>14.404845205479452</v>
      </c>
      <c r="AJ70" s="205">
        <f>'1b Historical level tables'!AJ63</f>
        <v>14.512444422700584</v>
      </c>
      <c r="AK70" s="205">
        <f>'1b Historical level tables'!AK63</f>
        <v>14.593143835616443</v>
      </c>
      <c r="AL70" s="205">
        <f>'1b Historical level tables'!AL63</f>
        <v>14.633493542074357</v>
      </c>
      <c r="AM70" s="205">
        <f>'1b Historical level tables'!AM63</f>
        <v>14.714192954990212</v>
      </c>
      <c r="AN70" s="205">
        <f>'1b Historical level tables'!AN63</f>
        <v>14.983190998043055</v>
      </c>
      <c r="AO70" s="205">
        <f>'1b Historical level tables'!AO63</f>
        <v>15.427037769080238</v>
      </c>
      <c r="AP70" s="173"/>
      <c r="AQ70" s="205">
        <f>'1b Historical level tables'!AQ63</f>
        <v>16.207132093933463</v>
      </c>
      <c r="AR70" s="205">
        <f>'1b Historical level tables'!AR63</f>
        <v>16.207132093933463</v>
      </c>
      <c r="AS70" s="205">
        <f>'1b Historical level tables'!AS63</f>
        <v>16.852727397260278</v>
      </c>
      <c r="AT70" s="205">
        <f>'1b Historical level tables'!AT63</f>
        <v>16.852727397260278</v>
      </c>
      <c r="AU70" s="205">
        <f>'1b Historical level tables'!AU63</f>
        <v>17.40417338551859</v>
      </c>
      <c r="AV70" s="205">
        <f>'1b Historical level tables'!AV63</f>
        <v>17.40417338551859</v>
      </c>
      <c r="AW70" s="205">
        <f>'1b Historical level tables'!AW63</f>
        <v>17.552122309197646</v>
      </c>
      <c r="AX70" s="205">
        <f>'1b Historical level tables'!AX63</f>
        <v>17.552122309197646</v>
      </c>
      <c r="AY70" s="205">
        <f>'1b Historical level tables'!AY63</f>
        <v>17.8883698630137</v>
      </c>
      <c r="AZ70" s="205">
        <f>'1b Historical level tables'!AZ63</f>
        <v>17.8883698630137</v>
      </c>
      <c r="BA70" s="205">
        <f>'1b Historical level tables'!BA63</f>
        <v>18.170817808219173</v>
      </c>
      <c r="BB70" s="205" t="str">
        <f>'1b Historical level tables'!BB63</f>
        <v>-</v>
      </c>
      <c r="BC70" s="205" t="str">
        <f>'1b Historical level tables'!BC63</f>
        <v>-</v>
      </c>
      <c r="BD70" s="205" t="str">
        <f>'1b Historical level tables'!BD63</f>
        <v>-</v>
      </c>
      <c r="BF70" s="175" t="s">
        <v>204</v>
      </c>
      <c r="BG70" s="205">
        <f>'1b Historical level tables'!BG63</f>
        <v>13.440300000000006</v>
      </c>
      <c r="BH70" s="205">
        <f>'1b Historical level tables'!BH63</f>
        <v>13.611262720156558</v>
      </c>
      <c r="BI70" s="205">
        <f>'1b Historical level tables'!BI63</f>
        <v>13.808527397260272</v>
      </c>
      <c r="BJ70" s="205">
        <f>'1b Historical level tables'!BJ63</f>
        <v>13.926886203522512</v>
      </c>
      <c r="BK70" s="205">
        <f>'1b Historical level tables'!BK63</f>
        <v>14.084697945205479</v>
      </c>
      <c r="BL70" s="205">
        <f>'1b Historical level tables'!BL63</f>
        <v>14.189905772994129</v>
      </c>
      <c r="BM70" s="205">
        <f>'1b Historical level tables'!BM63</f>
        <v>14.268811643835617</v>
      </c>
      <c r="BN70" s="205">
        <f>'1b Historical level tables'!BN63</f>
        <v>14.30826457925636</v>
      </c>
      <c r="BO70" s="205">
        <f>'1b Historical level tables'!BO63</f>
        <v>14.387170450097843</v>
      </c>
      <c r="BP70" s="205">
        <f>'1b Historical level tables'!BP63</f>
        <v>14.65019001956947</v>
      </c>
      <c r="BQ70" s="205">
        <f>'1b Historical level tables'!BQ63</f>
        <v>15.084172309197649</v>
      </c>
      <c r="BR70" s="173"/>
      <c r="BS70" s="205">
        <f>'1b Historical level tables'!BS63</f>
        <v>15.846929060665362</v>
      </c>
      <c r="BT70" s="205">
        <f>'1b Historical level tables'!BT63</f>
        <v>15.846929060665362</v>
      </c>
      <c r="BU70" s="205">
        <f>'1b Historical level tables'!BU63</f>
        <v>16.478176027397264</v>
      </c>
      <c r="BV70" s="205">
        <f>'1b Historical level tables'!BV63</f>
        <v>16.478176027397264</v>
      </c>
      <c r="BW70" s="205">
        <f>'1b Historical level tables'!BW63</f>
        <v>17.017366144814098</v>
      </c>
      <c r="BX70" s="205">
        <f>'1b Historical level tables'!BX63</f>
        <v>17.017366144814098</v>
      </c>
      <c r="BY70" s="205">
        <f>'1b Historical level tables'!BY63</f>
        <v>17.162026908023481</v>
      </c>
      <c r="BZ70" s="205">
        <f>'1b Historical level tables'!BZ63</f>
        <v>17.162026908023481</v>
      </c>
      <c r="CA70" s="205">
        <f>'1b Historical level tables'!CA63</f>
        <v>17.490801369863018</v>
      </c>
      <c r="CB70" s="205">
        <f>'1b Historical level tables'!CB63</f>
        <v>17.490801369863018</v>
      </c>
      <c r="CC70" s="205">
        <f>'1b Historical level tables'!CC63</f>
        <v>17.766971917808227</v>
      </c>
      <c r="CD70" s="205" t="str">
        <f>'1b Historical level tables'!CD63</f>
        <v>-</v>
      </c>
      <c r="CE70" s="205" t="str">
        <f>'1b Historical level tables'!CE63</f>
        <v>-</v>
      </c>
      <c r="CF70" s="205" t="str">
        <f>'1b Historical level tables'!CF63</f>
        <v>-</v>
      </c>
      <c r="CG70" s="144"/>
      <c r="CH70" s="175" t="s">
        <v>204</v>
      </c>
      <c r="CI70" s="205">
        <f t="shared" si="102"/>
        <v>27.186100000000007</v>
      </c>
      <c r="CJ70" s="205">
        <f t="shared" si="103"/>
        <v>27.531911448140903</v>
      </c>
      <c r="CK70" s="205">
        <f t="shared" si="104"/>
        <v>27.930924657534241</v>
      </c>
      <c r="CL70" s="205">
        <f t="shared" si="105"/>
        <v>28.170332583170268</v>
      </c>
      <c r="CM70" s="205">
        <f t="shared" si="106"/>
        <v>28.489543150684931</v>
      </c>
      <c r="CN70" s="205">
        <f t="shared" si="107"/>
        <v>28.702350195694713</v>
      </c>
      <c r="CO70" s="205">
        <f t="shared" si="108"/>
        <v>28.86195547945206</v>
      </c>
      <c r="CP70" s="205">
        <f t="shared" si="109"/>
        <v>28.941758121330714</v>
      </c>
      <c r="CQ70" s="205">
        <f t="shared" si="110"/>
        <v>29.101363405088055</v>
      </c>
      <c r="CR70" s="205">
        <f t="shared" si="111"/>
        <v>29.633381017612525</v>
      </c>
      <c r="CS70" s="205">
        <f t="shared" si="112"/>
        <v>30.511210078277887</v>
      </c>
      <c r="CT70" s="173"/>
      <c r="CU70" s="205">
        <f t="shared" si="88"/>
        <v>32.054061154598827</v>
      </c>
      <c r="CV70" s="205">
        <f t="shared" si="89"/>
        <v>32.054061154598827</v>
      </c>
      <c r="CW70" s="205">
        <f t="shared" si="90"/>
        <v>33.330903424657542</v>
      </c>
      <c r="CX70" s="205">
        <f t="shared" si="91"/>
        <v>33.330903424657542</v>
      </c>
      <c r="CY70" s="205">
        <f t="shared" si="92"/>
        <v>34.421539530332687</v>
      </c>
      <c r="CZ70" s="205">
        <f t="shared" si="93"/>
        <v>34.421539530332687</v>
      </c>
      <c r="DA70" s="205">
        <f t="shared" si="94"/>
        <v>34.714149217221127</v>
      </c>
      <c r="DB70" s="205">
        <f t="shared" si="95"/>
        <v>34.714149217221127</v>
      </c>
      <c r="DC70" s="205">
        <f t="shared" si="96"/>
        <v>35.379171232876715</v>
      </c>
      <c r="DD70" s="205">
        <f t="shared" si="97"/>
        <v>35.379171232876715</v>
      </c>
      <c r="DE70" s="205">
        <f t="shared" si="98"/>
        <v>35.937789726027404</v>
      </c>
      <c r="DF70" s="205" t="str">
        <f t="shared" si="99"/>
        <v>-</v>
      </c>
      <c r="DG70" s="205" t="str">
        <f t="shared" si="100"/>
        <v>-</v>
      </c>
      <c r="DH70" s="205" t="str">
        <f t="shared" si="101"/>
        <v>-</v>
      </c>
    </row>
    <row r="71" spans="2:112" s="159" customFormat="1" ht="10.5" customHeight="1">
      <c r="B71" s="175" t="s">
        <v>205</v>
      </c>
      <c r="C71" s="205">
        <f>'1b Historical level tables'!C64</f>
        <v>3.6622026958201492</v>
      </c>
      <c r="D71" s="205">
        <f>'1b Historical level tables'!D64</f>
        <v>3.6839830807429519</v>
      </c>
      <c r="E71" s="205">
        <f>'1b Historical level tables'!E64</f>
        <v>3.8630472629937209</v>
      </c>
      <c r="F71" s="205">
        <f>'1b Historical level tables'!F64</f>
        <v>4.2494191046640877</v>
      </c>
      <c r="G71" s="205">
        <f>'1b Historical level tables'!G64</f>
        <v>4.3729071337019674</v>
      </c>
      <c r="H71" s="205">
        <f>'1b Historical level tables'!H64</f>
        <v>4.3900893149655102</v>
      </c>
      <c r="I71" s="205">
        <f>'1b Historical level tables'!I64</f>
        <v>4.5595959270257893</v>
      </c>
      <c r="J71" s="205">
        <f>'1b Historical level tables'!J64</f>
        <v>4.5588995949860287</v>
      </c>
      <c r="K71" s="205">
        <f>'1b Historical level tables'!K64</f>
        <v>4.6563278337353564</v>
      </c>
      <c r="L71" s="205">
        <f>'1b Historical level tables'!L64</f>
        <v>4.6503662936394656</v>
      </c>
      <c r="M71" s="205">
        <f>'1b Historical level tables'!M64</f>
        <v>8.6897812324474923</v>
      </c>
      <c r="N71" s="173"/>
      <c r="O71" s="205">
        <f>'1b Historical level tables'!O64</f>
        <v>8.8771229590853817</v>
      </c>
      <c r="P71" s="205">
        <f>'1b Historical level tables'!P64</f>
        <v>8.8771229590853817</v>
      </c>
      <c r="Q71" s="205">
        <f>'1b Historical level tables'!Q64</f>
        <v>10.172695410959976</v>
      </c>
      <c r="R71" s="205">
        <f>'1b Historical level tables'!R64</f>
        <v>10.172695410959976</v>
      </c>
      <c r="S71" s="205">
        <f>'1b Historical level tables'!S64</f>
        <v>10.192445576008542</v>
      </c>
      <c r="T71" s="205">
        <f>'1b Historical level tables'!T64</f>
        <v>10.192445576008542</v>
      </c>
      <c r="U71" s="205">
        <f>'1b Historical level tables'!U64</f>
        <v>11.268526312556281</v>
      </c>
      <c r="V71" s="205">
        <f>'1b Historical level tables'!V64</f>
        <v>11.268526312556281</v>
      </c>
      <c r="W71" s="205">
        <f>'1b Historical level tables'!W64</f>
        <v>11.451555792102864</v>
      </c>
      <c r="X71" s="205">
        <f>'1b Historical level tables'!X64</f>
        <v>11.451555792102864</v>
      </c>
      <c r="Y71" s="205">
        <f>'1b Historical level tables'!Y64</f>
        <v>10.047664733260261</v>
      </c>
      <c r="Z71" s="205" t="str">
        <f>'1b Historical level tables'!Z64</f>
        <v>-</v>
      </c>
      <c r="AA71" s="205" t="str">
        <f>'1b Historical level tables'!AA64</f>
        <v>-</v>
      </c>
      <c r="AB71" s="205" t="str">
        <f>'1b Historical level tables'!AB64</f>
        <v>-</v>
      </c>
      <c r="AC71" s="144"/>
      <c r="AD71" s="175" t="s">
        <v>205</v>
      </c>
      <c r="AE71" s="205">
        <f>'1b Historical level tables'!AE64</f>
        <v>3.6517461199536108</v>
      </c>
      <c r="AF71" s="205">
        <f>'1b Historical level tables'!AF64</f>
        <v>3.6735695751988793</v>
      </c>
      <c r="AG71" s="205">
        <f>'1b Historical level tables'!AG64</f>
        <v>3.8515906824622195</v>
      </c>
      <c r="AH71" s="205">
        <f>'1b Historical level tables'!AH64</f>
        <v>4.2353565289364106</v>
      </c>
      <c r="AI71" s="205">
        <f>'1b Historical level tables'!AI64</f>
        <v>4.3581503979455896</v>
      </c>
      <c r="AJ71" s="205">
        <f>'1b Historical level tables'!AJ64</f>
        <v>4.3753322578092595</v>
      </c>
      <c r="AK71" s="205">
        <f>'1b Historical level tables'!AK64</f>
        <v>4.5437267822180569</v>
      </c>
      <c r="AL71" s="205">
        <f>'1b Historical level tables'!AL64</f>
        <v>4.5430810140922073</v>
      </c>
      <c r="AM71" s="205">
        <f>'1b Historical level tables'!AM64</f>
        <v>4.6399088502024153</v>
      </c>
      <c r="AN71" s="205">
        <f>'1b Historical level tables'!AN64</f>
        <v>4.6342937687764527</v>
      </c>
      <c r="AO71" s="205">
        <f>'1b Historical level tables'!AO64</f>
        <v>8.6455346921667751</v>
      </c>
      <c r="AP71" s="173"/>
      <c r="AQ71" s="205">
        <f>'1b Historical level tables'!AQ64</f>
        <v>8.832428477390355</v>
      </c>
      <c r="AR71" s="205">
        <f>'1b Historical level tables'!AR64</f>
        <v>8.832428477390355</v>
      </c>
      <c r="AS71" s="205">
        <f>'1b Historical level tables'!AS64</f>
        <v>10.119533579266587</v>
      </c>
      <c r="AT71" s="205">
        <f>'1b Historical level tables'!AT64</f>
        <v>10.119533579266587</v>
      </c>
      <c r="AU71" s="205">
        <f>'1b Historical level tables'!AU64</f>
        <v>10.139767019887911</v>
      </c>
      <c r="AV71" s="205">
        <f>'1b Historical level tables'!AV64</f>
        <v>10.139767019887911</v>
      </c>
      <c r="AW71" s="205">
        <f>'1b Historical level tables'!AW64</f>
        <v>11.208375925432893</v>
      </c>
      <c r="AX71" s="205">
        <f>'1b Historical level tables'!AX64</f>
        <v>11.208375925432893</v>
      </c>
      <c r="AY71" s="205">
        <f>'1b Historical level tables'!AY64</f>
        <v>11.390486249133243</v>
      </c>
      <c r="AZ71" s="205">
        <f>'1b Historical level tables'!AZ64</f>
        <v>11.390486249133243</v>
      </c>
      <c r="BA71" s="205">
        <f>'1b Historical level tables'!BA64</f>
        <v>9.9968807699132203</v>
      </c>
      <c r="BB71" s="205" t="str">
        <f>'1b Historical level tables'!BB64</f>
        <v>-</v>
      </c>
      <c r="BC71" s="205" t="str">
        <f>'1b Historical level tables'!BC64</f>
        <v>-</v>
      </c>
      <c r="BD71" s="205" t="str">
        <f>'1b Historical level tables'!BD64</f>
        <v>-</v>
      </c>
      <c r="BF71" s="175" t="s">
        <v>205</v>
      </c>
      <c r="BG71" s="205">
        <f>'1b Historical level tables'!BG64</f>
        <v>4.1213929100624256</v>
      </c>
      <c r="BH71" s="205">
        <f>'1b Historical level tables'!BH64</f>
        <v>4.1630250557154813</v>
      </c>
      <c r="BI71" s="205">
        <f>'1b Historical level tables'!BI64</f>
        <v>4.3229473338273943</v>
      </c>
      <c r="BJ71" s="205">
        <f>'1b Historical level tables'!BJ64</f>
        <v>4.7831686255620358</v>
      </c>
      <c r="BK71" s="205">
        <f>'1b Historical level tables'!BK64</f>
        <v>4.9150689011051076</v>
      </c>
      <c r="BL71" s="205">
        <f>'1b Historical level tables'!BL64</f>
        <v>4.9507109401752043</v>
      </c>
      <c r="BM71" s="205">
        <f>'1b Historical level tables'!BM64</f>
        <v>5.0712131846455923</v>
      </c>
      <c r="BN71" s="205">
        <f>'1b Historical level tables'!BN64</f>
        <v>4.825950185154853</v>
      </c>
      <c r="BO71" s="205">
        <f>'1b Historical level tables'!BO64</f>
        <v>4.9263524085164416</v>
      </c>
      <c r="BP71" s="205">
        <f>'1b Historical level tables'!BP64</f>
        <v>4.8311640233743782</v>
      </c>
      <c r="BQ71" s="205">
        <f>'1b Historical level tables'!BQ64</f>
        <v>5.0358794269067833</v>
      </c>
      <c r="BR71" s="173"/>
      <c r="BS71" s="205">
        <f>'1b Historical level tables'!BS64</f>
        <v>5.2694809593693259</v>
      </c>
      <c r="BT71" s="205">
        <f>'1b Historical level tables'!BT64</f>
        <v>5.2694809593693259</v>
      </c>
      <c r="BU71" s="205">
        <f>'1b Historical level tables'!BU64</f>
        <v>5.3815496255541282</v>
      </c>
      <c r="BV71" s="205">
        <f>'1b Historical level tables'!BV64</f>
        <v>5.3815496255541282</v>
      </c>
      <c r="BW71" s="205">
        <f>'1b Historical level tables'!BW64</f>
        <v>5.437967147818215</v>
      </c>
      <c r="BX71" s="205">
        <f>'1b Historical level tables'!BX64</f>
        <v>5.437967147818215</v>
      </c>
      <c r="BY71" s="205">
        <f>'1b Historical level tables'!BY64</f>
        <v>5.4607202566785933</v>
      </c>
      <c r="BZ71" s="205">
        <f>'1b Historical level tables'!BZ64</f>
        <v>5.4607202566785933</v>
      </c>
      <c r="CA71" s="205">
        <f>'1b Historical level tables'!CA64</f>
        <v>5.6368082422175272</v>
      </c>
      <c r="CB71" s="205">
        <f>'1b Historical level tables'!CB64</f>
        <v>5.6368082422175272</v>
      </c>
      <c r="CC71" s="205">
        <f>'1b Historical level tables'!CC64</f>
        <v>5.8572246511683383</v>
      </c>
      <c r="CD71" s="205" t="str">
        <f>'1b Historical level tables'!CD64</f>
        <v>-</v>
      </c>
      <c r="CE71" s="205" t="str">
        <f>'1b Historical level tables'!CE64</f>
        <v>-</v>
      </c>
      <c r="CF71" s="205" t="str">
        <f>'1b Historical level tables'!CF64</f>
        <v>-</v>
      </c>
      <c r="CG71" s="144"/>
      <c r="CH71" s="175" t="s">
        <v>205</v>
      </c>
      <c r="CI71" s="205">
        <f t="shared" si="102"/>
        <v>7.7835956058825744</v>
      </c>
      <c r="CJ71" s="205">
        <f t="shared" si="103"/>
        <v>7.8470081364584328</v>
      </c>
      <c r="CK71" s="205">
        <f t="shared" si="104"/>
        <v>8.1859945968211143</v>
      </c>
      <c r="CL71" s="205">
        <f t="shared" si="105"/>
        <v>9.0325877302261226</v>
      </c>
      <c r="CM71" s="205">
        <f t="shared" si="106"/>
        <v>9.287976034807075</v>
      </c>
      <c r="CN71" s="205">
        <f t="shared" si="107"/>
        <v>9.3408002551407137</v>
      </c>
      <c r="CO71" s="205">
        <f t="shared" si="108"/>
        <v>9.6308091116713825</v>
      </c>
      <c r="CP71" s="205">
        <f t="shared" si="109"/>
        <v>9.3848497801408826</v>
      </c>
      <c r="CQ71" s="205">
        <f t="shared" si="110"/>
        <v>9.5826802422517972</v>
      </c>
      <c r="CR71" s="205">
        <f t="shared" si="111"/>
        <v>9.4815303170138439</v>
      </c>
      <c r="CS71" s="205">
        <f t="shared" si="112"/>
        <v>13.725660659354276</v>
      </c>
      <c r="CT71" s="173"/>
      <c r="CU71" s="205">
        <f t="shared" si="88"/>
        <v>14.146603918454709</v>
      </c>
      <c r="CV71" s="205">
        <f t="shared" si="89"/>
        <v>14.146603918454709</v>
      </c>
      <c r="CW71" s="205">
        <f t="shared" si="90"/>
        <v>15.554245036514104</v>
      </c>
      <c r="CX71" s="205">
        <f t="shared" si="91"/>
        <v>15.554245036514104</v>
      </c>
      <c r="CY71" s="205">
        <f t="shared" si="92"/>
        <v>15.630412723826757</v>
      </c>
      <c r="CZ71" s="205">
        <f t="shared" si="93"/>
        <v>15.630412723826757</v>
      </c>
      <c r="DA71" s="205">
        <f t="shared" si="94"/>
        <v>16.729246569234874</v>
      </c>
      <c r="DB71" s="205">
        <f t="shared" si="95"/>
        <v>16.729246569234874</v>
      </c>
      <c r="DC71" s="205">
        <f t="shared" si="96"/>
        <v>17.088364034320392</v>
      </c>
      <c r="DD71" s="205">
        <f t="shared" si="97"/>
        <v>17.088364034320392</v>
      </c>
      <c r="DE71" s="205">
        <f t="shared" si="98"/>
        <v>15.9048893844286</v>
      </c>
      <c r="DF71" s="205" t="str">
        <f t="shared" si="99"/>
        <v>-</v>
      </c>
      <c r="DG71" s="205" t="str">
        <f t="shared" si="100"/>
        <v>-</v>
      </c>
      <c r="DH71" s="205" t="str">
        <f t="shared" si="101"/>
        <v>-</v>
      </c>
    </row>
    <row r="72" spans="2:112" s="159" customFormat="1" ht="10.5" customHeight="1">
      <c r="B72" s="175" t="s">
        <v>206</v>
      </c>
      <c r="C72" s="205" t="str">
        <f>'1b Historical level tables'!C65</f>
        <v>-</v>
      </c>
      <c r="D72" s="205" t="str">
        <f>'1b Historical level tables'!D65</f>
        <v>-</v>
      </c>
      <c r="E72" s="205" t="str">
        <f>'1b Historical level tables'!E65</f>
        <v>-</v>
      </c>
      <c r="F72" s="205" t="str">
        <f>'1b Historical level tables'!F65</f>
        <v>-</v>
      </c>
      <c r="G72" s="205" t="str">
        <f>'1b Historical level tables'!G65</f>
        <v>-</v>
      </c>
      <c r="H72" s="205" t="str">
        <f>'1b Historical level tables'!H65</f>
        <v>-</v>
      </c>
      <c r="I72" s="205" t="str">
        <f>'1b Historical level tables'!I65</f>
        <v>-</v>
      </c>
      <c r="J72" s="205" t="str">
        <f>'1b Historical level tables'!J65</f>
        <v>-</v>
      </c>
      <c r="K72" s="205" t="str">
        <f>'1b Historical level tables'!K65</f>
        <v>-</v>
      </c>
      <c r="L72" s="205" t="str">
        <f>'1b Historical level tables'!L65</f>
        <v>-</v>
      </c>
      <c r="M72" s="205" t="str">
        <f>'1b Historical level tables'!M65</f>
        <v>-</v>
      </c>
      <c r="N72" s="173"/>
      <c r="O72" s="205" t="str">
        <f>'1b Historical level tables'!O65</f>
        <v>-</v>
      </c>
      <c r="P72" s="205" t="str">
        <f>'1b Historical level tables'!P65</f>
        <v>-</v>
      </c>
      <c r="Q72" s="205" t="str">
        <f>'1b Historical level tables'!Q65</f>
        <v>-</v>
      </c>
      <c r="R72" s="205" t="str">
        <f>'1b Historical level tables'!R65</f>
        <v>-</v>
      </c>
      <c r="S72" s="205" t="str">
        <f>'1b Historical level tables'!S65</f>
        <v>-</v>
      </c>
      <c r="T72" s="205" t="str">
        <f>'1b Historical level tables'!T65</f>
        <v>-</v>
      </c>
      <c r="U72" s="205" t="str">
        <f>'1b Historical level tables'!U65</f>
        <v>-</v>
      </c>
      <c r="V72" s="205" t="str">
        <f>'1b Historical level tables'!V65</f>
        <v>-</v>
      </c>
      <c r="W72" s="205" t="str">
        <f>'1b Historical level tables'!W65</f>
        <v>-</v>
      </c>
      <c r="X72" s="205" t="str">
        <f>'1b Historical level tables'!X65</f>
        <v>-</v>
      </c>
      <c r="Y72" s="205" t="str">
        <f>'1b Historical level tables'!Y65</f>
        <v>-</v>
      </c>
      <c r="Z72" s="205">
        <f>'1b Historical level tables'!Z65</f>
        <v>64.592382895879481</v>
      </c>
      <c r="AA72" s="205" t="str">
        <f>'1b Historical level tables'!AA65</f>
        <v>-</v>
      </c>
      <c r="AB72" s="205" t="str">
        <f>'1b Historical level tables'!AB65</f>
        <v>-</v>
      </c>
      <c r="AC72" s="144"/>
      <c r="AD72" s="175" t="s">
        <v>206</v>
      </c>
      <c r="AE72" s="205" t="str">
        <f>'1b Historical level tables'!AE65</f>
        <v>-</v>
      </c>
      <c r="AF72" s="205" t="str">
        <f>'1b Historical level tables'!AF65</f>
        <v>-</v>
      </c>
      <c r="AG72" s="205" t="str">
        <f>'1b Historical level tables'!AG65</f>
        <v>-</v>
      </c>
      <c r="AH72" s="205" t="str">
        <f>'1b Historical level tables'!AH65</f>
        <v>-</v>
      </c>
      <c r="AI72" s="205" t="str">
        <f>'1b Historical level tables'!AI65</f>
        <v>-</v>
      </c>
      <c r="AJ72" s="205" t="str">
        <f>'1b Historical level tables'!AJ65</f>
        <v>-</v>
      </c>
      <c r="AK72" s="205" t="str">
        <f>'1b Historical level tables'!AK65</f>
        <v>-</v>
      </c>
      <c r="AL72" s="205" t="str">
        <f>'1b Historical level tables'!AL65</f>
        <v>-</v>
      </c>
      <c r="AM72" s="205" t="str">
        <f>'1b Historical level tables'!AM65</f>
        <v>-</v>
      </c>
      <c r="AN72" s="205" t="str">
        <f>'1b Historical level tables'!AN65</f>
        <v>-</v>
      </c>
      <c r="AO72" s="205" t="str">
        <f>'1b Historical level tables'!AO65</f>
        <v>-</v>
      </c>
      <c r="AP72" s="173"/>
      <c r="AQ72" s="205" t="str">
        <f>'1b Historical level tables'!AQ65</f>
        <v>-</v>
      </c>
      <c r="AR72" s="205" t="str">
        <f>'1b Historical level tables'!AR65</f>
        <v>-</v>
      </c>
      <c r="AS72" s="205" t="str">
        <f>'1b Historical level tables'!AS65</f>
        <v>-</v>
      </c>
      <c r="AT72" s="205" t="str">
        <f>'1b Historical level tables'!AT65</f>
        <v>-</v>
      </c>
      <c r="AU72" s="205" t="str">
        <f>'1b Historical level tables'!AU65</f>
        <v>-</v>
      </c>
      <c r="AV72" s="205" t="str">
        <f>'1b Historical level tables'!AV65</f>
        <v>-</v>
      </c>
      <c r="AW72" s="205" t="str">
        <f>'1b Historical level tables'!AW65</f>
        <v>-</v>
      </c>
      <c r="AX72" s="205" t="str">
        <f>'1b Historical level tables'!AX65</f>
        <v>-</v>
      </c>
      <c r="AY72" s="205" t="str">
        <f>'1b Historical level tables'!AY65</f>
        <v>-</v>
      </c>
      <c r="AZ72" s="205" t="str">
        <f>'1b Historical level tables'!AZ65</f>
        <v>-</v>
      </c>
      <c r="BA72" s="205" t="str">
        <f>'1b Historical level tables'!BA65</f>
        <v>-</v>
      </c>
      <c r="BB72" s="205">
        <f>'1b Historical level tables'!BB65</f>
        <v>64.592382895879481</v>
      </c>
      <c r="BC72" s="205" t="str">
        <f>'1b Historical level tables'!BC65</f>
        <v>-</v>
      </c>
      <c r="BD72" s="205" t="str">
        <f>'1b Historical level tables'!BD65</f>
        <v>-</v>
      </c>
      <c r="BF72" s="175" t="s">
        <v>206</v>
      </c>
      <c r="BG72" s="205" t="str">
        <f>'1b Historical level tables'!BG65</f>
        <v>-</v>
      </c>
      <c r="BH72" s="205" t="str">
        <f>'1b Historical level tables'!BH65</f>
        <v>-</v>
      </c>
      <c r="BI72" s="205" t="str">
        <f>'1b Historical level tables'!BI65</f>
        <v>-</v>
      </c>
      <c r="BJ72" s="205" t="str">
        <f>'1b Historical level tables'!BJ65</f>
        <v>-</v>
      </c>
      <c r="BK72" s="205" t="str">
        <f>'1b Historical level tables'!BK65</f>
        <v>-</v>
      </c>
      <c r="BL72" s="205" t="str">
        <f>'1b Historical level tables'!BL65</f>
        <v>-</v>
      </c>
      <c r="BM72" s="205" t="str">
        <f>'1b Historical level tables'!BM65</f>
        <v>-</v>
      </c>
      <c r="BN72" s="205" t="str">
        <f>'1b Historical level tables'!BN65</f>
        <v>-</v>
      </c>
      <c r="BO72" s="205" t="str">
        <f>'1b Historical level tables'!BO65</f>
        <v>-</v>
      </c>
      <c r="BP72" s="205" t="str">
        <f>'1b Historical level tables'!BP65</f>
        <v>-</v>
      </c>
      <c r="BQ72" s="205" t="str">
        <f>'1b Historical level tables'!BQ65</f>
        <v>-</v>
      </c>
      <c r="BR72" s="173"/>
      <c r="BS72" s="205" t="str">
        <f>'1b Historical level tables'!BS65</f>
        <v>-</v>
      </c>
      <c r="BT72" s="205" t="str">
        <f>'1b Historical level tables'!BT65</f>
        <v>-</v>
      </c>
      <c r="BU72" s="205" t="str">
        <f>'1b Historical level tables'!BU65</f>
        <v>-</v>
      </c>
      <c r="BV72" s="205" t="str">
        <f>'1b Historical level tables'!BV65</f>
        <v>-</v>
      </c>
      <c r="BW72" s="205" t="str">
        <f>'1b Historical level tables'!BW65</f>
        <v>-</v>
      </c>
      <c r="BX72" s="205" t="str">
        <f>'1b Historical level tables'!BX65</f>
        <v>-</v>
      </c>
      <c r="BY72" s="205" t="str">
        <f>'1b Historical level tables'!BY65</f>
        <v>-</v>
      </c>
      <c r="BZ72" s="205" t="str">
        <f>'1b Historical level tables'!BZ65</f>
        <v>-</v>
      </c>
      <c r="CA72" s="205" t="str">
        <f>'1b Historical level tables'!CA65</f>
        <v>-</v>
      </c>
      <c r="CB72" s="205" t="str">
        <f>'1b Historical level tables'!CB65</f>
        <v>-</v>
      </c>
      <c r="CC72" s="205" t="str">
        <f>'1b Historical level tables'!CC65</f>
        <v>-</v>
      </c>
      <c r="CD72" s="205">
        <f>'1b Historical level tables'!CD65</f>
        <v>92.421188643042782</v>
      </c>
      <c r="CE72" s="205" t="str">
        <f>'1b Historical level tables'!CE65</f>
        <v>-</v>
      </c>
      <c r="CF72" s="205" t="str">
        <f>'1b Historical level tables'!CF65</f>
        <v>-</v>
      </c>
      <c r="CG72" s="144"/>
      <c r="CH72" s="175" t="s">
        <v>206</v>
      </c>
      <c r="CI72" s="205" t="str">
        <f t="shared" si="102"/>
        <v>-</v>
      </c>
      <c r="CJ72" s="205" t="str">
        <f t="shared" si="103"/>
        <v>-</v>
      </c>
      <c r="CK72" s="205" t="str">
        <f t="shared" si="104"/>
        <v>-</v>
      </c>
      <c r="CL72" s="205" t="str">
        <f t="shared" si="105"/>
        <v>-</v>
      </c>
      <c r="CM72" s="205" t="str">
        <f t="shared" si="106"/>
        <v>-</v>
      </c>
      <c r="CN72" s="205" t="str">
        <f t="shared" si="107"/>
        <v>-</v>
      </c>
      <c r="CO72" s="205" t="str">
        <f t="shared" si="108"/>
        <v>-</v>
      </c>
      <c r="CP72" s="205" t="str">
        <f t="shared" si="109"/>
        <v>-</v>
      </c>
      <c r="CQ72" s="205" t="str">
        <f t="shared" si="110"/>
        <v>-</v>
      </c>
      <c r="CR72" s="205" t="str">
        <f t="shared" si="111"/>
        <v>-</v>
      </c>
      <c r="CS72" s="205" t="str">
        <f t="shared" si="112"/>
        <v>-</v>
      </c>
      <c r="CT72" s="173"/>
      <c r="CU72" s="205" t="str">
        <f t="shared" si="88"/>
        <v>-</v>
      </c>
      <c r="CV72" s="205" t="str">
        <f t="shared" si="89"/>
        <v>-</v>
      </c>
      <c r="CW72" s="205" t="str">
        <f t="shared" si="90"/>
        <v>-</v>
      </c>
      <c r="CX72" s="205" t="str">
        <f t="shared" si="91"/>
        <v>-</v>
      </c>
      <c r="CY72" s="205" t="str">
        <f t="shared" si="92"/>
        <v>-</v>
      </c>
      <c r="CZ72" s="205" t="str">
        <f t="shared" si="93"/>
        <v>-</v>
      </c>
      <c r="DA72" s="205" t="str">
        <f t="shared" si="94"/>
        <v>-</v>
      </c>
      <c r="DB72" s="205" t="str">
        <f t="shared" si="95"/>
        <v>-</v>
      </c>
      <c r="DC72" s="205" t="str">
        <f t="shared" ref="DC72:DC73" si="113">IFERROR(W72+CA72,"-")</f>
        <v>-</v>
      </c>
      <c r="DD72" s="205" t="str">
        <f t="shared" ref="DD72:DD73" si="114">IFERROR(X72+CB72,"-")</f>
        <v>-</v>
      </c>
      <c r="DE72" s="205" t="str">
        <f>IFERROR(Y72+CC72,"-")</f>
        <v>-</v>
      </c>
      <c r="DF72" s="205">
        <f t="shared" si="99"/>
        <v>157.01357153892226</v>
      </c>
      <c r="DG72" s="205" t="str">
        <f t="shared" si="100"/>
        <v>-</v>
      </c>
      <c r="DH72" s="205" t="str">
        <f t="shared" si="101"/>
        <v>-</v>
      </c>
    </row>
    <row r="73" spans="2:112" s="159" customFormat="1" ht="10.5" customHeight="1">
      <c r="B73" s="175" t="s">
        <v>207</v>
      </c>
      <c r="C73" s="205" t="str">
        <f>'1b Historical level tables'!C66</f>
        <v>-</v>
      </c>
      <c r="D73" s="205" t="str">
        <f>'1b Historical level tables'!D66</f>
        <v>-</v>
      </c>
      <c r="E73" s="205" t="str">
        <f>'1b Historical level tables'!E66</f>
        <v>-</v>
      </c>
      <c r="F73" s="205" t="str">
        <f>'1b Historical level tables'!F66</f>
        <v>-</v>
      </c>
      <c r="G73" s="205" t="str">
        <f>'1b Historical level tables'!G66</f>
        <v>-</v>
      </c>
      <c r="H73" s="205" t="str">
        <f>'1b Historical level tables'!H66</f>
        <v>-</v>
      </c>
      <c r="I73" s="205" t="str">
        <f>'1b Historical level tables'!I66</f>
        <v>-</v>
      </c>
      <c r="J73" s="205" t="str">
        <f>'1b Historical level tables'!J66</f>
        <v>-</v>
      </c>
      <c r="K73" s="205" t="str">
        <f>'1b Historical level tables'!K66</f>
        <v>-</v>
      </c>
      <c r="L73" s="205" t="str">
        <f>'1b Historical level tables'!L66</f>
        <v>-</v>
      </c>
      <c r="M73" s="205" t="str">
        <f>'1b Historical level tables'!M66</f>
        <v>-</v>
      </c>
      <c r="N73" s="173"/>
      <c r="O73" s="205" t="str">
        <f>'1b Historical level tables'!O66</f>
        <v>-</v>
      </c>
      <c r="P73" s="205" t="str">
        <f>'1b Historical level tables'!P66</f>
        <v>-</v>
      </c>
      <c r="Q73" s="205" t="str">
        <f>'1b Historical level tables'!Q66</f>
        <v>-</v>
      </c>
      <c r="R73" s="205" t="str">
        <f>'1b Historical level tables'!R66</f>
        <v>-</v>
      </c>
      <c r="S73" s="205" t="str">
        <f>'1b Historical level tables'!S66</f>
        <v>-</v>
      </c>
      <c r="T73" s="205" t="str">
        <f>'1b Historical level tables'!T66</f>
        <v>-</v>
      </c>
      <c r="U73" s="205" t="str">
        <f>'1b Historical level tables'!U66</f>
        <v>-</v>
      </c>
      <c r="V73" s="205" t="str">
        <f>'1b Historical level tables'!V66</f>
        <v>-</v>
      </c>
      <c r="W73" s="205" t="str">
        <f>'1b Historical level tables'!W66</f>
        <v>-</v>
      </c>
      <c r="X73" s="205" t="str">
        <f>'1b Historical level tables'!X66</f>
        <v>-</v>
      </c>
      <c r="Y73" s="205" t="str">
        <f>'1b Historical level tables'!Y66</f>
        <v>-</v>
      </c>
      <c r="Z73" s="205">
        <f>'1b Historical level tables'!Z66</f>
        <v>18.184670538432886</v>
      </c>
      <c r="AA73" s="205" t="str">
        <f>'1b Historical level tables'!AA66</f>
        <v>-</v>
      </c>
      <c r="AB73" s="205" t="str">
        <f>'1b Historical level tables'!AB66</f>
        <v>-</v>
      </c>
      <c r="AC73" s="144"/>
      <c r="AD73" s="175" t="s">
        <v>207</v>
      </c>
      <c r="AE73" s="205" t="str">
        <f>'1b Historical level tables'!AE66</f>
        <v>-</v>
      </c>
      <c r="AF73" s="205" t="str">
        <f>'1b Historical level tables'!AF66</f>
        <v>-</v>
      </c>
      <c r="AG73" s="205" t="str">
        <f>'1b Historical level tables'!AG66</f>
        <v>-</v>
      </c>
      <c r="AH73" s="205" t="str">
        <f>'1b Historical level tables'!AH66</f>
        <v>-</v>
      </c>
      <c r="AI73" s="205" t="str">
        <f>'1b Historical level tables'!AI66</f>
        <v>-</v>
      </c>
      <c r="AJ73" s="205" t="str">
        <f>'1b Historical level tables'!AJ66</f>
        <v>-</v>
      </c>
      <c r="AK73" s="205" t="str">
        <f>'1b Historical level tables'!AK66</f>
        <v>-</v>
      </c>
      <c r="AL73" s="205" t="str">
        <f>'1b Historical level tables'!AL66</f>
        <v>-</v>
      </c>
      <c r="AM73" s="205" t="str">
        <f>'1b Historical level tables'!AM66</f>
        <v>-</v>
      </c>
      <c r="AN73" s="205" t="str">
        <f>'1b Historical level tables'!AN66</f>
        <v>-</v>
      </c>
      <c r="AO73" s="205" t="str">
        <f>'1b Historical level tables'!AO66</f>
        <v>-</v>
      </c>
      <c r="AP73" s="173"/>
      <c r="AQ73" s="205" t="str">
        <f>'1b Historical level tables'!AQ66</f>
        <v>-</v>
      </c>
      <c r="AR73" s="205" t="str">
        <f>'1b Historical level tables'!AR66</f>
        <v>-</v>
      </c>
      <c r="AS73" s="205" t="str">
        <f>'1b Historical level tables'!AS66</f>
        <v>-</v>
      </c>
      <c r="AT73" s="205" t="str">
        <f>'1b Historical level tables'!AT66</f>
        <v>-</v>
      </c>
      <c r="AU73" s="205" t="str">
        <f>'1b Historical level tables'!AU66</f>
        <v>-</v>
      </c>
      <c r="AV73" s="205" t="str">
        <f>'1b Historical level tables'!AV66</f>
        <v>-</v>
      </c>
      <c r="AW73" s="205" t="str">
        <f>'1b Historical level tables'!AW66</f>
        <v>-</v>
      </c>
      <c r="AX73" s="205" t="str">
        <f>'1b Historical level tables'!AX66</f>
        <v>-</v>
      </c>
      <c r="AY73" s="205" t="str">
        <f>'1b Historical level tables'!AY66</f>
        <v>-</v>
      </c>
      <c r="AZ73" s="205" t="str">
        <f>'1b Historical level tables'!AZ66</f>
        <v>-</v>
      </c>
      <c r="BA73" s="205" t="str">
        <f>'1b Historical level tables'!BA66</f>
        <v>-</v>
      </c>
      <c r="BB73" s="205">
        <f>'1b Historical level tables'!BB66</f>
        <v>18.214899696084583</v>
      </c>
      <c r="BC73" s="205" t="str">
        <f>'1b Historical level tables'!BC66</f>
        <v>-</v>
      </c>
      <c r="BD73" s="205" t="str">
        <f>'1b Historical level tables'!BD66</f>
        <v>-</v>
      </c>
      <c r="BF73" s="175" t="s">
        <v>207</v>
      </c>
      <c r="BG73" s="205" t="str">
        <f>'1b Historical level tables'!BG66</f>
        <v>-</v>
      </c>
      <c r="BH73" s="205" t="str">
        <f>'1b Historical level tables'!BH66</f>
        <v>-</v>
      </c>
      <c r="BI73" s="205" t="str">
        <f>'1b Historical level tables'!BI66</f>
        <v>-</v>
      </c>
      <c r="BJ73" s="205" t="str">
        <f>'1b Historical level tables'!BJ66</f>
        <v>-</v>
      </c>
      <c r="BK73" s="205" t="str">
        <f>'1b Historical level tables'!BK66</f>
        <v>-</v>
      </c>
      <c r="BL73" s="205" t="str">
        <f>'1b Historical level tables'!BL66</f>
        <v>-</v>
      </c>
      <c r="BM73" s="205" t="str">
        <f>'1b Historical level tables'!BM66</f>
        <v>-</v>
      </c>
      <c r="BN73" s="205" t="str">
        <f>'1b Historical level tables'!BN66</f>
        <v>-</v>
      </c>
      <c r="BO73" s="205" t="str">
        <f>'1b Historical level tables'!BO66</f>
        <v>-</v>
      </c>
      <c r="BP73" s="205" t="str">
        <f>'1b Historical level tables'!BP66</f>
        <v>-</v>
      </c>
      <c r="BQ73" s="205" t="str">
        <f>'1b Historical level tables'!BQ66</f>
        <v>-</v>
      </c>
      <c r="BR73" s="173"/>
      <c r="BS73" s="205" t="str">
        <f>'1b Historical level tables'!BS66</f>
        <v>-</v>
      </c>
      <c r="BT73" s="205" t="str">
        <f>'1b Historical level tables'!BT66</f>
        <v>-</v>
      </c>
      <c r="BU73" s="205" t="str">
        <f>'1b Historical level tables'!BU66</f>
        <v>-</v>
      </c>
      <c r="BV73" s="205" t="str">
        <f>'1b Historical level tables'!BV66</f>
        <v>-</v>
      </c>
      <c r="BW73" s="205" t="str">
        <f>'1b Historical level tables'!BW66</f>
        <v>-</v>
      </c>
      <c r="BX73" s="205" t="str">
        <f>'1b Historical level tables'!BX66</f>
        <v>-</v>
      </c>
      <c r="BY73" s="205" t="str">
        <f>'1b Historical level tables'!BY66</f>
        <v>-</v>
      </c>
      <c r="BZ73" s="205" t="str">
        <f>'1b Historical level tables'!BZ66</f>
        <v>-</v>
      </c>
      <c r="CA73" s="205" t="str">
        <f>'1b Historical level tables'!CA66</f>
        <v>-</v>
      </c>
      <c r="CB73" s="205" t="str">
        <f>'1b Historical level tables'!CB66</f>
        <v>-</v>
      </c>
      <c r="CC73" s="205" t="str">
        <f>'1b Historical level tables'!CC66</f>
        <v>-</v>
      </c>
      <c r="CD73" s="205">
        <f>'1b Historical level tables'!CD66</f>
        <v>12.485424318572315</v>
      </c>
      <c r="CE73" s="205" t="str">
        <f>'1b Historical level tables'!CE66</f>
        <v>-</v>
      </c>
      <c r="CF73" s="205" t="str">
        <f>'1b Historical level tables'!CF66</f>
        <v>-</v>
      </c>
      <c r="CG73" s="144"/>
      <c r="CH73" s="175" t="s">
        <v>207</v>
      </c>
      <c r="CI73" s="205" t="str">
        <f t="shared" si="102"/>
        <v>-</v>
      </c>
      <c r="CJ73" s="205" t="str">
        <f t="shared" si="103"/>
        <v>-</v>
      </c>
      <c r="CK73" s="205" t="str">
        <f t="shared" si="104"/>
        <v>-</v>
      </c>
      <c r="CL73" s="205" t="str">
        <f t="shared" si="105"/>
        <v>-</v>
      </c>
      <c r="CM73" s="205" t="str">
        <f t="shared" si="106"/>
        <v>-</v>
      </c>
      <c r="CN73" s="205" t="str">
        <f t="shared" si="107"/>
        <v>-</v>
      </c>
      <c r="CO73" s="205" t="str">
        <f t="shared" si="108"/>
        <v>-</v>
      </c>
      <c r="CP73" s="205" t="str">
        <f t="shared" si="109"/>
        <v>-</v>
      </c>
      <c r="CQ73" s="205" t="str">
        <f t="shared" si="110"/>
        <v>-</v>
      </c>
      <c r="CR73" s="205" t="str">
        <f t="shared" si="111"/>
        <v>-</v>
      </c>
      <c r="CS73" s="205" t="str">
        <f t="shared" si="112"/>
        <v>-</v>
      </c>
      <c r="CT73" s="173"/>
      <c r="CU73" s="205" t="str">
        <f t="shared" si="88"/>
        <v>-</v>
      </c>
      <c r="CV73" s="205" t="str">
        <f t="shared" si="89"/>
        <v>-</v>
      </c>
      <c r="CW73" s="205" t="str">
        <f t="shared" si="90"/>
        <v>-</v>
      </c>
      <c r="CX73" s="205" t="str">
        <f t="shared" si="91"/>
        <v>-</v>
      </c>
      <c r="CY73" s="205" t="str">
        <f t="shared" si="92"/>
        <v>-</v>
      </c>
      <c r="CZ73" s="205" t="str">
        <f t="shared" si="93"/>
        <v>-</v>
      </c>
      <c r="DA73" s="205" t="str">
        <f t="shared" si="94"/>
        <v>-</v>
      </c>
      <c r="DB73" s="205" t="str">
        <f t="shared" si="95"/>
        <v>-</v>
      </c>
      <c r="DC73" s="205" t="str">
        <f t="shared" si="113"/>
        <v>-</v>
      </c>
      <c r="DD73" s="205" t="str">
        <f t="shared" si="114"/>
        <v>-</v>
      </c>
      <c r="DE73" s="205" t="str">
        <f>IFERROR(Y73+CC73,"-")</f>
        <v>-</v>
      </c>
      <c r="DF73" s="205">
        <f t="shared" si="99"/>
        <v>30.670094857005203</v>
      </c>
      <c r="DG73" s="205" t="str">
        <f t="shared" si="100"/>
        <v>-</v>
      </c>
      <c r="DH73" s="205" t="str">
        <f t="shared" si="101"/>
        <v>-</v>
      </c>
    </row>
    <row r="74" spans="2:112" s="159" customFormat="1" ht="10.5" customHeight="1">
      <c r="B74" s="175" t="s">
        <v>208</v>
      </c>
      <c r="C74" s="205">
        <f>'1b Historical level tables'!C67</f>
        <v>1.5534128999515358</v>
      </c>
      <c r="D74" s="205">
        <f>'1b Historical level tables'!D67</f>
        <v>1.5644546996157886</v>
      </c>
      <c r="E74" s="205">
        <f>'1b Historical level tables'!E67</f>
        <v>1.6312993135340288</v>
      </c>
      <c r="F74" s="205">
        <f>'1b Historical level tables'!F67</f>
        <v>1.7694450548045115</v>
      </c>
      <c r="G74" s="205">
        <f>'1b Historical level tables'!G67</f>
        <v>1.8159743718331935</v>
      </c>
      <c r="H74" s="205">
        <f>'1b Historical level tables'!H67</f>
        <v>1.8240975148360354</v>
      </c>
      <c r="I74" s="205">
        <f>'1b Historical level tables'!I67</f>
        <v>1.8852383722765682</v>
      </c>
      <c r="J74" s="205">
        <f>'1b Historical level tables'!J67</f>
        <v>1.8857751198908732</v>
      </c>
      <c r="K74" s="205">
        <f>'1b Historical level tables'!K67</f>
        <v>1.9215820036885145</v>
      </c>
      <c r="L74" s="205">
        <f>'1b Historical level tables'!L67</f>
        <v>1.9246966066744722</v>
      </c>
      <c r="M74" s="205">
        <f>'1b Historical level tables'!M67</f>
        <v>3.3530591395714748</v>
      </c>
      <c r="N74" s="173"/>
      <c r="O74" s="205">
        <f>'1b Historical level tables'!O67</f>
        <v>3.4340145308264654</v>
      </c>
      <c r="P74" s="205">
        <f>'1b Historical level tables'!P67</f>
        <v>3.4340145308264654</v>
      </c>
      <c r="Q74" s="205">
        <f>'1b Historical level tables'!Q67</f>
        <v>3.9018838352864678</v>
      </c>
      <c r="R74" s="205">
        <f>'1b Historical level tables'!R67</f>
        <v>3.9018838352864678</v>
      </c>
      <c r="S74" s="205">
        <f>'1b Historical level tables'!S67</f>
        <v>4.7808194680155278</v>
      </c>
      <c r="T74" s="205">
        <f>'1b Historical level tables'!T67</f>
        <v>4.7107347746746226</v>
      </c>
      <c r="U74" s="205">
        <f>'1b Historical level tables'!U67</f>
        <v>5.3936058843320343</v>
      </c>
      <c r="V74" s="205">
        <f>'1b Historical level tables'!V67</f>
        <v>5.5605446404238235</v>
      </c>
      <c r="W74" s="205">
        <f>'1b Historical level tables'!W67</f>
        <v>5.7958775678209244</v>
      </c>
      <c r="X74" s="205">
        <f>'1b Historical level tables'!X67</f>
        <v>5.768508251354608</v>
      </c>
      <c r="Y74" s="205">
        <f>'1b Historical level tables'!Y67</f>
        <v>5.0699058244892159</v>
      </c>
      <c r="Z74" s="205">
        <f>'1b Historical level tables'!Z67</f>
        <v>5.1206499207610632</v>
      </c>
      <c r="AA74" s="205" t="str">
        <f>'1b Historical level tables'!AA67</f>
        <v>-</v>
      </c>
      <c r="AB74" s="205" t="str">
        <f>'1b Historical level tables'!AB67</f>
        <v>-</v>
      </c>
      <c r="AC74" s="144"/>
      <c r="AD74" s="175" t="s">
        <v>208</v>
      </c>
      <c r="AE74" s="205">
        <f>'1b Historical level tables'!AE67</f>
        <v>1.5584087481901527</v>
      </c>
      <c r="AF74" s="205">
        <f>'1b Historical level tables'!AF67</f>
        <v>1.5695175061359099</v>
      </c>
      <c r="AG74" s="205">
        <f>'1b Historical level tables'!AG67</f>
        <v>1.6364182148110618</v>
      </c>
      <c r="AH74" s="205">
        <f>'1b Historical level tables'!AH67</f>
        <v>1.774559261386546</v>
      </c>
      <c r="AI74" s="205">
        <f>'1b Historical level tables'!AI67</f>
        <v>1.8211361715504066</v>
      </c>
      <c r="AJ74" s="205">
        <f>'1b Historical level tables'!AJ67</f>
        <v>1.8293000000794521</v>
      </c>
      <c r="AK74" s="205">
        <f>'1b Historical level tables'!AK67</f>
        <v>1.8904498374196581</v>
      </c>
      <c r="AL74" s="205">
        <f>'1b Historical level tables'!AL67</f>
        <v>1.8910028237625016</v>
      </c>
      <c r="AM74" s="205">
        <f>'1b Historical level tables'!AM67</f>
        <v>1.9268285977751352</v>
      </c>
      <c r="AN74" s="205">
        <f>'1b Historical level tables'!AN67</f>
        <v>1.9300516403503027</v>
      </c>
      <c r="AO74" s="205">
        <f>'1b Historical level tables'!AO67</f>
        <v>3.3580363523898855</v>
      </c>
      <c r="AP74" s="173"/>
      <c r="AQ74" s="205">
        <f>'1b Historical level tables'!AQ67</f>
        <v>3.439278083110866</v>
      </c>
      <c r="AR74" s="205">
        <f>'1b Historical level tables'!AR67</f>
        <v>3.439278083110866</v>
      </c>
      <c r="AS74" s="205">
        <f>'1b Historical level tables'!AS67</f>
        <v>3.9072275424425578</v>
      </c>
      <c r="AT74" s="205">
        <f>'1b Historical level tables'!AT67</f>
        <v>3.9072275424425578</v>
      </c>
      <c r="AU74" s="205">
        <f>'1b Historical level tables'!AU67</f>
        <v>4.4056037923243272</v>
      </c>
      <c r="AV74" s="205">
        <f>'1b Historical level tables'!AV67</f>
        <v>4.3401082500876145</v>
      </c>
      <c r="AW74" s="205">
        <f>'1b Historical level tables'!AW67</f>
        <v>4.9861034412815863</v>
      </c>
      <c r="AX74" s="205">
        <f>'1b Historical level tables'!AX67</f>
        <v>5.147500656419373</v>
      </c>
      <c r="AY74" s="205">
        <f>'1b Historical level tables'!AY67</f>
        <v>5.3504683524873693</v>
      </c>
      <c r="AZ74" s="205">
        <f>'1b Historical level tables'!AZ67</f>
        <v>5.3164342971065457</v>
      </c>
      <c r="BA74" s="205">
        <f>'1b Historical level tables'!BA67</f>
        <v>4.6700650796545204</v>
      </c>
      <c r="BB74" s="205">
        <f>'1b Historical level tables'!BB67</f>
        <v>4.7075706605646763</v>
      </c>
      <c r="BC74" s="205" t="str">
        <f>'1b Historical level tables'!BC67</f>
        <v>-</v>
      </c>
      <c r="BD74" s="205" t="str">
        <f>'1b Historical level tables'!BD67</f>
        <v>-</v>
      </c>
      <c r="BF74" s="175" t="s">
        <v>208</v>
      </c>
      <c r="BG74" s="205">
        <f>'1b Historical level tables'!BG67</f>
        <v>1.7277359161924084</v>
      </c>
      <c r="BH74" s="205">
        <f>'1b Historical level tables'!BH67</f>
        <v>1.7458702702451385</v>
      </c>
      <c r="BI74" s="205">
        <f>'1b Historical level tables'!BI67</f>
        <v>1.8066313065580684</v>
      </c>
      <c r="BJ74" s="205">
        <f>'1b Historical level tables'!BJ67</f>
        <v>1.9727857209910991</v>
      </c>
      <c r="BK74" s="205">
        <f>'1b Historical level tables'!BK67</f>
        <v>2.0228053836049296</v>
      </c>
      <c r="BL74" s="205">
        <f>'1b Historical level tables'!BL67</f>
        <v>2.0375334161975194</v>
      </c>
      <c r="BM74" s="205">
        <f>'1b Historical level tables'!BM67</f>
        <v>2.0819665547461161</v>
      </c>
      <c r="BN74" s="205">
        <f>'1b Historical level tables'!BN67</f>
        <v>1.9954046549190605</v>
      </c>
      <c r="BO74" s="205">
        <f>'1b Historical level tables'!BO67</f>
        <v>2.0326811700265917</v>
      </c>
      <c r="BP74" s="205">
        <f>'1b Historical level tables'!BP67</f>
        <v>2.0038834567790653</v>
      </c>
      <c r="BQ74" s="205">
        <f>'1b Historical level tables'!BQ67</f>
        <v>2.0851778564644396</v>
      </c>
      <c r="BR74" s="173"/>
      <c r="BS74" s="205">
        <f>'1b Historical level tables'!BS67</f>
        <v>2.1831248818332218</v>
      </c>
      <c r="BT74" s="205">
        <f>'1b Historical level tables'!BT67</f>
        <v>2.1831248818332218</v>
      </c>
      <c r="BU74" s="205">
        <f>'1b Historical level tables'!BU67</f>
        <v>2.2352529825944063</v>
      </c>
      <c r="BV74" s="205">
        <f>'1b Historical level tables'!BV67</f>
        <v>2.2352529825944063</v>
      </c>
      <c r="BW74" s="205">
        <f>'1b Historical level tables'!BW67</f>
        <v>2.8956837078098241</v>
      </c>
      <c r="BX74" s="205">
        <f>'1b Historical level tables'!BX67</f>
        <v>2.8166451173747999</v>
      </c>
      <c r="BY74" s="205">
        <f>'1b Historical level tables'!BY67</f>
        <v>3.0642518597776105</v>
      </c>
      <c r="BZ74" s="205">
        <f>'1b Historical level tables'!BZ67</f>
        <v>3.1893067382688369</v>
      </c>
      <c r="CA74" s="205">
        <f>'1b Historical level tables'!CA67</f>
        <v>3.295947961363463</v>
      </c>
      <c r="CB74" s="205">
        <f>'1b Historical level tables'!CB67</f>
        <v>3.2753452254807924</v>
      </c>
      <c r="CC74" s="205">
        <f>'1b Historical level tables'!CC67</f>
        <v>3.2808817375577122</v>
      </c>
      <c r="CD74" s="205">
        <f>'1b Historical level tables'!CD67</f>
        <v>3.4150810254467237</v>
      </c>
      <c r="CE74" s="205" t="str">
        <f>'1b Historical level tables'!CE67</f>
        <v>-</v>
      </c>
      <c r="CF74" s="205" t="str">
        <f>'1b Historical level tables'!CF67</f>
        <v>-</v>
      </c>
      <c r="CG74" s="144"/>
      <c r="CH74" s="175" t="s">
        <v>208</v>
      </c>
      <c r="CI74" s="205">
        <f t="shared" si="102"/>
        <v>3.2811488161439444</v>
      </c>
      <c r="CJ74" s="205">
        <f t="shared" si="103"/>
        <v>3.3103249698609272</v>
      </c>
      <c r="CK74" s="205">
        <f t="shared" si="104"/>
        <v>3.4379306200920974</v>
      </c>
      <c r="CL74" s="205">
        <f t="shared" si="105"/>
        <v>3.7422307757956106</v>
      </c>
      <c r="CM74" s="205">
        <f t="shared" si="106"/>
        <v>3.8387797554381233</v>
      </c>
      <c r="CN74" s="205">
        <f t="shared" si="107"/>
        <v>3.861630931033555</v>
      </c>
      <c r="CO74" s="205">
        <f t="shared" si="108"/>
        <v>3.9672049270226841</v>
      </c>
      <c r="CP74" s="205">
        <f t="shared" si="109"/>
        <v>3.8811797748099339</v>
      </c>
      <c r="CQ74" s="205">
        <f t="shared" si="110"/>
        <v>3.9542631737151064</v>
      </c>
      <c r="CR74" s="205">
        <f t="shared" si="111"/>
        <v>3.9285800634535377</v>
      </c>
      <c r="CS74" s="205">
        <f t="shared" si="112"/>
        <v>5.4382369960359149</v>
      </c>
      <c r="CT74" s="173"/>
      <c r="CU74" s="205">
        <f t="shared" si="88"/>
        <v>5.6171394126596876</v>
      </c>
      <c r="CV74" s="205">
        <f t="shared" si="89"/>
        <v>5.6171394126596876</v>
      </c>
      <c r="CW74" s="205">
        <f t="shared" si="90"/>
        <v>6.1371368178808741</v>
      </c>
      <c r="CX74" s="205">
        <f t="shared" si="91"/>
        <v>6.1371368178808741</v>
      </c>
      <c r="CY74" s="205">
        <f t="shared" si="92"/>
        <v>7.6765031758253519</v>
      </c>
      <c r="CZ74" s="205">
        <f t="shared" si="93"/>
        <v>7.5273798920494226</v>
      </c>
      <c r="DA74" s="205">
        <f t="shared" si="94"/>
        <v>8.4578577441096456</v>
      </c>
      <c r="DB74" s="205">
        <f t="shared" si="95"/>
        <v>8.7498513786926608</v>
      </c>
      <c r="DC74" s="205">
        <f t="shared" ref="DC74:DD76" si="115">IFERROR(W74+CA74,"-")</f>
        <v>9.091825529184387</v>
      </c>
      <c r="DD74" s="205">
        <f t="shared" si="115"/>
        <v>9.0438534768354</v>
      </c>
      <c r="DE74" s="205">
        <f>IFERROR(Y74+CC74,"-")</f>
        <v>8.3507875620469285</v>
      </c>
      <c r="DF74" s="205">
        <f t="shared" si="99"/>
        <v>8.5357309462077868</v>
      </c>
      <c r="DG74" s="205" t="str">
        <f t="shared" si="100"/>
        <v>-</v>
      </c>
      <c r="DH74" s="205" t="str">
        <f t="shared" si="101"/>
        <v>-</v>
      </c>
    </row>
    <row r="75" spans="2:112" s="159" customFormat="1" ht="10.5" customHeight="1">
      <c r="B75" s="176" t="s">
        <v>209</v>
      </c>
      <c r="C75" s="205">
        <f>'1b Historical level tables'!C68</f>
        <v>0.95643384430240752</v>
      </c>
      <c r="D75" s="205">
        <f>'1b Historical level tables'!D68</f>
        <v>0.96494241915025136</v>
      </c>
      <c r="E75" s="205">
        <f>'1b Historical level tables'!E68</f>
        <v>1.0121381069261055</v>
      </c>
      <c r="F75" s="205">
        <f>'1b Historical level tables'!F68</f>
        <v>1.1185902628474014</v>
      </c>
      <c r="G75" s="205">
        <f>'1b Historical level tables'!G68</f>
        <v>1.1571549138539119</v>
      </c>
      <c r="H75" s="205">
        <f>'1b Historical level tables'!H68</f>
        <v>1.1634144342528536</v>
      </c>
      <c r="I75" s="205">
        <f>'1b Historical level tables'!I68</f>
        <v>1.1999166847172302</v>
      </c>
      <c r="J75" s="205">
        <f>'1b Historical level tables'!J68</f>
        <v>1.2003302909580229</v>
      </c>
      <c r="K75" s="205">
        <f>'1b Historical level tables'!K68</f>
        <v>1.225784724386396</v>
      </c>
      <c r="L75" s="205">
        <f>'1b Historical level tables'!L68</f>
        <v>1.2281847708854403</v>
      </c>
      <c r="M75" s="205">
        <f>'1b Historical level tables'!M68</f>
        <v>1.3479274663842966</v>
      </c>
      <c r="N75" s="173"/>
      <c r="O75" s="205">
        <f>'1b Historical level tables'!O68</f>
        <v>1.4103099607941125</v>
      </c>
      <c r="P75" s="205">
        <f>'1b Historical level tables'!P68</f>
        <v>1.4103099607941125</v>
      </c>
      <c r="Q75" s="205">
        <f>'1b Historical level tables'!Q68</f>
        <v>1.4965816568244248</v>
      </c>
      <c r="R75" s="205">
        <f>'1b Historical level tables'!R68</f>
        <v>1.4965816568244248</v>
      </c>
      <c r="S75" s="205">
        <f>'1b Historical level tables'!S68</f>
        <v>1.5227714053575176</v>
      </c>
      <c r="T75" s="205">
        <f>'1b Historical level tables'!T68</f>
        <v>1.5217452953623134</v>
      </c>
      <c r="U75" s="205">
        <f>'1b Historical level tables'!U68</f>
        <v>1.5644509701708686</v>
      </c>
      <c r="V75" s="205">
        <f>'1b Historical level tables'!V68</f>
        <v>1.5668951204988084</v>
      </c>
      <c r="W75" s="205">
        <f>'1b Historical level tables'!W68</f>
        <v>1.6238937509221778</v>
      </c>
      <c r="X75" s="205">
        <f>'1b Historical level tables'!X68</f>
        <v>1.6234930367597948</v>
      </c>
      <c r="Y75" s="205">
        <f>'1b Historical level tables'!Y68</f>
        <v>1.6160278518401436</v>
      </c>
      <c r="Z75" s="205">
        <f>'1b Historical level tables'!Z68</f>
        <v>1.5986879794673985</v>
      </c>
      <c r="AA75" s="205" t="str">
        <f>'1b Historical level tables'!AA68</f>
        <v>-</v>
      </c>
      <c r="AB75" s="205" t="str">
        <f>'1b Historical level tables'!AB68</f>
        <v>-</v>
      </c>
      <c r="AC75" s="144"/>
      <c r="AD75" s="176" t="s">
        <v>209</v>
      </c>
      <c r="AE75" s="205">
        <f>'1b Historical level tables'!AE68</f>
        <v>0.9602835381892072</v>
      </c>
      <c r="AF75" s="205">
        <f>'1b Historical level tables'!AF68</f>
        <v>0.9688437096578183</v>
      </c>
      <c r="AG75" s="205">
        <f>'1b Historical level tables'!AG68</f>
        <v>1.0160826228545514</v>
      </c>
      <c r="AH75" s="205">
        <f>'1b Historical level tables'!AH68</f>
        <v>1.1225311611442117</v>
      </c>
      <c r="AI75" s="205">
        <f>'1b Historical level tables'!AI68</f>
        <v>1.1611324864035819</v>
      </c>
      <c r="AJ75" s="205">
        <f>'1b Historical level tables'!AJ68</f>
        <v>1.1674233581995286</v>
      </c>
      <c r="AK75" s="205">
        <f>'1b Historical level tables'!AK68</f>
        <v>1.2039325283826847</v>
      </c>
      <c r="AL75" s="205">
        <f>'1b Historical level tables'!AL68</f>
        <v>1.2043586478406527</v>
      </c>
      <c r="AM75" s="205">
        <f>'1b Historical level tables'!AM68</f>
        <v>1.2298276376649981</v>
      </c>
      <c r="AN75" s="205">
        <f>'1b Historical level tables'!AN68</f>
        <v>1.2323112453940335</v>
      </c>
      <c r="AO75" s="205">
        <f>'1b Historical level tables'!AO68</f>
        <v>1.3517628002145414</v>
      </c>
      <c r="AP75" s="173"/>
      <c r="AQ75" s="205">
        <f>'1b Historical level tables'!AQ68</f>
        <v>1.4143659416975116</v>
      </c>
      <c r="AR75" s="205">
        <f>'1b Historical level tables'!AR68</f>
        <v>1.4143659416975116</v>
      </c>
      <c r="AS75" s="205">
        <f>'1b Historical level tables'!AS68</f>
        <v>1.5006994033589645</v>
      </c>
      <c r="AT75" s="205">
        <f>'1b Historical level tables'!AT68</f>
        <v>1.5006994033589645</v>
      </c>
      <c r="AU75" s="205">
        <f>'1b Historical level tables'!AU68</f>
        <v>1.5214821047878382</v>
      </c>
      <c r="AV75" s="205">
        <f>'1b Historical level tables'!AV68</f>
        <v>1.5205231845539513</v>
      </c>
      <c r="AW75" s="205">
        <f>'1b Historical level tables'!AW68</f>
        <v>1.5626218595480901</v>
      </c>
      <c r="AX75" s="205">
        <f>'1b Historical level tables'!AX68</f>
        <v>1.5649848761749223</v>
      </c>
      <c r="AY75" s="205">
        <f>'1b Historical level tables'!AY68</f>
        <v>1.6215923162163819</v>
      </c>
      <c r="AZ75" s="205">
        <f>'1b Historical level tables'!AZ68</f>
        <v>1.6210940236115512</v>
      </c>
      <c r="BA75" s="205">
        <f>'1b Historical level tables'!BA68</f>
        <v>1.6146249223999833</v>
      </c>
      <c r="BB75" s="205">
        <f>'1b Historical level tables'!BB68</f>
        <v>1.5958002224052259</v>
      </c>
      <c r="BC75" s="205" t="str">
        <f>'1b Historical level tables'!BC68</f>
        <v>-</v>
      </c>
      <c r="BD75" s="205" t="str">
        <f>'1b Historical level tables'!BD68</f>
        <v>-</v>
      </c>
      <c r="BF75" s="176" t="s">
        <v>209</v>
      </c>
      <c r="BG75" s="205">
        <f>'1b Historical level tables'!BG68</f>
        <v>1.3313563737099119</v>
      </c>
      <c r="BH75" s="205">
        <f>'1b Historical level tables'!BH68</f>
        <v>1.3453303193950956</v>
      </c>
      <c r="BI75" s="205">
        <f>'1b Historical level tables'!BI68</f>
        <v>1.3921514754585258</v>
      </c>
      <c r="BJ75" s="205">
        <f>'1b Historical level tables'!BJ68</f>
        <v>1.5201865163477373</v>
      </c>
      <c r="BK75" s="205">
        <f>'1b Historical level tables'!BK68</f>
        <v>1.5587305993916909</v>
      </c>
      <c r="BL75" s="205">
        <f>'1b Historical level tables'!BL68</f>
        <v>1.570079706555918</v>
      </c>
      <c r="BM75" s="205">
        <f>'1b Historical level tables'!BM68</f>
        <v>1.6043189335443675</v>
      </c>
      <c r="BN75" s="205">
        <f>'1b Historical level tables'!BN68</f>
        <v>1.5376161834451714</v>
      </c>
      <c r="BO75" s="205">
        <f>'1b Historical level tables'!BO68</f>
        <v>1.5663406693535709</v>
      </c>
      <c r="BP75" s="205">
        <f>'1b Historical level tables'!BP68</f>
        <v>1.5441497669586857</v>
      </c>
      <c r="BQ75" s="205">
        <f>'1b Historical level tables'!BQ68</f>
        <v>1.6067934940200319</v>
      </c>
      <c r="BR75" s="173"/>
      <c r="BS75" s="205">
        <f>'1b Historical level tables'!BS68</f>
        <v>1.6822693785510634</v>
      </c>
      <c r="BT75" s="205">
        <f>'1b Historical level tables'!BT68</f>
        <v>1.6822693785510634</v>
      </c>
      <c r="BU75" s="205">
        <f>'1b Historical level tables'!BU68</f>
        <v>1.7224381789721039</v>
      </c>
      <c r="BV75" s="205">
        <f>'1b Historical level tables'!BV68</f>
        <v>1.7224381789721039</v>
      </c>
      <c r="BW75" s="205">
        <f>'1b Historical level tables'!BW68</f>
        <v>1.7551867168913826</v>
      </c>
      <c r="BX75" s="205">
        <f>'1b Historical level tables'!BX68</f>
        <v>1.7540295128888239</v>
      </c>
      <c r="BY75" s="205">
        <f>'1b Historical level tables'!BY68</f>
        <v>1.7658967462791233</v>
      </c>
      <c r="BZ75" s="205">
        <f>'1b Historical level tables'!BZ68</f>
        <v>1.7677276747551134</v>
      </c>
      <c r="CA75" s="205">
        <f>'1b Historical level tables'!CA68</f>
        <v>1.821497029937067</v>
      </c>
      <c r="CB75" s="205">
        <f>'1b Historical level tables'!CB68</f>
        <v>1.8211953852810088</v>
      </c>
      <c r="CC75" s="205">
        <f>'1b Historical level tables'!CC68</f>
        <v>1.8846453764686828</v>
      </c>
      <c r="CD75" s="205">
        <f>'1b Historical level tables'!CD68</f>
        <v>1.8910253423820065</v>
      </c>
      <c r="CE75" s="205" t="str">
        <f>'1b Historical level tables'!CE68</f>
        <v>-</v>
      </c>
      <c r="CF75" s="205" t="str">
        <f>'1b Historical level tables'!CF68</f>
        <v>-</v>
      </c>
      <c r="CG75" s="144"/>
      <c r="CH75" s="176" t="s">
        <v>209</v>
      </c>
      <c r="CI75" s="205">
        <f t="shared" si="102"/>
        <v>2.2877902180123195</v>
      </c>
      <c r="CJ75" s="205">
        <f t="shared" si="103"/>
        <v>2.310272738545347</v>
      </c>
      <c r="CK75" s="205">
        <f t="shared" si="104"/>
        <v>2.4042895823846315</v>
      </c>
      <c r="CL75" s="205">
        <f t="shared" si="105"/>
        <v>2.6387767791951386</v>
      </c>
      <c r="CM75" s="205">
        <f t="shared" si="106"/>
        <v>2.7158855132456026</v>
      </c>
      <c r="CN75" s="205">
        <f t="shared" si="107"/>
        <v>2.7334941408087716</v>
      </c>
      <c r="CO75" s="205">
        <f t="shared" si="108"/>
        <v>2.8042356182615977</v>
      </c>
      <c r="CP75" s="205">
        <f t="shared" si="109"/>
        <v>2.7379464744031941</v>
      </c>
      <c r="CQ75" s="205">
        <f t="shared" si="110"/>
        <v>2.7921253937399668</v>
      </c>
      <c r="CR75" s="205">
        <f t="shared" si="111"/>
        <v>2.772334537844126</v>
      </c>
      <c r="CS75" s="205">
        <f t="shared" si="112"/>
        <v>2.9547209604043285</v>
      </c>
      <c r="CT75" s="173"/>
      <c r="CU75" s="205">
        <f t="shared" si="88"/>
        <v>3.0925793393451757</v>
      </c>
      <c r="CV75" s="205">
        <f t="shared" si="89"/>
        <v>3.0925793393451757</v>
      </c>
      <c r="CW75" s="205">
        <f t="shared" si="90"/>
        <v>3.2190198357965287</v>
      </c>
      <c r="CX75" s="205">
        <f t="shared" si="91"/>
        <v>3.2190198357965287</v>
      </c>
      <c r="CY75" s="205">
        <f t="shared" si="92"/>
        <v>3.2779581222489003</v>
      </c>
      <c r="CZ75" s="205">
        <f t="shared" si="93"/>
        <v>3.2757748082511373</v>
      </c>
      <c r="DA75" s="205">
        <f t="shared" si="94"/>
        <v>3.3303477164499919</v>
      </c>
      <c r="DB75" s="205">
        <f t="shared" si="95"/>
        <v>3.3346227952539218</v>
      </c>
      <c r="DC75" s="205">
        <f t="shared" si="115"/>
        <v>3.4453907808592446</v>
      </c>
      <c r="DD75" s="205">
        <f t="shared" si="115"/>
        <v>3.4446884220408034</v>
      </c>
      <c r="DE75" s="205">
        <f>IFERROR(Y75+CC75,"-")</f>
        <v>3.5006732283088264</v>
      </c>
      <c r="DF75" s="205">
        <f t="shared" si="99"/>
        <v>3.489713321849405</v>
      </c>
      <c r="DG75" s="205" t="str">
        <f t="shared" si="100"/>
        <v>-</v>
      </c>
      <c r="DH75" s="205" t="str">
        <f t="shared" si="101"/>
        <v>-</v>
      </c>
    </row>
    <row r="76" spans="2:112" s="159" customFormat="1" ht="10.5" customHeight="1">
      <c r="B76" s="175" t="s">
        <v>211</v>
      </c>
      <c r="C76" s="205">
        <f>'1b Historical level tables'!C69</f>
        <v>82.714973755382402</v>
      </c>
      <c r="D76" s="205">
        <f>'1b Historical level tables'!D69</f>
        <v>83.30462944093604</v>
      </c>
      <c r="E76" s="205">
        <f>'1b Historical level tables'!E69</f>
        <v>86.869961250180737</v>
      </c>
      <c r="F76" s="205">
        <f>'1b Historical level tables'!F69</f>
        <v>94.247238890788609</v>
      </c>
      <c r="G76" s="205">
        <f>'1b Historical level tables'!G69</f>
        <v>96.734713952828457</v>
      </c>
      <c r="H76" s="205">
        <f>'1b Historical level tables'!H69</f>
        <v>97.168507138888316</v>
      </c>
      <c r="I76" s="205">
        <f>'1b Historical level tables'!I69</f>
        <v>100.42294792546593</v>
      </c>
      <c r="J76" s="205">
        <f>'1b Historical level tables'!J69</f>
        <v>100.45161139447517</v>
      </c>
      <c r="K76" s="205">
        <f>'1b Historical level tables'!K69</f>
        <v>102.36163788093087</v>
      </c>
      <c r="L76" s="205">
        <f>'1b Historical level tables'!L69</f>
        <v>102.52796433266482</v>
      </c>
      <c r="M76" s="205">
        <f>'1b Historical level tables'!M69</f>
        <v>177.82465139176094</v>
      </c>
      <c r="N76" s="173"/>
      <c r="O76" s="205">
        <f>'1b Historical level tables'!O69</f>
        <v>182.1478421922848</v>
      </c>
      <c r="P76" s="205">
        <f>'1b Historical level tables'!P69</f>
        <v>182.1478421922848</v>
      </c>
      <c r="Q76" s="205">
        <f>'1b Historical level tables'!Q69</f>
        <v>206.85880395175917</v>
      </c>
      <c r="R76" s="205">
        <f>'1b Historical level tables'!R69</f>
        <v>206.85880395175917</v>
      </c>
      <c r="S76" s="205">
        <f>'1b Historical level tables'!S69</f>
        <v>208.67378876436524</v>
      </c>
      <c r="T76" s="205">
        <f>'1b Historical level tables'!T69</f>
        <v>208.60267796102917</v>
      </c>
      <c r="U76" s="205">
        <f>'1b Historical level tables'!U69</f>
        <v>229.00423297302081</v>
      </c>
      <c r="V76" s="205">
        <f>'1b Historical level tables'!V69</f>
        <v>229.17361587944052</v>
      </c>
      <c r="W76" s="205">
        <f>'1b Historical level tables'!W69</f>
        <v>233.12369766151809</v>
      </c>
      <c r="X76" s="205">
        <f>'1b Historical level tables'!X69</f>
        <v>233.09592763088943</v>
      </c>
      <c r="Y76" s="205">
        <f>'1b Historical level tables'!Y69</f>
        <v>207.1953852712787</v>
      </c>
      <c r="Z76" s="205">
        <f>'1b Historical level tables'!Z69</f>
        <v>205.99370878441624</v>
      </c>
      <c r="AA76" s="205" t="str">
        <f>'1b Historical level tables'!AA69</f>
        <v>-</v>
      </c>
      <c r="AB76" s="205" t="str">
        <f>'1b Historical level tables'!AB69</f>
        <v>-</v>
      </c>
      <c r="AC76" s="144"/>
      <c r="AD76" s="175" t="s">
        <v>211</v>
      </c>
      <c r="AE76" s="205">
        <f>'1b Historical level tables'!AE69</f>
        <v>82.98176272164126</v>
      </c>
      <c r="AF76" s="205">
        <f>'1b Historical level tables'!AF69</f>
        <v>83.574994122439222</v>
      </c>
      <c r="AG76" s="205">
        <f>'1b Historical level tables'!AG69</f>
        <v>87.143321511512255</v>
      </c>
      <c r="AH76" s="205">
        <f>'1b Historical level tables'!AH69</f>
        <v>94.520348445380094</v>
      </c>
      <c r="AI76" s="205">
        <f>'1b Historical level tables'!AI69</f>
        <v>97.010365082489656</v>
      </c>
      <c r="AJ76" s="205">
        <f>'1b Historical level tables'!AJ69</f>
        <v>97.446330962546412</v>
      </c>
      <c r="AK76" s="205">
        <f>'1b Historical level tables'!AK69</f>
        <v>100.70125129494622</v>
      </c>
      <c r="AL76" s="205">
        <f>'1b Historical level tables'!AL69</f>
        <v>100.73078194674262</v>
      </c>
      <c r="AM76" s="205">
        <f>'1b Historical level tables'!AM69</f>
        <v>102.64181721102538</v>
      </c>
      <c r="AN76" s="205">
        <f>'1b Historical level tables'!AN69</f>
        <v>102.8139345684324</v>
      </c>
      <c r="AO76" s="205">
        <f>'1b Historical level tables'!AO69</f>
        <v>178.0904451867786</v>
      </c>
      <c r="AP76" s="173"/>
      <c r="AQ76" s="205">
        <f>'1b Historical level tables'!AQ69</f>
        <v>182.42892712636078</v>
      </c>
      <c r="AR76" s="205">
        <f>'1b Historical level tables'!AR69</f>
        <v>182.42892712636078</v>
      </c>
      <c r="AS76" s="205">
        <f>'1b Historical level tables'!AS69</f>
        <v>207.14416932718106</v>
      </c>
      <c r="AT76" s="205">
        <f>'1b Historical level tables'!AT69</f>
        <v>207.14416932718106</v>
      </c>
      <c r="AU76" s="205">
        <f>'1b Historical level tables'!AU69</f>
        <v>208.58443850008547</v>
      </c>
      <c r="AV76" s="205">
        <f>'1b Historical level tables'!AV69</f>
        <v>208.51798403761489</v>
      </c>
      <c r="AW76" s="205">
        <f>'1b Historical level tables'!AW69</f>
        <v>228.87747314572712</v>
      </c>
      <c r="AX76" s="205">
        <f>'1b Historical level tables'!AX69</f>
        <v>229.04123337749175</v>
      </c>
      <c r="AY76" s="205">
        <f>'1b Historical level tables'!AY69</f>
        <v>232.96420513974201</v>
      </c>
      <c r="AZ76" s="205">
        <f>'1b Historical level tables'!AZ69</f>
        <v>232.92967279175636</v>
      </c>
      <c r="BA76" s="205">
        <f>'1b Historical level tables'!BA69</f>
        <v>207.09816037338291</v>
      </c>
      <c r="BB76" s="205">
        <f>'1b Historical level tables'!BB69</f>
        <v>205.79358333442514</v>
      </c>
      <c r="BC76" s="205" t="str">
        <f>'1b Historical level tables'!BC69</f>
        <v>-</v>
      </c>
      <c r="BD76" s="205" t="str">
        <f>'1b Historical level tables'!BD69</f>
        <v>-</v>
      </c>
      <c r="BF76" s="175" t="s">
        <v>211</v>
      </c>
      <c r="BG76" s="205">
        <f>'1b Historical level tables'!BG69</f>
        <v>92.264788086701628</v>
      </c>
      <c r="BH76" s="205">
        <f>'1b Historical level tables'!BH69</f>
        <v>93.233201325138921</v>
      </c>
      <c r="BI76" s="205">
        <f>'1b Historical level tables'!BI69</f>
        <v>96.477970439909456</v>
      </c>
      <c r="BJ76" s="205">
        <f>'1b Historical level tables'!BJ69</f>
        <v>105.3509710493535</v>
      </c>
      <c r="BK76" s="205">
        <f>'1b Historical level tables'!BK69</f>
        <v>108.02212786677039</v>
      </c>
      <c r="BL76" s="205">
        <f>'1b Historical level tables'!BL69</f>
        <v>108.80863626388928</v>
      </c>
      <c r="BM76" s="205">
        <f>'1b Historical level tables'!BM69</f>
        <v>111.18146076431874</v>
      </c>
      <c r="BN76" s="205">
        <f>'1b Historical level tables'!BN69</f>
        <v>106.55887043145906</v>
      </c>
      <c r="BO76" s="205">
        <f>'1b Historical level tables'!BO69</f>
        <v>108.54951595475562</v>
      </c>
      <c r="BP76" s="205">
        <f>'1b Historical level tables'!BP69</f>
        <v>107.01165656012073</v>
      </c>
      <c r="BQ76" s="205">
        <f>'1b Historical level tables'!BQ69</f>
        <v>111.35295113489376</v>
      </c>
      <c r="BR76" s="173"/>
      <c r="BS76" s="205">
        <f>'1b Historical level tables'!BS69</f>
        <v>116.58353148845229</v>
      </c>
      <c r="BT76" s="205">
        <f>'1b Historical level tables'!BT69</f>
        <v>116.58353148845229</v>
      </c>
      <c r="BU76" s="205">
        <f>'1b Historical level tables'!BU69</f>
        <v>119.36728340621774</v>
      </c>
      <c r="BV76" s="205">
        <f>'1b Historical level tables'!BV69</f>
        <v>119.36728340621774</v>
      </c>
      <c r="BW76" s="205">
        <f>'1b Historical level tables'!BW69</f>
        <v>121.63680114837715</v>
      </c>
      <c r="BX76" s="205">
        <f>'1b Historical level tables'!BX69</f>
        <v>121.55660535393956</v>
      </c>
      <c r="BY76" s="205">
        <f>'1b Historical level tables'!BY69</f>
        <v>122.3790205956831</v>
      </c>
      <c r="BZ76" s="205">
        <f>'1b Historical level tables'!BZ69</f>
        <v>122.50590640265031</v>
      </c>
      <c r="CA76" s="205">
        <f>'1b Historical level tables'!CA69</f>
        <v>126.23219506539003</v>
      </c>
      <c r="CB76" s="205">
        <f>'1b Historical level tables'!CB69</f>
        <v>126.21129068485132</v>
      </c>
      <c r="CC76" s="205">
        <f>'1b Historical level tables'!CC69</f>
        <v>130.60846044843666</v>
      </c>
      <c r="CD76" s="205">
        <f>'1b Historical level tables'!CD69</f>
        <v>131.05060067070704</v>
      </c>
      <c r="CE76" s="205" t="str">
        <f>'1b Historical level tables'!CE69</f>
        <v>-</v>
      </c>
      <c r="CF76" s="205" t="str">
        <f>'1b Historical level tables'!CF69</f>
        <v>-</v>
      </c>
      <c r="CG76" s="144"/>
      <c r="CH76" s="175" t="s">
        <v>211</v>
      </c>
      <c r="CI76" s="205">
        <f t="shared" si="102"/>
        <v>174.97976184208403</v>
      </c>
      <c r="CJ76" s="205">
        <f t="shared" si="103"/>
        <v>176.53783076607496</v>
      </c>
      <c r="CK76" s="205">
        <f t="shared" si="104"/>
        <v>183.34793169009021</v>
      </c>
      <c r="CL76" s="205">
        <f t="shared" si="105"/>
        <v>199.59820994014211</v>
      </c>
      <c r="CM76" s="205">
        <f t="shared" si="106"/>
        <v>204.75684181959883</v>
      </c>
      <c r="CN76" s="205">
        <f t="shared" si="107"/>
        <v>205.97714340277759</v>
      </c>
      <c r="CO76" s="205">
        <f t="shared" si="108"/>
        <v>211.60440868978469</v>
      </c>
      <c r="CP76" s="205">
        <f t="shared" si="109"/>
        <v>207.01048182593422</v>
      </c>
      <c r="CQ76" s="205">
        <f t="shared" si="110"/>
        <v>210.91115383568649</v>
      </c>
      <c r="CR76" s="205">
        <f t="shared" si="111"/>
        <v>209.53962089278554</v>
      </c>
      <c r="CS76" s="205">
        <f t="shared" si="112"/>
        <v>289.17760252665471</v>
      </c>
      <c r="CT76" s="173"/>
      <c r="CU76" s="205">
        <f t="shared" si="88"/>
        <v>298.73137368073708</v>
      </c>
      <c r="CV76" s="205">
        <f t="shared" si="89"/>
        <v>298.73137368073708</v>
      </c>
      <c r="CW76" s="205">
        <f t="shared" si="90"/>
        <v>326.22608735797689</v>
      </c>
      <c r="CX76" s="205">
        <f t="shared" si="91"/>
        <v>326.22608735797689</v>
      </c>
      <c r="CY76" s="205">
        <f t="shared" si="92"/>
        <v>330.31058991274239</v>
      </c>
      <c r="CZ76" s="205">
        <f t="shared" si="93"/>
        <v>330.15928331496872</v>
      </c>
      <c r="DA76" s="205">
        <f t="shared" si="94"/>
        <v>351.38325356870394</v>
      </c>
      <c r="DB76" s="205">
        <f t="shared" si="95"/>
        <v>351.67952228209083</v>
      </c>
      <c r="DC76" s="205">
        <f t="shared" si="115"/>
        <v>359.35589272690811</v>
      </c>
      <c r="DD76" s="205">
        <f t="shared" si="115"/>
        <v>359.30721831574078</v>
      </c>
      <c r="DE76" s="205">
        <f>IFERROR(Y76+CC76,"-")</f>
        <v>337.80384571971535</v>
      </c>
      <c r="DF76" s="205">
        <f t="shared" si="99"/>
        <v>337.04430945512331</v>
      </c>
      <c r="DG76" s="205" t="str">
        <f t="shared" si="100"/>
        <v>-</v>
      </c>
      <c r="DH76" s="205" t="str">
        <f t="shared" si="101"/>
        <v>-</v>
      </c>
    </row>
    <row r="77" spans="2:112" s="159" customFormat="1" ht="10.5" customHeight="1">
      <c r="B77"/>
      <c r="C77"/>
      <c r="D77"/>
      <c r="E77"/>
      <c r="F77"/>
      <c r="G77"/>
      <c r="H77"/>
      <c r="I77"/>
      <c r="J77"/>
      <c r="K77"/>
      <c r="L77"/>
      <c r="M77"/>
      <c r="N77"/>
      <c r="O77"/>
      <c r="P77"/>
      <c r="Q77"/>
      <c r="R77"/>
      <c r="S77"/>
      <c r="T77"/>
      <c r="U77"/>
      <c r="V77"/>
      <c r="W77"/>
      <c r="X77"/>
      <c r="Y77"/>
      <c r="Z77"/>
      <c r="AA77"/>
      <c r="AB77"/>
      <c r="AC77" s="144"/>
      <c r="AD77"/>
      <c r="AE77"/>
      <c r="AF77"/>
      <c r="AG77"/>
      <c r="AH77"/>
      <c r="AI77"/>
      <c r="AJ77"/>
      <c r="AK77"/>
      <c r="AL77"/>
      <c r="AM77"/>
      <c r="AN77"/>
      <c r="AO77"/>
      <c r="AP77"/>
      <c r="BF77"/>
      <c r="BG77"/>
      <c r="BH77"/>
      <c r="BI77"/>
      <c r="BJ77"/>
      <c r="BK77"/>
      <c r="BL77"/>
      <c r="BM77"/>
      <c r="BN77"/>
      <c r="BO77"/>
      <c r="BP77"/>
      <c r="BQ77"/>
      <c r="BR77"/>
      <c r="BS77"/>
      <c r="BT77"/>
      <c r="BU77"/>
      <c r="BV77"/>
      <c r="BW77"/>
      <c r="BX77"/>
      <c r="BY77"/>
      <c r="BZ77"/>
      <c r="CA77"/>
      <c r="CB77"/>
      <c r="CC77"/>
      <c r="CD77"/>
      <c r="CE77"/>
      <c r="CF77"/>
      <c r="CG77" s="144"/>
      <c r="CH77" s="175" t="s">
        <v>212</v>
      </c>
      <c r="CI77" s="205">
        <f>CI76*1.05</f>
        <v>183.72874993418824</v>
      </c>
      <c r="CJ77" s="205">
        <f t="shared" ref="CJ77:CS77" si="116">CJ76*1.05</f>
        <v>185.36472230437872</v>
      </c>
      <c r="CK77" s="205">
        <f t="shared" si="116"/>
        <v>192.51532827459474</v>
      </c>
      <c r="CL77" s="205">
        <f t="shared" si="116"/>
        <v>209.57812043714924</v>
      </c>
      <c r="CM77" s="205">
        <f t="shared" si="116"/>
        <v>214.99468391057877</v>
      </c>
      <c r="CN77" s="205">
        <f t="shared" si="116"/>
        <v>216.27600057291647</v>
      </c>
      <c r="CO77" s="205">
        <f t="shared" si="116"/>
        <v>222.18462912427393</v>
      </c>
      <c r="CP77" s="205">
        <f t="shared" si="116"/>
        <v>217.36100591723095</v>
      </c>
      <c r="CQ77" s="205">
        <f t="shared" si="116"/>
        <v>221.45671152747082</v>
      </c>
      <c r="CR77" s="205">
        <f t="shared" si="116"/>
        <v>220.01660193742481</v>
      </c>
      <c r="CS77" s="205">
        <f t="shared" si="116"/>
        <v>303.63648265298747</v>
      </c>
      <c r="CT77" s="173"/>
      <c r="CU77" s="205">
        <f t="shared" ref="CU77:CZ77" si="117">CU76*1.05</f>
        <v>313.66794236477392</v>
      </c>
      <c r="CV77" s="205">
        <f t="shared" si="117"/>
        <v>313.66794236477392</v>
      </c>
      <c r="CW77" s="205">
        <f t="shared" si="117"/>
        <v>342.53739172587575</v>
      </c>
      <c r="CX77" s="205">
        <f t="shared" si="117"/>
        <v>342.53739172587575</v>
      </c>
      <c r="CY77" s="205">
        <f t="shared" si="117"/>
        <v>346.8261194083795</v>
      </c>
      <c r="CZ77" s="205">
        <f t="shared" si="117"/>
        <v>346.66724748071715</v>
      </c>
      <c r="DA77" s="205">
        <f t="shared" ref="DA77:DC77" si="118">DA76*1.05</f>
        <v>368.95241624713913</v>
      </c>
      <c r="DB77" s="205">
        <f t="shared" si="118"/>
        <v>369.26349839619536</v>
      </c>
      <c r="DC77" s="205">
        <f t="shared" si="118"/>
        <v>377.32368736325355</v>
      </c>
      <c r="DD77" s="205">
        <f t="shared" ref="DD77" si="119">DD76*1.05</f>
        <v>377.27257923152786</v>
      </c>
      <c r="DE77" s="205">
        <f>IFERROR(DE76*1.05,"-")</f>
        <v>354.69403800570115</v>
      </c>
      <c r="DF77" s="205">
        <f>IFERROR(DF76*1.05,"-")</f>
        <v>353.89652492787951</v>
      </c>
      <c r="DG77" s="205" t="str">
        <f>IFERROR(DG76*1.05,"-")</f>
        <v>-</v>
      </c>
      <c r="DH77" s="205" t="str">
        <f>IFERROR(DH76*1.05,"-")</f>
        <v>-</v>
      </c>
    </row>
    <row r="78" spans="2:112" s="161"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C78" s="169"/>
      <c r="DD78" s="169"/>
    </row>
    <row r="79" spans="2:112" s="159" customFormat="1" ht="38.25" customHeight="1">
      <c r="B79" s="171" t="s">
        <v>213</v>
      </c>
      <c r="C79" s="172" t="s">
        <v>173</v>
      </c>
      <c r="D79" s="172" t="s">
        <v>174</v>
      </c>
      <c r="E79" s="172" t="s">
        <v>175</v>
      </c>
      <c r="F79" s="172" t="s">
        <v>176</v>
      </c>
      <c r="G79" s="172" t="s">
        <v>177</v>
      </c>
      <c r="H79" s="172" t="s">
        <v>178</v>
      </c>
      <c r="I79" s="172" t="s">
        <v>179</v>
      </c>
      <c r="J79" s="172" t="s">
        <v>180</v>
      </c>
      <c r="K79" s="172" t="s">
        <v>181</v>
      </c>
      <c r="L79" s="172" t="s">
        <v>182</v>
      </c>
      <c r="M79" s="172" t="s">
        <v>183</v>
      </c>
      <c r="N79" s="173"/>
      <c r="O79" s="172" t="s">
        <v>184</v>
      </c>
      <c r="P79" s="172" t="s">
        <v>185</v>
      </c>
      <c r="Q79" s="172" t="s">
        <v>186</v>
      </c>
      <c r="R79" s="174" t="s">
        <v>187</v>
      </c>
      <c r="S79" s="174" t="s">
        <v>188</v>
      </c>
      <c r="T79" s="174" t="s">
        <v>189</v>
      </c>
      <c r="U79" s="174" t="s">
        <v>143</v>
      </c>
      <c r="V79" s="174" t="s">
        <v>144</v>
      </c>
      <c r="W79" s="174" t="s">
        <v>190</v>
      </c>
      <c r="X79" s="174" t="s">
        <v>191</v>
      </c>
      <c r="Y79" s="172" t="s">
        <v>192</v>
      </c>
      <c r="Z79" s="174" t="s">
        <v>193</v>
      </c>
      <c r="AA79" s="174" t="s">
        <v>194</v>
      </c>
      <c r="AB79" s="174" t="s">
        <v>195</v>
      </c>
      <c r="AC79" s="144"/>
      <c r="AD79" s="171" t="s">
        <v>213</v>
      </c>
      <c r="AE79" s="172" t="s">
        <v>173</v>
      </c>
      <c r="AF79" s="172" t="s">
        <v>174</v>
      </c>
      <c r="AG79" s="172" t="s">
        <v>175</v>
      </c>
      <c r="AH79" s="172" t="s">
        <v>176</v>
      </c>
      <c r="AI79" s="172" t="s">
        <v>177</v>
      </c>
      <c r="AJ79" s="172" t="s">
        <v>178</v>
      </c>
      <c r="AK79" s="172" t="s">
        <v>179</v>
      </c>
      <c r="AL79" s="172" t="s">
        <v>180</v>
      </c>
      <c r="AM79" s="172" t="s">
        <v>181</v>
      </c>
      <c r="AN79" s="172" t="s">
        <v>182</v>
      </c>
      <c r="AO79" s="172" t="s">
        <v>183</v>
      </c>
      <c r="AP79" s="173"/>
      <c r="AQ79" s="172" t="s">
        <v>184</v>
      </c>
      <c r="AR79" s="172" t="s">
        <v>185</v>
      </c>
      <c r="AS79" s="172" t="s">
        <v>186</v>
      </c>
      <c r="AT79" s="174" t="s">
        <v>187</v>
      </c>
      <c r="AU79" s="174" t="s">
        <v>188</v>
      </c>
      <c r="AV79" s="174" t="s">
        <v>189</v>
      </c>
      <c r="AW79" s="174" t="s">
        <v>143</v>
      </c>
      <c r="AX79" s="174" t="s">
        <v>144</v>
      </c>
      <c r="AY79" s="174" t="s">
        <v>190</v>
      </c>
      <c r="AZ79" s="174" t="s">
        <v>191</v>
      </c>
      <c r="BA79" s="172" t="s">
        <v>192</v>
      </c>
      <c r="BB79" s="174" t="s">
        <v>193</v>
      </c>
      <c r="BC79" s="174" t="s">
        <v>194</v>
      </c>
      <c r="BD79" s="174" t="s">
        <v>195</v>
      </c>
      <c r="BF79" s="171" t="s">
        <v>213</v>
      </c>
      <c r="BG79" s="172" t="s">
        <v>173</v>
      </c>
      <c r="BH79" s="172" t="s">
        <v>174</v>
      </c>
      <c r="BI79" s="172" t="s">
        <v>175</v>
      </c>
      <c r="BJ79" s="172" t="s">
        <v>176</v>
      </c>
      <c r="BK79" s="172" t="s">
        <v>177</v>
      </c>
      <c r="BL79" s="172" t="s">
        <v>178</v>
      </c>
      <c r="BM79" s="172" t="s">
        <v>179</v>
      </c>
      <c r="BN79" s="172" t="s">
        <v>180</v>
      </c>
      <c r="BO79" s="172" t="s">
        <v>181</v>
      </c>
      <c r="BP79" s="172" t="s">
        <v>182</v>
      </c>
      <c r="BQ79" s="172" t="s">
        <v>183</v>
      </c>
      <c r="BR79" s="173"/>
      <c r="BS79" s="172" t="s">
        <v>184</v>
      </c>
      <c r="BT79" s="172" t="s">
        <v>185</v>
      </c>
      <c r="BU79" s="172" t="s">
        <v>186</v>
      </c>
      <c r="BV79" s="174" t="s">
        <v>187</v>
      </c>
      <c r="BW79" s="174" t="s">
        <v>188</v>
      </c>
      <c r="BX79" s="174" t="s">
        <v>189</v>
      </c>
      <c r="BY79" s="174" t="s">
        <v>143</v>
      </c>
      <c r="BZ79" s="174" t="s">
        <v>144</v>
      </c>
      <c r="CA79" s="174" t="s">
        <v>190</v>
      </c>
      <c r="CB79" s="174" t="s">
        <v>191</v>
      </c>
      <c r="CC79" s="172" t="s">
        <v>192</v>
      </c>
      <c r="CD79" s="174" t="s">
        <v>193</v>
      </c>
      <c r="CE79" s="174" t="s">
        <v>194</v>
      </c>
      <c r="CF79" s="174" t="s">
        <v>195</v>
      </c>
      <c r="CG79" s="144"/>
      <c r="CH79" s="171" t="s">
        <v>213</v>
      </c>
      <c r="CI79" s="172" t="s">
        <v>173</v>
      </c>
      <c r="CJ79" s="172" t="s">
        <v>174</v>
      </c>
      <c r="CK79" s="172" t="s">
        <v>175</v>
      </c>
      <c r="CL79" s="172" t="s">
        <v>176</v>
      </c>
      <c r="CM79" s="172" t="s">
        <v>177</v>
      </c>
      <c r="CN79" s="172" t="s">
        <v>178</v>
      </c>
      <c r="CO79" s="172" t="s">
        <v>179</v>
      </c>
      <c r="CP79" s="172" t="s">
        <v>180</v>
      </c>
      <c r="CQ79" s="172" t="s">
        <v>181</v>
      </c>
      <c r="CR79" s="172" t="s">
        <v>182</v>
      </c>
      <c r="CS79" s="172" t="s">
        <v>183</v>
      </c>
      <c r="CT79" s="173"/>
      <c r="CU79" s="172" t="s">
        <v>184</v>
      </c>
      <c r="CV79" s="172" t="s">
        <v>185</v>
      </c>
      <c r="CW79" s="172" t="s">
        <v>186</v>
      </c>
      <c r="CX79" s="174" t="s">
        <v>187</v>
      </c>
      <c r="CY79" s="174" t="s">
        <v>188</v>
      </c>
      <c r="CZ79" s="174" t="s">
        <v>189</v>
      </c>
      <c r="DA79" s="174" t="s">
        <v>143</v>
      </c>
      <c r="DB79" s="174" t="s">
        <v>144</v>
      </c>
      <c r="DC79" s="174" t="s">
        <v>190</v>
      </c>
      <c r="DD79" s="174" t="s">
        <v>191</v>
      </c>
      <c r="DE79" s="172" t="s">
        <v>192</v>
      </c>
      <c r="DF79" s="174" t="s">
        <v>193</v>
      </c>
      <c r="DG79" s="174" t="s">
        <v>194</v>
      </c>
      <c r="DH79" s="174" t="s">
        <v>195</v>
      </c>
    </row>
    <row r="80" spans="2:112" s="159" customFormat="1" ht="10.5" customHeight="1">
      <c r="B80" s="175" t="s">
        <v>196</v>
      </c>
      <c r="C80" s="205">
        <f>((IF('1b Historical level tables'!C73="-",0,'1b Historical level tables'!C73)-(IF('1b Historical level tables'!C55="-",0,'1b Historical level tables'!C55)))*'1c Consumption adjusted levels'!$C$7/3.1)+IF('1b Historical level tables'!C55="-",0,'1b Historical level tables'!C55)</f>
        <v>155.90441726789425</v>
      </c>
      <c r="D80" s="205">
        <f>((IF('1b Historical level tables'!D73="-",0,'1b Historical level tables'!D73)-(IF('1b Historical level tables'!D55="-",0,'1b Historical level tables'!D55)))*'1c Consumption adjusted levels'!$C$7/3.1)+IF('1b Historical level tables'!D55="-",0,'1b Historical level tables'!D55)</f>
        <v>149.18325460968612</v>
      </c>
      <c r="E80" s="205">
        <f>((IF('1b Historical level tables'!E73="-",0,'1b Historical level tables'!E73)-(IF('1b Historical level tables'!E55="-",0,'1b Historical level tables'!E55)))*'1c Consumption adjusted levels'!$C$7/3.1)+IF('1b Historical level tables'!E55="-",0,'1b Historical level tables'!E55)</f>
        <v>164.00030154598235</v>
      </c>
      <c r="F80" s="205">
        <f>((IF('1b Historical level tables'!F73="-",0,'1b Historical level tables'!F73)-(IF('1b Historical level tables'!F55="-",0,'1b Historical level tables'!F55)))*'1c Consumption adjusted levels'!$C$7/3.1)+IF('1b Historical level tables'!F55="-",0,'1b Historical level tables'!F55)</f>
        <v>179.11213462343758</v>
      </c>
      <c r="G80" s="205">
        <f>((IF('1b Historical level tables'!G73="-",0,'1b Historical level tables'!G73)-(IF('1b Historical level tables'!G55="-",0,'1b Historical level tables'!G55)))*'1c Consumption adjusted levels'!$C$7/3.1)+IF('1b Historical level tables'!G55="-",0,'1b Historical level tables'!G55)</f>
        <v>212.82249469929468</v>
      </c>
      <c r="H80" s="205">
        <f>((IF('1b Historical level tables'!H73="-",0,'1b Historical level tables'!H73)-(IF('1b Historical level tables'!H55="-",0,'1b Historical level tables'!H55)))*'1c Consumption adjusted levels'!$C$7/3.1)+IF('1b Historical level tables'!H55="-",0,'1b Historical level tables'!H55)</f>
        <v>192.33767067495862</v>
      </c>
      <c r="I80" s="205">
        <f>((IF('1b Historical level tables'!I73="-",0,'1b Historical level tables'!I73)-(IF('1b Historical level tables'!I55="-",0,'1b Historical level tables'!I55)))*'1c Consumption adjusted levels'!$C$7/3.1)+IF('1b Historical level tables'!I55="-",0,'1b Historical level tables'!I55)</f>
        <v>185.67579969586257</v>
      </c>
      <c r="J80" s="205">
        <f>((IF('1b Historical level tables'!J73="-",0,'1b Historical level tables'!J73)-(IF('1b Historical level tables'!J55="-",0,'1b Historical level tables'!J55)))*'1c Consumption adjusted levels'!$C$7/3.1)+IF('1b Historical level tables'!J55="-",0,'1b Historical level tables'!J55)</f>
        <v>162.24939907170486</v>
      </c>
      <c r="K80" s="205">
        <f>((IF('1b Historical level tables'!K73="-",0,'1b Historical level tables'!K73)-(IF('1b Historical level tables'!K55="-",0,'1b Historical level tables'!K55)))*'1c Consumption adjusted levels'!$C$7/3.1)+IF('1b Historical level tables'!K55="-",0,'1b Historical level tables'!K55)</f>
        <v>192.83894706919443</v>
      </c>
      <c r="L80" s="205">
        <f>((IF('1b Historical level tables'!L73="-",0,'1b Historical level tables'!L73)-(IF('1b Historical level tables'!L55="-",0,'1b Historical level tables'!L55)))*'1c Consumption adjusted levels'!$C$7/3.1)+IF('1b Historical level tables'!L55="-",0,'1b Historical level tables'!L55)</f>
        <v>242.04584304675112</v>
      </c>
      <c r="M80" s="205">
        <f>((IF('1b Historical level tables'!M73="-",0,'1b Historical level tables'!M73)-(IF('1b Historical level tables'!M55="-",0,'1b Historical level tables'!M55)))*'1c Consumption adjusted levels'!$C$7/3.1)+IF('1b Historical level tables'!M55="-",0,'1b Historical level tables'!M55)</f>
        <v>448.79754415583545</v>
      </c>
      <c r="N80" s="173"/>
      <c r="O80" s="205">
        <f>((IF('1b Historical level tables'!O73="-",0,'1b Historical level tables'!O73)-(IF('1b Historical level tables'!O55="-",0,'1b Historical level tables'!O55)))*'1c Consumption adjusted levels'!$C$7/3.1)+IF('1b Historical level tables'!O55="-",0,'1b Historical level tables'!O55)</f>
        <v>1005.5136076845566</v>
      </c>
      <c r="P80" s="205">
        <f>((IF('1b Historical level tables'!P73="-",0,'1b Historical level tables'!P73)-(IF('1b Historical level tables'!P55="-",0,'1b Historical level tables'!P55)))*'1c Consumption adjusted levels'!$C$7/3.1)+IF('1b Historical level tables'!P55="-",0,'1b Historical level tables'!P55)</f>
        <v>1391.0875001094882</v>
      </c>
      <c r="Q80" s="205">
        <f>((IF('1b Historical level tables'!Q73="-",0,'1b Historical level tables'!Q73)-(IF('1b Historical level tables'!Q55="-",0,'1b Historical level tables'!Q55)))*'1c Consumption adjusted levels'!$C$7/3.1)+IF('1b Historical level tables'!Q55="-",0,'1b Historical level tables'!Q55)</f>
        <v>949.320472505373</v>
      </c>
      <c r="R80" s="205">
        <f>((IF('1b Historical level tables'!R73="-",0,'1b Historical level tables'!R73)-(IF('1b Historical level tables'!R55="-",0,'1b Historical level tables'!R55)))*'1c Consumption adjusted levels'!$C$7/3.1)+IF('1b Historical level tables'!R55="-",0,'1b Historical level tables'!R55)</f>
        <v>429.66879065618389</v>
      </c>
      <c r="S80" s="205">
        <f>((IF('1b Historical level tables'!S73="-",0,'1b Historical level tables'!S73)-(IF('1b Historical level tables'!S55="-",0,'1b Historical level tables'!S55)))*'1c Consumption adjusted levels'!$C$7/3.1)+IF('1b Historical level tables'!S55="-",0,'1b Historical level tables'!S55)</f>
        <v>380.99959429095202</v>
      </c>
      <c r="T80" s="205">
        <f>((IF('1b Historical level tables'!T73="-",0,'1b Historical level tables'!T73)-(IF('1b Historical level tables'!T55="-",0,'1b Historical level tables'!T55)))*'1c Consumption adjusted levels'!$C$7/3.1)+IF('1b Historical level tables'!T55="-",0,'1b Historical level tables'!T55)</f>
        <v>412.38837562438863</v>
      </c>
      <c r="U80" s="205">
        <f>((IF('1b Historical level tables'!U73="-",0,'1b Historical level tables'!U73)-(IF('1b Historical level tables'!U55="-",0,'1b Historical level tables'!U55)))*'1c Consumption adjusted levels'!$C$7/3.1)+IF('1b Historical level tables'!U55="-",0,'1b Historical level tables'!U55)</f>
        <v>307.29200619142603</v>
      </c>
      <c r="V80" s="205">
        <f>((IF('1b Historical level tables'!V73="-",0,'1b Historical level tables'!V73)-(IF('1b Historical level tables'!V55="-",0,'1b Historical level tables'!V55)))*'1c Consumption adjusted levels'!$C$7/3.1)+IF('1b Historical level tables'!V55="-",0,'1b Historical level tables'!V55)</f>
        <v>261.26459396984194</v>
      </c>
      <c r="W80" s="205">
        <f>((IF('1b Historical level tables'!W73="-",0,'1b Historical level tables'!W73)-(IF('1b Historical level tables'!W55="-",0,'1b Historical level tables'!W55)))*'1c Consumption adjusted levels'!$C$7/3.1)+IF('1b Historical level tables'!W55="-",0,'1b Historical level tables'!W55)</f>
        <v>301.2131609460929</v>
      </c>
      <c r="X80" s="205">
        <f>((IF('1b Historical level tables'!X73="-",0,'1b Historical level tables'!X73)-(IF('1b Historical level tables'!X55="-",0,'1b Historical level tables'!X55)))*'1c Consumption adjusted levels'!$C$7/3.1)+IF('1b Historical level tables'!X55="-",0,'1b Historical level tables'!X55)</f>
        <v>309.98346980319485</v>
      </c>
      <c r="Y80" s="205">
        <f>((IF('1b Historical level tables'!Y73="-",0,'1b Historical level tables'!Y73)-(IF('1b Historical level tables'!Y55="-",0,'1b Historical level tables'!Y55)))*'1c Consumption adjusted levels'!$C$7/3.1)+IF('1b Historical level tables'!Y55="-",0,'1b Historical level tables'!Y55)</f>
        <v>337.29699490019135</v>
      </c>
      <c r="Z80" s="205">
        <f>((IF('1b Historical level tables'!Z73="-",0,'1b Historical level tables'!Z73)-(IF('1b Historical level tables'!Z55="-",0,'1b Historical level tables'!Z55)))*'1c Consumption adjusted levels'!$C$7/3.1)+IF('1b Historical level tables'!Z55="-",0,'1b Historical level tables'!Z55)</f>
        <v>302.25070946897603</v>
      </c>
      <c r="AA80" s="205">
        <f>((IF('1b Historical level tables'!AA73="-",0,'1b Historical level tables'!AA73)-(IF('1b Historical level tables'!AA55="-",0,'1b Historical level tables'!AA55)))*'1c Consumption adjusted levels'!$C$7/3.1)+IF('1b Historical level tables'!AA55="-",0,'1b Historical level tables'!AA55)</f>
        <v>0</v>
      </c>
      <c r="AB80" s="205">
        <f>((IF('1b Historical level tables'!AB73="-",0,'1b Historical level tables'!AB73)-(IF('1b Historical level tables'!AB55="-",0,'1b Historical level tables'!AB55)))*'1c Consumption adjusted levels'!$C$7/$D$7)+IF('1b Historical level tables'!AB55="-",0,'1b Historical level tables'!AB55)</f>
        <v>0</v>
      </c>
      <c r="AC80" s="144"/>
      <c r="AD80" s="175" t="s">
        <v>196</v>
      </c>
      <c r="AE80" s="205">
        <f>((IF('1b Historical level tables'!AE73="-",0,'1b Historical level tables'!AE73)-(IF('1b Historical level tables'!AE55="-",0,'1b Historical level tables'!AE55)))*'1c Consumption adjusted levels'!$C$8/4.2)+IF('1b Historical level tables'!AE55="-",0,'1b Historical level tables'!AE55)</f>
        <v>226.16666492980605</v>
      </c>
      <c r="AF80" s="205">
        <f>((IF('1b Historical level tables'!AF73="-",0,'1b Historical level tables'!AF73)-(IF('1b Historical level tables'!AF55="-",0,'1b Historical level tables'!AF55)))*'1c Consumption adjusted levels'!$C$8/4.2)+IF('1b Historical level tables'!AF55="-",0,'1b Historical level tables'!AF55)</f>
        <v>216.71667203233801</v>
      </c>
      <c r="AG80" s="205">
        <f>((IF('1b Historical level tables'!AG73="-",0,'1b Historical level tables'!AG73)-(IF('1b Historical level tables'!AG55="-",0,'1b Historical level tables'!AG55)))*'1c Consumption adjusted levels'!$C$8/4.2)+IF('1b Historical level tables'!AG55="-",0,'1b Historical level tables'!AG55)</f>
        <v>237.68157317828059</v>
      </c>
      <c r="AH80" s="205">
        <f>((IF('1b Historical level tables'!AH73="-",0,'1b Historical level tables'!AH73)-(IF('1b Historical level tables'!AH55="-",0,'1b Historical level tables'!AH55)))*'1c Consumption adjusted levels'!$C$8/4.2)+IF('1b Historical level tables'!AH55="-",0,'1b Historical level tables'!AH55)</f>
        <v>260.32623700119535</v>
      </c>
      <c r="AI80" s="205">
        <f>((IF('1b Historical level tables'!AI73="-",0,'1b Historical level tables'!AI73)-(IF('1b Historical level tables'!AI55="-",0,'1b Historical level tables'!AI55)))*'1c Consumption adjusted levels'!$C$8/4.2)+IF('1b Historical level tables'!AI55="-",0,'1b Historical level tables'!AI55)</f>
        <v>308.17593487294073</v>
      </c>
      <c r="AJ80" s="205">
        <f>((IF('1b Historical level tables'!AJ73="-",0,'1b Historical level tables'!AJ73)-(IF('1b Historical level tables'!AJ55="-",0,'1b Historical level tables'!AJ55)))*'1c Consumption adjusted levels'!$C$8/4.2)+IF('1b Historical level tables'!AJ55="-",0,'1b Historical level tables'!AJ55)</f>
        <v>279.36327701404275</v>
      </c>
      <c r="AK80" s="205">
        <f>((IF('1b Historical level tables'!AK73="-",0,'1b Historical level tables'!AK73)-(IF('1b Historical level tables'!AK55="-",0,'1b Historical level tables'!AK55)))*'1c Consumption adjusted levels'!$C$8/4.2)+IF('1b Historical level tables'!AK55="-",0,'1b Historical level tables'!AK55)</f>
        <v>269.59714111455742</v>
      </c>
      <c r="AL80" s="205">
        <f>((IF('1b Historical level tables'!AL73="-",0,'1b Historical level tables'!AL73)-(IF('1b Historical level tables'!AL55="-",0,'1b Historical level tables'!AL55)))*'1c Consumption adjusted levels'!$C$8/4.2)+IF('1b Historical level tables'!AL55="-",0,'1b Historical level tables'!AL55)</f>
        <v>235.24936524828624</v>
      </c>
      <c r="AM80" s="205">
        <f>((IF('1b Historical level tables'!AM73="-",0,'1b Historical level tables'!AM73)-(IF('1b Historical level tables'!AM55="-",0,'1b Historical level tables'!AM55)))*'1c Consumption adjusted levels'!$C$8/4.2)+IF('1b Historical level tables'!AM55="-",0,'1b Historical level tables'!AM55)</f>
        <v>279.663438943686</v>
      </c>
      <c r="AN80" s="205">
        <f>((IF('1b Historical level tables'!AN73="-",0,'1b Historical level tables'!AN73)-(IF('1b Historical level tables'!AN55="-",0,'1b Historical level tables'!AN55)))*'1c Consumption adjusted levels'!$C$8/4.2)+IF('1b Historical level tables'!AN55="-",0,'1b Historical level tables'!AN55)</f>
        <v>352.97708076708869</v>
      </c>
      <c r="AO80" s="205">
        <f>((IF('1b Historical level tables'!AO73="-",0,'1b Historical level tables'!AO73)-(IF('1b Historical level tables'!AO55="-",0,'1b Historical level tables'!AO55)))*'1c Consumption adjusted levels'!$C$8/4.2)+IF('1b Historical level tables'!AO55="-",0,'1b Historical level tables'!AO55)</f>
        <v>637.86883617816898</v>
      </c>
      <c r="AP80" s="173"/>
      <c r="AQ80" s="205">
        <f>((IF('1b Historical level tables'!AQ73="-",0,'1b Historical level tables'!AQ73)-(IF('1b Historical level tables'!AQ55="-",0,'1b Historical level tables'!AQ55)))*'1c Consumption adjusted levels'!$C$8/4.2)+IF('1b Historical level tables'!AQ55="-",0,'1b Historical level tables'!AQ55)</f>
        <v>1404.751663852825</v>
      </c>
      <c r="AR80" s="205">
        <f>((IF('1b Historical level tables'!AR73="-",0,'1b Historical level tables'!AR73)-(IF('1b Historical level tables'!AR55="-",0,'1b Historical level tables'!AR55)))*'1c Consumption adjusted levels'!$C$8/4.2)+IF('1b Historical level tables'!AR55="-",0,'1b Historical level tables'!AR55)</f>
        <v>2050.6003254343541</v>
      </c>
      <c r="AS80" s="205">
        <f>((IF('1b Historical level tables'!AS73="-",0,'1b Historical level tables'!AS73)-(IF('1b Historical level tables'!AS55="-",0,'1b Historical level tables'!AS55)))*'1c Consumption adjusted levels'!$C$8/4.2)+IF('1b Historical level tables'!AS55="-",0,'1b Historical level tables'!AS55)</f>
        <v>1387.4638236146354</v>
      </c>
      <c r="AT80" s="205">
        <f>((IF('1b Historical level tables'!AT73="-",0,'1b Historical level tables'!AT73)-(IF('1b Historical level tables'!AT55="-",0,'1b Historical level tables'!AT55)))*'1c Consumption adjusted levels'!$C$8/4.2)+IF('1b Historical level tables'!AT55="-",0,'1b Historical level tables'!AT55)</f>
        <v>619.02384770664548</v>
      </c>
      <c r="AU80" s="205">
        <f>((IF('1b Historical level tables'!AU73="-",0,'1b Historical level tables'!AU73)-(IF('1b Historical level tables'!AU55="-",0,'1b Historical level tables'!AU55)))*'1c Consumption adjusted levels'!$C$8/4.2)+IF('1b Historical level tables'!AU55="-",0,'1b Historical level tables'!AU55)</f>
        <v>551.83510461059029</v>
      </c>
      <c r="AV80" s="205">
        <f>((IF('1b Historical level tables'!AV73="-",0,'1b Historical level tables'!AV73)-(IF('1b Historical level tables'!AV55="-",0,'1b Historical level tables'!AV55)))*'1c Consumption adjusted levels'!$C$8/4.2)+IF('1b Historical level tables'!AV55="-",0,'1b Historical level tables'!AV55)</f>
        <v>600.37633227709614</v>
      </c>
      <c r="AW80" s="205">
        <f>((IF('1b Historical level tables'!AW73="-",0,'1b Historical level tables'!AW73)-(IF('1b Historical level tables'!AW55="-",0,'1b Historical level tables'!AW55)))*'1c Consumption adjusted levels'!$C$8/4.2)+IF('1b Historical level tables'!AW55="-",0,'1b Historical level tables'!AW55)</f>
        <v>443.08462386660591</v>
      </c>
      <c r="AX80" s="205">
        <f>((IF('1b Historical level tables'!AX73="-",0,'1b Historical level tables'!AX73)-(IF('1b Historical level tables'!AX55="-",0,'1b Historical level tables'!AX55)))*'1c Consumption adjusted levels'!$C$8/4.2)+IF('1b Historical level tables'!AX55="-",0,'1b Historical level tables'!AX55)</f>
        <v>372.13007580088663</v>
      </c>
      <c r="AY80" s="205">
        <f>((IF('1b Historical level tables'!AY73="-",0,'1b Historical level tables'!AY73)-(IF('1b Historical level tables'!AY55="-",0,'1b Historical level tables'!AY55)))*'1c Consumption adjusted levels'!$C$8/4.2)+IF('1b Historical level tables'!AY55="-",0,'1b Historical level tables'!AY55)</f>
        <v>434.32470549842611</v>
      </c>
      <c r="AZ80" s="205">
        <f>((IF('1b Historical level tables'!AZ73="-",0,'1b Historical level tables'!AZ73)-(IF('1b Historical level tables'!AZ55="-",0,'1b Historical level tables'!AZ55)))*'1c Consumption adjusted levels'!$C$8/4.2)+IF('1b Historical level tables'!AZ55="-",0,'1b Historical level tables'!AZ55)</f>
        <v>451.7412591309012</v>
      </c>
      <c r="BA80" s="205">
        <f>((IF('1b Historical level tables'!BA73="-",0,'1b Historical level tables'!BA73)-(IF('1b Historical level tables'!BA55="-",0,'1b Historical level tables'!BA55)))*'1c Consumption adjusted levels'!$C$8/4.2)+IF('1b Historical level tables'!BA55="-",0,'1b Historical level tables'!BA55)</f>
        <v>490.03835655304511</v>
      </c>
      <c r="BB80" s="205">
        <f>((IF('1b Historical level tables'!BB73="-",0,'1b Historical level tables'!BB73)-(IF('1b Historical level tables'!BB55="-",0,'1b Historical level tables'!BB55)))*'1c Consumption adjusted levels'!$C$8/4.2)+IF('1b Historical level tables'!BB55="-",0,'1b Historical level tables'!BB55)</f>
        <v>437.50034376846804</v>
      </c>
      <c r="BC80" s="205">
        <f>((IF('1b Historical level tables'!BC73="-",0,'1b Historical level tables'!BC73)-(IF('1b Historical level tables'!BC55="-",0,'1b Historical level tables'!BC55)))*'1c Consumption adjusted levels'!$C$8/4.2)+IF('1b Historical level tables'!BC55="-",0,'1b Historical level tables'!BC55)</f>
        <v>0</v>
      </c>
      <c r="BD80" s="205">
        <f>((IF('1b Historical level tables'!BD73="-",0,'1b Historical level tables'!BD73)-(IF('1b Historical level tables'!BD55="-",0,'1b Historical level tables'!BD55)))*'1c Consumption adjusted levels'!$C$8/$D$8)+IF('1b Historical level tables'!BD55="-",0,'1b Historical level tables'!BD55)</f>
        <v>0</v>
      </c>
      <c r="BF80" s="175" t="s">
        <v>196</v>
      </c>
      <c r="BG80" s="205">
        <f>((IF('1b Historical level tables'!BG73="-",0,'1b Historical level tables'!BG73)-(IF('1b Historical level tables'!BG55="-",0,'1b Historical level tables'!BG55)))*'1c Consumption adjusted levels'!$C$9/12)+IF('1b Historical level tables'!BG55="-",0,'1b Historical level tables'!BG55)</f>
        <v>192.38541666666666</v>
      </c>
      <c r="BH80" s="205">
        <f>((IF('1b Historical level tables'!BH73="-",0,'1b Historical level tables'!BH73)-(IF('1b Historical level tables'!BH55="-",0,'1b Historical level tables'!BH55)))*'1c Consumption adjusted levels'!$C$9/12)+IF('1b Historical level tables'!BH55="-",0,'1b Historical level tables'!BH55)</f>
        <v>190.76583333333329</v>
      </c>
      <c r="BI80" s="205">
        <f>((IF('1b Historical level tables'!BI73="-",0,'1b Historical level tables'!BI73)-(IF('1b Historical level tables'!BI55="-",0,'1b Historical level tables'!BI55)))*'1c Consumption adjusted levels'!$C$9/12)+IF('1b Historical level tables'!BI55="-",0,'1b Historical level tables'!BI55)</f>
        <v>206.77958333333333</v>
      </c>
      <c r="BJ80" s="205">
        <f>((IF('1b Historical level tables'!BJ73="-",0,'1b Historical level tables'!BJ73)-(IF('1b Historical level tables'!BJ55="-",0,'1b Historical level tables'!BJ55)))*'1c Consumption adjusted levels'!$C$9/12)+IF('1b Historical level tables'!BJ55="-",0,'1b Historical level tables'!BJ55)</f>
        <v>233.22000000000011</v>
      </c>
      <c r="BK80" s="205">
        <f>((IF('1b Historical level tables'!BK73="-",0,'1b Historical level tables'!BK73)-(IF('1b Historical level tables'!BK55="-",0,'1b Historical level tables'!BK55)))*'1c Consumption adjusted levels'!$C$9/12)+IF('1b Historical level tables'!BK55="-",0,'1b Historical level tables'!BK55)</f>
        <v>269.46416666666659</v>
      </c>
      <c r="BL80" s="205">
        <f>((IF('1b Historical level tables'!BL73="-",0,'1b Historical level tables'!BL73)-(IF('1b Historical level tables'!BL55="-",0,'1b Historical level tables'!BL55)))*'1c Consumption adjusted levels'!$C$9/12)+IF('1b Historical level tables'!BL55="-",0,'1b Historical level tables'!BL55)</f>
        <v>221.16416666666672</v>
      </c>
      <c r="BM80" s="205">
        <f>((IF('1b Historical level tables'!BM73="-",0,'1b Historical level tables'!BM73)-(IF('1b Historical level tables'!BM55="-",0,'1b Historical level tables'!BM55)))*'1c Consumption adjusted levels'!$C$9/12)+IF('1b Historical level tables'!BM55="-",0,'1b Historical level tables'!BM55)</f>
        <v>197.72333333333336</v>
      </c>
      <c r="BN80" s="205">
        <f>((IF('1b Historical level tables'!BN73="-",0,'1b Historical level tables'!BN73)-(IF('1b Historical level tables'!BN55="-",0,'1b Historical level tables'!BN55)))*'1c Consumption adjusted levels'!$C$9/12)+IF('1b Historical level tables'!BN55="-",0,'1b Historical level tables'!BN55)</f>
        <v>139.0829166666667</v>
      </c>
      <c r="BO80" s="205">
        <f>((IF('1b Historical level tables'!BO73="-",0,'1b Historical level tables'!BO73)-(IF('1b Historical level tables'!BO55="-",0,'1b Historical level tables'!BO55)))*'1c Consumption adjusted levels'!$C$9/12)+IF('1b Historical level tables'!BO55="-",0,'1b Historical level tables'!BO55)</f>
        <v>179.27541666666664</v>
      </c>
      <c r="BP80" s="205">
        <f>((IF('1b Historical level tables'!BP73="-",0,'1b Historical level tables'!BP73)-(IF('1b Historical level tables'!BP55="-",0,'1b Historical level tables'!BP55)))*'1c Consumption adjusted levels'!$C$9/12)+IF('1b Historical level tables'!BP55="-",0,'1b Historical level tables'!BP55)</f>
        <v>264.9887500000001</v>
      </c>
      <c r="BQ80" s="205">
        <f>((IF('1b Historical level tables'!BQ73="-",0,'1b Historical level tables'!BQ73)-(IF('1b Historical level tables'!BQ55="-",0,'1b Historical level tables'!BQ55)))*'1c Consumption adjusted levels'!$C$9/12)+IF('1b Historical level tables'!BQ55="-",0,'1b Historical level tables'!BQ55)</f>
        <v>562.35958333333303</v>
      </c>
      <c r="BR80" s="173"/>
      <c r="BS80" s="205">
        <f>((IF('1b Historical level tables'!BS73="-",0,'1b Historical level tables'!BS73)-(IF('1b Historical level tables'!BS55="-",0,'1b Historical level tables'!BS55)))*'1c Consumption adjusted levels'!$C$9/12)+IF('1b Historical level tables'!BS55="-",0,'1b Historical level tables'!BS55)</f>
        <v>1319.4342193423115</v>
      </c>
      <c r="BT80" s="205">
        <f>((IF('1b Historical level tables'!BT73="-",0,'1b Historical level tables'!BT73)-(IF('1b Historical level tables'!BT55="-",0,'1b Historical level tables'!BT55)))*'1c Consumption adjusted levels'!$C$9/12)+IF('1b Historical level tables'!BT55="-",0,'1b Historical level tables'!BT55)</f>
        <v>1563.9148782406958</v>
      </c>
      <c r="BU80" s="205">
        <f>((IF('1b Historical level tables'!BU73="-",0,'1b Historical level tables'!BU73)-(IF('1b Historical level tables'!BU55="-",0,'1b Historical level tables'!BU55)))*'1c Consumption adjusted levels'!$C$9/12)+IF('1b Historical level tables'!BU55="-",0,'1b Historical level tables'!BU55)</f>
        <v>1086.1980817632191</v>
      </c>
      <c r="BV80" s="205">
        <f>((IF('1b Historical level tables'!BV73="-",0,'1b Historical level tables'!BV73)-(IF('1b Historical level tables'!BV55="-",0,'1b Historical level tables'!BV55)))*'1c Consumption adjusted levels'!$C$9/12)+IF('1b Historical level tables'!BV55="-",0,'1b Historical level tables'!BV55)</f>
        <v>548.41830421309407</v>
      </c>
      <c r="BW80" s="205">
        <f>((IF('1b Historical level tables'!BW73="-",0,'1b Historical level tables'!BW73)-(IF('1b Historical level tables'!BW55="-",0,'1b Historical level tables'!BW55)))*'1c Consumption adjusted levels'!$C$9/12)+IF('1b Historical level tables'!BW55="-",0,'1b Historical level tables'!BW55)</f>
        <v>502.43927229075365</v>
      </c>
      <c r="BX80" s="205">
        <f>((IF('1b Historical level tables'!BX73="-",0,'1b Historical level tables'!BX73)-(IF('1b Historical level tables'!BX55="-",0,'1b Historical level tables'!BX55)))*'1c Consumption adjusted levels'!$C$9/12)+IF('1b Historical level tables'!BX55="-",0,'1b Historical level tables'!BX55)</f>
        <v>557.99070540670186</v>
      </c>
      <c r="BY80" s="205">
        <f>((IF('1b Historical level tables'!BY73="-",0,'1b Historical level tables'!BY73)-(IF('1b Historical level tables'!BY55="-",0,'1b Historical level tables'!BY55)))*'1c Consumption adjusted levels'!$C$9/12)+IF('1b Historical level tables'!BY55="-",0,'1b Historical level tables'!BY55)</f>
        <v>392.51556679385232</v>
      </c>
      <c r="BZ80" s="205">
        <f>((IF('1b Historical level tables'!BZ73="-",0,'1b Historical level tables'!BZ73)-(IF('1b Historical level tables'!BZ55="-",0,'1b Historical level tables'!BZ55)))*'1c Consumption adjusted levels'!$C$9/12)+IF('1b Historical level tables'!BZ55="-",0,'1b Historical level tables'!BZ55)</f>
        <v>333.03242164346898</v>
      </c>
      <c r="CA80" s="205">
        <f>((IF('1b Historical level tables'!CA73="-",0,'1b Historical level tables'!CA73)-(IF('1b Historical level tables'!CA55="-",0,'1b Historical level tables'!CA55)))*'1c Consumption adjusted levels'!$C$9/12)+IF('1b Historical level tables'!CA55="-",0,'1b Historical level tables'!CA55)</f>
        <v>416.45323275461004</v>
      </c>
      <c r="CB80" s="205">
        <f>((IF('1b Historical level tables'!CB73="-",0,'1b Historical level tables'!CB73)-(IF('1b Historical level tables'!CB55="-",0,'1b Historical level tables'!CB55)))*'1c Consumption adjusted levels'!$C$9/12)+IF('1b Historical level tables'!CB55="-",0,'1b Historical level tables'!CB55)</f>
        <v>426.91005889809657</v>
      </c>
      <c r="CC80" s="205">
        <f>((IF('1b Historical level tables'!CC73="-",0,'1b Historical level tables'!CC73)-(IF('1b Historical level tables'!CC55="-",0,'1b Historical level tables'!CC55)))*'1c Consumption adjusted levels'!$C$9/12)+IF('1b Historical level tables'!CC55="-",0,'1b Historical level tables'!CC55)</f>
        <v>478.78879136924775</v>
      </c>
      <c r="CD80" s="205">
        <f>((IF('1b Historical level tables'!CD73="-",0,'1b Historical level tables'!CD73)-(IF('1b Historical level tables'!CD55="-",0,'1b Historical level tables'!CD55)))*'1c Consumption adjusted levels'!$C$9/12)+IF('1b Historical level tables'!CD55="-",0,'1b Historical level tables'!CD55)</f>
        <v>408.02756029163356</v>
      </c>
      <c r="CE80" s="205">
        <f>((IF('1b Historical level tables'!CE73="-",0,'1b Historical level tables'!CE73)-(IF('1b Historical level tables'!CE55="-",0,'1b Historical level tables'!CE55)))*'1c Consumption adjusted levels'!$C$9/12)+IF('1b Historical level tables'!CE55="-",0,'1b Historical level tables'!CE55)</f>
        <v>0</v>
      </c>
      <c r="CF80" s="205">
        <f>((IF('1b Historical level tables'!CF73="-",0,'1b Historical level tables'!CF73)-(IF('1b Historical level tables'!CF55="-",0,'1b Historical level tables'!CF55)))*'1c Consumption adjusted levels'!$C$9/$D$9)+IF('1b Historical level tables'!CF55="-",0,'1b Historical level tables'!CF55)</f>
        <v>0</v>
      </c>
      <c r="CG80" s="144"/>
      <c r="CH80" s="175" t="s">
        <v>196</v>
      </c>
      <c r="CI80" s="205">
        <f t="shared" ref="CI80:CS80" si="120">IFERROR(C80+BG80,"-")</f>
        <v>348.28983393456087</v>
      </c>
      <c r="CJ80" s="205">
        <f t="shared" si="120"/>
        <v>339.94908794301944</v>
      </c>
      <c r="CK80" s="205">
        <f t="shared" si="120"/>
        <v>370.77988487931566</v>
      </c>
      <c r="CL80" s="205">
        <f t="shared" si="120"/>
        <v>412.3321346234377</v>
      </c>
      <c r="CM80" s="205">
        <f t="shared" si="120"/>
        <v>482.28666136596127</v>
      </c>
      <c r="CN80" s="205">
        <f t="shared" si="120"/>
        <v>413.50183734162533</v>
      </c>
      <c r="CO80" s="205">
        <f t="shared" si="120"/>
        <v>383.39913302919592</v>
      </c>
      <c r="CP80" s="205">
        <f t="shared" si="120"/>
        <v>301.33231573837156</v>
      </c>
      <c r="CQ80" s="205">
        <f t="shared" si="120"/>
        <v>372.11436373586105</v>
      </c>
      <c r="CR80" s="205">
        <f t="shared" si="120"/>
        <v>507.03459304675118</v>
      </c>
      <c r="CS80" s="205">
        <f t="shared" si="120"/>
        <v>1011.1571274891685</v>
      </c>
      <c r="CT80" s="173"/>
      <c r="CU80" s="205">
        <f t="shared" ref="CU80:CU94" si="121">IFERROR(O80+BS80,"-")</f>
        <v>2324.9478270268683</v>
      </c>
      <c r="CV80" s="205">
        <f t="shared" ref="CV80:CV94" si="122">IFERROR(P80+BT80,"-")</f>
        <v>2955.0023783501838</v>
      </c>
      <c r="CW80" s="205">
        <f t="shared" ref="CW80:CW94" si="123">IFERROR(Q80+BU80,"-")</f>
        <v>2035.5185542685922</v>
      </c>
      <c r="CX80" s="205">
        <f t="shared" ref="CX80:CX94" si="124">IFERROR(R80+BV80,"-")</f>
        <v>978.08709486927796</v>
      </c>
      <c r="CY80" s="205">
        <f t="shared" ref="CY80:CY94" si="125">IFERROR(S80+BW80,"-")</f>
        <v>883.43886658170572</v>
      </c>
      <c r="CZ80" s="205">
        <f t="shared" ref="CZ80:CZ94" si="126">IFERROR(T80+BX80,"-")</f>
        <v>970.37908103109044</v>
      </c>
      <c r="DA80" s="205">
        <f t="shared" ref="DA80:DA94" si="127">IFERROR(U80+BY80,"-")</f>
        <v>699.80757298527828</v>
      </c>
      <c r="DB80" s="205">
        <f t="shared" ref="DB80:DB94" si="128">IFERROR(V80+BZ80,"-")</f>
        <v>594.29701561331092</v>
      </c>
      <c r="DC80" s="205">
        <f t="shared" ref="DC80:DC94" si="129">IFERROR(W80+CA80,"-")</f>
        <v>717.66639370070288</v>
      </c>
      <c r="DD80" s="205">
        <f t="shared" ref="DD80:DD94" si="130">IFERROR(X80+CB80,"-")</f>
        <v>736.89352870129142</v>
      </c>
      <c r="DE80" s="205">
        <f t="shared" ref="DE80:DE94" si="131">IFERROR(Y80+CC80,"-")</f>
        <v>816.08578626943904</v>
      </c>
      <c r="DF80" s="205">
        <f t="shared" ref="DF80:DF94" si="132">IFERROR(Z80+CD80,"-")</f>
        <v>710.27826976060965</v>
      </c>
      <c r="DG80" s="205">
        <f t="shared" ref="DG80:DG94" si="133">IFERROR(AA80+CE80,"-")</f>
        <v>0</v>
      </c>
      <c r="DH80" s="205">
        <f t="shared" ref="DH80:DH94" si="134">IFERROR(AB80+CF80,"-")</f>
        <v>0</v>
      </c>
    </row>
    <row r="81" spans="2:112" s="159" customFormat="1" ht="10.5" customHeight="1">
      <c r="B81" s="175" t="s">
        <v>197</v>
      </c>
      <c r="C81" s="205">
        <f>((IF('1b Historical level tables'!C74="-",0,'1b Historical level tables'!C74)-(IF('1b Historical level tables'!C56="-",0,'1b Historical level tables'!C56)))*'1c Consumption adjusted levels'!$C$7/3.1)+IF('1b Historical level tables'!C56="-",0,'1b Historical level tables'!C56)</f>
        <v>3.0178024987068612</v>
      </c>
      <c r="D81" s="205">
        <f>((IF('1b Historical level tables'!D74="-",0,'1b Historical level tables'!D74)-(IF('1b Historical level tables'!D56="-",0,'1b Historical level tables'!D56)))*'1c Consumption adjusted levels'!$C$7/3.1)+IF('1b Historical level tables'!D56="-",0,'1b Historical level tables'!D56)</f>
        <v>2.9275733668216319</v>
      </c>
      <c r="E81" s="205">
        <f>((IF('1b Historical level tables'!E74="-",0,'1b Historical level tables'!E74)-(IF('1b Historical level tables'!E56="-",0,'1b Historical level tables'!E56)))*'1c Consumption adjusted levels'!$C$7/3.1)+IF('1b Historical level tables'!E56="-",0,'1b Historical level tables'!E56)</f>
        <v>10.148867182390159</v>
      </c>
      <c r="F81" s="205">
        <f>((IF('1b Historical level tables'!F74="-",0,'1b Historical level tables'!F74)-(IF('1b Historical level tables'!F56="-",0,'1b Historical level tables'!F56)))*'1c Consumption adjusted levels'!$C$7/3.1)+IF('1b Historical level tables'!F56="-",0,'1b Historical level tables'!F56)</f>
        <v>9.6478018269985082</v>
      </c>
      <c r="G81" s="205">
        <f>((IF('1b Historical level tables'!G74="-",0,'1b Historical level tables'!G74)-(IF('1b Historical level tables'!G56="-",0,'1b Historical level tables'!G56)))*'1c Consumption adjusted levels'!$C$7/3.1)+IF('1b Historical level tables'!G56="-",0,'1b Historical level tables'!G56)</f>
        <v>12.962813788471427</v>
      </c>
      <c r="H81" s="205">
        <f>((IF('1b Historical level tables'!H74="-",0,'1b Historical level tables'!H74)-(IF('1b Historical level tables'!H56="-",0,'1b Historical level tables'!H56)))*'1c Consumption adjusted levels'!$C$7/3.1)+IF('1b Historical level tables'!H56="-",0,'1b Historical level tables'!H56)</f>
        <v>12.907024738230101</v>
      </c>
      <c r="I81" s="205">
        <f>((IF('1b Historical level tables'!I74="-",0,'1b Historical level tables'!I74)-(IF('1b Historical level tables'!I56="-",0,'1b Historical level tables'!I56)))*'1c Consumption adjusted levels'!$C$7/3.1)+IF('1b Historical level tables'!I56="-",0,'1b Historical level tables'!I56)</f>
        <v>15.369185645012525</v>
      </c>
      <c r="J81" s="205">
        <f>((IF('1b Historical level tables'!J74="-",0,'1b Historical level tables'!J74)-(IF('1b Historical level tables'!J56="-",0,'1b Historical level tables'!J56)))*'1c Consumption adjusted levels'!$C$7/3.1)+IF('1b Historical level tables'!J56="-",0,'1b Historical level tables'!J56)</f>
        <v>16.300531252799225</v>
      </c>
      <c r="K81" s="205">
        <f>((IF('1b Historical level tables'!K74="-",0,'1b Historical level tables'!K74)-(IF('1b Historical level tables'!K56="-",0,'1b Historical level tables'!K56)))*'1c Consumption adjusted levels'!$C$7/3.1)+IF('1b Historical level tables'!K56="-",0,'1b Historical level tables'!K56)</f>
        <v>12.462323766546612</v>
      </c>
      <c r="L81" s="205">
        <f>((IF('1b Historical level tables'!L74="-",0,'1b Historical level tables'!L74)-(IF('1b Historical level tables'!L56="-",0,'1b Historical level tables'!L56)))*'1c Consumption adjusted levels'!$C$7/3.1)+IF('1b Historical level tables'!L56="-",0,'1b Historical level tables'!L56)</f>
        <v>12.781381976151758</v>
      </c>
      <c r="M81" s="205">
        <f>((IF('1b Historical level tables'!M74="-",0,'1b Historical level tables'!M74)-(IF('1b Historical level tables'!M56="-",0,'1b Historical level tables'!M56)))*'1c Consumption adjusted levels'!$C$7/3.1)+IF('1b Historical level tables'!M56="-",0,'1b Historical level tables'!M56)</f>
        <v>8.027955576017515</v>
      </c>
      <c r="N81" s="173"/>
      <c r="O81" s="205">
        <f>((IF('1b Historical level tables'!O74="-",0,'1b Historical level tables'!O74)-(IF('1b Historical level tables'!O56="-",0,'1b Historical level tables'!O56)))*'1c Consumption adjusted levels'!$C$7/3.1)+IF('1b Historical level tables'!O56="-",0,'1b Historical level tables'!O56)</f>
        <v>10.165169355686436</v>
      </c>
      <c r="P81" s="205">
        <f>((IF('1b Historical level tables'!P74="-",0,'1b Historical level tables'!P74)-(IF('1b Historical level tables'!P56="-",0,'1b Historical level tables'!P56)))*'1c Consumption adjusted levels'!$C$7/3.1)+IF('1b Historical level tables'!P56="-",0,'1b Historical level tables'!P56)</f>
        <v>10.165169355686436</v>
      </c>
      <c r="Q81" s="205">
        <f>((IF('1b Historical level tables'!Q74="-",0,'1b Historical level tables'!Q74)-(IF('1b Historical level tables'!Q56="-",0,'1b Historical level tables'!Q56)))*'1c Consumption adjusted levels'!$C$7/3.1)+IF('1b Historical level tables'!Q56="-",0,'1b Historical level tables'!Q56)</f>
        <v>15.677465161842026</v>
      </c>
      <c r="R81" s="205">
        <f>((IF('1b Historical level tables'!R74="-",0,'1b Historical level tables'!R74)-(IF('1b Historical level tables'!R56="-",0,'1b Historical level tables'!R56)))*'1c Consumption adjusted levels'!$C$7/3.1)+IF('1b Historical level tables'!R56="-",0,'1b Historical level tables'!R56)</f>
        <v>15.677465161842026</v>
      </c>
      <c r="S81" s="205">
        <f>((IF('1b Historical level tables'!S74="-",0,'1b Historical level tables'!S74)-(IF('1b Historical level tables'!S56="-",0,'1b Historical level tables'!S56)))*'1c Consumption adjusted levels'!$C$7/3.1)+IF('1b Historical level tables'!S56="-",0,'1b Historical level tables'!S56)</f>
        <v>14.99509996659647</v>
      </c>
      <c r="T81" s="205">
        <f>((IF('1b Historical level tables'!T74="-",0,'1b Historical level tables'!T74)-(IF('1b Historical level tables'!T56="-",0,'1b Historical level tables'!T56)))*'1c Consumption adjusted levels'!$C$7/3.1)+IF('1b Historical level tables'!T56="-",0,'1b Historical level tables'!T56)</f>
        <v>14.99509996659647</v>
      </c>
      <c r="U81" s="205">
        <f>((IF('1b Historical level tables'!U74="-",0,'1b Historical level tables'!U74)-(IF('1b Historical level tables'!U56="-",0,'1b Historical level tables'!U56)))*'1c Consumption adjusted levels'!$C$7/3.1)+IF('1b Historical level tables'!U56="-",0,'1b Historical level tables'!U56)</f>
        <v>20.441897115770779</v>
      </c>
      <c r="V81" s="205">
        <f>((IF('1b Historical level tables'!V74="-",0,'1b Historical level tables'!V74)-(IF('1b Historical level tables'!V56="-",0,'1b Historical level tables'!V56)))*'1c Consumption adjusted levels'!$C$7/3.1)+IF('1b Historical level tables'!V56="-",0,'1b Historical level tables'!V56)</f>
        <v>18.824863196865326</v>
      </c>
      <c r="W81" s="205">
        <f>((IF('1b Historical level tables'!W74="-",0,'1b Historical level tables'!W74)-(IF('1b Historical level tables'!W56="-",0,'1b Historical level tables'!W56)))*'1c Consumption adjusted levels'!$C$7/3.1)+IF('1b Historical level tables'!W56="-",0,'1b Historical level tables'!W56)</f>
        <v>18.114702593767056</v>
      </c>
      <c r="X81" s="205">
        <f>((IF('1b Historical level tables'!X74="-",0,'1b Historical level tables'!X74)-(IF('1b Historical level tables'!X56="-",0,'1b Historical level tables'!X56)))*'1c Consumption adjusted levels'!$C$7/3.1)+IF('1b Historical level tables'!X56="-",0,'1b Historical level tables'!X56)</f>
        <v>18.114702593767056</v>
      </c>
      <c r="Y81" s="205">
        <f>((IF('1b Historical level tables'!Y74="-",0,'1b Historical level tables'!Y74)-(IF('1b Historical level tables'!Y56="-",0,'1b Historical level tables'!Y56)))*'1c Consumption adjusted levels'!$C$7/3.1)+IF('1b Historical level tables'!Y56="-",0,'1b Historical level tables'!Y56)</f>
        <v>24.69209794609964</v>
      </c>
      <c r="Z81" s="205">
        <f>((IF('1b Historical level tables'!Z74="-",0,'1b Historical level tables'!Z74)-(IF('1b Historical level tables'!Z56="-",0,'1b Historical level tables'!Z56)))*'1c Consumption adjusted levels'!$C$7/3.1)+IF('1b Historical level tables'!Z56="-",0,'1b Historical level tables'!Z56)</f>
        <v>24.061843814676173</v>
      </c>
      <c r="AA81" s="205">
        <f>((IF('1b Historical level tables'!AA74="-",0,'1b Historical level tables'!AA74)-(IF('1b Historical level tables'!AA56="-",0,'1b Historical level tables'!AA56)))*'1c Consumption adjusted levels'!$C$7/3.1)+IF('1b Historical level tables'!AA56="-",0,'1b Historical level tables'!AA56)</f>
        <v>0</v>
      </c>
      <c r="AB81" s="205">
        <f>((IF('1b Historical level tables'!AB74="-",0,'1b Historical level tables'!AB74)-(IF('1b Historical level tables'!AB56="-",0,'1b Historical level tables'!AB56)))*'1c Consumption adjusted levels'!$C$7/$D$7)+IF('1b Historical level tables'!AB56="-",0,'1b Historical level tables'!AB56)</f>
        <v>0</v>
      </c>
      <c r="AC81" s="144"/>
      <c r="AD81" s="175" t="s">
        <v>197</v>
      </c>
      <c r="AE81" s="205">
        <f>((IF('1b Historical level tables'!AE74="-",0,'1b Historical level tables'!AE74)-(IF('1b Historical level tables'!AE56="-",0,'1b Historical level tables'!AE56)))*'1c Consumption adjusted levels'!$C$8/4.2)+IF('1b Historical level tables'!AE56="-",0,'1b Historical level tables'!AE56)</f>
        <v>3.4318500067423954</v>
      </c>
      <c r="AF81" s="205">
        <f>((IF('1b Historical level tables'!AF74="-",0,'1b Historical level tables'!AF74)-(IF('1b Historical level tables'!AF56="-",0,'1b Historical level tables'!AF56)))*'1c Consumption adjusted levels'!$C$8/4.2)+IF('1b Historical level tables'!AF56="-",0,'1b Historical level tables'!AF56)</f>
        <v>3.3292412883118923</v>
      </c>
      <c r="AG81" s="205">
        <f>((IF('1b Historical level tables'!AG74="-",0,'1b Historical level tables'!AG74)-(IF('1b Historical level tables'!AG56="-",0,'1b Historical level tables'!AG56)))*'1c Consumption adjusted levels'!$C$8/4.2)+IF('1b Historical level tables'!AG56="-",0,'1b Historical level tables'!AG56)</f>
        <v>11.541307738016066</v>
      </c>
      <c r="AH81" s="205">
        <f>((IF('1b Historical level tables'!AH74="-",0,'1b Historical level tables'!AH74)-(IF('1b Historical level tables'!AH56="-",0,'1b Historical level tables'!AH56)))*'1c Consumption adjusted levels'!$C$8/4.2)+IF('1b Historical level tables'!AH56="-",0,'1b Historical level tables'!AH56)</f>
        <v>10.971495426996002</v>
      </c>
      <c r="AI81" s="205">
        <f>((IF('1b Historical level tables'!AI74="-",0,'1b Historical level tables'!AI74)-(IF('1b Historical level tables'!AI56="-",0,'1b Historical level tables'!AI56)))*'1c Consumption adjusted levels'!$C$8/4.2)+IF('1b Historical level tables'!AI56="-",0,'1b Historical level tables'!AI56)</f>
        <v>14.741329760952985</v>
      </c>
      <c r="AJ81" s="205">
        <f>((IF('1b Historical level tables'!AJ74="-",0,'1b Historical level tables'!AJ74)-(IF('1b Historical level tables'!AJ56="-",0,'1b Historical level tables'!AJ56)))*'1c Consumption adjusted levels'!$C$8/4.2)+IF('1b Historical level tables'!AJ56="-",0,'1b Historical level tables'!AJ56)</f>
        <v>14.163052298014744</v>
      </c>
      <c r="AK81" s="205">
        <f>((IF('1b Historical level tables'!AK74="-",0,'1b Historical level tables'!AK74)-(IF('1b Historical level tables'!AK56="-",0,'1b Historical level tables'!AK56)))*'1c Consumption adjusted levels'!$C$8/4.2)+IF('1b Historical level tables'!AK56="-",0,'1b Historical level tables'!AK56)</f>
        <v>16.864801871612205</v>
      </c>
      <c r="AL81" s="205">
        <f>((IF('1b Historical level tables'!AL74="-",0,'1b Historical level tables'!AL74)-(IF('1b Historical level tables'!AL56="-",0,'1b Historical level tables'!AL56)))*'1c Consumption adjusted levels'!$C$8/4.2)+IF('1b Historical level tables'!AL56="-",0,'1b Historical level tables'!AL56)</f>
        <v>17.193251650420535</v>
      </c>
      <c r="AM81" s="205">
        <f>((IF('1b Historical level tables'!AM74="-",0,'1b Historical level tables'!AM74)-(IF('1b Historical level tables'!AM56="-",0,'1b Historical level tables'!AM56)))*'1c Consumption adjusted levels'!$C$8/4.2)+IF('1b Historical level tables'!AM56="-",0,'1b Historical level tables'!AM56)</f>
        <v>13.144838701466496</v>
      </c>
      <c r="AN81" s="205">
        <f>((IF('1b Historical level tables'!AN74="-",0,'1b Historical level tables'!AN74)-(IF('1b Historical level tables'!AN56="-",0,'1b Historical level tables'!AN56)))*'1c Consumption adjusted levels'!$C$8/4.2)+IF('1b Historical level tables'!AN56="-",0,'1b Historical level tables'!AN56)</f>
        <v>13.287206812312576</v>
      </c>
      <c r="AO81" s="205">
        <f>((IF('1b Historical level tables'!AO74="-",0,'1b Historical level tables'!AO74)-(IF('1b Historical level tables'!AO56="-",0,'1b Historical level tables'!AO56)))*'1c Consumption adjusted levels'!$C$8/4.2)+IF('1b Historical level tables'!AO56="-",0,'1b Historical level tables'!AO56)</f>
        <v>8.3456608003285204</v>
      </c>
      <c r="AP81" s="173"/>
      <c r="AQ81" s="205">
        <f>((IF('1b Historical level tables'!AQ74="-",0,'1b Historical level tables'!AQ74)-(IF('1b Historical level tables'!AQ56="-",0,'1b Historical level tables'!AQ56)))*'1c Consumption adjusted levels'!$C$8/4.2)+IF('1b Historical level tables'!AQ56="-",0,'1b Historical level tables'!AQ56)</f>
        <v>11.151335919266243</v>
      </c>
      <c r="AR81" s="205">
        <f>((IF('1b Historical level tables'!AR74="-",0,'1b Historical level tables'!AR74)-(IF('1b Historical level tables'!AR56="-",0,'1b Historical level tables'!AR56)))*'1c Consumption adjusted levels'!$C$8/4.2)+IF('1b Historical level tables'!AR56="-",0,'1b Historical level tables'!AR56)</f>
        <v>11.151335919266243</v>
      </c>
      <c r="AS81" s="205">
        <f>((IF('1b Historical level tables'!AS74="-",0,'1b Historical level tables'!AS74)-(IF('1b Historical level tables'!AS56="-",0,'1b Historical level tables'!AS56)))*'1c Consumption adjusted levels'!$C$8/4.2)+IF('1b Historical level tables'!AS56="-",0,'1b Historical level tables'!AS56)</f>
        <v>17.19849285605234</v>
      </c>
      <c r="AT81" s="205">
        <f>((IF('1b Historical level tables'!AT74="-",0,'1b Historical level tables'!AT74)-(IF('1b Historical level tables'!AT56="-",0,'1b Historical level tables'!AT56)))*'1c Consumption adjusted levels'!$C$8/4.2)+IF('1b Historical level tables'!AT56="-",0,'1b Historical level tables'!AT56)</f>
        <v>17.19849285605234</v>
      </c>
      <c r="AU81" s="205">
        <f>((IF('1b Historical level tables'!AU74="-",0,'1b Historical level tables'!AU74)-(IF('1b Historical level tables'!AU56="-",0,'1b Historical level tables'!AU56)))*'1c Consumption adjusted levels'!$C$8/4.2)+IF('1b Historical level tables'!AU56="-",0,'1b Historical level tables'!AU56)</f>
        <v>17.102063665129251</v>
      </c>
      <c r="AV81" s="205">
        <f>((IF('1b Historical level tables'!AV74="-",0,'1b Historical level tables'!AV74)-(IF('1b Historical level tables'!AV56="-",0,'1b Historical level tables'!AV56)))*'1c Consumption adjusted levels'!$C$8/4.2)+IF('1b Historical level tables'!AV56="-",0,'1b Historical level tables'!AV56)</f>
        <v>17.102063665129251</v>
      </c>
      <c r="AW81" s="205">
        <f>((IF('1b Historical level tables'!AW74="-",0,'1b Historical level tables'!AW74)-(IF('1b Historical level tables'!AW56="-",0,'1b Historical level tables'!AW56)))*'1c Consumption adjusted levels'!$C$8/4.2)+IF('1b Historical level tables'!AW56="-",0,'1b Historical level tables'!AW56)</f>
        <v>23.313815798136314</v>
      </c>
      <c r="AX81" s="205">
        <f>((IF('1b Historical level tables'!AX74="-",0,'1b Historical level tables'!AX74)-(IF('1b Historical level tables'!AX56="-",0,'1b Historical level tables'!AX56)))*'1c Consumption adjusted levels'!$C$8/4.2)+IF('1b Historical level tables'!AX56="-",0,'1b Historical level tables'!AX56)</f>
        <v>21.469601892196248</v>
      </c>
      <c r="AY81" s="205">
        <f>((IF('1b Historical level tables'!AY74="-",0,'1b Historical level tables'!AY74)-(IF('1b Historical level tables'!AY56="-",0,'1b Historical level tables'!AY56)))*'1c Consumption adjusted levels'!$C$8/4.2)+IF('1b Historical level tables'!AY56="-",0,'1b Historical level tables'!AY56)</f>
        <v>22.099742168517036</v>
      </c>
      <c r="AZ81" s="205">
        <f>((IF('1b Historical level tables'!AZ74="-",0,'1b Historical level tables'!AZ74)-(IF('1b Historical level tables'!AZ56="-",0,'1b Historical level tables'!AZ56)))*'1c Consumption adjusted levels'!$C$8/4.2)+IF('1b Historical level tables'!AZ56="-",0,'1b Historical level tables'!AZ56)</f>
        <v>22.099742168517036</v>
      </c>
      <c r="BA81" s="205">
        <f>((IF('1b Historical level tables'!BA74="-",0,'1b Historical level tables'!BA74)-(IF('1b Historical level tables'!BA56="-",0,'1b Historical level tables'!BA56)))*'1c Consumption adjusted levels'!$C$8/4.2)+IF('1b Historical level tables'!BA56="-",0,'1b Historical level tables'!BA56)</f>
        <v>30.124293738547799</v>
      </c>
      <c r="BB81" s="205">
        <f>((IF('1b Historical level tables'!BB74="-",0,'1b Historical level tables'!BB74)-(IF('1b Historical level tables'!BB56="-",0,'1b Historical level tables'!BB56)))*'1c Consumption adjusted levels'!$C$8/4.2)+IF('1b Historical level tables'!BB56="-",0,'1b Historical level tables'!BB56)</f>
        <v>29.355385376594182</v>
      </c>
      <c r="BC81" s="205">
        <f>((IF('1b Historical level tables'!BC74="-",0,'1b Historical level tables'!BC74)-(IF('1b Historical level tables'!BC56="-",0,'1b Historical level tables'!BC56)))*'1c Consumption adjusted levels'!$C$8/4.2)+IF('1b Historical level tables'!BC56="-",0,'1b Historical level tables'!BC56)</f>
        <v>0</v>
      </c>
      <c r="BD81" s="205">
        <f>((IF('1b Historical level tables'!BD74="-",0,'1b Historical level tables'!BD74)-(IF('1b Historical level tables'!BD56="-",0,'1b Historical level tables'!BD56)))*'1c Consumption adjusted levels'!$C$8/$D$8)+IF('1b Historical level tables'!BD56="-",0,'1b Historical level tables'!BD56)</f>
        <v>0</v>
      </c>
      <c r="BF81" s="175" t="s">
        <v>197</v>
      </c>
      <c r="BG81" s="205">
        <f>((IF('1b Historical level tables'!BG74="-",0,'1b Historical level tables'!BG74)-(IF('1b Historical level tables'!BG56="-",0,'1b Historical level tables'!BG56)))*'1c Consumption adjusted levels'!$C$9/12)+IF('1b Historical level tables'!BG56="-",0,'1b Historical level tables'!BG56)</f>
        <v>0</v>
      </c>
      <c r="BH81" s="205">
        <f>((IF('1b Historical level tables'!BH74="-",0,'1b Historical level tables'!BH74)-(IF('1b Historical level tables'!BH56="-",0,'1b Historical level tables'!BH56)))*'1c Consumption adjusted levels'!$C$9/12)+IF('1b Historical level tables'!BH56="-",0,'1b Historical level tables'!BH56)</f>
        <v>0</v>
      </c>
      <c r="BI81" s="205">
        <f>((IF('1b Historical level tables'!BI74="-",0,'1b Historical level tables'!BI74)-(IF('1b Historical level tables'!BI56="-",0,'1b Historical level tables'!BI56)))*'1c Consumption adjusted levels'!$C$9/12)+IF('1b Historical level tables'!BI56="-",0,'1b Historical level tables'!BI56)</f>
        <v>0</v>
      </c>
      <c r="BJ81" s="205">
        <f>((IF('1b Historical level tables'!BJ74="-",0,'1b Historical level tables'!BJ74)-(IF('1b Historical level tables'!BJ56="-",0,'1b Historical level tables'!BJ56)))*'1c Consumption adjusted levels'!$C$9/12)+IF('1b Historical level tables'!BJ56="-",0,'1b Historical level tables'!BJ56)</f>
        <v>0</v>
      </c>
      <c r="BK81" s="205">
        <f>((IF('1b Historical level tables'!BK74="-",0,'1b Historical level tables'!BK74)-(IF('1b Historical level tables'!BK56="-",0,'1b Historical level tables'!BK56)))*'1c Consumption adjusted levels'!$C$9/12)+IF('1b Historical level tables'!BK56="-",0,'1b Historical level tables'!BK56)</f>
        <v>0</v>
      </c>
      <c r="BL81" s="205">
        <f>((IF('1b Historical level tables'!BL74="-",0,'1b Historical level tables'!BL74)-(IF('1b Historical level tables'!BL56="-",0,'1b Historical level tables'!BL56)))*'1c Consumption adjusted levels'!$C$9/12)+IF('1b Historical level tables'!BL56="-",0,'1b Historical level tables'!BL56)</f>
        <v>0</v>
      </c>
      <c r="BM81" s="205">
        <f>((IF('1b Historical level tables'!BM74="-",0,'1b Historical level tables'!BM74)-(IF('1b Historical level tables'!BM56="-",0,'1b Historical level tables'!BM56)))*'1c Consumption adjusted levels'!$C$9/12)+IF('1b Historical level tables'!BM56="-",0,'1b Historical level tables'!BM56)</f>
        <v>0</v>
      </c>
      <c r="BN81" s="205">
        <f>((IF('1b Historical level tables'!BN74="-",0,'1b Historical level tables'!BN74)-(IF('1b Historical level tables'!BN56="-",0,'1b Historical level tables'!BN56)))*'1c Consumption adjusted levels'!$C$9/12)+IF('1b Historical level tables'!BN56="-",0,'1b Historical level tables'!BN56)</f>
        <v>0</v>
      </c>
      <c r="BO81" s="205">
        <f>((IF('1b Historical level tables'!BO74="-",0,'1b Historical level tables'!BO74)-(IF('1b Historical level tables'!BO56="-",0,'1b Historical level tables'!BO56)))*'1c Consumption adjusted levels'!$C$9/12)+IF('1b Historical level tables'!BO56="-",0,'1b Historical level tables'!BO56)</f>
        <v>0</v>
      </c>
      <c r="BP81" s="205">
        <f>((IF('1b Historical level tables'!BP74="-",0,'1b Historical level tables'!BP74)-(IF('1b Historical level tables'!BP56="-",0,'1b Historical level tables'!BP56)))*'1c Consumption adjusted levels'!$C$9/12)+IF('1b Historical level tables'!BP56="-",0,'1b Historical level tables'!BP56)</f>
        <v>0</v>
      </c>
      <c r="BQ81" s="205">
        <f>((IF('1b Historical level tables'!BQ74="-",0,'1b Historical level tables'!BQ74)-(IF('1b Historical level tables'!BQ56="-",0,'1b Historical level tables'!BQ56)))*'1c Consumption adjusted levels'!$C$9/12)+IF('1b Historical level tables'!BQ56="-",0,'1b Historical level tables'!BQ56)</f>
        <v>0</v>
      </c>
      <c r="BR81" s="173"/>
      <c r="BS81" s="205">
        <f>((IF('1b Historical level tables'!BS74="-",0,'1b Historical level tables'!BS74)-(IF('1b Historical level tables'!BS56="-",0,'1b Historical level tables'!BS56)))*'1c Consumption adjusted levels'!$C$9/12)+IF('1b Historical level tables'!BS56="-",0,'1b Historical level tables'!BS56)</f>
        <v>0</v>
      </c>
      <c r="BT81" s="205">
        <f>((IF('1b Historical level tables'!BT74="-",0,'1b Historical level tables'!BT74)-(IF('1b Historical level tables'!BT56="-",0,'1b Historical level tables'!BT56)))*'1c Consumption adjusted levels'!$C$9/12)+IF('1b Historical level tables'!BT56="-",0,'1b Historical level tables'!BT56)</f>
        <v>0</v>
      </c>
      <c r="BU81" s="205">
        <f>((IF('1b Historical level tables'!BU74="-",0,'1b Historical level tables'!BU74)-(IF('1b Historical level tables'!BU56="-",0,'1b Historical level tables'!BU56)))*'1c Consumption adjusted levels'!$C$9/12)+IF('1b Historical level tables'!BU56="-",0,'1b Historical level tables'!BU56)</f>
        <v>0</v>
      </c>
      <c r="BV81" s="205">
        <f>((IF('1b Historical level tables'!BV74="-",0,'1b Historical level tables'!BV74)-(IF('1b Historical level tables'!BV56="-",0,'1b Historical level tables'!BV56)))*'1c Consumption adjusted levels'!$C$9/12)+IF('1b Historical level tables'!BV56="-",0,'1b Historical level tables'!BV56)</f>
        <v>0</v>
      </c>
      <c r="BW81" s="205">
        <f>((IF('1b Historical level tables'!BW74="-",0,'1b Historical level tables'!BW74)-(IF('1b Historical level tables'!BW56="-",0,'1b Historical level tables'!BW56)))*'1c Consumption adjusted levels'!$C$9/12)+IF('1b Historical level tables'!BW56="-",0,'1b Historical level tables'!BW56)</f>
        <v>0</v>
      </c>
      <c r="BX81" s="205">
        <f>((IF('1b Historical level tables'!BX74="-",0,'1b Historical level tables'!BX74)-(IF('1b Historical level tables'!BX56="-",0,'1b Historical level tables'!BX56)))*'1c Consumption adjusted levels'!$C$9/12)+IF('1b Historical level tables'!BX56="-",0,'1b Historical level tables'!BX56)</f>
        <v>0</v>
      </c>
      <c r="BY81" s="205">
        <f>((IF('1b Historical level tables'!BY74="-",0,'1b Historical level tables'!BY74)-(IF('1b Historical level tables'!BY56="-",0,'1b Historical level tables'!BY56)))*'1c Consumption adjusted levels'!$C$9/12)+IF('1b Historical level tables'!BY56="-",0,'1b Historical level tables'!BY56)</f>
        <v>0</v>
      </c>
      <c r="BZ81" s="205">
        <f>((IF('1b Historical level tables'!BZ74="-",0,'1b Historical level tables'!BZ74)-(IF('1b Historical level tables'!BZ56="-",0,'1b Historical level tables'!BZ56)))*'1c Consumption adjusted levels'!$C$9/12)+IF('1b Historical level tables'!BZ56="-",0,'1b Historical level tables'!BZ56)</f>
        <v>0</v>
      </c>
      <c r="CA81" s="205">
        <f>((IF('1b Historical level tables'!CA74="-",0,'1b Historical level tables'!CA74)-(IF('1b Historical level tables'!CA56="-",0,'1b Historical level tables'!CA56)))*'1c Consumption adjusted levels'!$C$9/12)+IF('1b Historical level tables'!CA56="-",0,'1b Historical level tables'!CA56)</f>
        <v>0</v>
      </c>
      <c r="CB81" s="205">
        <f>((IF('1b Historical level tables'!CB74="-",0,'1b Historical level tables'!CB74)-(IF('1b Historical level tables'!CB56="-",0,'1b Historical level tables'!CB56)))*'1c Consumption adjusted levels'!$C$9/12)+IF('1b Historical level tables'!CB56="-",0,'1b Historical level tables'!CB56)</f>
        <v>0</v>
      </c>
      <c r="CC81" s="205">
        <f>((IF('1b Historical level tables'!CC74="-",0,'1b Historical level tables'!CC74)-(IF('1b Historical level tables'!CC56="-",0,'1b Historical level tables'!CC56)))*'1c Consumption adjusted levels'!$C$9/12)+IF('1b Historical level tables'!CC56="-",0,'1b Historical level tables'!CC56)</f>
        <v>0</v>
      </c>
      <c r="CD81" s="205">
        <f>((IF('1b Historical level tables'!CD74="-",0,'1b Historical level tables'!CD74)-(IF('1b Historical level tables'!CD56="-",0,'1b Historical level tables'!CD56)))*'1c Consumption adjusted levels'!$C$9/12)+IF('1b Historical level tables'!CD56="-",0,'1b Historical level tables'!CD56)</f>
        <v>0</v>
      </c>
      <c r="CE81" s="205">
        <f>((IF('1b Historical level tables'!CE74="-",0,'1b Historical level tables'!CE74)-(IF('1b Historical level tables'!CE56="-",0,'1b Historical level tables'!CE56)))*'1c Consumption adjusted levels'!$C$9/12)+IF('1b Historical level tables'!CE56="-",0,'1b Historical level tables'!CE56)</f>
        <v>0</v>
      </c>
      <c r="CF81" s="205">
        <f>((IF('1b Historical level tables'!CF74="-",0,'1b Historical level tables'!CF74)-(IF('1b Historical level tables'!CF56="-",0,'1b Historical level tables'!CF56)))*'1c Consumption adjusted levels'!$C$9/$D$9)+IF('1b Historical level tables'!CF56="-",0,'1b Historical level tables'!CF56)</f>
        <v>0</v>
      </c>
      <c r="CG81" s="144"/>
      <c r="CH81" s="175" t="s">
        <v>197</v>
      </c>
      <c r="CI81" s="205">
        <f t="shared" ref="CI81:CI94" si="135">IFERROR(C81+BG81,"-")</f>
        <v>3.0178024987068612</v>
      </c>
      <c r="CJ81" s="205">
        <f t="shared" ref="CJ81:CJ94" si="136">IFERROR(D81+BH81,"-")</f>
        <v>2.9275733668216319</v>
      </c>
      <c r="CK81" s="205">
        <f t="shared" ref="CK81:CK94" si="137">IFERROR(E81+BI81,"-")</f>
        <v>10.148867182390159</v>
      </c>
      <c r="CL81" s="205">
        <f t="shared" ref="CL81:CL94" si="138">IFERROR(F81+BJ81,"-")</f>
        <v>9.6478018269985082</v>
      </c>
      <c r="CM81" s="205">
        <f t="shared" ref="CM81:CM94" si="139">IFERROR(G81+BK81,"-")</f>
        <v>12.962813788471427</v>
      </c>
      <c r="CN81" s="205">
        <f t="shared" ref="CN81:CN94" si="140">IFERROR(H81+BL81,"-")</f>
        <v>12.907024738230101</v>
      </c>
      <c r="CO81" s="205">
        <f t="shared" ref="CO81:CO94" si="141">IFERROR(I81+BM81,"-")</f>
        <v>15.369185645012525</v>
      </c>
      <c r="CP81" s="205">
        <f t="shared" ref="CP81:CP94" si="142">IFERROR(J81+BN81,"-")</f>
        <v>16.300531252799225</v>
      </c>
      <c r="CQ81" s="205">
        <f t="shared" ref="CQ81:CQ94" si="143">IFERROR(K81+BO81,"-")</f>
        <v>12.462323766546612</v>
      </c>
      <c r="CR81" s="205">
        <f t="shared" ref="CR81:CR94" si="144">IFERROR(L81+BP81,"-")</f>
        <v>12.781381976151758</v>
      </c>
      <c r="CS81" s="205">
        <f t="shared" ref="CS81:CS94" si="145">IFERROR(M81+BQ81,"-")</f>
        <v>8.027955576017515</v>
      </c>
      <c r="CT81" s="173"/>
      <c r="CU81" s="205">
        <f t="shared" si="121"/>
        <v>10.165169355686436</v>
      </c>
      <c r="CV81" s="205">
        <f t="shared" si="122"/>
        <v>10.165169355686436</v>
      </c>
      <c r="CW81" s="205">
        <f t="shared" si="123"/>
        <v>15.677465161842026</v>
      </c>
      <c r="CX81" s="205">
        <f t="shared" si="124"/>
        <v>15.677465161842026</v>
      </c>
      <c r="CY81" s="205">
        <f t="shared" si="125"/>
        <v>14.99509996659647</v>
      </c>
      <c r="CZ81" s="205">
        <f t="shared" si="126"/>
        <v>14.99509996659647</v>
      </c>
      <c r="DA81" s="205">
        <f t="shared" si="127"/>
        <v>20.441897115770779</v>
      </c>
      <c r="DB81" s="205">
        <f t="shared" si="128"/>
        <v>18.824863196865326</v>
      </c>
      <c r="DC81" s="205">
        <f t="shared" si="129"/>
        <v>18.114702593767056</v>
      </c>
      <c r="DD81" s="205">
        <f t="shared" si="130"/>
        <v>18.114702593767056</v>
      </c>
      <c r="DE81" s="205">
        <f t="shared" si="131"/>
        <v>24.69209794609964</v>
      </c>
      <c r="DF81" s="205">
        <f t="shared" si="132"/>
        <v>24.061843814676173</v>
      </c>
      <c r="DG81" s="205">
        <f t="shared" si="133"/>
        <v>0</v>
      </c>
      <c r="DH81" s="205">
        <f t="shared" si="134"/>
        <v>0</v>
      </c>
    </row>
    <row r="82" spans="2:112" s="159" customFormat="1" ht="10.5" customHeight="1">
      <c r="B82" s="175" t="s">
        <v>198</v>
      </c>
      <c r="C82" s="205">
        <f>((IF('1b Historical level tables'!C75="-",0,'1b Historical level tables'!C75)-(IF('1b Historical level tables'!C57="-",0,'1b Historical level tables'!C57)))*'1c Consumption adjusted levels'!$C$7/3.1)+IF('1b Historical level tables'!C57="-",0,'1b Historical level tables'!C57)</f>
        <v>0</v>
      </c>
      <c r="D82" s="205">
        <f>((IF('1b Historical level tables'!D75="-",0,'1b Historical level tables'!D75)-(IF('1b Historical level tables'!D57="-",0,'1b Historical level tables'!D57)))*'1c Consumption adjusted levels'!$C$7/3.1)+IF('1b Historical level tables'!D57="-",0,'1b Historical level tables'!D57)</f>
        <v>0</v>
      </c>
      <c r="E82" s="205">
        <f>((IF('1b Historical level tables'!E75="-",0,'1b Historical level tables'!E75)-(IF('1b Historical level tables'!E57="-",0,'1b Historical level tables'!E57)))*'1c Consumption adjusted levels'!$C$7/3.1)+IF('1b Historical level tables'!E57="-",0,'1b Historical level tables'!E57)</f>
        <v>0</v>
      </c>
      <c r="F82" s="205">
        <f>((IF('1b Historical level tables'!F75="-",0,'1b Historical level tables'!F75)-(IF('1b Historical level tables'!F57="-",0,'1b Historical level tables'!F57)))*'1c Consumption adjusted levels'!$C$7/3.1)+IF('1b Historical level tables'!F57="-",0,'1b Historical level tables'!F57)</f>
        <v>0</v>
      </c>
      <c r="G82" s="205">
        <f>((IF('1b Historical level tables'!G75="-",0,'1b Historical level tables'!G75)-(IF('1b Historical level tables'!G57="-",0,'1b Historical level tables'!G57)))*'1c Consumption adjusted levels'!$C$7/3.1)+IF('1b Historical level tables'!G57="-",0,'1b Historical level tables'!G57)</f>
        <v>0</v>
      </c>
      <c r="H82" s="205">
        <f>((IF('1b Historical level tables'!H75="-",0,'1b Historical level tables'!H75)-(IF('1b Historical level tables'!H57="-",0,'1b Historical level tables'!H57)))*'1c Consumption adjusted levels'!$C$7/3.1)+IF('1b Historical level tables'!H57="-",0,'1b Historical level tables'!H57)</f>
        <v>0</v>
      </c>
      <c r="I82" s="205">
        <f>((IF('1b Historical level tables'!I75="-",0,'1b Historical level tables'!I75)-(IF('1b Historical level tables'!I57="-",0,'1b Historical level tables'!I57)))*'1c Consumption adjusted levels'!$C$7/3.1)+IF('1b Historical level tables'!I57="-",0,'1b Historical level tables'!I57)</f>
        <v>0</v>
      </c>
      <c r="J82" s="205">
        <f>((IF('1b Historical level tables'!J75="-",0,'1b Historical level tables'!J75)-(IF('1b Historical level tables'!J57="-",0,'1b Historical level tables'!J57)))*'1c Consumption adjusted levels'!$C$7/3.1)+IF('1b Historical level tables'!J57="-",0,'1b Historical level tables'!J57)</f>
        <v>3.9674909784417611</v>
      </c>
      <c r="K82" s="205">
        <f>((IF('1b Historical level tables'!K75="-",0,'1b Historical level tables'!K75)-(IF('1b Historical level tables'!K57="-",0,'1b Historical level tables'!K57)))*'1c Consumption adjusted levels'!$C$7/3.1)+IF('1b Historical level tables'!K57="-",0,'1b Historical level tables'!K57)</f>
        <v>8.8803891774565518</v>
      </c>
      <c r="L82" s="205">
        <f>((IF('1b Historical level tables'!L75="-",0,'1b Historical level tables'!L75)-(IF('1b Historical level tables'!L57="-",0,'1b Historical level tables'!L57)))*'1c Consumption adjusted levels'!$C$7/3.1)+IF('1b Historical level tables'!L57="-",0,'1b Historical level tables'!L57)</f>
        <v>3.9492994835300888</v>
      </c>
      <c r="M82" s="205">
        <f>((IF('1b Historical level tables'!M75="-",0,'1b Historical level tables'!M75)-(IF('1b Historical level tables'!M57="-",0,'1b Historical level tables'!M57)))*'1c Consumption adjusted levels'!$C$7/3.1)+IF('1b Historical level tables'!M57="-",0,'1b Historical level tables'!M57)</f>
        <v>0</v>
      </c>
      <c r="N82" s="173"/>
      <c r="O82" s="205">
        <f>((IF('1b Historical level tables'!O75="-",0,'1b Historical level tables'!O75)-(IF('1b Historical level tables'!O57="-",0,'1b Historical level tables'!O57)))*'1c Consumption adjusted levels'!$C$7/3.1)+IF('1b Historical level tables'!O57="-",0,'1b Historical level tables'!O57)</f>
        <v>18.060741298414388</v>
      </c>
      <c r="P82" s="205">
        <f>((IF('1b Historical level tables'!P75="-",0,'1b Historical level tables'!P75)-(IF('1b Historical level tables'!P57="-",0,'1b Historical level tables'!P57)))*'1c Consumption adjusted levels'!$C$7/3.1)+IF('1b Historical level tables'!P57="-",0,'1b Historical level tables'!P57)</f>
        <v>18.060741298414388</v>
      </c>
      <c r="Q82" s="205">
        <f>((IF('1b Historical level tables'!Q75="-",0,'1b Historical level tables'!Q75)-(IF('1b Historical level tables'!Q57="-",0,'1b Historical level tables'!Q57)))*'1c Consumption adjusted levels'!$C$7/3.1)+IF('1b Historical level tables'!Q57="-",0,'1b Historical level tables'!Q57)</f>
        <v>23.349322904003962</v>
      </c>
      <c r="R82" s="205">
        <f>((IF('1b Historical level tables'!R75="-",0,'1b Historical level tables'!R75)-(IF('1b Historical level tables'!R57="-",0,'1b Historical level tables'!R57)))*'1c Consumption adjusted levels'!$C$7/3.1)+IF('1b Historical level tables'!R57="-",0,'1b Historical level tables'!R57)</f>
        <v>30.679782855660278</v>
      </c>
      <c r="S82" s="205">
        <f>((IF('1b Historical level tables'!S75="-",0,'1b Historical level tables'!S75)-(IF('1b Historical level tables'!S57="-",0,'1b Historical level tables'!S57)))*'1c Consumption adjusted levels'!$C$7/3.1)+IF('1b Historical level tables'!S57="-",0,'1b Historical level tables'!S57)</f>
        <v>5.2885816055895738</v>
      </c>
      <c r="T82" s="205">
        <f>((IF('1b Historical level tables'!T75="-",0,'1b Historical level tables'!T75)-(IF('1b Historical level tables'!T57="-",0,'1b Historical level tables'!T57)))*'1c Consumption adjusted levels'!$C$7/3.1)+IF('1b Historical level tables'!T57="-",0,'1b Historical level tables'!T57)</f>
        <v>5.2885816055895738</v>
      </c>
      <c r="U82" s="205">
        <f>((IF('1b Historical level tables'!U75="-",0,'1b Historical level tables'!U75)-(IF('1b Historical level tables'!U57="-",0,'1b Historical level tables'!U57)))*'1c Consumption adjusted levels'!$C$7/3.1)+IF('1b Historical level tables'!U57="-",0,'1b Historical level tables'!U57)</f>
        <v>13.848077107019421</v>
      </c>
      <c r="V82" s="205">
        <f>((IF('1b Historical level tables'!V75="-",0,'1b Historical level tables'!V75)-(IF('1b Historical level tables'!V57="-",0,'1b Historical level tables'!V57)))*'1c Consumption adjusted levels'!$C$7/3.1)+IF('1b Historical level tables'!V57="-",0,'1b Historical level tables'!V57)</f>
        <v>13.848077107019421</v>
      </c>
      <c r="W82" s="205">
        <f>((IF('1b Historical level tables'!W75="-",0,'1b Historical level tables'!W75)-(IF('1b Historical level tables'!W57="-",0,'1b Historical level tables'!W57)))*'1c Consumption adjusted levels'!$C$7/3.1)+IF('1b Historical level tables'!W57="-",0,'1b Historical level tables'!W57)</f>
        <v>13.848077107019421</v>
      </c>
      <c r="X82" s="205">
        <f>((IF('1b Historical level tables'!X75="-",0,'1b Historical level tables'!X75)-(IF('1b Historical level tables'!X57="-",0,'1b Historical level tables'!X57)))*'1c Consumption adjusted levels'!$C$7/3.1)+IF('1b Historical level tables'!X57="-",0,'1b Historical level tables'!X57)</f>
        <v>13.848077107019421</v>
      </c>
      <c r="Y82" s="205">
        <f>((IF('1b Historical level tables'!Y75="-",0,'1b Historical level tables'!Y75)-(IF('1b Historical level tables'!Y57="-",0,'1b Historical level tables'!Y57)))*'1c Consumption adjusted levels'!$C$7/3.1)+IF('1b Historical level tables'!Y57="-",0,'1b Historical level tables'!Y57)</f>
        <v>13.848077107019421</v>
      </c>
      <c r="Z82" s="205">
        <f>((IF('1b Historical level tables'!Z75="-",0,'1b Historical level tables'!Z75)-(IF('1b Historical level tables'!Z57="-",0,'1b Historical level tables'!Z57)))*'1c Consumption adjusted levels'!$C$7/3.1)+IF('1b Historical level tables'!Z57="-",0,'1b Historical level tables'!Z57)</f>
        <v>0</v>
      </c>
      <c r="AA82" s="205">
        <f>((IF('1b Historical level tables'!AA75="-",0,'1b Historical level tables'!AA75)-(IF('1b Historical level tables'!AA57="-",0,'1b Historical level tables'!AA57)))*'1c Consumption adjusted levels'!$C$7/3.1)+IF('1b Historical level tables'!AA57="-",0,'1b Historical level tables'!AA57)</f>
        <v>0</v>
      </c>
      <c r="AB82" s="205">
        <f>((IF('1b Historical level tables'!AB75="-",0,'1b Historical level tables'!AB75)-(IF('1b Historical level tables'!AB57="-",0,'1b Historical level tables'!AB57)))*'1c Consumption adjusted levels'!$C$7/$D$7)+IF('1b Historical level tables'!AB57="-",0,'1b Historical level tables'!AB57)</f>
        <v>0</v>
      </c>
      <c r="AC82" s="144"/>
      <c r="AD82" s="175" t="s">
        <v>198</v>
      </c>
      <c r="AE82" s="205">
        <f>((IF('1b Historical level tables'!AE75="-",0,'1b Historical level tables'!AE75)-(IF('1b Historical level tables'!AE57="-",0,'1b Historical level tables'!AE57)))*'1c Consumption adjusted levels'!$C$8/4.2)+IF('1b Historical level tables'!AE57="-",0,'1b Historical level tables'!AE57)</f>
        <v>0</v>
      </c>
      <c r="AF82" s="205">
        <f>((IF('1b Historical level tables'!AF75="-",0,'1b Historical level tables'!AF75)-(IF('1b Historical level tables'!AF57="-",0,'1b Historical level tables'!AF57)))*'1c Consumption adjusted levels'!$C$8/4.2)+IF('1b Historical level tables'!AF57="-",0,'1b Historical level tables'!AF57)</f>
        <v>0</v>
      </c>
      <c r="AG82" s="205">
        <f>((IF('1b Historical level tables'!AG75="-",0,'1b Historical level tables'!AG75)-(IF('1b Historical level tables'!AG57="-",0,'1b Historical level tables'!AG57)))*'1c Consumption adjusted levels'!$C$8/4.2)+IF('1b Historical level tables'!AG57="-",0,'1b Historical level tables'!AG57)</f>
        <v>0</v>
      </c>
      <c r="AH82" s="205">
        <f>((IF('1b Historical level tables'!AH75="-",0,'1b Historical level tables'!AH75)-(IF('1b Historical level tables'!AH57="-",0,'1b Historical level tables'!AH57)))*'1c Consumption adjusted levels'!$C$8/4.2)+IF('1b Historical level tables'!AH57="-",0,'1b Historical level tables'!AH57)</f>
        <v>0</v>
      </c>
      <c r="AI82" s="205">
        <f>((IF('1b Historical level tables'!AI75="-",0,'1b Historical level tables'!AI75)-(IF('1b Historical level tables'!AI57="-",0,'1b Historical level tables'!AI57)))*'1c Consumption adjusted levels'!$C$8/4.2)+IF('1b Historical level tables'!AI57="-",0,'1b Historical level tables'!AI57)</f>
        <v>0</v>
      </c>
      <c r="AJ82" s="205">
        <f>((IF('1b Historical level tables'!AJ75="-",0,'1b Historical level tables'!AJ75)-(IF('1b Historical level tables'!AJ57="-",0,'1b Historical level tables'!AJ57)))*'1c Consumption adjusted levels'!$C$8/4.2)+IF('1b Historical level tables'!AJ57="-",0,'1b Historical level tables'!AJ57)</f>
        <v>0</v>
      </c>
      <c r="AK82" s="205">
        <f>((IF('1b Historical level tables'!AK75="-",0,'1b Historical level tables'!AK75)-(IF('1b Historical level tables'!AK57="-",0,'1b Historical level tables'!AK57)))*'1c Consumption adjusted levels'!$C$8/4.2)+IF('1b Historical level tables'!AK57="-",0,'1b Historical level tables'!AK57)</f>
        <v>0</v>
      </c>
      <c r="AL82" s="205">
        <f>((IF('1b Historical level tables'!AL75="-",0,'1b Historical level tables'!AL75)-(IF('1b Historical level tables'!AL57="-",0,'1b Historical level tables'!AL57)))*'1c Consumption adjusted levels'!$C$8/4.2)+IF('1b Historical level tables'!AL57="-",0,'1b Historical level tables'!AL57)</f>
        <v>6.0799680833224796</v>
      </c>
      <c r="AM82" s="205">
        <f>((IF('1b Historical level tables'!AM75="-",0,'1b Historical level tables'!AM75)-(IF('1b Historical level tables'!AM57="-",0,'1b Historical level tables'!AM57)))*'1c Consumption adjusted levels'!$C$8/4.2)+IF('1b Historical level tables'!AM57="-",0,'1b Historical level tables'!AM57)</f>
        <v>9.3693650339728691</v>
      </c>
      <c r="AN82" s="205">
        <f>((IF('1b Historical level tables'!AN75="-",0,'1b Historical level tables'!AN75)-(IF('1b Historical level tables'!AN57="-",0,'1b Historical level tables'!AN57)))*'1c Consumption adjusted levels'!$C$8/4.2)+IF('1b Historical level tables'!AN57="-",0,'1b Historical level tables'!AN57)</f>
        <v>4.1638979283827275</v>
      </c>
      <c r="AO82" s="205">
        <f>((IF('1b Historical level tables'!AO75="-",0,'1b Historical level tables'!AO75)-(IF('1b Historical level tables'!AO57="-",0,'1b Historical level tables'!AO57)))*'1c Consumption adjusted levels'!$C$8/4.2)+IF('1b Historical level tables'!AO57="-",0,'1b Historical level tables'!AO57)</f>
        <v>0</v>
      </c>
      <c r="AP82" s="173"/>
      <c r="AQ82" s="205">
        <f>((IF('1b Historical level tables'!AQ75="-",0,'1b Historical level tables'!AQ75)-(IF('1b Historical level tables'!AQ57="-",0,'1b Historical level tables'!AQ57)))*'1c Consumption adjusted levels'!$C$8/4.2)+IF('1b Historical level tables'!AQ57="-",0,'1b Historical level tables'!AQ57)</f>
        <v>19.223221825072642</v>
      </c>
      <c r="AR82" s="205">
        <f>((IF('1b Historical level tables'!AR75="-",0,'1b Historical level tables'!AR75)-(IF('1b Historical level tables'!AR57="-",0,'1b Historical level tables'!AR57)))*'1c Consumption adjusted levels'!$C$8/4.2)+IF('1b Historical level tables'!AR57="-",0,'1b Historical level tables'!AR57)</f>
        <v>19.223221825072642</v>
      </c>
      <c r="AS82" s="205">
        <f>((IF('1b Historical level tables'!AS75="-",0,'1b Historical level tables'!AS75)-(IF('1b Historical level tables'!AS57="-",0,'1b Historical level tables'!AS57)))*'1c Consumption adjusted levels'!$C$8/4.2)+IF('1b Historical level tables'!AS57="-",0,'1b Historical level tables'!AS57)</f>
        <v>24.834408612806051</v>
      </c>
      <c r="AT82" s="205">
        <f>((IF('1b Historical level tables'!AT75="-",0,'1b Historical level tables'!AT75)-(IF('1b Historical level tables'!AT57="-",0,'1b Historical level tables'!AT57)))*'1c Consumption adjusted levels'!$C$8/4.2)+IF('1b Historical level tables'!AT57="-",0,'1b Historical level tables'!AT57)</f>
        <v>35.422850765198511</v>
      </c>
      <c r="AU82" s="205">
        <f>((IF('1b Historical level tables'!AU75="-",0,'1b Historical level tables'!AU75)-(IF('1b Historical level tables'!AU57="-",0,'1b Historical level tables'!AU57)))*'1c Consumption adjusted levels'!$C$8/4.2)+IF('1b Historical level tables'!AU57="-",0,'1b Historical level tables'!AU57)</f>
        <v>5.6111867877334021</v>
      </c>
      <c r="AV82" s="205">
        <f>((IF('1b Historical level tables'!AV75="-",0,'1b Historical level tables'!AV75)-(IF('1b Historical level tables'!AV57="-",0,'1b Historical level tables'!AV57)))*'1c Consumption adjusted levels'!$C$8/4.2)+IF('1b Historical level tables'!AV57="-",0,'1b Historical level tables'!AV57)</f>
        <v>5.6111867877334021</v>
      </c>
      <c r="AW82" s="205">
        <f>((IF('1b Historical level tables'!AW75="-",0,'1b Historical level tables'!AW75)-(IF('1b Historical level tables'!AW57="-",0,'1b Historical level tables'!AW57)))*'1c Consumption adjusted levels'!$C$8/4.2)+IF('1b Historical level tables'!AW57="-",0,'1b Historical level tables'!AW57)</f>
        <v>14.763955222563032</v>
      </c>
      <c r="AX82" s="205">
        <f>((IF('1b Historical level tables'!AX75="-",0,'1b Historical level tables'!AX75)-(IF('1b Historical level tables'!AX57="-",0,'1b Historical level tables'!AX57)))*'1c Consumption adjusted levels'!$C$8/4.2)+IF('1b Historical level tables'!AX57="-",0,'1b Historical level tables'!AX57)</f>
        <v>14.763955222563032</v>
      </c>
      <c r="AY82" s="205">
        <f>((IF('1b Historical level tables'!AY75="-",0,'1b Historical level tables'!AY75)-(IF('1b Historical level tables'!AY57="-",0,'1b Historical level tables'!AY57)))*'1c Consumption adjusted levels'!$C$8/4.2)+IF('1b Historical level tables'!AY57="-",0,'1b Historical level tables'!AY57)</f>
        <v>14.763955222563032</v>
      </c>
      <c r="AZ82" s="205">
        <f>((IF('1b Historical level tables'!AZ75="-",0,'1b Historical level tables'!AZ75)-(IF('1b Historical level tables'!AZ57="-",0,'1b Historical level tables'!AZ57)))*'1c Consumption adjusted levels'!$C$8/4.2)+IF('1b Historical level tables'!AZ57="-",0,'1b Historical level tables'!AZ57)</f>
        <v>14.763955222563032</v>
      </c>
      <c r="BA82" s="205">
        <f>((IF('1b Historical level tables'!BA75="-",0,'1b Historical level tables'!BA75)-(IF('1b Historical level tables'!BA57="-",0,'1b Historical level tables'!BA57)))*'1c Consumption adjusted levels'!$C$8/4.2)+IF('1b Historical level tables'!BA57="-",0,'1b Historical level tables'!BA57)</f>
        <v>14.763955222563032</v>
      </c>
      <c r="BB82" s="205">
        <f>((IF('1b Historical level tables'!BB75="-",0,'1b Historical level tables'!BB75)-(IF('1b Historical level tables'!BB57="-",0,'1b Historical level tables'!BB57)))*'1c Consumption adjusted levels'!$C$8/4.2)+IF('1b Historical level tables'!BB57="-",0,'1b Historical level tables'!BB57)</f>
        <v>0</v>
      </c>
      <c r="BC82" s="205">
        <f>((IF('1b Historical level tables'!BC75="-",0,'1b Historical level tables'!BC75)-(IF('1b Historical level tables'!BC57="-",0,'1b Historical level tables'!BC57)))*'1c Consumption adjusted levels'!$C$8/4.2)+IF('1b Historical level tables'!BC57="-",0,'1b Historical level tables'!BC57)</f>
        <v>0</v>
      </c>
      <c r="BD82" s="205">
        <f>((IF('1b Historical level tables'!BD75="-",0,'1b Historical level tables'!BD75)-(IF('1b Historical level tables'!BD57="-",0,'1b Historical level tables'!BD57)))*'1c Consumption adjusted levels'!$C$8/$D$8)+IF('1b Historical level tables'!BD57="-",0,'1b Historical level tables'!BD57)</f>
        <v>0</v>
      </c>
      <c r="BF82" s="175" t="s">
        <v>198</v>
      </c>
      <c r="BG82" s="205">
        <f>((IF('1b Historical level tables'!BG75="-",0,'1b Historical level tables'!BG75)-(IF('1b Historical level tables'!BG57="-",0,'1b Historical level tables'!BG57)))*'1c Consumption adjusted levels'!$C$9/12)+IF('1b Historical level tables'!BG57="-",0,'1b Historical level tables'!BG57)</f>
        <v>0</v>
      </c>
      <c r="BH82" s="205">
        <f>((IF('1b Historical level tables'!BH75="-",0,'1b Historical level tables'!BH75)-(IF('1b Historical level tables'!BH57="-",0,'1b Historical level tables'!BH57)))*'1c Consumption adjusted levels'!$C$9/12)+IF('1b Historical level tables'!BH57="-",0,'1b Historical level tables'!BH57)</f>
        <v>0</v>
      </c>
      <c r="BI82" s="205">
        <f>((IF('1b Historical level tables'!BI75="-",0,'1b Historical level tables'!BI75)-(IF('1b Historical level tables'!BI57="-",0,'1b Historical level tables'!BI57)))*'1c Consumption adjusted levels'!$C$9/12)+IF('1b Historical level tables'!BI57="-",0,'1b Historical level tables'!BI57)</f>
        <v>0</v>
      </c>
      <c r="BJ82" s="205">
        <f>((IF('1b Historical level tables'!BJ75="-",0,'1b Historical level tables'!BJ75)-(IF('1b Historical level tables'!BJ57="-",0,'1b Historical level tables'!BJ57)))*'1c Consumption adjusted levels'!$C$9/12)+IF('1b Historical level tables'!BJ57="-",0,'1b Historical level tables'!BJ57)</f>
        <v>0</v>
      </c>
      <c r="BK82" s="205">
        <f>((IF('1b Historical level tables'!BK75="-",0,'1b Historical level tables'!BK75)-(IF('1b Historical level tables'!BK57="-",0,'1b Historical level tables'!BK57)))*'1c Consumption adjusted levels'!$C$9/12)+IF('1b Historical level tables'!BK57="-",0,'1b Historical level tables'!BK57)</f>
        <v>0</v>
      </c>
      <c r="BL82" s="205">
        <f>((IF('1b Historical level tables'!BL75="-",0,'1b Historical level tables'!BL75)-(IF('1b Historical level tables'!BL57="-",0,'1b Historical level tables'!BL57)))*'1c Consumption adjusted levels'!$C$9/12)+IF('1b Historical level tables'!BL57="-",0,'1b Historical level tables'!BL57)</f>
        <v>0</v>
      </c>
      <c r="BM82" s="205">
        <f>((IF('1b Historical level tables'!BM75="-",0,'1b Historical level tables'!BM75)-(IF('1b Historical level tables'!BM57="-",0,'1b Historical level tables'!BM57)))*'1c Consumption adjusted levels'!$C$9/12)+IF('1b Historical level tables'!BM57="-",0,'1b Historical level tables'!BM57)</f>
        <v>0</v>
      </c>
      <c r="BN82" s="205">
        <f>((IF('1b Historical level tables'!BN75="-",0,'1b Historical level tables'!BN75)-(IF('1b Historical level tables'!BN57="-",0,'1b Historical level tables'!BN57)))*'1c Consumption adjusted levels'!$C$9/12)+IF('1b Historical level tables'!BN57="-",0,'1b Historical level tables'!BN57)</f>
        <v>10.259645946222085</v>
      </c>
      <c r="BO82" s="205">
        <f>((IF('1b Historical level tables'!BO75="-",0,'1b Historical level tables'!BO75)-(IF('1b Historical level tables'!BO57="-",0,'1b Historical level tables'!BO57)))*'1c Consumption adjusted levels'!$C$9/12)+IF('1b Historical level tables'!BO57="-",0,'1b Historical level tables'!BO57)</f>
        <v>13.202772728153656</v>
      </c>
      <c r="BP82" s="205">
        <f>((IF('1b Historical level tables'!BP75="-",0,'1b Historical level tables'!BP75)-(IF('1b Historical level tables'!BP57="-",0,'1b Historical level tables'!BP57)))*'1c Consumption adjusted levels'!$C$9/12)+IF('1b Historical level tables'!BP57="-",0,'1b Historical level tables'!BP57)</f>
        <v>4.2747737915565907</v>
      </c>
      <c r="BQ82" s="205">
        <f>((IF('1b Historical level tables'!BQ75="-",0,'1b Historical level tables'!BQ75)-(IF('1b Historical level tables'!BQ57="-",0,'1b Historical level tables'!BQ57)))*'1c Consumption adjusted levels'!$C$9/12)+IF('1b Historical level tables'!BQ57="-",0,'1b Historical level tables'!BQ57)</f>
        <v>0</v>
      </c>
      <c r="BR82" s="173"/>
      <c r="BS82" s="205">
        <f>((IF('1b Historical level tables'!BS75="-",0,'1b Historical level tables'!BS75)-(IF('1b Historical level tables'!BS57="-",0,'1b Historical level tables'!BS57)))*'1c Consumption adjusted levels'!$C$9/12)+IF('1b Historical level tables'!BS57="-",0,'1b Historical level tables'!BS57)</f>
        <v>25.56789721299646</v>
      </c>
      <c r="BT82" s="205">
        <f>((IF('1b Historical level tables'!BT75="-",0,'1b Historical level tables'!BT75)-(IF('1b Historical level tables'!BT57="-",0,'1b Historical level tables'!BT57)))*'1c Consumption adjusted levels'!$C$9/12)+IF('1b Historical level tables'!BT57="-",0,'1b Historical level tables'!BT57)</f>
        <v>25.56789721299646</v>
      </c>
      <c r="BU82" s="205">
        <f>((IF('1b Historical level tables'!BU75="-",0,'1b Historical level tables'!BU75)-(IF('1b Historical level tables'!BU57="-",0,'1b Historical level tables'!BU57)))*'1c Consumption adjusted levels'!$C$9/12)+IF('1b Historical level tables'!BU57="-",0,'1b Historical level tables'!BU57)</f>
        <v>31.345763344837511</v>
      </c>
      <c r="BV82" s="205">
        <f>((IF('1b Historical level tables'!BV75="-",0,'1b Historical level tables'!BV75)-(IF('1b Historical level tables'!BV57="-",0,'1b Historical level tables'!BV57)))*'1c Consumption adjusted levels'!$C$9/12)+IF('1b Historical level tables'!BV57="-",0,'1b Historical level tables'!BV57)</f>
        <v>31.345763344837511</v>
      </c>
      <c r="BW82" s="205">
        <f>((IF('1b Historical level tables'!BW75="-",0,'1b Historical level tables'!BW75)-(IF('1b Historical level tables'!BW57="-",0,'1b Historical level tables'!BW57)))*'1c Consumption adjusted levels'!$C$9/12)+IF('1b Historical level tables'!BW57="-",0,'1b Historical level tables'!BW57)</f>
        <v>5.7778661318410469</v>
      </c>
      <c r="BX82" s="205">
        <f>((IF('1b Historical level tables'!BX75="-",0,'1b Historical level tables'!BX75)-(IF('1b Historical level tables'!BX57="-",0,'1b Historical level tables'!BX57)))*'1c Consumption adjusted levels'!$C$9/12)+IF('1b Historical level tables'!BX57="-",0,'1b Historical level tables'!BX57)</f>
        <v>5.7778661318410469</v>
      </c>
      <c r="BY82" s="205">
        <f>((IF('1b Historical level tables'!BY75="-",0,'1b Historical level tables'!BY75)-(IF('1b Historical level tables'!BY57="-",0,'1b Historical level tables'!BY57)))*'1c Consumption adjusted levels'!$C$9/12)+IF('1b Historical level tables'!BY57="-",0,'1b Historical level tables'!BY57)</f>
        <v>14.057732123864682</v>
      </c>
      <c r="BZ82" s="205">
        <f>((IF('1b Historical level tables'!BZ75="-",0,'1b Historical level tables'!BZ75)-(IF('1b Historical level tables'!BZ57="-",0,'1b Historical level tables'!BZ57)))*'1c Consumption adjusted levels'!$C$9/12)+IF('1b Historical level tables'!BZ57="-",0,'1b Historical level tables'!BZ57)</f>
        <v>14.057732123864682</v>
      </c>
      <c r="CA82" s="205">
        <f>((IF('1b Historical level tables'!CA75="-",0,'1b Historical level tables'!CA75)-(IF('1b Historical level tables'!CA57="-",0,'1b Historical level tables'!CA57)))*'1c Consumption adjusted levels'!$C$9/12)+IF('1b Historical level tables'!CA57="-",0,'1b Historical level tables'!CA57)</f>
        <v>14.057732123864682</v>
      </c>
      <c r="CB82" s="205">
        <f>((IF('1b Historical level tables'!CB75="-",0,'1b Historical level tables'!CB75)-(IF('1b Historical level tables'!CB57="-",0,'1b Historical level tables'!CB57)))*'1c Consumption adjusted levels'!$C$9/12)+IF('1b Historical level tables'!CB57="-",0,'1b Historical level tables'!CB57)</f>
        <v>14.057732123864682</v>
      </c>
      <c r="CC82" s="205">
        <f>((IF('1b Historical level tables'!CC75="-",0,'1b Historical level tables'!CC75)-(IF('1b Historical level tables'!CC57="-",0,'1b Historical level tables'!CC57)))*'1c Consumption adjusted levels'!$C$9/12)+IF('1b Historical level tables'!CC57="-",0,'1b Historical level tables'!CC57)</f>
        <v>14.057732123864682</v>
      </c>
      <c r="CD82" s="205">
        <f>((IF('1b Historical level tables'!CD75="-",0,'1b Historical level tables'!CD75)-(IF('1b Historical level tables'!CD57="-",0,'1b Historical level tables'!CD57)))*'1c Consumption adjusted levels'!$C$9/12)+IF('1b Historical level tables'!CD57="-",0,'1b Historical level tables'!CD57)</f>
        <v>0</v>
      </c>
      <c r="CE82" s="205">
        <f>((IF('1b Historical level tables'!CE75="-",0,'1b Historical level tables'!CE75)-(IF('1b Historical level tables'!CE57="-",0,'1b Historical level tables'!CE57)))*'1c Consumption adjusted levels'!$C$9/12)+IF('1b Historical level tables'!CE57="-",0,'1b Historical level tables'!CE57)</f>
        <v>0</v>
      </c>
      <c r="CF82" s="205">
        <f>((IF('1b Historical level tables'!CF75="-",0,'1b Historical level tables'!CF75)-(IF('1b Historical level tables'!CF57="-",0,'1b Historical level tables'!CF57)))*'1c Consumption adjusted levels'!$C$9/$D$9)+IF('1b Historical level tables'!CF57="-",0,'1b Historical level tables'!CF57)</f>
        <v>0</v>
      </c>
      <c r="CG82" s="144"/>
      <c r="CH82" s="175" t="s">
        <v>198</v>
      </c>
      <c r="CI82" s="205">
        <f t="shared" si="135"/>
        <v>0</v>
      </c>
      <c r="CJ82" s="205">
        <f t="shared" si="136"/>
        <v>0</v>
      </c>
      <c r="CK82" s="205">
        <f t="shared" si="137"/>
        <v>0</v>
      </c>
      <c r="CL82" s="205">
        <f t="shared" si="138"/>
        <v>0</v>
      </c>
      <c r="CM82" s="205">
        <f t="shared" si="139"/>
        <v>0</v>
      </c>
      <c r="CN82" s="205">
        <f t="shared" si="140"/>
        <v>0</v>
      </c>
      <c r="CO82" s="205">
        <f t="shared" si="141"/>
        <v>0</v>
      </c>
      <c r="CP82" s="205">
        <f t="shared" si="142"/>
        <v>14.227136924663846</v>
      </c>
      <c r="CQ82" s="205">
        <f t="shared" si="143"/>
        <v>22.083161905610208</v>
      </c>
      <c r="CR82" s="205">
        <f t="shared" si="144"/>
        <v>8.2240732750866794</v>
      </c>
      <c r="CS82" s="205">
        <f t="shared" si="145"/>
        <v>0</v>
      </c>
      <c r="CT82" s="173"/>
      <c r="CU82" s="205">
        <f t="shared" si="121"/>
        <v>43.628638511410848</v>
      </c>
      <c r="CV82" s="205">
        <f t="shared" si="122"/>
        <v>43.628638511410848</v>
      </c>
      <c r="CW82" s="205">
        <f t="shared" si="123"/>
        <v>54.695086248841477</v>
      </c>
      <c r="CX82" s="205">
        <f t="shared" si="124"/>
        <v>62.025546200497786</v>
      </c>
      <c r="CY82" s="205">
        <f t="shared" si="125"/>
        <v>11.066447737430622</v>
      </c>
      <c r="CZ82" s="205">
        <f t="shared" si="126"/>
        <v>11.066447737430622</v>
      </c>
      <c r="DA82" s="205">
        <f t="shared" si="127"/>
        <v>27.905809230884103</v>
      </c>
      <c r="DB82" s="205">
        <f t="shared" si="128"/>
        <v>27.905809230884103</v>
      </c>
      <c r="DC82" s="205">
        <f t="shared" si="129"/>
        <v>27.905809230884103</v>
      </c>
      <c r="DD82" s="205">
        <f t="shared" si="130"/>
        <v>27.905809230884103</v>
      </c>
      <c r="DE82" s="205">
        <f t="shared" si="131"/>
        <v>27.905809230884103</v>
      </c>
      <c r="DF82" s="205">
        <f t="shared" si="132"/>
        <v>0</v>
      </c>
      <c r="DG82" s="205">
        <f t="shared" si="133"/>
        <v>0</v>
      </c>
      <c r="DH82" s="205">
        <f t="shared" si="134"/>
        <v>0</v>
      </c>
    </row>
    <row r="83" spans="2:112" s="159" customFormat="1" ht="10.5" customHeight="1">
      <c r="B83" s="175" t="s">
        <v>199</v>
      </c>
      <c r="C83" s="205">
        <f>((IF('1b Historical level tables'!C76="-",0,'1b Historical level tables'!C76)-(IF('1b Historical level tables'!C58="-",0,'1b Historical level tables'!C58)))*'1c Consumption adjusted levels'!$C$7/3.1)+IF('1b Historical level tables'!C58="-",0,'1b Historical level tables'!C58)</f>
        <v>78.300365586306171</v>
      </c>
      <c r="D83" s="205">
        <f>((IF('1b Historical level tables'!D76="-",0,'1b Historical level tables'!D76)-(IF('1b Historical level tables'!D58="-",0,'1b Historical level tables'!D58)))*'1c Consumption adjusted levels'!$C$7/3.1)+IF('1b Historical level tables'!D58="-",0,'1b Historical level tables'!D58)</f>
        <v>78.574663500680444</v>
      </c>
      <c r="E83" s="205">
        <f>((IF('1b Historical level tables'!E76="-",0,'1b Historical level tables'!E76)-(IF('1b Historical level tables'!E58="-",0,'1b Historical level tables'!E58)))*'1c Consumption adjusted levels'!$C$7/3.1)+IF('1b Historical level tables'!E58="-",0,'1b Historical level tables'!E58)</f>
        <v>90.791845842218635</v>
      </c>
      <c r="F83" s="205">
        <f>((IF('1b Historical level tables'!F76="-",0,'1b Historical level tables'!F76)-(IF('1b Historical level tables'!F58="-",0,'1b Historical level tables'!F58)))*'1c Consumption adjusted levels'!$C$7/3.1)+IF('1b Historical level tables'!F58="-",0,'1b Historical level tables'!F58)</f>
        <v>90.852074169151294</v>
      </c>
      <c r="G83" s="205">
        <f>((IF('1b Historical level tables'!G76="-",0,'1b Historical level tables'!G76)-(IF('1b Historical level tables'!G58="-",0,'1b Historical level tables'!G58)))*'1c Consumption adjusted levels'!$C$7/3.1)+IF('1b Historical level tables'!G58="-",0,'1b Historical level tables'!G58)</f>
        <v>97.085160415445813</v>
      </c>
      <c r="H83" s="205">
        <f>((IF('1b Historical level tables'!H76="-",0,'1b Historical level tables'!H76)-(IF('1b Historical level tables'!H58="-",0,'1b Historical level tables'!H58)))*'1c Consumption adjusted levels'!$C$7/3.1)+IF('1b Historical level tables'!H58="-",0,'1b Historical level tables'!H58)</f>
        <v>98.215756534022901</v>
      </c>
      <c r="I83" s="205">
        <f>((IF('1b Historical level tables'!I76="-",0,'1b Historical level tables'!I76)-(IF('1b Historical level tables'!I58="-",0,'1b Historical level tables'!I58)))*'1c Consumption adjusted levels'!$C$7/3.1)+IF('1b Historical level tables'!I58="-",0,'1b Historical level tables'!I58)</f>
        <v>101.02002514058842</v>
      </c>
      <c r="J83" s="205">
        <f>((IF('1b Historical level tables'!J76="-",0,'1b Historical level tables'!J76)-(IF('1b Historical level tables'!J58="-",0,'1b Historical level tables'!J58)))*'1c Consumption adjusted levels'!$C$7/3.1)+IF('1b Historical level tables'!J58="-",0,'1b Historical level tables'!J58)</f>
        <v>100.55983273551504</v>
      </c>
      <c r="K83" s="205">
        <f>((IF('1b Historical level tables'!K76="-",0,'1b Historical level tables'!K76)-(IF('1b Historical level tables'!K58="-",0,'1b Historical level tables'!K58)))*'1c Consumption adjusted levels'!$C$7/3.1)+IF('1b Historical level tables'!K58="-",0,'1b Historical level tables'!K58)</f>
        <v>106.34545437400037</v>
      </c>
      <c r="L83" s="205">
        <f>((IF('1b Historical level tables'!L76="-",0,'1b Historical level tables'!L76)-(IF('1b Historical level tables'!L58="-",0,'1b Historical level tables'!L58)))*'1c Consumption adjusted levels'!$C$7/3.1)+IF('1b Historical level tables'!L58="-",0,'1b Historical level tables'!L58)</f>
        <v>105.81446744557965</v>
      </c>
      <c r="M83" s="205">
        <f>((IF('1b Historical level tables'!M76="-",0,'1b Historical level tables'!M76)-(IF('1b Historical level tables'!M58="-",0,'1b Historical level tables'!M58)))*'1c Consumption adjusted levels'!$C$7/3.1)+IF('1b Historical level tables'!M58="-",0,'1b Historical level tables'!M58)</f>
        <v>111.47991711630441</v>
      </c>
      <c r="N83" s="173"/>
      <c r="O83" s="205">
        <f>((IF('1b Historical level tables'!O76="-",0,'1b Historical level tables'!O76)-(IF('1b Historical level tables'!O58="-",0,'1b Historical level tables'!O58)))*'1c Consumption adjusted levels'!$C$7/3.1)+IF('1b Historical level tables'!O58="-",0,'1b Historical level tables'!O58)</f>
        <v>110.5855262661711</v>
      </c>
      <c r="P83" s="205">
        <f>((IF('1b Historical level tables'!P76="-",0,'1b Historical level tables'!P76)-(IF('1b Historical level tables'!P58="-",0,'1b Historical level tables'!P58)))*'1c Consumption adjusted levels'!$C$7/3.1)+IF('1b Historical level tables'!P58="-",0,'1b Historical level tables'!P58)</f>
        <v>110.5855262661711</v>
      </c>
      <c r="Q83" s="205">
        <f>((IF('1b Historical level tables'!Q76="-",0,'1b Historical level tables'!Q76)-(IF('1b Historical level tables'!Q58="-",0,'1b Historical level tables'!Q58)))*'1c Consumption adjusted levels'!$C$7/3.1)+IF('1b Historical level tables'!Q58="-",0,'1b Historical level tables'!Q58)</f>
        <v>123.01836598332152</v>
      </c>
      <c r="R83" s="205">
        <f>((IF('1b Historical level tables'!R76="-",0,'1b Historical level tables'!R76)-(IF('1b Historical level tables'!R58="-",0,'1b Historical level tables'!R58)))*'1c Consumption adjusted levels'!$C$7/3.1)+IF('1b Historical level tables'!R58="-",0,'1b Historical level tables'!R58)</f>
        <v>123.01836598332152</v>
      </c>
      <c r="S83" s="205">
        <f>((IF('1b Historical level tables'!S76="-",0,'1b Historical level tables'!S76)-(IF('1b Historical level tables'!S58="-",0,'1b Historical level tables'!S58)))*'1c Consumption adjusted levels'!$C$7/3.1)+IF('1b Historical level tables'!S58="-",0,'1b Historical level tables'!S58)</f>
        <v>124.47789739663965</v>
      </c>
      <c r="T83" s="205">
        <f>((IF('1b Historical level tables'!T76="-",0,'1b Historical level tables'!T76)-(IF('1b Historical level tables'!T58="-",0,'1b Historical level tables'!T58)))*'1c Consumption adjusted levels'!$C$7/3.1)+IF('1b Historical level tables'!T58="-",0,'1b Historical level tables'!T58)</f>
        <v>124.47789739663965</v>
      </c>
      <c r="U83" s="205">
        <f>((IF('1b Historical level tables'!U76="-",0,'1b Historical level tables'!U76)-(IF('1b Historical level tables'!U58="-",0,'1b Historical level tables'!U58)))*'1c Consumption adjusted levels'!$C$7/3.1)+IF('1b Historical level tables'!U58="-",0,'1b Historical level tables'!U58)</f>
        <v>142.17066245575265</v>
      </c>
      <c r="V83" s="205">
        <f>((IF('1b Historical level tables'!V76="-",0,'1b Historical level tables'!V76)-(IF('1b Historical level tables'!V58="-",0,'1b Historical level tables'!V58)))*'1c Consumption adjusted levels'!$C$7/3.1)+IF('1b Historical level tables'!V58="-",0,'1b Historical level tables'!V58)</f>
        <v>142.17066245575265</v>
      </c>
      <c r="W83" s="205">
        <f>((IF('1b Historical level tables'!W76="-",0,'1b Historical level tables'!W76)-(IF('1b Historical level tables'!W58="-",0,'1b Historical level tables'!W58)))*'1c Consumption adjusted levels'!$C$7/3.1)+IF('1b Historical level tables'!W58="-",0,'1b Historical level tables'!W58)</f>
        <v>141.1687775375994</v>
      </c>
      <c r="X83" s="205">
        <f>((IF('1b Historical level tables'!X76="-",0,'1b Historical level tables'!X76)-(IF('1b Historical level tables'!X58="-",0,'1b Historical level tables'!X58)))*'1c Consumption adjusted levels'!$C$7/3.1)+IF('1b Historical level tables'!X58="-",0,'1b Historical level tables'!X58)</f>
        <v>141.1687775375994</v>
      </c>
      <c r="Y83" s="205">
        <f>((IF('1b Historical level tables'!Y76="-",0,'1b Historical level tables'!Y76)-(IF('1b Historical level tables'!Y58="-",0,'1b Historical level tables'!Y58)))*'1c Consumption adjusted levels'!$C$7/3.1)+IF('1b Historical level tables'!Y58="-",0,'1b Historical level tables'!Y58)</f>
        <v>148.2481472531361</v>
      </c>
      <c r="Z83" s="205">
        <f>((IF('1b Historical level tables'!Z76="-",0,'1b Historical level tables'!Z76)-(IF('1b Historical level tables'!Z58="-",0,'1b Historical level tables'!Z58)))*'1c Consumption adjusted levels'!$C$7/3.1)+IF('1b Historical level tables'!Z58="-",0,'1b Historical level tables'!Z58)</f>
        <v>148.2481472531361</v>
      </c>
      <c r="AA83" s="205">
        <f>((IF('1b Historical level tables'!AA76="-",0,'1b Historical level tables'!AA76)-(IF('1b Historical level tables'!AA58="-",0,'1b Historical level tables'!AA58)))*'1c Consumption adjusted levels'!$C$7/3.1)+IF('1b Historical level tables'!AA58="-",0,'1b Historical level tables'!AA58)</f>
        <v>0</v>
      </c>
      <c r="AB83" s="205">
        <f>((IF('1b Historical level tables'!AB76="-",0,'1b Historical level tables'!AB76)-(IF('1b Historical level tables'!AB58="-",0,'1b Historical level tables'!AB58)))*'1c Consumption adjusted levels'!$C$7/$D$7)+IF('1b Historical level tables'!AB58="-",0,'1b Historical level tables'!AB58)</f>
        <v>0</v>
      </c>
      <c r="AC83" s="144"/>
      <c r="AD83" s="175" t="s">
        <v>199</v>
      </c>
      <c r="AE83" s="205">
        <f>((IF('1b Historical level tables'!AE76="-",0,'1b Historical level tables'!AE76)-(IF('1b Historical level tables'!AE58="-",0,'1b Historical level tables'!AE58)))*'1c Consumption adjusted levels'!$C$8/4.2)+IF('1b Historical level tables'!AE58="-",0,'1b Historical level tables'!AE58)</f>
        <v>110.12151904860768</v>
      </c>
      <c r="AF83" s="205">
        <f>((IF('1b Historical level tables'!AF76="-",0,'1b Historical level tables'!AF76)-(IF('1b Historical level tables'!AF58="-",0,'1b Historical level tables'!AF58)))*'1c Consumption adjusted levels'!$C$8/4.2)+IF('1b Historical level tables'!AF58="-",0,'1b Historical level tables'!AF58)</f>
        <v>110.51775362602426</v>
      </c>
      <c r="AG83" s="205">
        <f>((IF('1b Historical level tables'!AG76="-",0,'1b Historical level tables'!AG76)-(IF('1b Historical level tables'!AG58="-",0,'1b Historical level tables'!AG58)))*'1c Consumption adjusted levels'!$C$8/4.2)+IF('1b Historical level tables'!AG58="-",0,'1b Historical level tables'!AG58)</f>
        <v>127.98101129467588</v>
      </c>
      <c r="AH83" s="205">
        <f>((IF('1b Historical level tables'!AH76="-",0,'1b Historical level tables'!AH76)-(IF('1b Historical level tables'!AH58="-",0,'1b Historical level tables'!AH58)))*'1c Consumption adjusted levels'!$C$8/4.2)+IF('1b Historical level tables'!AH58="-",0,'1b Historical level tables'!AH58)</f>
        <v>128.0679774544349</v>
      </c>
      <c r="AI83" s="205">
        <f>((IF('1b Historical level tables'!AI76="-",0,'1b Historical level tables'!AI76)-(IF('1b Historical level tables'!AI58="-",0,'1b Historical level tables'!AI58)))*'1c Consumption adjusted levels'!$C$8/4.2)+IF('1b Historical level tables'!AI58="-",0,'1b Historical level tables'!AI58)</f>
        <v>136.99680105922835</v>
      </c>
      <c r="AJ83" s="205">
        <f>((IF('1b Historical level tables'!AJ76="-",0,'1b Historical level tables'!AJ76)-(IF('1b Historical level tables'!AJ58="-",0,'1b Historical level tables'!AJ58)))*'1c Consumption adjusted levels'!$C$8/4.2)+IF('1b Historical level tables'!AJ58="-",0,'1b Historical level tables'!AJ58)</f>
        <v>138.66835070806692</v>
      </c>
      <c r="AK83" s="205">
        <f>((IF('1b Historical level tables'!AK76="-",0,'1b Historical level tables'!AK76)-(IF('1b Historical level tables'!AK58="-",0,'1b Historical level tables'!AK58)))*'1c Consumption adjusted levels'!$C$8/4.2)+IF('1b Historical level tables'!AK58="-",0,'1b Historical level tables'!AK58)</f>
        <v>142.64517982899204</v>
      </c>
      <c r="AL83" s="205">
        <f>((IF('1b Historical level tables'!AL76="-",0,'1b Historical level tables'!AL76)-(IF('1b Historical level tables'!AL58="-",0,'1b Historical level tables'!AL58)))*'1c Consumption adjusted levels'!$C$8/4.2)+IF('1b Historical level tables'!AL58="-",0,'1b Historical level tables'!AL58)</f>
        <v>142.11801635159634</v>
      </c>
      <c r="AM83" s="205">
        <f>((IF('1b Historical level tables'!AM76="-",0,'1b Historical level tables'!AM76)-(IF('1b Historical level tables'!AM58="-",0,'1b Historical level tables'!AM58)))*'1c Consumption adjusted levels'!$C$8/4.2)+IF('1b Historical level tables'!AM58="-",0,'1b Historical level tables'!AM58)</f>
        <v>150.44779966790696</v>
      </c>
      <c r="AN83" s="205">
        <f>((IF('1b Historical level tables'!AN76="-",0,'1b Historical level tables'!AN76)-(IF('1b Historical level tables'!AN58="-",0,'1b Historical level tables'!AN58)))*'1c Consumption adjusted levels'!$C$8/4.2)+IF('1b Historical level tables'!AN58="-",0,'1b Historical level tables'!AN58)</f>
        <v>149.73706458353601</v>
      </c>
      <c r="AO83" s="205">
        <f>((IF('1b Historical level tables'!AO76="-",0,'1b Historical level tables'!AO76)-(IF('1b Historical level tables'!AO58="-",0,'1b Historical level tables'!AO58)))*'1c Consumption adjusted levels'!$C$8/4.2)+IF('1b Historical level tables'!AO58="-",0,'1b Historical level tables'!AO58)</f>
        <v>156.74527535065894</v>
      </c>
      <c r="AP83" s="173"/>
      <c r="AQ83" s="205">
        <f>((IF('1b Historical level tables'!AQ76="-",0,'1b Historical level tables'!AQ76)-(IF('1b Historical level tables'!AQ58="-",0,'1b Historical level tables'!AQ58)))*'1c Consumption adjusted levels'!$C$8/4.2)+IF('1b Historical level tables'!AQ58="-",0,'1b Historical level tables'!AQ58)</f>
        <v>155.30977206933755</v>
      </c>
      <c r="AR83" s="205">
        <f>((IF('1b Historical level tables'!AR76="-",0,'1b Historical level tables'!AR76)-(IF('1b Historical level tables'!AR58="-",0,'1b Historical level tables'!AR58)))*'1c Consumption adjusted levels'!$C$8/4.2)+IF('1b Historical level tables'!AR58="-",0,'1b Historical level tables'!AR58)</f>
        <v>155.30977206933755</v>
      </c>
      <c r="AS83" s="205">
        <f>((IF('1b Historical level tables'!AS76="-",0,'1b Historical level tables'!AS76)-(IF('1b Historical level tables'!AS58="-",0,'1b Historical level tables'!AS58)))*'1c Consumption adjusted levels'!$C$8/4.2)+IF('1b Historical level tables'!AS58="-",0,'1b Historical level tables'!AS58)</f>
        <v>173.1133391920346</v>
      </c>
      <c r="AT83" s="205">
        <f>((IF('1b Historical level tables'!AT76="-",0,'1b Historical level tables'!AT76)-(IF('1b Historical level tables'!AT58="-",0,'1b Historical level tables'!AT58)))*'1c Consumption adjusted levels'!$C$8/4.2)+IF('1b Historical level tables'!AT58="-",0,'1b Historical level tables'!AT58)</f>
        <v>173.1133391920346</v>
      </c>
      <c r="AU83" s="205">
        <f>((IF('1b Historical level tables'!AU76="-",0,'1b Historical level tables'!AU76)-(IF('1b Historical level tables'!AU58="-",0,'1b Historical level tables'!AU58)))*'1c Consumption adjusted levels'!$C$8/4.2)+IF('1b Historical level tables'!AU58="-",0,'1b Historical level tables'!AU58)</f>
        <v>175.22211382324343</v>
      </c>
      <c r="AV83" s="205">
        <f>((IF('1b Historical level tables'!AV76="-",0,'1b Historical level tables'!AV76)-(IF('1b Historical level tables'!AV58="-",0,'1b Historical level tables'!AV58)))*'1c Consumption adjusted levels'!$C$8/4.2)+IF('1b Historical level tables'!AV58="-",0,'1b Historical level tables'!AV58)</f>
        <v>175.22211382324343</v>
      </c>
      <c r="AW83" s="205">
        <f>((IF('1b Historical level tables'!AW76="-",0,'1b Historical level tables'!AW76)-(IF('1b Historical level tables'!AW58="-",0,'1b Historical level tables'!AW58)))*'1c Consumption adjusted levels'!$C$8/4.2)+IF('1b Historical level tables'!AW58="-",0,'1b Historical level tables'!AW58)</f>
        <v>200.50675579158167</v>
      </c>
      <c r="AX83" s="205">
        <f>((IF('1b Historical level tables'!AX76="-",0,'1b Historical level tables'!AX76)-(IF('1b Historical level tables'!AX58="-",0,'1b Historical level tables'!AX58)))*'1c Consumption adjusted levels'!$C$8/4.2)+IF('1b Historical level tables'!AX58="-",0,'1b Historical level tables'!AX58)</f>
        <v>200.50675579158167</v>
      </c>
      <c r="AY83" s="205">
        <f>((IF('1b Historical level tables'!AY76="-",0,'1b Historical level tables'!AY76)-(IF('1b Historical level tables'!AY58="-",0,'1b Historical level tables'!AY58)))*'1c Consumption adjusted levels'!$C$8/4.2)+IF('1b Historical level tables'!AY58="-",0,'1b Historical level tables'!AY58)</f>
        <v>199.05955118244276</v>
      </c>
      <c r="AZ83" s="205">
        <f>((IF('1b Historical level tables'!AZ76="-",0,'1b Historical level tables'!AZ76)-(IF('1b Historical level tables'!AZ58="-",0,'1b Historical level tables'!AZ58)))*'1c Consumption adjusted levels'!$C$8/4.2)+IF('1b Historical level tables'!AZ58="-",0,'1b Historical level tables'!AZ58)</f>
        <v>199.05955118244276</v>
      </c>
      <c r="BA83" s="205">
        <f>((IF('1b Historical level tables'!BA76="-",0,'1b Historical level tables'!BA76)-(IF('1b Historical level tables'!BA58="-",0,'1b Historical level tables'!BA58)))*'1c Consumption adjusted levels'!$C$8/4.2)+IF('1b Historical level tables'!BA58="-",0,'1b Historical level tables'!BA58)</f>
        <v>209.24734667101851</v>
      </c>
      <c r="BB83" s="205">
        <f>((IF('1b Historical level tables'!BB76="-",0,'1b Historical level tables'!BB76)-(IF('1b Historical level tables'!BB58="-",0,'1b Historical level tables'!BB58)))*'1c Consumption adjusted levels'!$C$8/4.2)+IF('1b Historical level tables'!BB58="-",0,'1b Historical level tables'!BB58)</f>
        <v>209.24734667101851</v>
      </c>
      <c r="BC83" s="205">
        <f>((IF('1b Historical level tables'!BC76="-",0,'1b Historical level tables'!BC76)-(IF('1b Historical level tables'!BC58="-",0,'1b Historical level tables'!BC58)))*'1c Consumption adjusted levels'!$C$8/4.2)+IF('1b Historical level tables'!BC58="-",0,'1b Historical level tables'!BC58)</f>
        <v>0</v>
      </c>
      <c r="BD83" s="205">
        <f>((IF('1b Historical level tables'!BD76="-",0,'1b Historical level tables'!BD76)-(IF('1b Historical level tables'!BD58="-",0,'1b Historical level tables'!BD58)))*'1c Consumption adjusted levels'!$C$8/$D$8)+IF('1b Historical level tables'!BD58="-",0,'1b Historical level tables'!BD58)</f>
        <v>0</v>
      </c>
      <c r="BF83" s="175" t="s">
        <v>199</v>
      </c>
      <c r="BG83" s="205">
        <f>((IF('1b Historical level tables'!BG76="-",0,'1b Historical level tables'!BG76)-(IF('1b Historical level tables'!BG58="-",0,'1b Historical level tables'!BG58)))*'1c Consumption adjusted levels'!$C$9/12)+IF('1b Historical level tables'!BG58="-",0,'1b Historical level tables'!BG58)</f>
        <v>18.589347462596031</v>
      </c>
      <c r="BH83" s="205">
        <f>((IF('1b Historical level tables'!BH76="-",0,'1b Historical level tables'!BH76)-(IF('1b Historical level tables'!BH58="-",0,'1b Historical level tables'!BH58)))*'1c Consumption adjusted levels'!$C$9/12)+IF('1b Historical level tables'!BH58="-",0,'1b Historical level tables'!BH58)</f>
        <v>18.589347462596031</v>
      </c>
      <c r="BI83" s="205">
        <f>((IF('1b Historical level tables'!BI76="-",0,'1b Historical level tables'!BI76)-(IF('1b Historical level tables'!BI58="-",0,'1b Historical level tables'!BI58)))*'1c Consumption adjusted levels'!$C$9/12)+IF('1b Historical level tables'!BI58="-",0,'1b Historical level tables'!BI58)</f>
        <v>20.27992348825952</v>
      </c>
      <c r="BJ83" s="205">
        <f>((IF('1b Historical level tables'!BJ76="-",0,'1b Historical level tables'!BJ76)-(IF('1b Historical level tables'!BJ58="-",0,'1b Historical level tables'!BJ58)))*'1c Consumption adjusted levels'!$C$9/12)+IF('1b Historical level tables'!BJ58="-",0,'1b Historical level tables'!BJ58)</f>
        <v>20.277026602134171</v>
      </c>
      <c r="BK83" s="205">
        <f>((IF('1b Historical level tables'!BK76="-",0,'1b Historical level tables'!BK76)-(IF('1b Historical level tables'!BK58="-",0,'1b Historical level tables'!BK58)))*'1c Consumption adjusted levels'!$C$9/12)+IF('1b Historical level tables'!BK58="-",0,'1b Historical level tables'!BK58)</f>
        <v>20.91057942413557</v>
      </c>
      <c r="BL83" s="205">
        <f>((IF('1b Historical level tables'!BL76="-",0,'1b Historical level tables'!BL76)-(IF('1b Historical level tables'!BL58="-",0,'1b Historical level tables'!BL58)))*'1c Consumption adjusted levels'!$C$9/12)+IF('1b Historical level tables'!BL58="-",0,'1b Historical level tables'!BL58)</f>
        <v>21.210069154821277</v>
      </c>
      <c r="BM83" s="205">
        <f>((IF('1b Historical level tables'!BM76="-",0,'1b Historical level tables'!BM76)-(IF('1b Historical level tables'!BM58="-",0,'1b Historical level tables'!BM58)))*'1c Consumption adjusted levels'!$C$9/12)+IF('1b Historical level tables'!BM58="-",0,'1b Historical level tables'!BM58)</f>
        <v>24.510994414041289</v>
      </c>
      <c r="BN83" s="205">
        <f>((IF('1b Historical level tables'!BN76="-",0,'1b Historical level tables'!BN76)-(IF('1b Historical level tables'!BN58="-",0,'1b Historical level tables'!BN58)))*'1c Consumption adjusted levels'!$C$9/12)+IF('1b Historical level tables'!BN58="-",0,'1b Historical level tables'!BN58)</f>
        <v>23.454049927225501</v>
      </c>
      <c r="BO83" s="205">
        <f>((IF('1b Historical level tables'!BO76="-",0,'1b Historical level tables'!BO76)-(IF('1b Historical level tables'!BO58="-",0,'1b Historical level tables'!BO58)))*'1c Consumption adjusted levels'!$C$9/12)+IF('1b Historical level tables'!BO58="-",0,'1b Historical level tables'!BO58)</f>
        <v>23.260281711596061</v>
      </c>
      <c r="BP83" s="205">
        <f>((IF('1b Historical level tables'!BP76="-",0,'1b Historical level tables'!BP76)-(IF('1b Historical level tables'!BP58="-",0,'1b Historical level tables'!BP58)))*'1c Consumption adjusted levels'!$C$9/12)+IF('1b Historical level tables'!BP58="-",0,'1b Historical level tables'!BP58)</f>
        <v>23.15549455171432</v>
      </c>
      <c r="BQ83" s="205">
        <f>((IF('1b Historical level tables'!BQ76="-",0,'1b Historical level tables'!BQ76)-(IF('1b Historical level tables'!BQ58="-",0,'1b Historical level tables'!BQ58)))*'1c Consumption adjusted levels'!$C$9/12)+IF('1b Historical level tables'!BQ58="-",0,'1b Historical level tables'!BQ58)</f>
        <v>32.489829807946336</v>
      </c>
      <c r="BR83" s="173"/>
      <c r="BS83" s="205">
        <f>((IF('1b Historical level tables'!BS76="-",0,'1b Historical level tables'!BS76)-(IF('1b Historical level tables'!BS58="-",0,'1b Historical level tables'!BS58)))*'1c Consumption adjusted levels'!$C$9/12)+IF('1b Historical level tables'!BS58="-",0,'1b Historical level tables'!BS58)</f>
        <v>32.60785013397534</v>
      </c>
      <c r="BT83" s="205">
        <f>((IF('1b Historical level tables'!BT76="-",0,'1b Historical level tables'!BT76)-(IF('1b Historical level tables'!BT58="-",0,'1b Historical level tables'!BT58)))*'1c Consumption adjusted levels'!$C$9/12)+IF('1b Historical level tables'!BT58="-",0,'1b Historical level tables'!BT58)</f>
        <v>32.60785013397534</v>
      </c>
      <c r="BU83" s="205">
        <f>((IF('1b Historical level tables'!BU76="-",0,'1b Historical level tables'!BU76)-(IF('1b Historical level tables'!BU58="-",0,'1b Historical level tables'!BU58)))*'1c Consumption adjusted levels'!$C$9/12)+IF('1b Historical level tables'!BU58="-",0,'1b Historical level tables'!BU58)</f>
        <v>32.984693405124489</v>
      </c>
      <c r="BV83" s="205">
        <f>((IF('1b Historical level tables'!BV76="-",0,'1b Historical level tables'!BV76)-(IF('1b Historical level tables'!BV58="-",0,'1b Historical level tables'!BV58)))*'1c Consumption adjusted levels'!$C$9/12)+IF('1b Historical level tables'!BV58="-",0,'1b Historical level tables'!BV58)</f>
        <v>32.984693405124489</v>
      </c>
      <c r="BW83" s="205">
        <f>((IF('1b Historical level tables'!BW76="-",0,'1b Historical level tables'!BW76)-(IF('1b Historical level tables'!BW58="-",0,'1b Historical level tables'!BW58)))*'1c Consumption adjusted levels'!$C$9/12)+IF('1b Historical level tables'!BW58="-",0,'1b Historical level tables'!BW58)</f>
        <v>32.982648073145015</v>
      </c>
      <c r="BX83" s="205">
        <f>((IF('1b Historical level tables'!BX76="-",0,'1b Historical level tables'!BX76)-(IF('1b Historical level tables'!BX58="-",0,'1b Historical level tables'!BX58)))*'1c Consumption adjusted levels'!$C$9/12)+IF('1b Historical level tables'!BX58="-",0,'1b Historical level tables'!BX58)</f>
        <v>32.982648073145015</v>
      </c>
      <c r="BY83" s="205">
        <f>((IF('1b Historical level tables'!BY76="-",0,'1b Historical level tables'!BY76)-(IF('1b Historical level tables'!BY58="-",0,'1b Historical level tables'!BY58)))*'1c Consumption adjusted levels'!$C$9/12)+IF('1b Historical level tables'!BY58="-",0,'1b Historical level tables'!BY58)</f>
        <v>45.724751066233196</v>
      </c>
      <c r="BZ83" s="205">
        <f>((IF('1b Historical level tables'!BZ76="-",0,'1b Historical level tables'!BZ76)-(IF('1b Historical level tables'!BZ58="-",0,'1b Historical level tables'!BZ58)))*'1c Consumption adjusted levels'!$C$9/12)+IF('1b Historical level tables'!BZ58="-",0,'1b Historical level tables'!BZ58)</f>
        <v>45.724751066233196</v>
      </c>
      <c r="CA83" s="205">
        <f>((IF('1b Historical level tables'!CA76="-",0,'1b Historical level tables'!CA76)-(IF('1b Historical level tables'!CA58="-",0,'1b Historical level tables'!CA58)))*'1c Consumption adjusted levels'!$C$9/12)+IF('1b Historical level tables'!CA58="-",0,'1b Historical level tables'!CA58)</f>
        <v>45.674089666460191</v>
      </c>
      <c r="CB83" s="205">
        <f>((IF('1b Historical level tables'!CB76="-",0,'1b Historical level tables'!CB76)-(IF('1b Historical level tables'!CB58="-",0,'1b Historical level tables'!CB58)))*'1c Consumption adjusted levels'!$C$9/12)+IF('1b Historical level tables'!CB58="-",0,'1b Historical level tables'!CB58)</f>
        <v>45.674089666460191</v>
      </c>
      <c r="CC83" s="205">
        <f>((IF('1b Historical level tables'!CC76="-",0,'1b Historical level tables'!CC76)-(IF('1b Historical level tables'!CC58="-",0,'1b Historical level tables'!CC58)))*'1c Consumption adjusted levels'!$C$9/12)+IF('1b Historical level tables'!CC58="-",0,'1b Historical level tables'!CC58)</f>
        <v>49.494141074666238</v>
      </c>
      <c r="CD83" s="205">
        <f>((IF('1b Historical level tables'!CD76="-",0,'1b Historical level tables'!CD76)-(IF('1b Historical level tables'!CD58="-",0,'1b Historical level tables'!CD58)))*'1c Consumption adjusted levels'!$C$9/12)+IF('1b Historical level tables'!CD58="-",0,'1b Historical level tables'!CD58)</f>
        <v>49.494141074666238</v>
      </c>
      <c r="CE83" s="205">
        <f>((IF('1b Historical level tables'!CE76="-",0,'1b Historical level tables'!CE76)-(IF('1b Historical level tables'!CE58="-",0,'1b Historical level tables'!CE58)))*'1c Consumption adjusted levels'!$C$9/12)+IF('1b Historical level tables'!CE58="-",0,'1b Historical level tables'!CE58)</f>
        <v>0</v>
      </c>
      <c r="CF83" s="205">
        <f>((IF('1b Historical level tables'!CF76="-",0,'1b Historical level tables'!CF76)-(IF('1b Historical level tables'!CF58="-",0,'1b Historical level tables'!CF58)))*'1c Consumption adjusted levels'!$C$9/$D$9)+IF('1b Historical level tables'!CF58="-",0,'1b Historical level tables'!CF58)</f>
        <v>0</v>
      </c>
      <c r="CG83" s="144"/>
      <c r="CH83" s="175" t="s">
        <v>199</v>
      </c>
      <c r="CI83" s="205">
        <f t="shared" si="135"/>
        <v>96.889713048902195</v>
      </c>
      <c r="CJ83" s="205">
        <f t="shared" si="136"/>
        <v>97.164010963276468</v>
      </c>
      <c r="CK83" s="205">
        <f t="shared" si="137"/>
        <v>111.07176933047816</v>
      </c>
      <c r="CL83" s="205">
        <f t="shared" si="138"/>
        <v>111.12910077128547</v>
      </c>
      <c r="CM83" s="205">
        <f t="shared" si="139"/>
        <v>117.99573983958138</v>
      </c>
      <c r="CN83" s="205">
        <f t="shared" si="140"/>
        <v>119.42582568884418</v>
      </c>
      <c r="CO83" s="205">
        <f t="shared" si="141"/>
        <v>125.53101955462971</v>
      </c>
      <c r="CP83" s="205">
        <f t="shared" si="142"/>
        <v>124.01388266274054</v>
      </c>
      <c r="CQ83" s="205">
        <f t="shared" si="143"/>
        <v>129.60573608559642</v>
      </c>
      <c r="CR83" s="205">
        <f t="shared" si="144"/>
        <v>128.96996199729398</v>
      </c>
      <c r="CS83" s="205">
        <f t="shared" si="145"/>
        <v>143.96974692425073</v>
      </c>
      <c r="CT83" s="173"/>
      <c r="CU83" s="205">
        <f t="shared" si="121"/>
        <v>143.19337640014643</v>
      </c>
      <c r="CV83" s="205">
        <f t="shared" si="122"/>
        <v>143.19337640014643</v>
      </c>
      <c r="CW83" s="205">
        <f t="shared" si="123"/>
        <v>156.00305938844599</v>
      </c>
      <c r="CX83" s="205">
        <f t="shared" si="124"/>
        <v>156.00305938844599</v>
      </c>
      <c r="CY83" s="205">
        <f t="shared" si="125"/>
        <v>157.46054546978468</v>
      </c>
      <c r="CZ83" s="205">
        <f t="shared" si="126"/>
        <v>157.46054546978468</v>
      </c>
      <c r="DA83" s="205">
        <f t="shared" si="127"/>
        <v>187.89541352198586</v>
      </c>
      <c r="DB83" s="205">
        <f t="shared" si="128"/>
        <v>187.89541352198586</v>
      </c>
      <c r="DC83" s="205">
        <f t="shared" si="129"/>
        <v>186.84286720405959</v>
      </c>
      <c r="DD83" s="205">
        <f t="shared" si="130"/>
        <v>186.84286720405959</v>
      </c>
      <c r="DE83" s="205">
        <f t="shared" si="131"/>
        <v>197.74228832780233</v>
      </c>
      <c r="DF83" s="205">
        <f t="shared" si="132"/>
        <v>197.74228832780233</v>
      </c>
      <c r="DG83" s="205">
        <f t="shared" si="133"/>
        <v>0</v>
      </c>
      <c r="DH83" s="205">
        <f t="shared" si="134"/>
        <v>0</v>
      </c>
    </row>
    <row r="84" spans="2:112" s="159" customFormat="1" ht="10.5" customHeight="1">
      <c r="B84" s="175" t="s">
        <v>200</v>
      </c>
      <c r="C84" s="205">
        <f>((IF('1b Historical level tables'!C77="-",0,'1b Historical level tables'!C77)-(IF('1b Historical level tables'!C59="-",0,'1b Historical level tables'!C59)))*'1c Consumption adjusted levels'!$C$7/3.1)+IF('1b Historical level tables'!C59="-",0,'1b Historical level tables'!C59)</f>
        <v>119.65420827879916</v>
      </c>
      <c r="D84" s="205">
        <f>((IF('1b Historical level tables'!D77="-",0,'1b Historical level tables'!D77)-(IF('1b Historical level tables'!D59="-",0,'1b Historical level tables'!D59)))*'1c Consumption adjusted levels'!$C$7/3.1)+IF('1b Historical level tables'!D59="-",0,'1b Historical level tables'!D59)</f>
        <v>120.43017548377533</v>
      </c>
      <c r="E84" s="205">
        <f>((IF('1b Historical level tables'!E77="-",0,'1b Historical level tables'!E77)-(IF('1b Historical level tables'!E59="-",0,'1b Historical level tables'!E59)))*'1c Consumption adjusted levels'!$C$7/3.1)+IF('1b Historical level tables'!E59="-",0,'1b Historical level tables'!E59)</f>
        <v>116.84599104720263</v>
      </c>
      <c r="F84" s="205">
        <f>((IF('1b Historical level tables'!F77="-",0,'1b Historical level tables'!F77)-(IF('1b Historical level tables'!F59="-",0,'1b Historical level tables'!F59)))*'1c Consumption adjusted levels'!$C$7/3.1)+IF('1b Historical level tables'!F59="-",0,'1b Historical level tables'!F59)</f>
        <v>116.50272864181775</v>
      </c>
      <c r="G84" s="205">
        <f>((IF('1b Historical level tables'!G77="-",0,'1b Historical level tables'!G77)-(IF('1b Historical level tables'!G59="-",0,'1b Historical level tables'!G59)))*'1c Consumption adjusted levels'!$C$7/3.1)+IF('1b Historical level tables'!G59="-",0,'1b Historical level tables'!G59)</f>
        <v>122.77780180608403</v>
      </c>
      <c r="H84" s="205">
        <f>((IF('1b Historical level tables'!H77="-",0,'1b Historical level tables'!H77)-(IF('1b Historical level tables'!H59="-",0,'1b Historical level tables'!H59)))*'1c Consumption adjusted levels'!$C$7/3.1)+IF('1b Historical level tables'!H59="-",0,'1b Historical level tables'!H59)</f>
        <v>124.27712261135555</v>
      </c>
      <c r="I84" s="205">
        <f>((IF('1b Historical level tables'!I77="-",0,'1b Historical level tables'!I77)-(IF('1b Historical level tables'!I59="-",0,'1b Historical level tables'!I59)))*'1c Consumption adjusted levels'!$C$7/3.1)+IF('1b Historical level tables'!I59="-",0,'1b Historical level tables'!I59)</f>
        <v>124.61634031534872</v>
      </c>
      <c r="J84" s="205">
        <f>((IF('1b Historical level tables'!J77="-",0,'1b Historical level tables'!J77)-(IF('1b Historical level tables'!J59="-",0,'1b Historical level tables'!J59)))*'1c Consumption adjusted levels'!$C$7/3.1)+IF('1b Historical level tables'!J59="-",0,'1b Historical level tables'!J59)</f>
        <v>127.65147306888983</v>
      </c>
      <c r="K84" s="205">
        <f>((IF('1b Historical level tables'!K77="-",0,'1b Historical level tables'!K77)-(IF('1b Historical level tables'!K59="-",0,'1b Historical level tables'!K59)))*'1c Consumption adjusted levels'!$C$7/3.1)+IF('1b Historical level tables'!K59="-",0,'1b Historical level tables'!K59)</f>
        <v>135.64030276956268</v>
      </c>
      <c r="L84" s="205">
        <f>((IF('1b Historical level tables'!L77="-",0,'1b Historical level tables'!L77)-(IF('1b Historical level tables'!L59="-",0,'1b Historical level tables'!L59)))*'1c Consumption adjusted levels'!$C$7/3.1)+IF('1b Historical level tables'!L59="-",0,'1b Historical level tables'!L59)</f>
        <v>135.74046380309898</v>
      </c>
      <c r="M84" s="205">
        <f>((IF('1b Historical level tables'!M77="-",0,'1b Historical level tables'!M77)-(IF('1b Historical level tables'!M59="-",0,'1b Historical level tables'!M59)))*'1c Consumption adjusted levels'!$C$7/3.1)+IF('1b Historical level tables'!M59="-",0,'1b Historical level tables'!M59)</f>
        <v>186.60371118906642</v>
      </c>
      <c r="N84" s="173"/>
      <c r="O84" s="205">
        <f>((IF('1b Historical level tables'!O77="-",0,'1b Historical level tables'!O77)-(IF('1b Historical level tables'!O59="-",0,'1b Historical level tables'!O59)))*'1c Consumption adjusted levels'!$C$7/3.1)+IF('1b Historical level tables'!O59="-",0,'1b Historical level tables'!O59)</f>
        <v>191.31244731621609</v>
      </c>
      <c r="P84" s="205">
        <f>((IF('1b Historical level tables'!P77="-",0,'1b Historical level tables'!P77)-(IF('1b Historical level tables'!P59="-",0,'1b Historical level tables'!P59)))*'1c Consumption adjusted levels'!$C$7/3.1)+IF('1b Historical level tables'!P59="-",0,'1b Historical level tables'!P59)</f>
        <v>191.31244731621609</v>
      </c>
      <c r="Q84" s="205">
        <f>((IF('1b Historical level tables'!Q77="-",0,'1b Historical level tables'!Q77)-(IF('1b Historical level tables'!Q59="-",0,'1b Historical level tables'!Q59)))*'1c Consumption adjusted levels'!$C$7/3.1)+IF('1b Historical level tables'!Q59="-",0,'1b Historical level tables'!Q59)</f>
        <v>210.12740172038917</v>
      </c>
      <c r="R84" s="205">
        <f>((IF('1b Historical level tables'!R77="-",0,'1b Historical level tables'!R77)-(IF('1b Historical level tables'!R59="-",0,'1b Historical level tables'!R59)))*'1c Consumption adjusted levels'!$C$7/3.1)+IF('1b Historical level tables'!R59="-",0,'1b Historical level tables'!R59)</f>
        <v>215.54625370060393</v>
      </c>
      <c r="S84" s="205">
        <f>((IF('1b Historical level tables'!S77="-",0,'1b Historical level tables'!S77)-(IF('1b Historical level tables'!S59="-",0,'1b Historical level tables'!S59)))*'1c Consumption adjusted levels'!$C$7/3.1)+IF('1b Historical level tables'!S59="-",0,'1b Historical level tables'!S59)</f>
        <v>216.41057763184469</v>
      </c>
      <c r="T84" s="205">
        <f>((IF('1b Historical level tables'!T77="-",0,'1b Historical level tables'!T77)-(IF('1b Historical level tables'!T59="-",0,'1b Historical level tables'!T59)))*'1c Consumption adjusted levels'!$C$7/3.1)+IF('1b Historical level tables'!T59="-",0,'1b Historical level tables'!T59)</f>
        <v>216.41057763184469</v>
      </c>
      <c r="U84" s="205">
        <f>((IF('1b Historical level tables'!U77="-",0,'1b Historical level tables'!U77)-(IF('1b Historical level tables'!U59="-",0,'1b Historical level tables'!U59)))*'1c Consumption adjusted levels'!$C$7/3.1)+IF('1b Historical level tables'!U59="-",0,'1b Historical level tables'!U59)</f>
        <v>204.46172840005272</v>
      </c>
      <c r="V84" s="205">
        <f>((IF('1b Historical level tables'!V77="-",0,'1b Historical level tables'!V77)-(IF('1b Historical level tables'!V59="-",0,'1b Historical level tables'!V59)))*'1c Consumption adjusted levels'!$C$7/3.1)+IF('1b Historical level tables'!V59="-",0,'1b Historical level tables'!V59)</f>
        <v>199.01381804450449</v>
      </c>
      <c r="W84" s="205">
        <f>((IF('1b Historical level tables'!W77="-",0,'1b Historical level tables'!W77)-(IF('1b Historical level tables'!W59="-",0,'1b Historical level tables'!W59)))*'1c Consumption adjusted levels'!$C$7/3.1)+IF('1b Historical level tables'!W59="-",0,'1b Historical level tables'!W59)</f>
        <v>211.51926460849654</v>
      </c>
      <c r="X84" s="205">
        <f>((IF('1b Historical level tables'!X77="-",0,'1b Historical level tables'!X77)-(IF('1b Historical level tables'!X59="-",0,'1b Historical level tables'!X59)))*'1c Consumption adjusted levels'!$C$7/3.1)+IF('1b Historical level tables'!X59="-",0,'1b Historical level tables'!X59)</f>
        <v>211.51926460849654</v>
      </c>
      <c r="Y84" s="205">
        <f>((IF('1b Historical level tables'!Y77="-",0,'1b Historical level tables'!Y77)-(IF('1b Historical level tables'!Y59="-",0,'1b Historical level tables'!Y59)))*'1c Consumption adjusted levels'!$C$7/3.1)+IF('1b Historical level tables'!Y59="-",0,'1b Historical level tables'!Y59)</f>
        <v>198.15884474571919</v>
      </c>
      <c r="Z84" s="205">
        <f>((IF('1b Historical level tables'!Z77="-",0,'1b Historical level tables'!Z77)-(IF('1b Historical level tables'!Z59="-",0,'1b Historical level tables'!Z59)))*'1c Consumption adjusted levels'!$C$7/3.1)+IF('1b Historical level tables'!Z59="-",0,'1b Historical level tables'!Z59)</f>
        <v>198.15884474571919</v>
      </c>
      <c r="AA84" s="205">
        <f>((IF('1b Historical level tables'!AA77="-",0,'1b Historical level tables'!AA77)-(IF('1b Historical level tables'!AA59="-",0,'1b Historical level tables'!AA59)))*'1c Consumption adjusted levels'!$C$7/3.1)+IF('1b Historical level tables'!AA59="-",0,'1b Historical level tables'!AA59)</f>
        <v>0</v>
      </c>
      <c r="AB84" s="205">
        <f>((IF('1b Historical level tables'!AB77="-",0,'1b Historical level tables'!AB77)-(IF('1b Historical level tables'!AB59="-",0,'1b Historical level tables'!AB59)))*'1c Consumption adjusted levels'!$C$7/$D$7)+IF('1b Historical level tables'!AB59="-",0,'1b Historical level tables'!AB59)</f>
        <v>0</v>
      </c>
      <c r="AC84" s="144"/>
      <c r="AD84" s="175" t="s">
        <v>200</v>
      </c>
      <c r="AE84" s="205">
        <f>((IF('1b Historical level tables'!AE77="-",0,'1b Historical level tables'!AE77)-(IF('1b Historical level tables'!AE59="-",0,'1b Historical level tables'!AE59)))*'1c Consumption adjusted levels'!$C$8/4.2)+IF('1b Historical level tables'!AE59="-",0,'1b Historical level tables'!AE59)</f>
        <v>131.80360217659251</v>
      </c>
      <c r="AF84" s="205">
        <f>((IF('1b Historical level tables'!AF77="-",0,'1b Historical level tables'!AF77)-(IF('1b Historical level tables'!AF59="-",0,'1b Historical level tables'!AF59)))*'1c Consumption adjusted levels'!$C$8/4.2)+IF('1b Historical level tables'!AF59="-",0,'1b Historical level tables'!AF59)</f>
        <v>132.92285579848067</v>
      </c>
      <c r="AG84" s="205">
        <f>((IF('1b Historical level tables'!AG77="-",0,'1b Historical level tables'!AG77)-(IF('1b Historical level tables'!AG59="-",0,'1b Historical level tables'!AG59)))*'1c Consumption adjusted levels'!$C$8/4.2)+IF('1b Historical level tables'!AG59="-",0,'1b Historical level tables'!AG59)</f>
        <v>137.45935893706141</v>
      </c>
      <c r="AH84" s="205">
        <f>((IF('1b Historical level tables'!AH77="-",0,'1b Historical level tables'!AH77)-(IF('1b Historical level tables'!AH59="-",0,'1b Historical level tables'!AH59)))*'1c Consumption adjusted levels'!$C$8/4.2)+IF('1b Historical level tables'!AH59="-",0,'1b Historical level tables'!AH59)</f>
        <v>136.96423313294895</v>
      </c>
      <c r="AI84" s="205">
        <f>((IF('1b Historical level tables'!AI77="-",0,'1b Historical level tables'!AI77)-(IF('1b Historical level tables'!AI59="-",0,'1b Historical level tables'!AI59)))*'1c Consumption adjusted levels'!$C$8/4.2)+IF('1b Historical level tables'!AI59="-",0,'1b Historical level tables'!AI59)</f>
        <v>145.0980523627066</v>
      </c>
      <c r="AJ84" s="205">
        <f>((IF('1b Historical level tables'!AJ77="-",0,'1b Historical level tables'!AJ77)-(IF('1b Historical level tables'!AJ59="-",0,'1b Historical level tables'!AJ59)))*'1c Consumption adjusted levels'!$C$8/4.2)+IF('1b Historical level tables'!AJ59="-",0,'1b Historical level tables'!AJ59)</f>
        <v>145.96391081032471</v>
      </c>
      <c r="AK84" s="205">
        <f>((IF('1b Historical level tables'!AK77="-",0,'1b Historical level tables'!AK77)-(IF('1b Historical level tables'!AK59="-",0,'1b Historical level tables'!AK59)))*'1c Consumption adjusted levels'!$C$8/4.2)+IF('1b Historical level tables'!AK59="-",0,'1b Historical level tables'!AK59)</f>
        <v>146.85312858700027</v>
      </c>
      <c r="AL84" s="205">
        <f>((IF('1b Historical level tables'!AL77="-",0,'1b Historical level tables'!AL77)-(IF('1b Historical level tables'!AL59="-",0,'1b Historical level tables'!AL59)))*'1c Consumption adjusted levels'!$C$8/4.2)+IF('1b Historical level tables'!AL59="-",0,'1b Historical level tables'!AL59)</f>
        <v>149.85432611460479</v>
      </c>
      <c r="AM84" s="205">
        <f>((IF('1b Historical level tables'!AM77="-",0,'1b Historical level tables'!AM77)-(IF('1b Historical level tables'!AM59="-",0,'1b Historical level tables'!AM59)))*'1c Consumption adjusted levels'!$C$8/4.2)+IF('1b Historical level tables'!AM59="-",0,'1b Historical level tables'!AM59)</f>
        <v>160.08509717193974</v>
      </c>
      <c r="AN84" s="205">
        <f>((IF('1b Historical level tables'!AN77="-",0,'1b Historical level tables'!AN77)-(IF('1b Historical level tables'!AN59="-",0,'1b Historical level tables'!AN59)))*'1c Consumption adjusted levels'!$C$8/4.2)+IF('1b Historical level tables'!AN59="-",0,'1b Historical level tables'!AN59)</f>
        <v>159.1733906583697</v>
      </c>
      <c r="AO84" s="205">
        <f>((IF('1b Historical level tables'!AO77="-",0,'1b Historical level tables'!AO77)-(IF('1b Historical level tables'!AO59="-",0,'1b Historical level tables'!AO59)))*'1c Consumption adjusted levels'!$C$8/4.2)+IF('1b Historical level tables'!AO59="-",0,'1b Historical level tables'!AO59)</f>
        <v>202.12848997534746</v>
      </c>
      <c r="AP84" s="173"/>
      <c r="AQ84" s="205">
        <f>((IF('1b Historical level tables'!AQ77="-",0,'1b Historical level tables'!AQ77)-(IF('1b Historical level tables'!AQ59="-",0,'1b Historical level tables'!AQ59)))*'1c Consumption adjusted levels'!$C$8/4.2)+IF('1b Historical level tables'!AQ59="-",0,'1b Historical level tables'!AQ59)</f>
        <v>212.10602371861245</v>
      </c>
      <c r="AR84" s="205">
        <f>((IF('1b Historical level tables'!AR77="-",0,'1b Historical level tables'!AR77)-(IF('1b Historical level tables'!AR59="-",0,'1b Historical level tables'!AR59)))*'1c Consumption adjusted levels'!$C$8/4.2)+IF('1b Historical level tables'!AR59="-",0,'1b Historical level tables'!AR59)</f>
        <v>212.10602371861245</v>
      </c>
      <c r="AS84" s="205">
        <f>((IF('1b Historical level tables'!AS77="-",0,'1b Historical level tables'!AS77)-(IF('1b Historical level tables'!AS59="-",0,'1b Historical level tables'!AS59)))*'1c Consumption adjusted levels'!$C$8/4.2)+IF('1b Historical level tables'!AS59="-",0,'1b Historical level tables'!AS59)</f>
        <v>241.61685165601995</v>
      </c>
      <c r="AT84" s="205">
        <f>((IF('1b Historical level tables'!AT77="-",0,'1b Historical level tables'!AT77)-(IF('1b Historical level tables'!AT59="-",0,'1b Historical level tables'!AT59)))*'1c Consumption adjusted levels'!$C$8/4.2)+IF('1b Historical level tables'!AT59="-",0,'1b Historical level tables'!AT59)</f>
        <v>248.96480289969946</v>
      </c>
      <c r="AU84" s="205">
        <f>((IF('1b Historical level tables'!AU77="-",0,'1b Historical level tables'!AU77)-(IF('1b Historical level tables'!AU59="-",0,'1b Historical level tables'!AU59)))*'1c Consumption adjusted levels'!$C$8/4.2)+IF('1b Historical level tables'!AU59="-",0,'1b Historical level tables'!AU59)</f>
        <v>252.57889383419959</v>
      </c>
      <c r="AV84" s="205">
        <f>((IF('1b Historical level tables'!AV77="-",0,'1b Historical level tables'!AV77)-(IF('1b Historical level tables'!AV59="-",0,'1b Historical level tables'!AV59)))*'1c Consumption adjusted levels'!$C$8/4.2)+IF('1b Historical level tables'!AV59="-",0,'1b Historical level tables'!AV59)</f>
        <v>252.57889383419959</v>
      </c>
      <c r="AW84" s="205">
        <f>((IF('1b Historical level tables'!AW77="-",0,'1b Historical level tables'!AW77)-(IF('1b Historical level tables'!AW59="-",0,'1b Historical level tables'!AW59)))*'1c Consumption adjusted levels'!$C$8/4.2)+IF('1b Historical level tables'!AW59="-",0,'1b Historical level tables'!AW59)</f>
        <v>227.1652563917923</v>
      </c>
      <c r="AX84" s="205">
        <f>((IF('1b Historical level tables'!AX77="-",0,'1b Historical level tables'!AX77)-(IF('1b Historical level tables'!AX59="-",0,'1b Historical level tables'!AX59)))*'1c Consumption adjusted levels'!$C$8/4.2)+IF('1b Historical level tables'!AX59="-",0,'1b Historical level tables'!AX59)</f>
        <v>219.77598138526602</v>
      </c>
      <c r="AY84" s="205">
        <f>((IF('1b Historical level tables'!AY77="-",0,'1b Historical level tables'!AY77)-(IF('1b Historical level tables'!AY59="-",0,'1b Historical level tables'!AY59)))*'1c Consumption adjusted levels'!$C$8/4.2)+IF('1b Historical level tables'!AY59="-",0,'1b Historical level tables'!AY59)</f>
        <v>239.19551262149673</v>
      </c>
      <c r="AZ84" s="205">
        <f>((IF('1b Historical level tables'!AZ77="-",0,'1b Historical level tables'!AZ77)-(IF('1b Historical level tables'!AZ59="-",0,'1b Historical level tables'!AZ59)))*'1c Consumption adjusted levels'!$C$8/4.2)+IF('1b Historical level tables'!AZ59="-",0,'1b Historical level tables'!AZ59)</f>
        <v>239.19551262149673</v>
      </c>
      <c r="BA84" s="205">
        <f>((IF('1b Historical level tables'!BA77="-",0,'1b Historical level tables'!BA77)-(IF('1b Historical level tables'!BA59="-",0,'1b Historical level tables'!BA59)))*'1c Consumption adjusted levels'!$C$8/4.2)+IF('1b Historical level tables'!BA59="-",0,'1b Historical level tables'!BA59)</f>
        <v>227.62131909966047</v>
      </c>
      <c r="BB84" s="205">
        <f>((IF('1b Historical level tables'!BB77="-",0,'1b Historical level tables'!BB77)-(IF('1b Historical level tables'!BB59="-",0,'1b Historical level tables'!BB59)))*'1c Consumption adjusted levels'!$C$8/4.2)+IF('1b Historical level tables'!BB59="-",0,'1b Historical level tables'!BB59)</f>
        <v>227.62131909966047</v>
      </c>
      <c r="BC84" s="205">
        <f>((IF('1b Historical level tables'!BC77="-",0,'1b Historical level tables'!BC77)-(IF('1b Historical level tables'!BC59="-",0,'1b Historical level tables'!BC59)))*'1c Consumption adjusted levels'!$C$8/4.2)+IF('1b Historical level tables'!BC59="-",0,'1b Historical level tables'!BC59)</f>
        <v>0</v>
      </c>
      <c r="BD84" s="205">
        <f>((IF('1b Historical level tables'!BD77="-",0,'1b Historical level tables'!BD77)-(IF('1b Historical level tables'!BD59="-",0,'1b Historical level tables'!BD59)))*'1c Consumption adjusted levels'!$C$8/$D$8)+IF('1b Historical level tables'!BD59="-",0,'1b Historical level tables'!BD59)</f>
        <v>0</v>
      </c>
      <c r="BF84" s="175" t="s">
        <v>200</v>
      </c>
      <c r="BG84" s="205">
        <f>((IF('1b Historical level tables'!BG77="-",0,'1b Historical level tables'!BG77)-(IF('1b Historical level tables'!BG59="-",0,'1b Historical level tables'!BG59)))*'1c Consumption adjusted levels'!$C$9/12)+IF('1b Historical level tables'!BG59="-",0,'1b Historical level tables'!BG59)</f>
        <v>117.33789721068213</v>
      </c>
      <c r="BH84" s="205">
        <f>((IF('1b Historical level tables'!BH77="-",0,'1b Historical level tables'!BH77)-(IF('1b Historical level tables'!BH59="-",0,'1b Historical level tables'!BH59)))*'1c Consumption adjusted levels'!$C$9/12)+IF('1b Historical level tables'!BH59="-",0,'1b Historical level tables'!BH59)</f>
        <v>117.3608972104455</v>
      </c>
      <c r="BI84" s="205">
        <f>((IF('1b Historical level tables'!BI77="-",0,'1b Historical level tables'!BI77)-(IF('1b Historical level tables'!BI59="-",0,'1b Historical level tables'!BI59)))*'1c Consumption adjusted levels'!$C$9/12)+IF('1b Historical level tables'!BI59="-",0,'1b Historical level tables'!BI59)</f>
        <v>121.00867205716027</v>
      </c>
      <c r="BJ84" s="205">
        <f>((IF('1b Historical level tables'!BJ77="-",0,'1b Historical level tables'!BJ77)-(IF('1b Historical level tables'!BJ59="-",0,'1b Historical level tables'!BJ59)))*'1c Consumption adjusted levels'!$C$9/12)+IF('1b Historical level tables'!BJ59="-",0,'1b Historical level tables'!BJ59)</f>
        <v>121.07767205645042</v>
      </c>
      <c r="BK84" s="205">
        <f>((IF('1b Historical level tables'!BK77="-",0,'1b Historical level tables'!BK77)-(IF('1b Historical level tables'!BK59="-",0,'1b Historical level tables'!BK59)))*'1c Consumption adjusted levels'!$C$9/12)+IF('1b Historical level tables'!BK59="-",0,'1b Historical level tables'!BK59)</f>
        <v>126.25535696967951</v>
      </c>
      <c r="BL84" s="205">
        <f>((IF('1b Historical level tables'!BL77="-",0,'1b Historical level tables'!BL77)-(IF('1b Historical level tables'!BL59="-",0,'1b Historical level tables'!BL59)))*'1c Consumption adjusted levels'!$C$9/12)+IF('1b Historical level tables'!BL59="-",0,'1b Historical level tables'!BL59)</f>
        <v>125.82985697405668</v>
      </c>
      <c r="BM84" s="205">
        <f>((IF('1b Historical level tables'!BM77="-",0,'1b Historical level tables'!BM77)-(IF('1b Historical level tables'!BM59="-",0,'1b Historical level tables'!BM59)))*'1c Consumption adjusted levels'!$C$9/12)+IF('1b Historical level tables'!BM59="-",0,'1b Historical level tables'!BM59)</f>
        <v>126.73530093007265</v>
      </c>
      <c r="BN84" s="205">
        <f>((IF('1b Historical level tables'!BN77="-",0,'1b Historical level tables'!BN77)-(IF('1b Historical level tables'!BN59="-",0,'1b Historical level tables'!BN59)))*'1c Consumption adjusted levels'!$C$9/12)+IF('1b Historical level tables'!BN59="-",0,'1b Historical level tables'!BN59)</f>
        <v>124.18230095633567</v>
      </c>
      <c r="BO84" s="205">
        <f>((IF('1b Historical level tables'!BO77="-",0,'1b Historical level tables'!BO77)-(IF('1b Historical level tables'!BO59="-",0,'1b Historical level tables'!BO59)))*'1c Consumption adjusted levels'!$C$9/12)+IF('1b Historical level tables'!BO59="-",0,'1b Historical level tables'!BO59)</f>
        <v>118.52511961338128</v>
      </c>
      <c r="BP84" s="205">
        <f>((IF('1b Historical level tables'!BP77="-",0,'1b Historical level tables'!BP77)-(IF('1b Historical level tables'!BP59="-",0,'1b Historical level tables'!BP59)))*'1c Consumption adjusted levels'!$C$9/12)+IF('1b Historical level tables'!BP59="-",0,'1b Historical level tables'!BP59)</f>
        <v>118.1111196176402</v>
      </c>
      <c r="BQ84" s="205">
        <f>((IF('1b Historical level tables'!BQ77="-",0,'1b Historical level tables'!BQ77)-(IF('1b Historical level tables'!BQ59="-",0,'1b Historical level tables'!BQ59)))*'1c Consumption adjusted levels'!$C$9/12)+IF('1b Historical level tables'!BQ59="-",0,'1b Historical level tables'!BQ59)</f>
        <v>169.51667708820952</v>
      </c>
      <c r="BR84" s="173"/>
      <c r="BS84" s="205">
        <f>((IF('1b Historical level tables'!BS77="-",0,'1b Historical level tables'!BS77)-(IF('1b Historical level tables'!BS59="-",0,'1b Historical level tables'!BS59)))*'1c Consumption adjusted levels'!$C$9/12)+IF('1b Historical level tables'!BS59="-",0,'1b Historical level tables'!BS59)</f>
        <v>165.26019517245186</v>
      </c>
      <c r="BT84" s="205">
        <f>((IF('1b Historical level tables'!BT77="-",0,'1b Historical level tables'!BT77)-(IF('1b Historical level tables'!BT59="-",0,'1b Historical level tables'!BT59)))*'1c Consumption adjusted levels'!$C$9/12)+IF('1b Historical level tables'!BT59="-",0,'1b Historical level tables'!BT59)</f>
        <v>165.26019517245186</v>
      </c>
      <c r="BU84" s="205">
        <f>((IF('1b Historical level tables'!BU77="-",0,'1b Historical level tables'!BU77)-(IF('1b Historical level tables'!BU59="-",0,'1b Historical level tables'!BU59)))*'1c Consumption adjusted levels'!$C$9/12)+IF('1b Historical level tables'!BU59="-",0,'1b Historical level tables'!BU59)</f>
        <v>162.66155933819132</v>
      </c>
      <c r="BV84" s="205">
        <f>((IF('1b Historical level tables'!BV77="-",0,'1b Historical level tables'!BV77)-(IF('1b Historical level tables'!BV59="-",0,'1b Historical level tables'!BV59)))*'1c Consumption adjusted levels'!$C$9/12)+IF('1b Historical level tables'!BV59="-",0,'1b Historical level tables'!BV59)</f>
        <v>162.66155933819132</v>
      </c>
      <c r="BW84" s="205">
        <f>((IF('1b Historical level tables'!BW77="-",0,'1b Historical level tables'!BW77)-(IF('1b Historical level tables'!BW59="-",0,'1b Historical level tables'!BW59)))*'1c Consumption adjusted levels'!$C$9/12)+IF('1b Historical level tables'!BW59="-",0,'1b Historical level tables'!BW59)</f>
        <v>164.8465593157139</v>
      </c>
      <c r="BX84" s="205">
        <f>((IF('1b Historical level tables'!BX77="-",0,'1b Historical level tables'!BX77)-(IF('1b Historical level tables'!BX59="-",0,'1b Historical level tables'!BX59)))*'1c Consumption adjusted levels'!$C$9/12)+IF('1b Historical level tables'!BX59="-",0,'1b Historical level tables'!BX59)</f>
        <v>164.8465593157139</v>
      </c>
      <c r="BY84" s="205">
        <f>((IF('1b Historical level tables'!BY77="-",0,'1b Historical level tables'!BY77)-(IF('1b Historical level tables'!BY59="-",0,'1b Historical level tables'!BY59)))*'1c Consumption adjusted levels'!$C$9/12)+IF('1b Historical level tables'!BY59="-",0,'1b Historical level tables'!BY59)</f>
        <v>163.68591109357919</v>
      </c>
      <c r="BZ84" s="205">
        <f>((IF('1b Historical level tables'!BZ77="-",0,'1b Historical level tables'!BZ77)-(IF('1b Historical level tables'!BZ59="-",0,'1b Historical level tables'!BZ59)))*'1c Consumption adjusted levels'!$C$9/12)+IF('1b Historical level tables'!BZ59="-",0,'1b Historical level tables'!BZ59)</f>
        <v>163.68591109357919</v>
      </c>
      <c r="CA84" s="205">
        <f>((IF('1b Historical level tables'!CA77="-",0,'1b Historical level tables'!CA77)-(IF('1b Historical level tables'!CA59="-",0,'1b Historical level tables'!CA59)))*'1c Consumption adjusted levels'!$C$9/12)+IF('1b Historical level tables'!CA59="-",0,'1b Historical level tables'!CA59)</f>
        <v>158.41891114776149</v>
      </c>
      <c r="CB84" s="205">
        <f>((IF('1b Historical level tables'!CB77="-",0,'1b Historical level tables'!CB77)-(IF('1b Historical level tables'!CB59="-",0,'1b Historical level tables'!CB59)))*'1c Consumption adjusted levels'!$C$9/12)+IF('1b Historical level tables'!CB59="-",0,'1b Historical level tables'!CB59)</f>
        <v>158.41891114776149</v>
      </c>
      <c r="CC84" s="205">
        <f>((IF('1b Historical level tables'!CC77="-",0,'1b Historical level tables'!CC77)-(IF('1b Historical level tables'!CC59="-",0,'1b Historical level tables'!CC59)))*'1c Consumption adjusted levels'!$C$9/12)+IF('1b Historical level tables'!CC59="-",0,'1b Historical level tables'!CC59)</f>
        <v>173.86102260823296</v>
      </c>
      <c r="CD84" s="205">
        <f>((IF('1b Historical level tables'!CD77="-",0,'1b Historical level tables'!CD77)-(IF('1b Historical level tables'!CD59="-",0,'1b Historical level tables'!CD59)))*'1c Consumption adjusted levels'!$C$9/12)+IF('1b Historical level tables'!CD59="-",0,'1b Historical level tables'!CD59)</f>
        <v>173.86102260823296</v>
      </c>
      <c r="CE84" s="205">
        <f>((IF('1b Historical level tables'!CE77="-",0,'1b Historical level tables'!CE77)-(IF('1b Historical level tables'!CE59="-",0,'1b Historical level tables'!CE59)))*'1c Consumption adjusted levels'!$C$9/12)+IF('1b Historical level tables'!CE59="-",0,'1b Historical level tables'!CE59)</f>
        <v>0</v>
      </c>
      <c r="CF84" s="205">
        <f>((IF('1b Historical level tables'!CF77="-",0,'1b Historical level tables'!CF77)-(IF('1b Historical level tables'!CF59="-",0,'1b Historical level tables'!CF59)))*'1c Consumption adjusted levels'!$C$9/$D$9)+IF('1b Historical level tables'!CF59="-",0,'1b Historical level tables'!CF59)</f>
        <v>0</v>
      </c>
      <c r="CG84" s="144"/>
      <c r="CH84" s="175" t="s">
        <v>200</v>
      </c>
      <c r="CI84" s="205">
        <f t="shared" si="135"/>
        <v>236.99210548948128</v>
      </c>
      <c r="CJ84" s="205">
        <f t="shared" si="136"/>
        <v>237.79107269422082</v>
      </c>
      <c r="CK84" s="205">
        <f t="shared" si="137"/>
        <v>237.85466310436288</v>
      </c>
      <c r="CL84" s="205">
        <f t="shared" si="138"/>
        <v>237.58040069826819</v>
      </c>
      <c r="CM84" s="205">
        <f t="shared" si="139"/>
        <v>249.03315877576352</v>
      </c>
      <c r="CN84" s="205">
        <f t="shared" si="140"/>
        <v>250.10697958541223</v>
      </c>
      <c r="CO84" s="205">
        <f t="shared" si="141"/>
        <v>251.35164124542138</v>
      </c>
      <c r="CP84" s="205">
        <f t="shared" si="142"/>
        <v>251.83377402522549</v>
      </c>
      <c r="CQ84" s="205">
        <f t="shared" si="143"/>
        <v>254.16542238294397</v>
      </c>
      <c r="CR84" s="205">
        <f t="shared" si="144"/>
        <v>253.85158342073919</v>
      </c>
      <c r="CS84" s="205">
        <f t="shared" si="145"/>
        <v>356.12038827727594</v>
      </c>
      <c r="CT84" s="173"/>
      <c r="CU84" s="205">
        <f t="shared" si="121"/>
        <v>356.57264248866795</v>
      </c>
      <c r="CV84" s="205">
        <f t="shared" si="122"/>
        <v>356.57264248866795</v>
      </c>
      <c r="CW84" s="205">
        <f t="shared" si="123"/>
        <v>372.78896105858053</v>
      </c>
      <c r="CX84" s="205">
        <f t="shared" si="124"/>
        <v>378.20781303879528</v>
      </c>
      <c r="CY84" s="205">
        <f t="shared" si="125"/>
        <v>381.25713694755859</v>
      </c>
      <c r="CZ84" s="205">
        <f t="shared" si="126"/>
        <v>381.25713694755859</v>
      </c>
      <c r="DA84" s="205">
        <f t="shared" si="127"/>
        <v>368.14763949363191</v>
      </c>
      <c r="DB84" s="205">
        <f t="shared" si="128"/>
        <v>362.69972913808368</v>
      </c>
      <c r="DC84" s="205">
        <f t="shared" si="129"/>
        <v>369.93817575625803</v>
      </c>
      <c r="DD84" s="205">
        <f t="shared" si="130"/>
        <v>369.93817575625803</v>
      </c>
      <c r="DE84" s="205">
        <f t="shared" si="131"/>
        <v>372.01986735395212</v>
      </c>
      <c r="DF84" s="205">
        <f t="shared" si="132"/>
        <v>372.01986735395212</v>
      </c>
      <c r="DG84" s="205">
        <f t="shared" si="133"/>
        <v>0</v>
      </c>
      <c r="DH84" s="205">
        <f t="shared" si="134"/>
        <v>0</v>
      </c>
    </row>
    <row r="85" spans="2:112" s="159" customFormat="1" ht="10.5" customHeight="1">
      <c r="B85" s="175" t="s">
        <v>201</v>
      </c>
      <c r="C85" s="205">
        <f>((IF('1b Historical level tables'!C78="-",0,'1b Historical level tables'!C78)-(IF('1b Historical level tables'!C60="-",0,'1b Historical level tables'!C60)))*'1c Consumption adjusted levels'!$C$7/3.1)+IF('1b Historical level tables'!C60="-",0,'1b Historical level tables'!C60)</f>
        <v>73.283458064516125</v>
      </c>
      <c r="D85" s="205">
        <f>((IF('1b Historical level tables'!D78="-",0,'1b Historical level tables'!D78)-(IF('1b Historical level tables'!D60="-",0,'1b Historical level tables'!D60)))*'1c Consumption adjusted levels'!$C$7/3.1)+IF('1b Historical level tables'!D60="-",0,'1b Historical level tables'!D60)</f>
        <v>74.215635124045207</v>
      </c>
      <c r="E85" s="205">
        <f>((IF('1b Historical level tables'!E78="-",0,'1b Historical level tables'!E78)-(IF('1b Historical level tables'!E60="-",0,'1b Historical level tables'!E60)))*'1c Consumption adjusted levels'!$C$7/3.1)+IF('1b Historical level tables'!E60="-",0,'1b Historical level tables'!E60)</f>
        <v>75.291224038886426</v>
      </c>
      <c r="F85" s="205">
        <f>((IF('1b Historical level tables'!F78="-",0,'1b Historical level tables'!F78)-(IF('1b Historical level tables'!F60="-",0,'1b Historical level tables'!F60)))*'1c Consumption adjusted levels'!$C$7/3.1)+IF('1b Historical level tables'!F60="-",0,'1b Historical level tables'!F60)</f>
        <v>75.936577387791175</v>
      </c>
      <c r="G85" s="205">
        <f>((IF('1b Historical level tables'!G78="-",0,'1b Historical level tables'!G78)-(IF('1b Historical level tables'!G60="-",0,'1b Historical level tables'!G60)))*'1c Consumption adjusted levels'!$C$7/3.1)+IF('1b Historical level tables'!G60="-",0,'1b Historical level tables'!G60)</f>
        <v>76.797048519664145</v>
      </c>
      <c r="H85" s="205">
        <f>((IF('1b Historical level tables'!H78="-",0,'1b Historical level tables'!H78)-(IF('1b Historical level tables'!H60="-",0,'1b Historical level tables'!H60)))*'1c Consumption adjusted levels'!$C$7/3.1)+IF('1b Historical level tables'!H60="-",0,'1b Historical level tables'!H60)</f>
        <v>77.37069594091281</v>
      </c>
      <c r="I85" s="205">
        <f>((IF('1b Historical level tables'!I78="-",0,'1b Historical level tables'!I78)-(IF('1b Historical level tables'!I60="-",0,'1b Historical level tables'!I60)))*'1c Consumption adjusted levels'!$C$7/3.1)+IF('1b Historical level tables'!I60="-",0,'1b Historical level tables'!I60)</f>
        <v>77.800931506849309</v>
      </c>
      <c r="J85" s="205">
        <f>((IF('1b Historical level tables'!J78="-",0,'1b Historical level tables'!J78)-(IF('1b Historical level tables'!J60="-",0,'1b Historical level tables'!J60)))*'1c Consumption adjusted levels'!$C$7/3.1)+IF('1b Historical level tables'!J60="-",0,'1b Historical level tables'!J60)</f>
        <v>78.016049289817545</v>
      </c>
      <c r="K85" s="205">
        <f>((IF('1b Historical level tables'!K78="-",0,'1b Historical level tables'!K78)-(IF('1b Historical level tables'!K60="-",0,'1b Historical level tables'!K60)))*'1c Consumption adjusted levels'!$C$7/3.1)+IF('1b Historical level tables'!K60="-",0,'1b Historical level tables'!K60)</f>
        <v>78.446284855754072</v>
      </c>
      <c r="L85" s="205">
        <f>((IF('1b Historical level tables'!L78="-",0,'1b Historical level tables'!L78)-(IF('1b Historical level tables'!L60="-",0,'1b Historical level tables'!L60)))*'1c Consumption adjusted levels'!$C$7/3.1)+IF('1b Historical level tables'!L60="-",0,'1b Historical level tables'!L60)</f>
        <v>79.880403408875679</v>
      </c>
      <c r="M85" s="205">
        <f>((IF('1b Historical level tables'!M78="-",0,'1b Historical level tables'!M78)-(IF('1b Historical level tables'!M60="-",0,'1b Historical level tables'!M60)))*'1c Consumption adjusted levels'!$C$7/3.1)+IF('1b Historical level tables'!M60="-",0,'1b Historical level tables'!M60)</f>
        <v>82.24669902152641</v>
      </c>
      <c r="N85" s="173"/>
      <c r="O85" s="205">
        <f>((IF('1b Historical level tables'!O78="-",0,'1b Historical level tables'!O78)-(IF('1b Historical level tables'!O60="-",0,'1b Historical level tables'!O60)))*'1c Consumption adjusted levels'!$C$7/3.1)+IF('1b Historical level tables'!O60="-",0,'1b Historical level tables'!O60)</f>
        <v>86.405642825579179</v>
      </c>
      <c r="P85" s="205">
        <f>((IF('1b Historical level tables'!P78="-",0,'1b Historical level tables'!P78)-(IF('1b Historical level tables'!P60="-",0,'1b Historical level tables'!P60)))*'1c Consumption adjusted levels'!$C$7/3.1)+IF('1b Historical level tables'!P60="-",0,'1b Historical level tables'!P60)</f>
        <v>86.405642825579179</v>
      </c>
      <c r="Q85" s="205">
        <f>((IF('1b Historical level tables'!Q78="-",0,'1b Historical level tables'!Q78)-(IF('1b Historical level tables'!Q60="-",0,'1b Historical level tables'!Q60)))*'1c Consumption adjusted levels'!$C$7/3.1)+IF('1b Historical level tables'!Q60="-",0,'1b Historical level tables'!Q60)</f>
        <v>89.847527353071115</v>
      </c>
      <c r="R85" s="205">
        <f>((IF('1b Historical level tables'!R78="-",0,'1b Historical level tables'!R78)-(IF('1b Historical level tables'!R60="-",0,'1b Historical level tables'!R60)))*'1c Consumption adjusted levels'!$C$7/3.1)+IF('1b Historical level tables'!R60="-",0,'1b Historical level tables'!R60)</f>
        <v>89.847527353071115</v>
      </c>
      <c r="S85" s="205">
        <f>((IF('1b Historical level tables'!S78="-",0,'1b Historical level tables'!S78)-(IF('1b Historical level tables'!S60="-",0,'1b Historical level tables'!S60)))*'1c Consumption adjusted levels'!$C$7/3.1)+IF('1b Historical level tables'!S60="-",0,'1b Historical level tables'!S60)</f>
        <v>92.787470386970512</v>
      </c>
      <c r="T85" s="205">
        <f>((IF('1b Historical level tables'!T78="-",0,'1b Historical level tables'!T78)-(IF('1b Historical level tables'!T60="-",0,'1b Historical level tables'!T60)))*'1c Consumption adjusted levels'!$C$7/3.1)+IF('1b Historical level tables'!T60="-",0,'1b Historical level tables'!T60)</f>
        <v>92.787470386970512</v>
      </c>
      <c r="U85" s="205">
        <f>((IF('1b Historical level tables'!U78="-",0,'1b Historical level tables'!U78)-(IF('1b Historical level tables'!U60="-",0,'1b Historical level tables'!U60)))*'1c Consumption adjusted levels'!$C$7/3.1)+IF('1b Historical level tables'!U60="-",0,'1b Historical level tables'!U60)</f>
        <v>93.576235591187384</v>
      </c>
      <c r="V85" s="205">
        <f>((IF('1b Historical level tables'!V78="-",0,'1b Historical level tables'!V78)-(IF('1b Historical level tables'!V60="-",0,'1b Historical level tables'!V60)))*'1c Consumption adjusted levels'!$C$7/3.1)+IF('1b Historical level tables'!V60="-",0,'1b Historical level tables'!V60)</f>
        <v>93.576235591187384</v>
      </c>
      <c r="W85" s="205">
        <f>((IF('1b Historical level tables'!W78="-",0,'1b Historical level tables'!W78)-(IF('1b Historical level tables'!W60="-",0,'1b Historical level tables'!W60)))*'1c Consumption adjusted levels'!$C$7/3.1)+IF('1b Historical level tables'!W60="-",0,'1b Historical level tables'!W60)</f>
        <v>95.368883782589506</v>
      </c>
      <c r="X85" s="205">
        <f>((IF('1b Historical level tables'!X78="-",0,'1b Historical level tables'!X78)-(IF('1b Historical level tables'!X60="-",0,'1b Historical level tables'!X60)))*'1c Consumption adjusted levels'!$C$7/3.1)+IF('1b Historical level tables'!X60="-",0,'1b Historical level tables'!X60)</f>
        <v>95.368883782589506</v>
      </c>
      <c r="Y85" s="205">
        <f>((IF('1b Historical level tables'!Y78="-",0,'1b Historical level tables'!Y78)-(IF('1b Historical level tables'!Y60="-",0,'1b Historical level tables'!Y60)))*'1c Consumption adjusted levels'!$C$7/3.1)+IF('1b Historical level tables'!Y60="-",0,'1b Historical level tables'!Y60)</f>
        <v>96.874708263367239</v>
      </c>
      <c r="Z85" s="205">
        <f>((IF('1b Historical level tables'!Z78="-",0,'1b Historical level tables'!Z78)-(IF('1b Historical level tables'!Z60="-",0,'1b Historical level tables'!Z60)))*'1c Consumption adjusted levels'!$C$7/3.1)+IF('1b Historical level tables'!Z60="-",0,'1b Historical level tables'!Z60)</f>
        <v>0</v>
      </c>
      <c r="AA85" s="205">
        <f>((IF('1b Historical level tables'!AA78="-",0,'1b Historical level tables'!AA78)-(IF('1b Historical level tables'!AA60="-",0,'1b Historical level tables'!AA60)))*'1c Consumption adjusted levels'!$C$7/3.1)+IF('1b Historical level tables'!AA60="-",0,'1b Historical level tables'!AA60)</f>
        <v>0</v>
      </c>
      <c r="AB85" s="205">
        <f>((IF('1b Historical level tables'!AB78="-",0,'1b Historical level tables'!AB78)-(IF('1b Historical level tables'!AB60="-",0,'1b Historical level tables'!AB60)))*'1c Consumption adjusted levels'!$C$7/$D$7)+IF('1b Historical level tables'!AB60="-",0,'1b Historical level tables'!AB60)</f>
        <v>0</v>
      </c>
      <c r="AC85" s="144"/>
      <c r="AD85" s="175" t="s">
        <v>201</v>
      </c>
      <c r="AE85" s="205">
        <f>((IF('1b Historical level tables'!AE78="-",0,'1b Historical level tables'!AE78)-(IF('1b Historical level tables'!AE60="-",0,'1b Historical level tables'!AE60)))*'1c Consumption adjusted levels'!$C$8/4.2)+IF('1b Historical level tables'!AE60="-",0,'1b Historical level tables'!AE60)</f>
        <v>75.526085714285699</v>
      </c>
      <c r="AF85" s="205">
        <f>((IF('1b Historical level tables'!AF78="-",0,'1b Historical level tables'!AF78)-(IF('1b Historical level tables'!AF60="-",0,'1b Historical level tables'!AF60)))*'1c Consumption adjusted levels'!$C$8/4.2)+IF('1b Historical level tables'!AF60="-",0,'1b Historical level tables'!AF60)</f>
        <v>76.486789348616156</v>
      </c>
      <c r="AG85" s="205">
        <f>((IF('1b Historical level tables'!AG78="-",0,'1b Historical level tables'!AG78)-(IF('1b Historical level tables'!AG60="-",0,'1b Historical level tables'!AG60)))*'1c Consumption adjusted levels'!$C$8/4.2)+IF('1b Historical level tables'!AG60="-",0,'1b Historical level tables'!AG60)</f>
        <v>77.595293542074359</v>
      </c>
      <c r="AH85" s="205">
        <f>((IF('1b Historical level tables'!AH78="-",0,'1b Historical level tables'!AH78)-(IF('1b Historical level tables'!AH60="-",0,'1b Historical level tables'!AH60)))*'1c Consumption adjusted levels'!$C$8/4.2)+IF('1b Historical level tables'!AH60="-",0,'1b Historical level tables'!AH60)</f>
        <v>78.260396058149283</v>
      </c>
      <c r="AI85" s="205">
        <f>((IF('1b Historical level tables'!AI78="-",0,'1b Historical level tables'!AI78)-(IF('1b Historical level tables'!AI60="-",0,'1b Historical level tables'!AI60)))*'1c Consumption adjusted levels'!$C$8/4.2)+IF('1b Historical level tables'!AI60="-",0,'1b Historical level tables'!AI60)</f>
        <v>79.147199412915825</v>
      </c>
      <c r="AJ85" s="205">
        <f>((IF('1b Historical level tables'!AJ78="-",0,'1b Historical level tables'!AJ78)-(IF('1b Historical level tables'!AJ60="-",0,'1b Historical level tables'!AJ60)))*'1c Consumption adjusted levels'!$C$8/4.2)+IF('1b Historical level tables'!AJ60="-",0,'1b Historical level tables'!AJ60)</f>
        <v>79.738401649426862</v>
      </c>
      <c r="AK85" s="205">
        <f>((IF('1b Historical level tables'!AK78="-",0,'1b Historical level tables'!AK78)-(IF('1b Historical level tables'!AK60="-",0,'1b Historical level tables'!AK60)))*'1c Consumption adjusted levels'!$C$8/4.2)+IF('1b Historical level tables'!AK60="-",0,'1b Historical level tables'!AK60)</f>
        <v>80.181803326810169</v>
      </c>
      <c r="AL85" s="205">
        <f>((IF('1b Historical level tables'!AL78="-",0,'1b Historical level tables'!AL78)-(IF('1b Historical level tables'!AL60="-",0,'1b Historical level tables'!AL60)))*'1c Consumption adjusted levels'!$C$8/4.2)+IF('1b Historical level tables'!AL60="-",0,'1b Historical level tables'!AL60)</f>
        <v>80.403504165501801</v>
      </c>
      <c r="AM85" s="205">
        <f>((IF('1b Historical level tables'!AM78="-",0,'1b Historical level tables'!AM78)-(IF('1b Historical level tables'!AM60="-",0,'1b Historical level tables'!AM60)))*'1c Consumption adjusted levels'!$C$8/4.2)+IF('1b Historical level tables'!AM60="-",0,'1b Historical level tables'!AM60)</f>
        <v>80.846905842885107</v>
      </c>
      <c r="AN85" s="205">
        <f>((IF('1b Historical level tables'!AN78="-",0,'1b Historical level tables'!AN78)-(IF('1b Historical level tables'!AN60="-",0,'1b Historical level tables'!AN60)))*'1c Consumption adjusted levels'!$C$8/4.2)+IF('1b Historical level tables'!AN60="-",0,'1b Historical level tables'!AN60)</f>
        <v>82.324911434162686</v>
      </c>
      <c r="AO85" s="205">
        <f>((IF('1b Historical level tables'!AO78="-",0,'1b Historical level tables'!AO78)-(IF('1b Historical level tables'!AO60="-",0,'1b Historical level tables'!AO60)))*'1c Consumption adjusted levels'!$C$8/4.2)+IF('1b Historical level tables'!AO60="-",0,'1b Historical level tables'!AO60)</f>
        <v>84.763620659770751</v>
      </c>
      <c r="AP85" s="173"/>
      <c r="AQ85" s="205">
        <f>((IF('1b Historical level tables'!AQ78="-",0,'1b Historical level tables'!AQ78)-(IF('1b Historical level tables'!AQ60="-",0,'1b Historical level tables'!AQ60)))*'1c Consumption adjusted levels'!$C$8/4.2)+IF('1b Historical level tables'!AQ60="-",0,'1b Historical level tables'!AQ60)</f>
        <v>89.049836874475787</v>
      </c>
      <c r="AR85" s="205">
        <f>((IF('1b Historical level tables'!AR78="-",0,'1b Historical level tables'!AR78)-(IF('1b Historical level tables'!AR60="-",0,'1b Historical level tables'!AR60)))*'1c Consumption adjusted levels'!$C$8/4.2)+IF('1b Historical level tables'!AR60="-",0,'1b Historical level tables'!AR60)</f>
        <v>89.049836874475787</v>
      </c>
      <c r="AS85" s="205">
        <f>((IF('1b Historical level tables'!AS78="-",0,'1b Historical level tables'!AS78)-(IF('1b Historical level tables'!AS60="-",0,'1b Historical level tables'!AS60)))*'1c Consumption adjusted levels'!$C$8/4.2)+IF('1b Historical level tables'!AS60="-",0,'1b Historical level tables'!AS60)</f>
        <v>92.597050293542054</v>
      </c>
      <c r="AT85" s="205">
        <f>((IF('1b Historical level tables'!AT78="-",0,'1b Historical level tables'!AT78)-(IF('1b Historical level tables'!AT60="-",0,'1b Historical level tables'!AT60)))*'1c Consumption adjusted levels'!$C$8/4.2)+IF('1b Historical level tables'!AT60="-",0,'1b Historical level tables'!AT60)</f>
        <v>92.597050293542054</v>
      </c>
      <c r="AU85" s="205">
        <f>((IF('1b Historical level tables'!AU78="-",0,'1b Historical level tables'!AU78)-(IF('1b Historical level tables'!AU60="-",0,'1b Historical level tables'!AU60)))*'1c Consumption adjusted levels'!$C$8/4.2)+IF('1b Historical level tables'!AU60="-",0,'1b Historical level tables'!AU60)</f>
        <v>95.626961755661156</v>
      </c>
      <c r="AV85" s="205">
        <f>((IF('1b Historical level tables'!AV78="-",0,'1b Historical level tables'!AV78)-(IF('1b Historical level tables'!AV60="-",0,'1b Historical level tables'!AV60)))*'1c Consumption adjusted levels'!$C$8/4.2)+IF('1b Historical level tables'!AV60="-",0,'1b Historical level tables'!AV60)</f>
        <v>95.626961755661156</v>
      </c>
      <c r="AW85" s="205">
        <f>((IF('1b Historical level tables'!AW78="-",0,'1b Historical level tables'!AW78)-(IF('1b Historical level tables'!AW60="-",0,'1b Historical level tables'!AW60)))*'1c Consumption adjusted levels'!$C$8/4.2)+IF('1b Historical level tables'!AW60="-",0,'1b Historical level tables'!AW60)</f>
        <v>96.439864830863812</v>
      </c>
      <c r="AX85" s="205">
        <f>((IF('1b Historical level tables'!AX78="-",0,'1b Historical level tables'!AX78)-(IF('1b Historical level tables'!AX60="-",0,'1b Historical level tables'!AX60)))*'1c Consumption adjusted levels'!$C$8/4.2)+IF('1b Historical level tables'!AX60="-",0,'1b Historical level tables'!AX60)</f>
        <v>96.439864830863812</v>
      </c>
      <c r="AY85" s="205">
        <f>((IF('1b Historical level tables'!AY78="-",0,'1b Historical level tables'!AY78)-(IF('1b Historical level tables'!AY60="-",0,'1b Historical level tables'!AY60)))*'1c Consumption adjusted levels'!$C$8/4.2)+IF('1b Historical level tables'!AY60="-",0,'1b Historical level tables'!AY60)</f>
        <v>98.287371819960867</v>
      </c>
      <c r="AZ85" s="205">
        <f>((IF('1b Historical level tables'!AZ78="-",0,'1b Historical level tables'!AZ78)-(IF('1b Historical level tables'!AZ60="-",0,'1b Historical level tables'!AZ60)))*'1c Consumption adjusted levels'!$C$8/4.2)+IF('1b Historical level tables'!AZ60="-",0,'1b Historical level tables'!AZ60)</f>
        <v>98.287371819960867</v>
      </c>
      <c r="BA85" s="205">
        <f>((IF('1b Historical level tables'!BA78="-",0,'1b Historical level tables'!BA78)-(IF('1b Historical level tables'!BA60="-",0,'1b Historical level tables'!BA60)))*'1c Consumption adjusted levels'!$C$8/4.2)+IF('1b Historical level tables'!BA60="-",0,'1b Historical level tables'!BA60)</f>
        <v>99.839277690802362</v>
      </c>
      <c r="BB85" s="205">
        <f>((IF('1b Historical level tables'!BB78="-",0,'1b Historical level tables'!BB78)-(IF('1b Historical level tables'!BB60="-",0,'1b Historical level tables'!BB60)))*'1c Consumption adjusted levels'!$C$8/4.2)+IF('1b Historical level tables'!BB60="-",0,'1b Historical level tables'!BB60)</f>
        <v>0</v>
      </c>
      <c r="BC85" s="205">
        <f>((IF('1b Historical level tables'!BC78="-",0,'1b Historical level tables'!BC78)-(IF('1b Historical level tables'!BC60="-",0,'1b Historical level tables'!BC60)))*'1c Consumption adjusted levels'!$C$8/4.2)+IF('1b Historical level tables'!BC60="-",0,'1b Historical level tables'!BC60)</f>
        <v>0</v>
      </c>
      <c r="BD85" s="205">
        <f>((IF('1b Historical level tables'!BD78="-",0,'1b Historical level tables'!BD78)-(IF('1b Historical level tables'!BD60="-",0,'1b Historical level tables'!BD60)))*'1c Consumption adjusted levels'!$C$8/$D$8)+IF('1b Historical level tables'!BD60="-",0,'1b Historical level tables'!BD60)</f>
        <v>0</v>
      </c>
      <c r="BF85" s="175" t="s">
        <v>201</v>
      </c>
      <c r="BG85" s="205">
        <f>((IF('1b Historical level tables'!BG78="-",0,'1b Historical level tables'!BG78)-(IF('1b Historical level tables'!BG60="-",0,'1b Historical level tables'!BG60)))*'1c Consumption adjusted levels'!$C$9/12)+IF('1b Historical level tables'!BG60="-",0,'1b Historical level tables'!BG60)</f>
        <v>88.191366666666653</v>
      </c>
      <c r="BH85" s="205">
        <f>((IF('1b Historical level tables'!BH78="-",0,'1b Historical level tables'!BH78)-(IF('1b Historical level tables'!BH60="-",0,'1b Historical level tables'!BH60)))*'1c Consumption adjusted levels'!$C$9/12)+IF('1b Historical level tables'!BH60="-",0,'1b Historical level tables'!BH60)</f>
        <v>89.313174657534248</v>
      </c>
      <c r="BI85" s="205">
        <f>((IF('1b Historical level tables'!BI78="-",0,'1b Historical level tables'!BI78)-(IF('1b Historical level tables'!BI60="-",0,'1b Historical level tables'!BI60)))*'1c Consumption adjusted levels'!$C$9/12)+IF('1b Historical level tables'!BI60="-",0,'1b Historical level tables'!BI60)</f>
        <v>90.60756849315068</v>
      </c>
      <c r="BJ85" s="205">
        <f>((IF('1b Historical level tables'!BJ78="-",0,'1b Historical level tables'!BJ78)-(IF('1b Historical level tables'!BJ60="-",0,'1b Historical level tables'!BJ60)))*'1c Consumption adjusted levels'!$C$9/12)+IF('1b Historical level tables'!BJ60="-",0,'1b Historical level tables'!BJ60)</f>
        <v>91.384204794520542</v>
      </c>
      <c r="BK85" s="205">
        <f>((IF('1b Historical level tables'!BK78="-",0,'1b Historical level tables'!BK78)-(IF('1b Historical level tables'!BK60="-",0,'1b Historical level tables'!BK60)))*'1c Consumption adjusted levels'!$C$9/12)+IF('1b Historical level tables'!BK60="-",0,'1b Historical level tables'!BK60)</f>
        <v>92.419719863013711</v>
      </c>
      <c r="BL85" s="205">
        <f>((IF('1b Historical level tables'!BL78="-",0,'1b Historical level tables'!BL78)-(IF('1b Historical level tables'!BL60="-",0,'1b Historical level tables'!BL60)))*'1c Consumption adjusted levels'!$C$9/12)+IF('1b Historical level tables'!BL60="-",0,'1b Historical level tables'!BL60)</f>
        <v>93.110063242009105</v>
      </c>
      <c r="BM85" s="205">
        <f>((IF('1b Historical level tables'!BM78="-",0,'1b Historical level tables'!BM78)-(IF('1b Historical level tables'!BM60="-",0,'1b Historical level tables'!BM60)))*'1c Consumption adjusted levels'!$C$9/12)+IF('1b Historical level tables'!BM60="-",0,'1b Historical level tables'!BM60)</f>
        <v>93.627820776255717</v>
      </c>
      <c r="BN85" s="205">
        <f>((IF('1b Historical level tables'!BN78="-",0,'1b Historical level tables'!BN78)-(IF('1b Historical level tables'!BN60="-",0,'1b Historical level tables'!BN60)))*'1c Consumption adjusted levels'!$C$9/12)+IF('1b Historical level tables'!BN60="-",0,'1b Historical level tables'!BN60)</f>
        <v>93.886699543378981</v>
      </c>
      <c r="BO85" s="205">
        <f>((IF('1b Historical level tables'!BO78="-",0,'1b Historical level tables'!BO78)-(IF('1b Historical level tables'!BO60="-",0,'1b Historical level tables'!BO60)))*'1c Consumption adjusted levels'!$C$9/12)+IF('1b Historical level tables'!BO60="-",0,'1b Historical level tables'!BO60)</f>
        <v>94.404457077625565</v>
      </c>
      <c r="BP85" s="205">
        <f>((IF('1b Historical level tables'!BP78="-",0,'1b Historical level tables'!BP78)-(IF('1b Historical level tables'!BP60="-",0,'1b Historical level tables'!BP60)))*'1c Consumption adjusted levels'!$C$9/12)+IF('1b Historical level tables'!BP60="-",0,'1b Historical level tables'!BP60)</f>
        <v>96.13031552511417</v>
      </c>
      <c r="BQ85" s="205">
        <f>((IF('1b Historical level tables'!BQ78="-",0,'1b Historical level tables'!BQ78)-(IF('1b Historical level tables'!BQ60="-",0,'1b Historical level tables'!BQ60)))*'1c Consumption adjusted levels'!$C$9/12)+IF('1b Historical level tables'!BQ60="-",0,'1b Historical level tables'!BQ60)</f>
        <v>98.977981963470313</v>
      </c>
      <c r="BR85" s="173"/>
      <c r="BS85" s="205">
        <f>((IF('1b Historical level tables'!BS78="-",0,'1b Historical level tables'!BS78)-(IF('1b Historical level tables'!BS60="-",0,'1b Historical level tables'!BS60)))*'1c Consumption adjusted levels'!$C$9/12)+IF('1b Historical level tables'!BS60="-",0,'1b Historical level tables'!BS60)</f>
        <v>103.98297146118722</v>
      </c>
      <c r="BT85" s="205">
        <f>((IF('1b Historical level tables'!BT78="-",0,'1b Historical level tables'!BT78)-(IF('1b Historical level tables'!BT60="-",0,'1b Historical level tables'!BT60)))*'1c Consumption adjusted levels'!$C$9/12)+IF('1b Historical level tables'!BT60="-",0,'1b Historical level tables'!BT60)</f>
        <v>103.98297146118722</v>
      </c>
      <c r="BU85" s="205">
        <f>((IF('1b Historical level tables'!BU78="-",0,'1b Historical level tables'!BU78)-(IF('1b Historical level tables'!BU60="-",0,'1b Historical level tables'!BU60)))*'1c Consumption adjusted levels'!$C$9/12)+IF('1b Historical level tables'!BU60="-",0,'1b Historical level tables'!BU60)</f>
        <v>108.12503173515982</v>
      </c>
      <c r="BV85" s="205">
        <f>((IF('1b Historical level tables'!BV78="-",0,'1b Historical level tables'!BV78)-(IF('1b Historical level tables'!BV60="-",0,'1b Historical level tables'!BV60)))*'1c Consumption adjusted levels'!$C$9/12)+IF('1b Historical level tables'!BV60="-",0,'1b Historical level tables'!BV60)</f>
        <v>108.12503173515982</v>
      </c>
      <c r="BW85" s="205">
        <f>((IF('1b Historical level tables'!BW78="-",0,'1b Historical level tables'!BW78)-(IF('1b Historical level tables'!BW60="-",0,'1b Historical level tables'!BW60)))*'1c Consumption adjusted levels'!$C$9/12)+IF('1b Historical level tables'!BW60="-",0,'1b Historical level tables'!BW60)</f>
        <v>111.66304155251142</v>
      </c>
      <c r="BX85" s="205">
        <f>((IF('1b Historical level tables'!BX78="-",0,'1b Historical level tables'!BX78)-(IF('1b Historical level tables'!BX60="-",0,'1b Historical level tables'!BX60)))*'1c Consumption adjusted levels'!$C$9/12)+IF('1b Historical level tables'!BX60="-",0,'1b Historical level tables'!BX60)</f>
        <v>111.66304155251142</v>
      </c>
      <c r="BY85" s="205">
        <f>((IF('1b Historical level tables'!BY78="-",0,'1b Historical level tables'!BY78)-(IF('1b Historical level tables'!BY60="-",0,'1b Historical level tables'!BY60)))*'1c Consumption adjusted levels'!$C$9/12)+IF('1b Historical level tables'!BY60="-",0,'1b Historical level tables'!BY60)</f>
        <v>112.61226369863016</v>
      </c>
      <c r="BZ85" s="205">
        <f>((IF('1b Historical level tables'!BZ78="-",0,'1b Historical level tables'!BZ78)-(IF('1b Historical level tables'!BZ60="-",0,'1b Historical level tables'!BZ60)))*'1c Consumption adjusted levels'!$C$9/12)+IF('1b Historical level tables'!BZ60="-",0,'1b Historical level tables'!BZ60)</f>
        <v>112.61226369863016</v>
      </c>
      <c r="CA85" s="205">
        <f>((IF('1b Historical level tables'!CA78="-",0,'1b Historical level tables'!CA78)-(IF('1b Historical level tables'!CA60="-",0,'1b Historical level tables'!CA60)))*'1c Consumption adjusted levels'!$C$9/12)+IF('1b Historical level tables'!CA60="-",0,'1b Historical level tables'!CA60)</f>
        <v>114.76958675799084</v>
      </c>
      <c r="CB85" s="205">
        <f>((IF('1b Historical level tables'!CB78="-",0,'1b Historical level tables'!CB78)-(IF('1b Historical level tables'!CB60="-",0,'1b Historical level tables'!CB60)))*'1c Consumption adjusted levels'!$C$9/12)+IF('1b Historical level tables'!CB60="-",0,'1b Historical level tables'!CB60)</f>
        <v>114.76958675799084</v>
      </c>
      <c r="CC85" s="205">
        <f>((IF('1b Historical level tables'!CC78="-",0,'1b Historical level tables'!CC78)-(IF('1b Historical level tables'!CC60="-",0,'1b Historical level tables'!CC60)))*'1c Consumption adjusted levels'!$C$9/12)+IF('1b Historical level tables'!CC60="-",0,'1b Historical level tables'!CC60)</f>
        <v>116.58173812785391</v>
      </c>
      <c r="CD85" s="205">
        <f>((IF('1b Historical level tables'!CD78="-",0,'1b Historical level tables'!CD78)-(IF('1b Historical level tables'!CD60="-",0,'1b Historical level tables'!CD60)))*'1c Consumption adjusted levels'!$C$9/12)+IF('1b Historical level tables'!CD60="-",0,'1b Historical level tables'!CD60)</f>
        <v>0</v>
      </c>
      <c r="CE85" s="205">
        <f>((IF('1b Historical level tables'!CE78="-",0,'1b Historical level tables'!CE78)-(IF('1b Historical level tables'!CE60="-",0,'1b Historical level tables'!CE60)))*'1c Consumption adjusted levels'!$C$9/12)+IF('1b Historical level tables'!CE60="-",0,'1b Historical level tables'!CE60)</f>
        <v>0</v>
      </c>
      <c r="CF85" s="205">
        <f>((IF('1b Historical level tables'!CF78="-",0,'1b Historical level tables'!CF78)-(IF('1b Historical level tables'!CF60="-",0,'1b Historical level tables'!CF60)))*'1c Consumption adjusted levels'!$C$9/$D$9)+IF('1b Historical level tables'!CF60="-",0,'1b Historical level tables'!CF60)</f>
        <v>0</v>
      </c>
      <c r="CG85" s="144"/>
      <c r="CH85" s="175" t="s">
        <v>201</v>
      </c>
      <c r="CI85" s="205">
        <f t="shared" si="135"/>
        <v>161.47482473118276</v>
      </c>
      <c r="CJ85" s="205">
        <f t="shared" si="136"/>
        <v>163.52880978157947</v>
      </c>
      <c r="CK85" s="205">
        <f t="shared" si="137"/>
        <v>165.89879253203711</v>
      </c>
      <c r="CL85" s="205">
        <f t="shared" si="138"/>
        <v>167.32078218231172</v>
      </c>
      <c r="CM85" s="205">
        <f t="shared" si="139"/>
        <v>169.21676838267786</v>
      </c>
      <c r="CN85" s="205">
        <f t="shared" si="140"/>
        <v>170.48075918292193</v>
      </c>
      <c r="CO85" s="205">
        <f t="shared" si="141"/>
        <v>171.42875228310504</v>
      </c>
      <c r="CP85" s="205">
        <f t="shared" si="142"/>
        <v>171.90274883319654</v>
      </c>
      <c r="CQ85" s="205">
        <f t="shared" si="143"/>
        <v>172.85074193337965</v>
      </c>
      <c r="CR85" s="205">
        <f t="shared" si="144"/>
        <v>176.01071893398984</v>
      </c>
      <c r="CS85" s="205">
        <f t="shared" si="145"/>
        <v>181.22468098499672</v>
      </c>
      <c r="CT85" s="173"/>
      <c r="CU85" s="205">
        <f t="shared" si="121"/>
        <v>190.3886142867664</v>
      </c>
      <c r="CV85" s="205">
        <f t="shared" si="122"/>
        <v>190.3886142867664</v>
      </c>
      <c r="CW85" s="205">
        <f t="shared" si="123"/>
        <v>197.97255908823092</v>
      </c>
      <c r="CX85" s="205">
        <f t="shared" si="124"/>
        <v>197.97255908823092</v>
      </c>
      <c r="CY85" s="205">
        <f t="shared" si="125"/>
        <v>204.45051193948194</v>
      </c>
      <c r="CZ85" s="205">
        <f t="shared" si="126"/>
        <v>204.45051193948194</v>
      </c>
      <c r="DA85" s="205">
        <f t="shared" si="127"/>
        <v>206.18849928981754</v>
      </c>
      <c r="DB85" s="205">
        <f t="shared" si="128"/>
        <v>206.18849928981754</v>
      </c>
      <c r="DC85" s="205">
        <f t="shared" si="129"/>
        <v>210.13847054058033</v>
      </c>
      <c r="DD85" s="205">
        <f t="shared" si="130"/>
        <v>210.13847054058033</v>
      </c>
      <c r="DE85" s="205">
        <f t="shared" si="131"/>
        <v>213.45644639122116</v>
      </c>
      <c r="DF85" s="205">
        <f t="shared" si="132"/>
        <v>0</v>
      </c>
      <c r="DG85" s="205">
        <f t="shared" si="133"/>
        <v>0</v>
      </c>
      <c r="DH85" s="205">
        <f t="shared" si="134"/>
        <v>0</v>
      </c>
    </row>
    <row r="86" spans="2:112" s="159" customFormat="1" ht="10.5" customHeight="1">
      <c r="B86" s="175" t="s">
        <v>202</v>
      </c>
      <c r="C86" s="205">
        <f>((IF('1b Historical level tables'!C79="-",0,'1b Historical level tables'!C79)-(IF('1b Historical level tables'!C61="-",0,'1b Historical level tables'!C61)))*'1c Consumption adjusted levels'!$C$7/3.1)+IF('1b Historical level tables'!C61="-",0,'1b Historical level tables'!C61)</f>
        <v>0</v>
      </c>
      <c r="D86" s="205">
        <f>((IF('1b Historical level tables'!D79="-",0,'1b Historical level tables'!D79)-(IF('1b Historical level tables'!D61="-",0,'1b Historical level tables'!D61)))*'1c Consumption adjusted levels'!$C$7/3.1)+IF('1b Historical level tables'!D61="-",0,'1b Historical level tables'!D61)</f>
        <v>-0.1823530679916732</v>
      </c>
      <c r="E86" s="205">
        <f>((IF('1b Historical level tables'!E79="-",0,'1b Historical level tables'!E79)-(IF('1b Historical level tables'!E61="-",0,'1b Historical level tables'!E61)))*'1c Consumption adjusted levels'!$C$7/3.1)+IF('1b Historical level tables'!E61="-",0,'1b Historical level tables'!E61)</f>
        <v>2.294291555592245</v>
      </c>
      <c r="F86" s="205">
        <f>((IF('1b Historical level tables'!F79="-",0,'1b Historical level tables'!F79)-(IF('1b Historical level tables'!F61="-",0,'1b Historical level tables'!F61)))*'1c Consumption adjusted levels'!$C$7/3.1)+IF('1b Historical level tables'!F61="-",0,'1b Historical level tables'!F61)</f>
        <v>11.026062202180011</v>
      </c>
      <c r="G86" s="205">
        <f>((IF('1b Historical level tables'!G79="-",0,'1b Historical level tables'!G79)-(IF('1b Historical level tables'!G61="-",0,'1b Historical level tables'!G61)))*'1c Consumption adjusted levels'!$C$7/3.1)+IF('1b Historical level tables'!G61="-",0,'1b Historical level tables'!G61)</f>
        <v>13.348891772622499</v>
      </c>
      <c r="H86" s="205">
        <f>((IF('1b Historical level tables'!H79="-",0,'1b Historical level tables'!H79)-(IF('1b Historical level tables'!H61="-",0,'1b Historical level tables'!H61)))*'1c Consumption adjusted levels'!$C$7/3.1)+IF('1b Historical level tables'!H61="-",0,'1b Historical level tables'!H61)</f>
        <v>13.447695689065448</v>
      </c>
      <c r="I86" s="205">
        <f>((IF('1b Historical level tables'!I79="-",0,'1b Historical level tables'!I79)-(IF('1b Historical level tables'!I61="-",0,'1b Historical level tables'!I61)))*'1c Consumption adjusted levels'!$C$7/3.1)+IF('1b Historical level tables'!I61="-",0,'1b Historical level tables'!I61)</f>
        <v>15.928564255031509</v>
      </c>
      <c r="J86" s="205">
        <f>((IF('1b Historical level tables'!J79="-",0,'1b Historical level tables'!J79)-(IF('1b Historical level tables'!J61="-",0,'1b Historical level tables'!J61)))*'1c Consumption adjusted levels'!$C$7/3.1)+IF('1b Historical level tables'!J61="-",0,'1b Historical level tables'!J61)</f>
        <v>16.181506935587556</v>
      </c>
      <c r="K86" s="205">
        <f>((IF('1b Historical level tables'!K79="-",0,'1b Historical level tables'!K79)-(IF('1b Historical level tables'!K61="-",0,'1b Historical level tables'!K61)))*'1c Consumption adjusted levels'!$C$7/3.1)+IF('1b Historical level tables'!K61="-",0,'1b Historical level tables'!K61)</f>
        <v>15.826661608919771</v>
      </c>
      <c r="L86" s="205">
        <f>((IF('1b Historical level tables'!L79="-",0,'1b Historical level tables'!L79)-(IF('1b Historical level tables'!L61="-",0,'1b Historical level tables'!L61)))*'1c Consumption adjusted levels'!$C$7/3.1)+IF('1b Historical level tables'!L61="-",0,'1b Historical level tables'!L61)</f>
        <v>15.868498391421461</v>
      </c>
      <c r="M86" s="205">
        <f>((IF('1b Historical level tables'!M79="-",0,'1b Historical level tables'!M79)-(IF('1b Historical level tables'!M61="-",0,'1b Historical level tables'!M61)))*'1c Consumption adjusted levels'!$C$7/3.1)+IF('1b Historical level tables'!M61="-",0,'1b Historical level tables'!M61)</f>
        <v>14.543287704988746</v>
      </c>
      <c r="N86" s="173"/>
      <c r="O86" s="205">
        <f>((IF('1b Historical level tables'!O79="-",0,'1b Historical level tables'!O79)-(IF('1b Historical level tables'!O61="-",0,'1b Historical level tables'!O61)))*'1c Consumption adjusted levels'!$C$7/3.1)+IF('1b Historical level tables'!O61="-",0,'1b Historical level tables'!O61)</f>
        <v>15.429713395067544</v>
      </c>
      <c r="P86" s="205">
        <f>((IF('1b Historical level tables'!P79="-",0,'1b Historical level tables'!P79)-(IF('1b Historical level tables'!P61="-",0,'1b Historical level tables'!P61)))*'1c Consumption adjusted levels'!$C$7/3.1)+IF('1b Historical level tables'!P61="-",0,'1b Historical level tables'!P61)</f>
        <v>15.429713395067544</v>
      </c>
      <c r="Q86" s="205">
        <f>((IF('1b Historical level tables'!Q79="-",0,'1b Historical level tables'!Q79)-(IF('1b Historical level tables'!Q61="-",0,'1b Historical level tables'!Q61)))*'1c Consumption adjusted levels'!$C$7/3.1)+IF('1b Historical level tables'!Q61="-",0,'1b Historical level tables'!Q61)</f>
        <v>16.628415504035971</v>
      </c>
      <c r="R86" s="205">
        <f>((IF('1b Historical level tables'!R79="-",0,'1b Historical level tables'!R79)-(IF('1b Historical level tables'!R61="-",0,'1b Historical level tables'!R61)))*'1c Consumption adjusted levels'!$C$7/3.1)+IF('1b Historical level tables'!R61="-",0,'1b Historical level tables'!R61)</f>
        <v>16.628415504035971</v>
      </c>
      <c r="S86" s="205">
        <f>((IF('1b Historical level tables'!S79="-",0,'1b Historical level tables'!S79)-(IF('1b Historical level tables'!S61="-",0,'1b Historical level tables'!S61)))*'1c Consumption adjusted levels'!$C$7/3.1)+IF('1b Historical level tables'!S61="-",0,'1b Historical level tables'!S61)</f>
        <v>14.885687104687904</v>
      </c>
      <c r="T86" s="205">
        <f>((IF('1b Historical level tables'!T79="-",0,'1b Historical level tables'!T79)-(IF('1b Historical level tables'!T61="-",0,'1b Historical level tables'!T61)))*'1c Consumption adjusted levels'!$C$7/3.1)+IF('1b Historical level tables'!T61="-",0,'1b Historical level tables'!T61)</f>
        <v>14.885687104687904</v>
      </c>
      <c r="U86" s="205">
        <f>((IF('1b Historical level tables'!U79="-",0,'1b Historical level tables'!U79)-(IF('1b Historical level tables'!U61="-",0,'1b Historical level tables'!U61)))*'1c Consumption adjusted levels'!$C$7/3.1)+IF('1b Historical level tables'!U61="-",0,'1b Historical level tables'!U61)</f>
        <v>15.418831361894531</v>
      </c>
      <c r="V86" s="205">
        <f>((IF('1b Historical level tables'!V79="-",0,'1b Historical level tables'!V79)-(IF('1b Historical level tables'!V61="-",0,'1b Historical level tables'!V61)))*'1c Consumption adjusted levels'!$C$7/3.1)+IF('1b Historical level tables'!V61="-",0,'1b Historical level tables'!V61)</f>
        <v>15.418831361894531</v>
      </c>
      <c r="W86" s="205">
        <f>((IF('1b Historical level tables'!W79="-",0,'1b Historical level tables'!W79)-(IF('1b Historical level tables'!W61="-",0,'1b Historical level tables'!W61)))*'1c Consumption adjusted levels'!$C$7/3.1)+IF('1b Historical level tables'!W61="-",0,'1b Historical level tables'!W61)</f>
        <v>18.435456361256989</v>
      </c>
      <c r="X86" s="205">
        <f>((IF('1b Historical level tables'!X79="-",0,'1b Historical level tables'!X79)-(IF('1b Historical level tables'!X61="-",0,'1b Historical level tables'!X61)))*'1c Consumption adjusted levels'!$C$7/3.1)+IF('1b Historical level tables'!X61="-",0,'1b Historical level tables'!X61)</f>
        <v>18.435456361256989</v>
      </c>
      <c r="Y86" s="205">
        <f>((IF('1b Historical level tables'!Y79="-",0,'1b Historical level tables'!Y79)-(IF('1b Historical level tables'!Y61="-",0,'1b Historical level tables'!Y61)))*'1c Consumption adjusted levels'!$C$7/3.1)+IF('1b Historical level tables'!Y61="-",0,'1b Historical level tables'!Y61)</f>
        <v>19.026174919133002</v>
      </c>
      <c r="Z86" s="205">
        <f>((IF('1b Historical level tables'!Z79="-",0,'1b Historical level tables'!Z79)-(IF('1b Historical level tables'!Z61="-",0,'1b Historical level tables'!Z61)))*'1c Consumption adjusted levels'!$C$7/3.1)+IF('1b Historical level tables'!Z61="-",0,'1b Historical level tables'!Z61)</f>
        <v>1.6003217847439077</v>
      </c>
      <c r="AA86" s="205">
        <f>((IF('1b Historical level tables'!AA79="-",0,'1b Historical level tables'!AA79)-(IF('1b Historical level tables'!AA61="-",0,'1b Historical level tables'!AA61)))*'1c Consumption adjusted levels'!$C$7/3.1)+IF('1b Historical level tables'!AA61="-",0,'1b Historical level tables'!AA61)</f>
        <v>0</v>
      </c>
      <c r="AB86" s="205">
        <f>((IF('1b Historical level tables'!AB79="-",0,'1b Historical level tables'!AB79)-(IF('1b Historical level tables'!AB61="-",0,'1b Historical level tables'!AB61)))*'1c Consumption adjusted levels'!$C$7/$D$7)+IF('1b Historical level tables'!AB61="-",0,'1b Historical level tables'!AB61)</f>
        <v>0</v>
      </c>
      <c r="AC86" s="144"/>
      <c r="AD86" s="175" t="s">
        <v>202</v>
      </c>
      <c r="AE86" s="205">
        <f>((IF('1b Historical level tables'!AE79="-",0,'1b Historical level tables'!AE79)-(IF('1b Historical level tables'!AE61="-",0,'1b Historical level tables'!AE61)))*'1c Consumption adjusted levels'!$C$8/4.2)+IF('1b Historical level tables'!AE61="-",0,'1b Historical level tables'!AE61)</f>
        <v>0</v>
      </c>
      <c r="AF86" s="205">
        <f>((IF('1b Historical level tables'!AF79="-",0,'1b Historical level tables'!AF79)-(IF('1b Historical level tables'!AF61="-",0,'1b Historical level tables'!AF61)))*'1c Consumption adjusted levels'!$C$8/4.2)+IF('1b Historical level tables'!AF61="-",0,'1b Historical level tables'!AF61)</f>
        <v>-0.185745052143304</v>
      </c>
      <c r="AG86" s="205">
        <f>((IF('1b Historical level tables'!AG79="-",0,'1b Historical level tables'!AG79)-(IF('1b Historical level tables'!AG61="-",0,'1b Historical level tables'!AG61)))*'1c Consumption adjusted levels'!$C$8/4.2)+IF('1b Historical level tables'!AG61="-",0,'1b Historical level tables'!AG61)</f>
        <v>2.3369681098257318</v>
      </c>
      <c r="AH86" s="205">
        <f>((IF('1b Historical level tables'!AH79="-",0,'1b Historical level tables'!AH79)-(IF('1b Historical level tables'!AH61="-",0,'1b Historical level tables'!AH61)))*'1c Consumption adjusted levels'!$C$8/4.2)+IF('1b Historical level tables'!AH61="-",0,'1b Historical level tables'!AH61)</f>
        <v>11.231160085405087</v>
      </c>
      <c r="AI86" s="205">
        <f>((IF('1b Historical level tables'!AI79="-",0,'1b Historical level tables'!AI79)-(IF('1b Historical level tables'!AI61="-",0,'1b Historical level tables'!AI61)))*'1c Consumption adjusted levels'!$C$8/4.2)+IF('1b Historical level tables'!AI61="-",0,'1b Historical level tables'!AI61)</f>
        <v>13.597197051131101</v>
      </c>
      <c r="AJ86" s="205">
        <f>((IF('1b Historical level tables'!AJ79="-",0,'1b Historical level tables'!AJ79)-(IF('1b Historical level tables'!AJ61="-",0,'1b Historical level tables'!AJ61)))*'1c Consumption adjusted levels'!$C$8/4.2)+IF('1b Historical level tables'!AJ61="-",0,'1b Historical level tables'!AJ61)</f>
        <v>13.6978388380436</v>
      </c>
      <c r="AK86" s="205">
        <f>((IF('1b Historical level tables'!AK79="-",0,'1b Historical level tables'!AK79)-(IF('1b Historical level tables'!AK61="-",0,'1b Historical level tables'!AK61)))*'1c Consumption adjusted levels'!$C$8/4.2)+IF('1b Historical level tables'!AK61="-",0,'1b Historical level tables'!AK61)</f>
        <v>16.224854512751588</v>
      </c>
      <c r="AL86" s="205">
        <f>((IF('1b Historical level tables'!AL79="-",0,'1b Historical level tables'!AL79)-(IF('1b Historical level tables'!AL61="-",0,'1b Historical level tables'!AL61)))*'1c Consumption adjusted levels'!$C$8/4.2)+IF('1b Historical level tables'!AL61="-",0,'1b Historical level tables'!AL61)</f>
        <v>16.482502228288219</v>
      </c>
      <c r="AM86" s="205">
        <f>((IF('1b Historical level tables'!AM79="-",0,'1b Historical level tables'!AM79)-(IF('1b Historical level tables'!AM61="-",0,'1b Historical level tables'!AM61)))*'1c Consumption adjusted levels'!$C$8/4.2)+IF('1b Historical level tables'!AM61="-",0,'1b Historical level tables'!AM61)</f>
        <v>16.121056356109499</v>
      </c>
      <c r="AN86" s="205">
        <f>((IF('1b Historical level tables'!AN79="-",0,'1b Historical level tables'!AN79)-(IF('1b Historical level tables'!AN61="-",0,'1b Historical level tables'!AN61)))*'1c Consumption adjusted levels'!$C$8/4.2)+IF('1b Historical level tables'!AN61="-",0,'1b Historical level tables'!AN61)</f>
        <v>16.163671352571413</v>
      </c>
      <c r="AO86" s="205">
        <f>((IF('1b Historical level tables'!AO79="-",0,'1b Historical level tables'!AO79)-(IF('1b Historical level tables'!AO61="-",0,'1b Historical level tables'!AO61)))*'1c Consumption adjusted levels'!$C$8/4.2)+IF('1b Historical level tables'!AO61="-",0,'1b Historical level tables'!AO61)</f>
        <v>14.813810169739281</v>
      </c>
      <c r="AP86" s="173"/>
      <c r="AQ86" s="205">
        <f>((IF('1b Historical level tables'!AQ79="-",0,'1b Historical level tables'!AQ79)-(IF('1b Historical level tables'!AQ61="-",0,'1b Historical level tables'!AQ61)))*'1c Consumption adjusted levels'!$C$8/4.2)+IF('1b Historical level tables'!AQ61="-",0,'1b Historical level tables'!AQ61)</f>
        <v>15.716724432922224</v>
      </c>
      <c r="AR86" s="205">
        <f>((IF('1b Historical level tables'!AR79="-",0,'1b Historical level tables'!AR79)-(IF('1b Historical level tables'!AR61="-",0,'1b Historical level tables'!AR61)))*'1c Consumption adjusted levels'!$C$8/4.2)+IF('1b Historical level tables'!AR61="-",0,'1b Historical level tables'!AR61)</f>
        <v>15.716724432922224</v>
      </c>
      <c r="AS86" s="205">
        <f>((IF('1b Historical level tables'!AS79="-",0,'1b Historical level tables'!AS79)-(IF('1b Historical level tables'!AS61="-",0,'1b Historical level tables'!AS61)))*'1c Consumption adjusted levels'!$C$8/4.2)+IF('1b Historical level tables'!AS61="-",0,'1b Historical level tables'!AS61)</f>
        <v>16.937723828143781</v>
      </c>
      <c r="AT86" s="205">
        <f>((IF('1b Historical level tables'!AT79="-",0,'1b Historical level tables'!AT79)-(IF('1b Historical level tables'!AT61="-",0,'1b Historical level tables'!AT61)))*'1c Consumption adjusted levels'!$C$8/4.2)+IF('1b Historical level tables'!AT61="-",0,'1b Historical level tables'!AT61)</f>
        <v>16.937723828143781</v>
      </c>
      <c r="AU86" s="205">
        <f>((IF('1b Historical level tables'!AU79="-",0,'1b Historical level tables'!AU79)-(IF('1b Historical level tables'!AU61="-",0,'1b Historical level tables'!AU61)))*'1c Consumption adjusted levels'!$C$8/4.2)+IF('1b Historical level tables'!AU61="-",0,'1b Historical level tables'!AU61)</f>
        <v>15.162578605891175</v>
      </c>
      <c r="AV86" s="205">
        <f>((IF('1b Historical level tables'!AV79="-",0,'1b Historical level tables'!AV79)-(IF('1b Historical level tables'!AV61="-",0,'1b Historical level tables'!AV61)))*'1c Consumption adjusted levels'!$C$8/4.2)+IF('1b Historical level tables'!AV61="-",0,'1b Historical level tables'!AV61)</f>
        <v>15.162578605891175</v>
      </c>
      <c r="AW86" s="205">
        <f>((IF('1b Historical level tables'!AW79="-",0,'1b Historical level tables'!AW79)-(IF('1b Historical level tables'!AW61="-",0,'1b Historical level tables'!AW61)))*'1c Consumption adjusted levels'!$C$8/4.2)+IF('1b Historical level tables'!AW61="-",0,'1b Historical level tables'!AW61)</f>
        <v>15.70563998097739</v>
      </c>
      <c r="AX86" s="205">
        <f>((IF('1b Historical level tables'!AX79="-",0,'1b Historical level tables'!AX79)-(IF('1b Historical level tables'!AX61="-",0,'1b Historical level tables'!AX61)))*'1c Consumption adjusted levels'!$C$8/4.2)+IF('1b Historical level tables'!AX61="-",0,'1b Historical level tables'!AX61)</f>
        <v>15.70563998097739</v>
      </c>
      <c r="AY86" s="205">
        <f>((IF('1b Historical level tables'!AY79="-",0,'1b Historical level tables'!AY79)-(IF('1b Historical level tables'!AY61="-",0,'1b Historical level tables'!AY61)))*'1c Consumption adjusted levels'!$C$8/4.2)+IF('1b Historical level tables'!AY61="-",0,'1b Historical level tables'!AY61)</f>
        <v>18.778377796548227</v>
      </c>
      <c r="AZ86" s="205">
        <f>((IF('1b Historical level tables'!AZ79="-",0,'1b Historical level tables'!AZ79)-(IF('1b Historical level tables'!AZ61="-",0,'1b Historical level tables'!AZ61)))*'1c Consumption adjusted levels'!$C$8/4.2)+IF('1b Historical level tables'!AZ61="-",0,'1b Historical level tables'!AZ61)</f>
        <v>18.778377796548227</v>
      </c>
      <c r="BA86" s="205">
        <f>((IF('1b Historical level tables'!BA79="-",0,'1b Historical level tables'!BA79)-(IF('1b Historical level tables'!BA61="-",0,'1b Historical level tables'!BA61)))*'1c Consumption adjusted levels'!$C$8/4.2)+IF('1b Historical level tables'!BA61="-",0,'1b Historical level tables'!BA61)</f>
        <v>19.380084422837115</v>
      </c>
      <c r="BB86" s="205">
        <f>((IF('1b Historical level tables'!BB79="-",0,'1b Historical level tables'!BB79)-(IF('1b Historical level tables'!BB61="-",0,'1b Historical level tables'!BB61)))*'1c Consumption adjusted levels'!$C$8/4.2)+IF('1b Historical level tables'!BB61="-",0,'1b Historical level tables'!BB61)</f>
        <v>1.6300896750851261</v>
      </c>
      <c r="BC86" s="205">
        <f>((IF('1b Historical level tables'!BC79="-",0,'1b Historical level tables'!BC79)-(IF('1b Historical level tables'!BC61="-",0,'1b Historical level tables'!BC61)))*'1c Consumption adjusted levels'!$C$8/4.2)+IF('1b Historical level tables'!BC61="-",0,'1b Historical level tables'!BC61)</f>
        <v>0</v>
      </c>
      <c r="BD86" s="205">
        <f>((IF('1b Historical level tables'!BD79="-",0,'1b Historical level tables'!BD79)-(IF('1b Historical level tables'!BD61="-",0,'1b Historical level tables'!BD61)))*'1c Consumption adjusted levels'!$C$8/$D$8)+IF('1b Historical level tables'!BD61="-",0,'1b Historical level tables'!BD61)</f>
        <v>0</v>
      </c>
      <c r="BF86" s="175" t="s">
        <v>202</v>
      </c>
      <c r="BG86" s="205">
        <f>((IF('1b Historical level tables'!BG79="-",0,'1b Historical level tables'!BG79)-(IF('1b Historical level tables'!BG61="-",0,'1b Historical level tables'!BG61)))*'1c Consumption adjusted levels'!$C$9/12)+IF('1b Historical level tables'!BG61="-",0,'1b Historical level tables'!BG61)</f>
        <v>0</v>
      </c>
      <c r="BH86" s="205">
        <f>((IF('1b Historical level tables'!BH79="-",0,'1b Historical level tables'!BH79)-(IF('1b Historical level tables'!BH61="-",0,'1b Historical level tables'!BH61)))*'1c Consumption adjusted levels'!$C$9/12)+IF('1b Historical level tables'!BH61="-",0,'1b Historical level tables'!BH61)</f>
        <v>-0.14648049803195351</v>
      </c>
      <c r="BI86" s="205">
        <f>((IF('1b Historical level tables'!BI79="-",0,'1b Historical level tables'!BI79)-(IF('1b Historical level tables'!BI61="-",0,'1b Historical level tables'!BI61)))*'1c Consumption adjusted levels'!$C$9/12)+IF('1b Historical level tables'!BI61="-",0,'1b Historical level tables'!BI61)</f>
        <v>1.8751575258600659</v>
      </c>
      <c r="BJ86" s="205">
        <f>((IF('1b Historical level tables'!BJ79="-",0,'1b Historical level tables'!BJ79)-(IF('1b Historical level tables'!BJ61="-",0,'1b Historical level tables'!BJ61)))*'1c Consumption adjusted levels'!$C$9/12)+IF('1b Historical level tables'!BJ61="-",0,'1b Historical level tables'!BJ61)</f>
        <v>12.501771611178134</v>
      </c>
      <c r="BK86" s="205">
        <f>((IF('1b Historical level tables'!BK79="-",0,'1b Historical level tables'!BK79)-(IF('1b Historical level tables'!BK61="-",0,'1b Historical level tables'!BK61)))*'1c Consumption adjusted levels'!$C$9/12)+IF('1b Historical level tables'!BK61="-",0,'1b Historical level tables'!BK61)</f>
        <v>14.451600526873371</v>
      </c>
      <c r="BL86" s="205">
        <f>((IF('1b Historical level tables'!BL79="-",0,'1b Historical level tables'!BL79)-(IF('1b Historical level tables'!BL61="-",0,'1b Historical level tables'!BL61)))*'1c Consumption adjusted levels'!$C$9/12)+IF('1b Historical level tables'!BL61="-",0,'1b Historical level tables'!BL61)</f>
        <v>14.734969881764661</v>
      </c>
      <c r="BM86" s="205">
        <f>((IF('1b Historical level tables'!BM79="-",0,'1b Historical level tables'!BM79)-(IF('1b Historical level tables'!BM61="-",0,'1b Historical level tables'!BM61)))*'1c Consumption adjusted levels'!$C$9/12)+IF('1b Historical level tables'!BM61="-",0,'1b Historical level tables'!BM61)</f>
        <v>16.948968114992578</v>
      </c>
      <c r="BN86" s="205">
        <f>((IF('1b Historical level tables'!BN79="-",0,'1b Historical level tables'!BN79)-(IF('1b Historical level tables'!BN61="-",0,'1b Historical level tables'!BN61)))*'1c Consumption adjusted levels'!$C$9/12)+IF('1b Historical level tables'!BN61="-",0,'1b Historical level tables'!BN61)</f>
        <v>11.020775414111471</v>
      </c>
      <c r="BO86" s="205">
        <f>((IF('1b Historical level tables'!BO79="-",0,'1b Historical level tables'!BO79)-(IF('1b Historical level tables'!BO61="-",0,'1b Historical level tables'!BO61)))*'1c Consumption adjusted levels'!$C$9/12)+IF('1b Historical level tables'!BO61="-",0,'1b Historical level tables'!BO61)</f>
        <v>10.759328111385436</v>
      </c>
      <c r="BP86" s="205">
        <f>((IF('1b Historical level tables'!BP79="-",0,'1b Historical level tables'!BP79)-(IF('1b Historical level tables'!BP61="-",0,'1b Historical level tables'!BP61)))*'1c Consumption adjusted levels'!$C$9/12)+IF('1b Historical level tables'!BP61="-",0,'1b Historical level tables'!BP61)</f>
        <v>7.8737295413560044</v>
      </c>
      <c r="BQ86" s="205">
        <f>((IF('1b Historical level tables'!BQ79="-",0,'1b Historical level tables'!BQ79)-(IF('1b Historical level tables'!BQ61="-",0,'1b Historical level tables'!BQ61)))*'1c Consumption adjusted levels'!$C$9/12)+IF('1b Historical level tables'!BQ61="-",0,'1b Historical level tables'!BQ61)</f>
        <v>3.3389377871422461</v>
      </c>
      <c r="BR86" s="173"/>
      <c r="BS86" s="205">
        <f>((IF('1b Historical level tables'!BS79="-",0,'1b Historical level tables'!BS79)-(IF('1b Historical level tables'!BS61="-",0,'1b Historical level tables'!BS61)))*'1c Consumption adjusted levels'!$C$9/12)+IF('1b Historical level tables'!BS61="-",0,'1b Historical level tables'!BS61)</f>
        <v>3.4116682084083583</v>
      </c>
      <c r="BT86" s="205">
        <f>((IF('1b Historical level tables'!BT79="-",0,'1b Historical level tables'!BT79)-(IF('1b Historical level tables'!BT61="-",0,'1b Historical level tables'!BT61)))*'1c Consumption adjusted levels'!$C$9/12)+IF('1b Historical level tables'!BT61="-",0,'1b Historical level tables'!BT61)</f>
        <v>3.4116682084083583</v>
      </c>
      <c r="BU86" s="205">
        <f>((IF('1b Historical level tables'!BU79="-",0,'1b Historical level tables'!BU79)-(IF('1b Historical level tables'!BU61="-",0,'1b Historical level tables'!BU61)))*'1c Consumption adjusted levels'!$C$9/12)+IF('1b Historical level tables'!BU61="-",0,'1b Historical level tables'!BU61)</f>
        <v>3.9646434088667784</v>
      </c>
      <c r="BV86" s="205">
        <f>((IF('1b Historical level tables'!BV79="-",0,'1b Historical level tables'!BV79)-(IF('1b Historical level tables'!BV61="-",0,'1b Historical level tables'!BV61)))*'1c Consumption adjusted levels'!$C$9/12)+IF('1b Historical level tables'!BV61="-",0,'1b Historical level tables'!BV61)</f>
        <v>3.9646434088667784</v>
      </c>
      <c r="BW86" s="205">
        <f>((IF('1b Historical level tables'!BW79="-",0,'1b Historical level tables'!BW79)-(IF('1b Historical level tables'!BW61="-",0,'1b Historical level tables'!BW61)))*'1c Consumption adjusted levels'!$C$9/12)+IF('1b Historical level tables'!BW61="-",0,'1b Historical level tables'!BW61)</f>
        <v>1.6404559365135531</v>
      </c>
      <c r="BX86" s="205">
        <f>((IF('1b Historical level tables'!BX79="-",0,'1b Historical level tables'!BX79)-(IF('1b Historical level tables'!BX61="-",0,'1b Historical level tables'!BX61)))*'1c Consumption adjusted levels'!$C$9/12)+IF('1b Historical level tables'!BX61="-",0,'1b Historical level tables'!BX61)</f>
        <v>1.6404559365135531</v>
      </c>
      <c r="BY86" s="205">
        <f>((IF('1b Historical level tables'!BY79="-",0,'1b Historical level tables'!BY79)-(IF('1b Historical level tables'!BY61="-",0,'1b Historical level tables'!BY61)))*'1c Consumption adjusted levels'!$C$9/12)+IF('1b Historical level tables'!BY61="-",0,'1b Historical level tables'!BY61)</f>
        <v>1.0091944614332429</v>
      </c>
      <c r="BZ86" s="205">
        <f>((IF('1b Historical level tables'!BZ79="-",0,'1b Historical level tables'!BZ79)-(IF('1b Historical level tables'!BZ61="-",0,'1b Historical level tables'!BZ61)))*'1c Consumption adjusted levels'!$C$9/12)+IF('1b Historical level tables'!BZ61="-",0,'1b Historical level tables'!BZ61)</f>
        <v>1.0091944614332429</v>
      </c>
      <c r="CA86" s="205">
        <f>((IF('1b Historical level tables'!CA79="-",0,'1b Historical level tables'!CA79)-(IF('1b Historical level tables'!CA61="-",0,'1b Historical level tables'!CA61)))*'1c Consumption adjusted levels'!$C$9/12)+IF('1b Historical level tables'!CA61="-",0,'1b Historical level tables'!CA61)</f>
        <v>3.1154782262918634</v>
      </c>
      <c r="CB86" s="205">
        <f>((IF('1b Historical level tables'!CB79="-",0,'1b Historical level tables'!CB79)-(IF('1b Historical level tables'!CB61="-",0,'1b Historical level tables'!CB61)))*'1c Consumption adjusted levels'!$C$9/12)+IF('1b Historical level tables'!CB61="-",0,'1b Historical level tables'!CB61)</f>
        <v>3.1154782262918634</v>
      </c>
      <c r="CC86" s="205">
        <f>((IF('1b Historical level tables'!CC79="-",0,'1b Historical level tables'!CC79)-(IF('1b Historical level tables'!CC61="-",0,'1b Historical level tables'!CC61)))*'1c Consumption adjusted levels'!$C$9/12)+IF('1b Historical level tables'!CC61="-",0,'1b Historical level tables'!CC61)</f>
        <v>2.8482018248973056</v>
      </c>
      <c r="CD86" s="205">
        <f>((IF('1b Historical level tables'!CD79="-",0,'1b Historical level tables'!CD79)-(IF('1b Historical level tables'!CD61="-",0,'1b Historical level tables'!CD61)))*'1c Consumption adjusted levels'!$C$9/12)+IF('1b Historical level tables'!CD61="-",0,'1b Historical level tables'!CD61)</f>
        <v>-5.3742208045986466</v>
      </c>
      <c r="CE86" s="205">
        <f>((IF('1b Historical level tables'!CE79="-",0,'1b Historical level tables'!CE79)-(IF('1b Historical level tables'!CE61="-",0,'1b Historical level tables'!CE61)))*'1c Consumption adjusted levels'!$C$9/12)+IF('1b Historical level tables'!CE61="-",0,'1b Historical level tables'!CE61)</f>
        <v>0</v>
      </c>
      <c r="CF86" s="205">
        <f>((IF('1b Historical level tables'!CF79="-",0,'1b Historical level tables'!CF79)-(IF('1b Historical level tables'!CF61="-",0,'1b Historical level tables'!CF61)))*'1c Consumption adjusted levels'!$C$9/$D$9)+IF('1b Historical level tables'!CF61="-",0,'1b Historical level tables'!CF61)</f>
        <v>0</v>
      </c>
      <c r="CG86" s="144"/>
      <c r="CH86" s="175" t="s">
        <v>202</v>
      </c>
      <c r="CI86" s="205">
        <f t="shared" si="135"/>
        <v>0</v>
      </c>
      <c r="CJ86" s="205">
        <f t="shared" si="136"/>
        <v>-0.32883356602362668</v>
      </c>
      <c r="CK86" s="205">
        <f t="shared" si="137"/>
        <v>4.1694490814523109</v>
      </c>
      <c r="CL86" s="205">
        <f t="shared" si="138"/>
        <v>23.527833813358143</v>
      </c>
      <c r="CM86" s="205">
        <f t="shared" si="139"/>
        <v>27.800492299495872</v>
      </c>
      <c r="CN86" s="205">
        <f t="shared" si="140"/>
        <v>28.18266557083011</v>
      </c>
      <c r="CO86" s="205">
        <f t="shared" si="141"/>
        <v>32.877532370024085</v>
      </c>
      <c r="CP86" s="205">
        <f t="shared" si="142"/>
        <v>27.202282349699026</v>
      </c>
      <c r="CQ86" s="205">
        <f t="shared" si="143"/>
        <v>26.585989720305207</v>
      </c>
      <c r="CR86" s="205">
        <f t="shared" si="144"/>
        <v>23.742227932777467</v>
      </c>
      <c r="CS86" s="205">
        <f t="shared" si="145"/>
        <v>17.882225492130992</v>
      </c>
      <c r="CT86" s="173"/>
      <c r="CU86" s="205">
        <f t="shared" si="121"/>
        <v>18.841381603475902</v>
      </c>
      <c r="CV86" s="205">
        <f t="shared" si="122"/>
        <v>18.841381603475902</v>
      </c>
      <c r="CW86" s="205">
        <f t="shared" si="123"/>
        <v>20.593058912902748</v>
      </c>
      <c r="CX86" s="205">
        <f t="shared" si="124"/>
        <v>20.593058912902748</v>
      </c>
      <c r="CY86" s="205">
        <f t="shared" si="125"/>
        <v>16.526143041201458</v>
      </c>
      <c r="CZ86" s="205">
        <f t="shared" si="126"/>
        <v>16.526143041201458</v>
      </c>
      <c r="DA86" s="205">
        <f t="shared" si="127"/>
        <v>16.428025823327776</v>
      </c>
      <c r="DB86" s="205">
        <f t="shared" si="128"/>
        <v>16.428025823327776</v>
      </c>
      <c r="DC86" s="205">
        <f t="shared" si="129"/>
        <v>21.550934587548852</v>
      </c>
      <c r="DD86" s="205">
        <f t="shared" si="130"/>
        <v>21.550934587548852</v>
      </c>
      <c r="DE86" s="205">
        <f t="shared" si="131"/>
        <v>21.874376744030307</v>
      </c>
      <c r="DF86" s="205">
        <f t="shared" si="132"/>
        <v>-3.7738990198547389</v>
      </c>
      <c r="DG86" s="205">
        <f t="shared" si="133"/>
        <v>0</v>
      </c>
      <c r="DH86" s="205">
        <f t="shared" si="134"/>
        <v>0</v>
      </c>
    </row>
    <row r="87" spans="2:112" s="159" customFormat="1" ht="10.5" customHeight="1">
      <c r="B87" s="175" t="s">
        <v>203</v>
      </c>
      <c r="C87" s="205">
        <f>((IF('1b Historical level tables'!C80="-",0,'1b Historical level tables'!C80)-(IF('1b Historical level tables'!C62="-",0,'1b Historical level tables'!C62)))*'1c Consumption adjusted levels'!$C$7/3.1)+IF('1b Historical level tables'!C62="-",0,'1b Historical level tables'!C62)</f>
        <v>0</v>
      </c>
      <c r="D87" s="205">
        <f>((IF('1b Historical level tables'!D80="-",0,'1b Historical level tables'!D80)-(IF('1b Historical level tables'!D62="-",0,'1b Historical level tables'!D62)))*'1c Consumption adjusted levels'!$C$7/3.1)+IF('1b Historical level tables'!D62="-",0,'1b Historical level tables'!D62)</f>
        <v>0</v>
      </c>
      <c r="E87" s="205">
        <f>((IF('1b Historical level tables'!E80="-",0,'1b Historical level tables'!E80)-(IF('1b Historical level tables'!E62="-",0,'1b Historical level tables'!E62)))*'1c Consumption adjusted levels'!$C$7/3.1)+IF('1b Historical level tables'!E62="-",0,'1b Historical level tables'!E62)</f>
        <v>0</v>
      </c>
      <c r="F87" s="205">
        <f>((IF('1b Historical level tables'!F80="-",0,'1b Historical level tables'!F80)-(IF('1b Historical level tables'!F62="-",0,'1b Historical level tables'!F62)))*'1c Consumption adjusted levels'!$C$7/3.1)+IF('1b Historical level tables'!F62="-",0,'1b Historical level tables'!F62)</f>
        <v>0</v>
      </c>
      <c r="G87" s="205">
        <f>((IF('1b Historical level tables'!G80="-",0,'1b Historical level tables'!G80)-(IF('1b Historical level tables'!G62="-",0,'1b Historical level tables'!G62)))*'1c Consumption adjusted levels'!$C$7/3.1)+IF('1b Historical level tables'!G62="-",0,'1b Historical level tables'!G62)</f>
        <v>0</v>
      </c>
      <c r="H87" s="205">
        <f>((IF('1b Historical level tables'!H80="-",0,'1b Historical level tables'!H80)-(IF('1b Historical level tables'!H62="-",0,'1b Historical level tables'!H62)))*'1c Consumption adjusted levels'!$C$7/3.1)+IF('1b Historical level tables'!H62="-",0,'1b Historical level tables'!H62)</f>
        <v>0</v>
      </c>
      <c r="I87" s="205">
        <f>((IF('1b Historical level tables'!I80="-",0,'1b Historical level tables'!I80)-(IF('1b Historical level tables'!I62="-",0,'1b Historical level tables'!I62)))*'1c Consumption adjusted levels'!$C$7/3.1)+IF('1b Historical level tables'!I62="-",0,'1b Historical level tables'!I62)</f>
        <v>0</v>
      </c>
      <c r="J87" s="205">
        <f>((IF('1b Historical level tables'!J80="-",0,'1b Historical level tables'!J80)-(IF('1b Historical level tables'!J62="-",0,'1b Historical level tables'!J62)))*'1c Consumption adjusted levels'!$C$7/3.1)+IF('1b Historical level tables'!J62="-",0,'1b Historical level tables'!J62)</f>
        <v>0</v>
      </c>
      <c r="K87" s="205">
        <f>((IF('1b Historical level tables'!K80="-",0,'1b Historical level tables'!K80)-(IF('1b Historical level tables'!K62="-",0,'1b Historical level tables'!K62)))*'1c Consumption adjusted levels'!$C$7/3.1)+IF('1b Historical level tables'!K62="-",0,'1b Historical level tables'!K62)</f>
        <v>0</v>
      </c>
      <c r="L87" s="205">
        <f>((IF('1b Historical level tables'!L80="-",0,'1b Historical level tables'!L80)-(IF('1b Historical level tables'!L62="-",0,'1b Historical level tables'!L62)))*'1c Consumption adjusted levels'!$C$7/3.1)+IF('1b Historical level tables'!L62="-",0,'1b Historical level tables'!L62)</f>
        <v>0</v>
      </c>
      <c r="M87" s="205">
        <f>((IF('1b Historical level tables'!M80="-",0,'1b Historical level tables'!M80)-(IF('1b Historical level tables'!M62="-",0,'1b Historical level tables'!M62)))*'1c Consumption adjusted levels'!$C$7/3.1)+IF('1b Historical level tables'!M62="-",0,'1b Historical level tables'!M62)</f>
        <v>0</v>
      </c>
      <c r="N87" s="173"/>
      <c r="O87" s="205">
        <f>((IF('1b Historical level tables'!O80="-",0,'1b Historical level tables'!O80)-(IF('1b Historical level tables'!O62="-",0,'1b Historical level tables'!O62)))*'1c Consumption adjusted levels'!$C$7/3.1)+IF('1b Historical level tables'!O62="-",0,'1b Historical level tables'!O62)</f>
        <v>0</v>
      </c>
      <c r="P87" s="205">
        <f>((IF('1b Historical level tables'!P80="-",0,'1b Historical level tables'!P80)-(IF('1b Historical level tables'!P62="-",0,'1b Historical level tables'!P62)))*'1c Consumption adjusted levels'!$C$7/3.1)+IF('1b Historical level tables'!P62="-",0,'1b Historical level tables'!P62)</f>
        <v>0</v>
      </c>
      <c r="Q87" s="205">
        <f>((IF('1b Historical level tables'!Q80="-",0,'1b Historical level tables'!Q80)-(IF('1b Historical level tables'!Q62="-",0,'1b Historical level tables'!Q62)))*'1c Consumption adjusted levels'!$C$7/3.1)+IF('1b Historical level tables'!Q62="-",0,'1b Historical level tables'!Q62)</f>
        <v>0</v>
      </c>
      <c r="R87" s="205">
        <f>((IF('1b Historical level tables'!R80="-",0,'1b Historical level tables'!R80)-(IF('1b Historical level tables'!R62="-",0,'1b Historical level tables'!R62)))*'1c Consumption adjusted levels'!$C$7/3.1)+IF('1b Historical level tables'!R62="-",0,'1b Historical level tables'!R62)</f>
        <v>0</v>
      </c>
      <c r="S87" s="205">
        <f>((IF('1b Historical level tables'!S80="-",0,'1b Historical level tables'!S80)-(IF('1b Historical level tables'!S62="-",0,'1b Historical level tables'!S62)))*'1c Consumption adjusted levels'!$C$7/3.1)+IF('1b Historical level tables'!S62="-",0,'1b Historical level tables'!S62)</f>
        <v>0</v>
      </c>
      <c r="T87" s="205">
        <f>((IF('1b Historical level tables'!T80="-",0,'1b Historical level tables'!T80)-(IF('1b Historical level tables'!T62="-",0,'1b Historical level tables'!T62)))*'1c Consumption adjusted levels'!$C$7/3.1)+IF('1b Historical level tables'!T62="-",0,'1b Historical level tables'!T62)</f>
        <v>0</v>
      </c>
      <c r="U87" s="205">
        <f>((IF('1b Historical level tables'!U80="-",0,'1b Historical level tables'!U80)-(IF('1b Historical level tables'!U62="-",0,'1b Historical level tables'!U62)))*'1c Consumption adjusted levels'!$C$7/3.1)+IF('1b Historical level tables'!U62="-",0,'1b Historical level tables'!U62)</f>
        <v>0</v>
      </c>
      <c r="V87" s="205">
        <f>((IF('1b Historical level tables'!V80="-",0,'1b Historical level tables'!V80)-(IF('1b Historical level tables'!V62="-",0,'1b Historical level tables'!V62)))*'1c Consumption adjusted levels'!$C$7/3.1)+IF('1b Historical level tables'!V62="-",0,'1b Historical level tables'!V62)</f>
        <v>0</v>
      </c>
      <c r="W87" s="205">
        <f>((IF('1b Historical level tables'!W80="-",0,'1b Historical level tables'!W80)-(IF('1b Historical level tables'!W62="-",0,'1b Historical level tables'!W62)))*'1c Consumption adjusted levels'!$C$7/3.1)+IF('1b Historical level tables'!W62="-",0,'1b Historical level tables'!W62)</f>
        <v>0</v>
      </c>
      <c r="X87" s="205">
        <f>((IF('1b Historical level tables'!X80="-",0,'1b Historical level tables'!X80)-(IF('1b Historical level tables'!X62="-",0,'1b Historical level tables'!X62)))*'1c Consumption adjusted levels'!$C$7/3.1)+IF('1b Historical level tables'!X62="-",0,'1b Historical level tables'!X62)</f>
        <v>0</v>
      </c>
      <c r="Y87" s="205">
        <f>((IF('1b Historical level tables'!Y80="-",0,'1b Historical level tables'!Y80)-(IF('1b Historical level tables'!Y62="-",0,'1b Historical level tables'!Y62)))*'1c Consumption adjusted levels'!$C$7/3.1)+IF('1b Historical level tables'!Y62="-",0,'1b Historical level tables'!Y62)</f>
        <v>0</v>
      </c>
      <c r="Z87" s="205">
        <f>((IF('1b Historical level tables'!Z80="-",0,'1b Historical level tables'!Z80)-(IF('1b Historical level tables'!Z62="-",0,'1b Historical level tables'!Z62)))*'1c Consumption adjusted levels'!$C$7/3.1)+IF('1b Historical level tables'!Z62="-",0,'1b Historical level tables'!Z62)</f>
        <v>16.932574903484664</v>
      </c>
      <c r="AA87" s="205">
        <f>((IF('1b Historical level tables'!AA80="-",0,'1b Historical level tables'!AA80)-(IF('1b Historical level tables'!AA62="-",0,'1b Historical level tables'!AA62)))*'1c Consumption adjusted levels'!$C$7/3.1)+IF('1b Historical level tables'!AA62="-",0,'1b Historical level tables'!AA62)</f>
        <v>0</v>
      </c>
      <c r="AB87" s="205">
        <f>((IF('1b Historical level tables'!AB80="-",0,'1b Historical level tables'!AB80)-(IF('1b Historical level tables'!AB62="-",0,'1b Historical level tables'!AB62)))*'1c Consumption adjusted levels'!$C$7/$D$7)+IF('1b Historical level tables'!AB62="-",0,'1b Historical level tables'!AB62)</f>
        <v>0</v>
      </c>
      <c r="AC87" s="144"/>
      <c r="AD87" s="175" t="s">
        <v>203</v>
      </c>
      <c r="AE87" s="205">
        <f>((IF('1b Historical level tables'!AE80="-",0,'1b Historical level tables'!AE80)-(IF('1b Historical level tables'!AE62="-",0,'1b Historical level tables'!AE62)))*'1c Consumption adjusted levels'!$C$8/4.2)+IF('1b Historical level tables'!AE62="-",0,'1b Historical level tables'!AE62)</f>
        <v>0</v>
      </c>
      <c r="AF87" s="205">
        <f>((IF('1b Historical level tables'!AF80="-",0,'1b Historical level tables'!AF80)-(IF('1b Historical level tables'!AF62="-",0,'1b Historical level tables'!AF62)))*'1c Consumption adjusted levels'!$C$8/4.2)+IF('1b Historical level tables'!AF62="-",0,'1b Historical level tables'!AF62)</f>
        <v>0</v>
      </c>
      <c r="AG87" s="205">
        <f>((IF('1b Historical level tables'!AG80="-",0,'1b Historical level tables'!AG80)-(IF('1b Historical level tables'!AG62="-",0,'1b Historical level tables'!AG62)))*'1c Consumption adjusted levels'!$C$8/4.2)+IF('1b Historical level tables'!AG62="-",0,'1b Historical level tables'!AG62)</f>
        <v>0</v>
      </c>
      <c r="AH87" s="205">
        <f>((IF('1b Historical level tables'!AH80="-",0,'1b Historical level tables'!AH80)-(IF('1b Historical level tables'!AH62="-",0,'1b Historical level tables'!AH62)))*'1c Consumption adjusted levels'!$C$8/4.2)+IF('1b Historical level tables'!AH62="-",0,'1b Historical level tables'!AH62)</f>
        <v>0</v>
      </c>
      <c r="AI87" s="205">
        <f>((IF('1b Historical level tables'!AI80="-",0,'1b Historical level tables'!AI80)-(IF('1b Historical level tables'!AI62="-",0,'1b Historical level tables'!AI62)))*'1c Consumption adjusted levels'!$C$8/4.2)+IF('1b Historical level tables'!AI62="-",0,'1b Historical level tables'!AI62)</f>
        <v>0</v>
      </c>
      <c r="AJ87" s="205">
        <f>((IF('1b Historical level tables'!AJ80="-",0,'1b Historical level tables'!AJ80)-(IF('1b Historical level tables'!AJ62="-",0,'1b Historical level tables'!AJ62)))*'1c Consumption adjusted levels'!$C$8/4.2)+IF('1b Historical level tables'!AJ62="-",0,'1b Historical level tables'!AJ62)</f>
        <v>0</v>
      </c>
      <c r="AK87" s="205">
        <f>((IF('1b Historical level tables'!AK80="-",0,'1b Historical level tables'!AK80)-(IF('1b Historical level tables'!AK62="-",0,'1b Historical level tables'!AK62)))*'1c Consumption adjusted levels'!$C$8/4.2)+IF('1b Historical level tables'!AK62="-",0,'1b Historical level tables'!AK62)</f>
        <v>0</v>
      </c>
      <c r="AL87" s="205">
        <f>((IF('1b Historical level tables'!AL80="-",0,'1b Historical level tables'!AL80)-(IF('1b Historical level tables'!AL62="-",0,'1b Historical level tables'!AL62)))*'1c Consumption adjusted levels'!$C$8/4.2)+IF('1b Historical level tables'!AL62="-",0,'1b Historical level tables'!AL62)</f>
        <v>0</v>
      </c>
      <c r="AM87" s="205">
        <f>((IF('1b Historical level tables'!AM80="-",0,'1b Historical level tables'!AM80)-(IF('1b Historical level tables'!AM62="-",0,'1b Historical level tables'!AM62)))*'1c Consumption adjusted levels'!$C$8/4.2)+IF('1b Historical level tables'!AM62="-",0,'1b Historical level tables'!AM62)</f>
        <v>0</v>
      </c>
      <c r="AN87" s="205">
        <f>((IF('1b Historical level tables'!AN80="-",0,'1b Historical level tables'!AN80)-(IF('1b Historical level tables'!AN62="-",0,'1b Historical level tables'!AN62)))*'1c Consumption adjusted levels'!$C$8/4.2)+IF('1b Historical level tables'!AN62="-",0,'1b Historical level tables'!AN62)</f>
        <v>0</v>
      </c>
      <c r="AO87" s="205">
        <f>((IF('1b Historical level tables'!AO80="-",0,'1b Historical level tables'!AO80)-(IF('1b Historical level tables'!AO62="-",0,'1b Historical level tables'!AO62)))*'1c Consumption adjusted levels'!$C$8/4.2)+IF('1b Historical level tables'!AO62="-",0,'1b Historical level tables'!AO62)</f>
        <v>0</v>
      </c>
      <c r="AP87" s="173"/>
      <c r="AQ87" s="205">
        <f>((IF('1b Historical level tables'!AQ80="-",0,'1b Historical level tables'!AQ80)-(IF('1b Historical level tables'!AQ62="-",0,'1b Historical level tables'!AQ62)))*'1c Consumption adjusted levels'!$C$8/4.2)+IF('1b Historical level tables'!AQ62="-",0,'1b Historical level tables'!AQ62)</f>
        <v>0</v>
      </c>
      <c r="AR87" s="205">
        <f>((IF('1b Historical level tables'!AR80="-",0,'1b Historical level tables'!AR80)-(IF('1b Historical level tables'!AR62="-",0,'1b Historical level tables'!AR62)))*'1c Consumption adjusted levels'!$C$8/4.2)+IF('1b Historical level tables'!AR62="-",0,'1b Historical level tables'!AR62)</f>
        <v>0</v>
      </c>
      <c r="AS87" s="205">
        <f>((IF('1b Historical level tables'!AS80="-",0,'1b Historical level tables'!AS80)-(IF('1b Historical level tables'!AS62="-",0,'1b Historical level tables'!AS62)))*'1c Consumption adjusted levels'!$C$8/4.2)+IF('1b Historical level tables'!AS62="-",0,'1b Historical level tables'!AS62)</f>
        <v>0</v>
      </c>
      <c r="AT87" s="205">
        <f>((IF('1b Historical level tables'!AT80="-",0,'1b Historical level tables'!AT80)-(IF('1b Historical level tables'!AT62="-",0,'1b Historical level tables'!AT62)))*'1c Consumption adjusted levels'!$C$8/4.2)+IF('1b Historical level tables'!AT62="-",0,'1b Historical level tables'!AT62)</f>
        <v>0</v>
      </c>
      <c r="AU87" s="205">
        <f>((IF('1b Historical level tables'!AU80="-",0,'1b Historical level tables'!AU80)-(IF('1b Historical level tables'!AU62="-",0,'1b Historical level tables'!AU62)))*'1c Consumption adjusted levels'!$C$8/4.2)+IF('1b Historical level tables'!AU62="-",0,'1b Historical level tables'!AU62)</f>
        <v>0</v>
      </c>
      <c r="AV87" s="205">
        <f>((IF('1b Historical level tables'!AV80="-",0,'1b Historical level tables'!AV80)-(IF('1b Historical level tables'!AV62="-",0,'1b Historical level tables'!AV62)))*'1c Consumption adjusted levels'!$C$8/4.2)+IF('1b Historical level tables'!AV62="-",0,'1b Historical level tables'!AV62)</f>
        <v>0</v>
      </c>
      <c r="AW87" s="205">
        <f>((IF('1b Historical level tables'!AW80="-",0,'1b Historical level tables'!AW80)-(IF('1b Historical level tables'!AW62="-",0,'1b Historical level tables'!AW62)))*'1c Consumption adjusted levels'!$C$8/4.2)+IF('1b Historical level tables'!AW62="-",0,'1b Historical level tables'!AW62)</f>
        <v>0</v>
      </c>
      <c r="AX87" s="205">
        <f>((IF('1b Historical level tables'!AX80="-",0,'1b Historical level tables'!AX80)-(IF('1b Historical level tables'!AX62="-",0,'1b Historical level tables'!AX62)))*'1c Consumption adjusted levels'!$C$8/4.2)+IF('1b Historical level tables'!AX62="-",0,'1b Historical level tables'!AX62)</f>
        <v>0</v>
      </c>
      <c r="AY87" s="205">
        <f>((IF('1b Historical level tables'!AY80="-",0,'1b Historical level tables'!AY80)-(IF('1b Historical level tables'!AY62="-",0,'1b Historical level tables'!AY62)))*'1c Consumption adjusted levels'!$C$8/4.2)+IF('1b Historical level tables'!AY62="-",0,'1b Historical level tables'!AY62)</f>
        <v>0</v>
      </c>
      <c r="AZ87" s="205">
        <f>((IF('1b Historical level tables'!AZ80="-",0,'1b Historical level tables'!AZ80)-(IF('1b Historical level tables'!AZ62="-",0,'1b Historical level tables'!AZ62)))*'1c Consumption adjusted levels'!$C$8/4.2)+IF('1b Historical level tables'!AZ62="-",0,'1b Historical level tables'!AZ62)</f>
        <v>0</v>
      </c>
      <c r="BA87" s="205">
        <f>((IF('1b Historical level tables'!BA80="-",0,'1b Historical level tables'!BA80)-(IF('1b Historical level tables'!BA62="-",0,'1b Historical level tables'!BA62)))*'1c Consumption adjusted levels'!$C$8/4.2)+IF('1b Historical level tables'!BA62="-",0,'1b Historical level tables'!BA62)</f>
        <v>0</v>
      </c>
      <c r="BB87" s="205">
        <f>((IF('1b Historical level tables'!BB80="-",0,'1b Historical level tables'!BB80)-(IF('1b Historical level tables'!BB62="-",0,'1b Historical level tables'!BB62)))*'1c Consumption adjusted levels'!$C$8/4.2)+IF('1b Historical level tables'!BB62="-",0,'1b Historical level tables'!BB62)</f>
        <v>17.79965403516313</v>
      </c>
      <c r="BC87" s="205">
        <f>((IF('1b Historical level tables'!BC80="-",0,'1b Historical level tables'!BC80)-(IF('1b Historical level tables'!BC62="-",0,'1b Historical level tables'!BC62)))*'1c Consumption adjusted levels'!$C$8/4.2)+IF('1b Historical level tables'!BC62="-",0,'1b Historical level tables'!BC62)</f>
        <v>0</v>
      </c>
      <c r="BD87" s="205">
        <f>((IF('1b Historical level tables'!BD80="-",0,'1b Historical level tables'!BD80)-(IF('1b Historical level tables'!BD62="-",0,'1b Historical level tables'!BD62)))*'1c Consumption adjusted levels'!$C$8/$D$8)+IF('1b Historical level tables'!BD62="-",0,'1b Historical level tables'!BD62)</f>
        <v>0</v>
      </c>
      <c r="BF87" s="175" t="s">
        <v>203</v>
      </c>
      <c r="BG87" s="205">
        <f>((IF('1b Historical level tables'!BG80="-",0,'1b Historical level tables'!BG80)-(IF('1b Historical level tables'!BG62="-",0,'1b Historical level tables'!BG62)))*'1c Consumption adjusted levels'!$C$9/12)+IF('1b Historical level tables'!BG62="-",0,'1b Historical level tables'!BG62)</f>
        <v>0</v>
      </c>
      <c r="BH87" s="205">
        <f>((IF('1b Historical level tables'!BH80="-",0,'1b Historical level tables'!BH80)-(IF('1b Historical level tables'!BH62="-",0,'1b Historical level tables'!BH62)))*'1c Consumption adjusted levels'!$C$9/12)+IF('1b Historical level tables'!BH62="-",0,'1b Historical level tables'!BH62)</f>
        <v>0</v>
      </c>
      <c r="BI87" s="205">
        <f>((IF('1b Historical level tables'!BI80="-",0,'1b Historical level tables'!BI80)-(IF('1b Historical level tables'!BI62="-",0,'1b Historical level tables'!BI62)))*'1c Consumption adjusted levels'!$C$9/12)+IF('1b Historical level tables'!BI62="-",0,'1b Historical level tables'!BI62)</f>
        <v>0</v>
      </c>
      <c r="BJ87" s="205">
        <f>((IF('1b Historical level tables'!BJ80="-",0,'1b Historical level tables'!BJ80)-(IF('1b Historical level tables'!BJ62="-",0,'1b Historical level tables'!BJ62)))*'1c Consumption adjusted levels'!$C$9/12)+IF('1b Historical level tables'!BJ62="-",0,'1b Historical level tables'!BJ62)</f>
        <v>0</v>
      </c>
      <c r="BK87" s="205">
        <f>((IF('1b Historical level tables'!BK80="-",0,'1b Historical level tables'!BK80)-(IF('1b Historical level tables'!BK62="-",0,'1b Historical level tables'!BK62)))*'1c Consumption adjusted levels'!$C$9/12)+IF('1b Historical level tables'!BK62="-",0,'1b Historical level tables'!BK62)</f>
        <v>0</v>
      </c>
      <c r="BL87" s="205">
        <f>((IF('1b Historical level tables'!BL80="-",0,'1b Historical level tables'!BL80)-(IF('1b Historical level tables'!BL62="-",0,'1b Historical level tables'!BL62)))*'1c Consumption adjusted levels'!$C$9/12)+IF('1b Historical level tables'!BL62="-",0,'1b Historical level tables'!BL62)</f>
        <v>0</v>
      </c>
      <c r="BM87" s="205">
        <f>((IF('1b Historical level tables'!BM80="-",0,'1b Historical level tables'!BM80)-(IF('1b Historical level tables'!BM62="-",0,'1b Historical level tables'!BM62)))*'1c Consumption adjusted levels'!$C$9/12)+IF('1b Historical level tables'!BM62="-",0,'1b Historical level tables'!BM62)</f>
        <v>0</v>
      </c>
      <c r="BN87" s="205">
        <f>((IF('1b Historical level tables'!BN80="-",0,'1b Historical level tables'!BN80)-(IF('1b Historical level tables'!BN62="-",0,'1b Historical level tables'!BN62)))*'1c Consumption adjusted levels'!$C$9/12)+IF('1b Historical level tables'!BN62="-",0,'1b Historical level tables'!BN62)</f>
        <v>0</v>
      </c>
      <c r="BO87" s="205">
        <f>((IF('1b Historical level tables'!BO80="-",0,'1b Historical level tables'!BO80)-(IF('1b Historical level tables'!BO62="-",0,'1b Historical level tables'!BO62)))*'1c Consumption adjusted levels'!$C$9/12)+IF('1b Historical level tables'!BO62="-",0,'1b Historical level tables'!BO62)</f>
        <v>0</v>
      </c>
      <c r="BP87" s="205">
        <f>((IF('1b Historical level tables'!BP80="-",0,'1b Historical level tables'!BP80)-(IF('1b Historical level tables'!BP62="-",0,'1b Historical level tables'!BP62)))*'1c Consumption adjusted levels'!$C$9/12)+IF('1b Historical level tables'!BP62="-",0,'1b Historical level tables'!BP62)</f>
        <v>0</v>
      </c>
      <c r="BQ87" s="205">
        <f>((IF('1b Historical level tables'!BQ80="-",0,'1b Historical level tables'!BQ80)-(IF('1b Historical level tables'!BQ62="-",0,'1b Historical level tables'!BQ62)))*'1c Consumption adjusted levels'!$C$9/12)+IF('1b Historical level tables'!BQ62="-",0,'1b Historical level tables'!BQ62)</f>
        <v>0</v>
      </c>
      <c r="BR87" s="173"/>
      <c r="BS87" s="205">
        <f>((IF('1b Historical level tables'!BS80="-",0,'1b Historical level tables'!BS80)-(IF('1b Historical level tables'!BS62="-",0,'1b Historical level tables'!BS62)))*'1c Consumption adjusted levels'!$C$9/12)+IF('1b Historical level tables'!BS62="-",0,'1b Historical level tables'!BS62)</f>
        <v>0</v>
      </c>
      <c r="BT87" s="205">
        <f>((IF('1b Historical level tables'!BT80="-",0,'1b Historical level tables'!BT80)-(IF('1b Historical level tables'!BT62="-",0,'1b Historical level tables'!BT62)))*'1c Consumption adjusted levels'!$C$9/12)+IF('1b Historical level tables'!BT62="-",0,'1b Historical level tables'!BT62)</f>
        <v>0</v>
      </c>
      <c r="BU87" s="205">
        <f>((IF('1b Historical level tables'!BU80="-",0,'1b Historical level tables'!BU80)-(IF('1b Historical level tables'!BU62="-",0,'1b Historical level tables'!BU62)))*'1c Consumption adjusted levels'!$C$9/12)+IF('1b Historical level tables'!BU62="-",0,'1b Historical level tables'!BU62)</f>
        <v>0</v>
      </c>
      <c r="BV87" s="205">
        <f>((IF('1b Historical level tables'!BV80="-",0,'1b Historical level tables'!BV80)-(IF('1b Historical level tables'!BV62="-",0,'1b Historical level tables'!BV62)))*'1c Consumption adjusted levels'!$C$9/12)+IF('1b Historical level tables'!BV62="-",0,'1b Historical level tables'!BV62)</f>
        <v>0</v>
      </c>
      <c r="BW87" s="205">
        <f>((IF('1b Historical level tables'!BW80="-",0,'1b Historical level tables'!BW80)-(IF('1b Historical level tables'!BW62="-",0,'1b Historical level tables'!BW62)))*'1c Consumption adjusted levels'!$C$9/12)+IF('1b Historical level tables'!BW62="-",0,'1b Historical level tables'!BW62)</f>
        <v>0</v>
      </c>
      <c r="BX87" s="205">
        <f>((IF('1b Historical level tables'!BX80="-",0,'1b Historical level tables'!BX80)-(IF('1b Historical level tables'!BX62="-",0,'1b Historical level tables'!BX62)))*'1c Consumption adjusted levels'!$C$9/12)+IF('1b Historical level tables'!BX62="-",0,'1b Historical level tables'!BX62)</f>
        <v>0</v>
      </c>
      <c r="BY87" s="205">
        <f>((IF('1b Historical level tables'!BY80="-",0,'1b Historical level tables'!BY80)-(IF('1b Historical level tables'!BY62="-",0,'1b Historical level tables'!BY62)))*'1c Consumption adjusted levels'!$C$9/12)+IF('1b Historical level tables'!BY62="-",0,'1b Historical level tables'!BY62)</f>
        <v>0</v>
      </c>
      <c r="BZ87" s="205">
        <f>((IF('1b Historical level tables'!BZ80="-",0,'1b Historical level tables'!BZ80)-(IF('1b Historical level tables'!BZ62="-",0,'1b Historical level tables'!BZ62)))*'1c Consumption adjusted levels'!$C$9/12)+IF('1b Historical level tables'!BZ62="-",0,'1b Historical level tables'!BZ62)</f>
        <v>0</v>
      </c>
      <c r="CA87" s="205">
        <f>((IF('1b Historical level tables'!CA80="-",0,'1b Historical level tables'!CA80)-(IF('1b Historical level tables'!CA62="-",0,'1b Historical level tables'!CA62)))*'1c Consumption adjusted levels'!$C$9/12)+IF('1b Historical level tables'!CA62="-",0,'1b Historical level tables'!CA62)</f>
        <v>0</v>
      </c>
      <c r="CB87" s="205">
        <f>((IF('1b Historical level tables'!CB80="-",0,'1b Historical level tables'!CB80)-(IF('1b Historical level tables'!CB62="-",0,'1b Historical level tables'!CB62)))*'1c Consumption adjusted levels'!$C$9/12)+IF('1b Historical level tables'!CB62="-",0,'1b Historical level tables'!CB62)</f>
        <v>0</v>
      </c>
      <c r="CC87" s="205">
        <f>((IF('1b Historical level tables'!CC80="-",0,'1b Historical level tables'!CC80)-(IF('1b Historical level tables'!CC62="-",0,'1b Historical level tables'!CC62)))*'1c Consumption adjusted levels'!$C$9/12)+IF('1b Historical level tables'!CC62="-",0,'1b Historical level tables'!CC62)</f>
        <v>0</v>
      </c>
      <c r="CD87" s="205">
        <f>((IF('1b Historical level tables'!CD80="-",0,'1b Historical level tables'!CD80)-(IF('1b Historical level tables'!CD62="-",0,'1b Historical level tables'!CD62)))*'1c Consumption adjusted levels'!$C$9/12)+IF('1b Historical level tables'!CD62="-",0,'1b Historical level tables'!CD62)</f>
        <v>14.418912064050556</v>
      </c>
      <c r="CE87" s="205">
        <f>((IF('1b Historical level tables'!CE80="-",0,'1b Historical level tables'!CE80)-(IF('1b Historical level tables'!CE62="-",0,'1b Historical level tables'!CE62)))*'1c Consumption adjusted levels'!$C$9/12)+IF('1b Historical level tables'!CE62="-",0,'1b Historical level tables'!CE62)</f>
        <v>0</v>
      </c>
      <c r="CF87" s="205">
        <f>((IF('1b Historical level tables'!CF80="-",0,'1b Historical level tables'!CF80)-(IF('1b Historical level tables'!CF62="-",0,'1b Historical level tables'!CF62)))*'1c Consumption adjusted levels'!$C$9/$D$9)+IF('1b Historical level tables'!CF62="-",0,'1b Historical level tables'!CF62)</f>
        <v>0</v>
      </c>
      <c r="CG87" s="144"/>
      <c r="CH87" s="175" t="s">
        <v>203</v>
      </c>
      <c r="CI87" s="205">
        <f t="shared" si="135"/>
        <v>0</v>
      </c>
      <c r="CJ87" s="205">
        <f t="shared" si="136"/>
        <v>0</v>
      </c>
      <c r="CK87" s="205">
        <f t="shared" si="137"/>
        <v>0</v>
      </c>
      <c r="CL87" s="205">
        <f t="shared" si="138"/>
        <v>0</v>
      </c>
      <c r="CM87" s="205">
        <f t="shared" si="139"/>
        <v>0</v>
      </c>
      <c r="CN87" s="205">
        <f t="shared" si="140"/>
        <v>0</v>
      </c>
      <c r="CO87" s="205">
        <f t="shared" si="141"/>
        <v>0</v>
      </c>
      <c r="CP87" s="205">
        <f t="shared" si="142"/>
        <v>0</v>
      </c>
      <c r="CQ87" s="205">
        <f t="shared" si="143"/>
        <v>0</v>
      </c>
      <c r="CR87" s="205">
        <f t="shared" si="144"/>
        <v>0</v>
      </c>
      <c r="CS87" s="205">
        <f t="shared" si="145"/>
        <v>0</v>
      </c>
      <c r="CT87" s="173"/>
      <c r="CU87" s="205">
        <f t="shared" si="121"/>
        <v>0</v>
      </c>
      <c r="CV87" s="205">
        <f t="shared" si="122"/>
        <v>0</v>
      </c>
      <c r="CW87" s="205">
        <f t="shared" si="123"/>
        <v>0</v>
      </c>
      <c r="CX87" s="205">
        <f t="shared" si="124"/>
        <v>0</v>
      </c>
      <c r="CY87" s="205">
        <f t="shared" si="125"/>
        <v>0</v>
      </c>
      <c r="CZ87" s="205">
        <f t="shared" si="126"/>
        <v>0</v>
      </c>
      <c r="DA87" s="205">
        <f t="shared" si="127"/>
        <v>0</v>
      </c>
      <c r="DB87" s="205">
        <f t="shared" si="128"/>
        <v>0</v>
      </c>
      <c r="DC87" s="205">
        <f t="shared" si="129"/>
        <v>0</v>
      </c>
      <c r="DD87" s="205">
        <f t="shared" si="130"/>
        <v>0</v>
      </c>
      <c r="DE87" s="205">
        <f t="shared" si="131"/>
        <v>0</v>
      </c>
      <c r="DF87" s="205">
        <f t="shared" si="132"/>
        <v>31.351486967535219</v>
      </c>
      <c r="DG87" s="205">
        <f t="shared" si="133"/>
        <v>0</v>
      </c>
      <c r="DH87" s="205">
        <f t="shared" si="134"/>
        <v>0</v>
      </c>
    </row>
    <row r="88" spans="2:112" s="159" customFormat="1" ht="10.5" customHeight="1">
      <c r="B88" s="175" t="s">
        <v>204</v>
      </c>
      <c r="C88" s="205">
        <f>((IF('1b Historical level tables'!C81="-",0,'1b Historical level tables'!C81)-(IF('1b Historical level tables'!C63="-",0,'1b Historical level tables'!C63)))*'1c Consumption adjusted levels'!$C$7/3.1)+IF('1b Historical level tables'!C63="-",0,'1b Historical level tables'!C63)</f>
        <v>13.745800000000001</v>
      </c>
      <c r="D88" s="205">
        <f>((IF('1b Historical level tables'!D81="-",0,'1b Historical level tables'!D81)-(IF('1b Historical level tables'!D63="-",0,'1b Historical level tables'!D63)))*'1c Consumption adjusted levels'!$C$7/3.1)+IF('1b Historical level tables'!D63="-",0,'1b Historical level tables'!D63)</f>
        <v>13.920648727984345</v>
      </c>
      <c r="E88" s="205">
        <f>((IF('1b Historical level tables'!E81="-",0,'1b Historical level tables'!E81)-(IF('1b Historical level tables'!E63="-",0,'1b Historical level tables'!E63)))*'1c Consumption adjusted levels'!$C$7/3.1)+IF('1b Historical level tables'!E63="-",0,'1b Historical level tables'!E63)</f>
        <v>14.122397260273971</v>
      </c>
      <c r="F88" s="205">
        <f>((IF('1b Historical level tables'!F81="-",0,'1b Historical level tables'!F81)-(IF('1b Historical level tables'!F63="-",0,'1b Historical level tables'!F63)))*'1c Consumption adjusted levels'!$C$7/3.1)+IF('1b Historical level tables'!F63="-",0,'1b Historical level tables'!F63)</f>
        <v>14.243446379647756</v>
      </c>
      <c r="G88" s="205">
        <f>((IF('1b Historical level tables'!G81="-",0,'1b Historical level tables'!G81)-(IF('1b Historical level tables'!G63="-",0,'1b Historical level tables'!G63)))*'1c Consumption adjusted levels'!$C$7/3.1)+IF('1b Historical level tables'!G63="-",0,'1b Historical level tables'!G63)</f>
        <v>14.404845205479452</v>
      </c>
      <c r="H88" s="205">
        <f>((IF('1b Historical level tables'!H81="-",0,'1b Historical level tables'!H81)-(IF('1b Historical level tables'!H63="-",0,'1b Historical level tables'!H63)))*'1c Consumption adjusted levels'!$C$7/3.1)+IF('1b Historical level tables'!H63="-",0,'1b Historical level tables'!H63)</f>
        <v>14.512444422700584</v>
      </c>
      <c r="I88" s="205">
        <f>((IF('1b Historical level tables'!I81="-",0,'1b Historical level tables'!I81)-(IF('1b Historical level tables'!I63="-",0,'1b Historical level tables'!I63)))*'1c Consumption adjusted levels'!$C$7/3.1)+IF('1b Historical level tables'!I63="-",0,'1b Historical level tables'!I63)</f>
        <v>14.593143835616443</v>
      </c>
      <c r="J88" s="205">
        <f>((IF('1b Historical level tables'!J81="-",0,'1b Historical level tables'!J81)-(IF('1b Historical level tables'!J63="-",0,'1b Historical level tables'!J63)))*'1c Consumption adjusted levels'!$C$7/3.1)+IF('1b Historical level tables'!J63="-",0,'1b Historical level tables'!J63)</f>
        <v>14.633493542074357</v>
      </c>
      <c r="K88" s="205">
        <f>((IF('1b Historical level tables'!K81="-",0,'1b Historical level tables'!K81)-(IF('1b Historical level tables'!K63="-",0,'1b Historical level tables'!K63)))*'1c Consumption adjusted levels'!$C$7/3.1)+IF('1b Historical level tables'!K63="-",0,'1b Historical level tables'!K63)</f>
        <v>14.714192954990212</v>
      </c>
      <c r="L88" s="205">
        <f>((IF('1b Historical level tables'!L81="-",0,'1b Historical level tables'!L81)-(IF('1b Historical level tables'!L63="-",0,'1b Historical level tables'!L63)))*'1c Consumption adjusted levels'!$C$7/3.1)+IF('1b Historical level tables'!L63="-",0,'1b Historical level tables'!L63)</f>
        <v>14.983190998043055</v>
      </c>
      <c r="M88" s="205">
        <f>((IF('1b Historical level tables'!M81="-",0,'1b Historical level tables'!M81)-(IF('1b Historical level tables'!M63="-",0,'1b Historical level tables'!M63)))*'1c Consumption adjusted levels'!$C$7/3.1)+IF('1b Historical level tables'!M63="-",0,'1b Historical level tables'!M63)</f>
        <v>15.427037769080238</v>
      </c>
      <c r="N88" s="173"/>
      <c r="O88" s="205">
        <f>((IF('1b Historical level tables'!O81="-",0,'1b Historical level tables'!O81)-(IF('1b Historical level tables'!O63="-",0,'1b Historical level tables'!O63)))*'1c Consumption adjusted levels'!$C$7/3.1)+IF('1b Historical level tables'!O63="-",0,'1b Historical level tables'!O63)</f>
        <v>16.207132093933463</v>
      </c>
      <c r="P88" s="205">
        <f>((IF('1b Historical level tables'!P81="-",0,'1b Historical level tables'!P81)-(IF('1b Historical level tables'!P63="-",0,'1b Historical level tables'!P63)))*'1c Consumption adjusted levels'!$C$7/3.1)+IF('1b Historical level tables'!P63="-",0,'1b Historical level tables'!P63)</f>
        <v>16.207132093933463</v>
      </c>
      <c r="Q88" s="205">
        <f>((IF('1b Historical level tables'!Q81="-",0,'1b Historical level tables'!Q81)-(IF('1b Historical level tables'!Q63="-",0,'1b Historical level tables'!Q63)))*'1c Consumption adjusted levels'!$C$7/3.1)+IF('1b Historical level tables'!Q63="-",0,'1b Historical level tables'!Q63)</f>
        <v>16.852727397260278</v>
      </c>
      <c r="R88" s="205">
        <f>((IF('1b Historical level tables'!R81="-",0,'1b Historical level tables'!R81)-(IF('1b Historical level tables'!R63="-",0,'1b Historical level tables'!R63)))*'1c Consumption adjusted levels'!$C$7/3.1)+IF('1b Historical level tables'!R63="-",0,'1b Historical level tables'!R63)</f>
        <v>16.852727397260278</v>
      </c>
      <c r="S88" s="205">
        <f>((IF('1b Historical level tables'!S81="-",0,'1b Historical level tables'!S81)-(IF('1b Historical level tables'!S63="-",0,'1b Historical level tables'!S63)))*'1c Consumption adjusted levels'!$C$7/3.1)+IF('1b Historical level tables'!S63="-",0,'1b Historical level tables'!S63)</f>
        <v>17.40417338551859</v>
      </c>
      <c r="T88" s="205">
        <f>((IF('1b Historical level tables'!T81="-",0,'1b Historical level tables'!T81)-(IF('1b Historical level tables'!T63="-",0,'1b Historical level tables'!T63)))*'1c Consumption adjusted levels'!$C$7/3.1)+IF('1b Historical level tables'!T63="-",0,'1b Historical level tables'!T63)</f>
        <v>17.40417338551859</v>
      </c>
      <c r="U88" s="205">
        <f>((IF('1b Historical level tables'!U81="-",0,'1b Historical level tables'!U81)-(IF('1b Historical level tables'!U63="-",0,'1b Historical level tables'!U63)))*'1c Consumption adjusted levels'!$C$7/3.1)+IF('1b Historical level tables'!U63="-",0,'1b Historical level tables'!U63)</f>
        <v>17.552122309197646</v>
      </c>
      <c r="V88" s="205">
        <f>((IF('1b Historical level tables'!V81="-",0,'1b Historical level tables'!V81)-(IF('1b Historical level tables'!V63="-",0,'1b Historical level tables'!V63)))*'1c Consumption adjusted levels'!$C$7/3.1)+IF('1b Historical level tables'!V63="-",0,'1b Historical level tables'!V63)</f>
        <v>17.552122309197646</v>
      </c>
      <c r="W88" s="205">
        <f>((IF('1b Historical level tables'!W81="-",0,'1b Historical level tables'!W81)-(IF('1b Historical level tables'!W63="-",0,'1b Historical level tables'!W63)))*'1c Consumption adjusted levels'!$C$7/3.1)+IF('1b Historical level tables'!W63="-",0,'1b Historical level tables'!W63)</f>
        <v>17.8883698630137</v>
      </c>
      <c r="X88" s="205">
        <f>((IF('1b Historical level tables'!X81="-",0,'1b Historical level tables'!X81)-(IF('1b Historical level tables'!X63="-",0,'1b Historical level tables'!X63)))*'1c Consumption adjusted levels'!$C$7/3.1)+IF('1b Historical level tables'!X63="-",0,'1b Historical level tables'!X63)</f>
        <v>17.8883698630137</v>
      </c>
      <c r="Y88" s="205">
        <f>((IF('1b Historical level tables'!Y81="-",0,'1b Historical level tables'!Y81)-(IF('1b Historical level tables'!Y63="-",0,'1b Historical level tables'!Y63)))*'1c Consumption adjusted levels'!$C$7/3.1)+IF('1b Historical level tables'!Y63="-",0,'1b Historical level tables'!Y63)</f>
        <v>18.170817808219173</v>
      </c>
      <c r="Z88" s="205">
        <f>((IF('1b Historical level tables'!Z81="-",0,'1b Historical level tables'!Z81)-(IF('1b Historical level tables'!Z63="-",0,'1b Historical level tables'!Z63)))*'1c Consumption adjusted levels'!$C$7/3.1)+IF('1b Historical level tables'!Z63="-",0,'1b Historical level tables'!Z63)</f>
        <v>0</v>
      </c>
      <c r="AA88" s="205">
        <f>((IF('1b Historical level tables'!AA81="-",0,'1b Historical level tables'!AA81)-(IF('1b Historical level tables'!AA63="-",0,'1b Historical level tables'!AA63)))*'1c Consumption adjusted levels'!$C$7/3.1)+IF('1b Historical level tables'!AA63="-",0,'1b Historical level tables'!AA63)</f>
        <v>0</v>
      </c>
      <c r="AB88" s="205">
        <f>((IF('1b Historical level tables'!AB81="-",0,'1b Historical level tables'!AB81)-(IF('1b Historical level tables'!AB63="-",0,'1b Historical level tables'!AB63)))*'1c Consumption adjusted levels'!$C$7/$D$7)+IF('1b Historical level tables'!AB63="-",0,'1b Historical level tables'!AB63)</f>
        <v>0</v>
      </c>
      <c r="AC88" s="144"/>
      <c r="AD88" s="175" t="s">
        <v>204</v>
      </c>
      <c r="AE88" s="205">
        <f>((IF('1b Historical level tables'!AE81="-",0,'1b Historical level tables'!AE81)-(IF('1b Historical level tables'!AE63="-",0,'1b Historical level tables'!AE63)))*'1c Consumption adjusted levels'!$C$8/4.2)+IF('1b Historical level tables'!AE63="-",0,'1b Historical level tables'!AE63)</f>
        <v>13.745800000000001</v>
      </c>
      <c r="AF88" s="205">
        <f>((IF('1b Historical level tables'!AF81="-",0,'1b Historical level tables'!AF81)-(IF('1b Historical level tables'!AF63="-",0,'1b Historical level tables'!AF63)))*'1c Consumption adjusted levels'!$C$8/4.2)+IF('1b Historical level tables'!AF63="-",0,'1b Historical level tables'!AF63)</f>
        <v>13.920648727984345</v>
      </c>
      <c r="AG88" s="205">
        <f>((IF('1b Historical level tables'!AG81="-",0,'1b Historical level tables'!AG81)-(IF('1b Historical level tables'!AG63="-",0,'1b Historical level tables'!AG63)))*'1c Consumption adjusted levels'!$C$8/4.2)+IF('1b Historical level tables'!AG63="-",0,'1b Historical level tables'!AG63)</f>
        <v>14.122397260273971</v>
      </c>
      <c r="AH88" s="205">
        <f>((IF('1b Historical level tables'!AH81="-",0,'1b Historical level tables'!AH81)-(IF('1b Historical level tables'!AH63="-",0,'1b Historical level tables'!AH63)))*'1c Consumption adjusted levels'!$C$8/4.2)+IF('1b Historical level tables'!AH63="-",0,'1b Historical level tables'!AH63)</f>
        <v>14.243446379647756</v>
      </c>
      <c r="AI88" s="205">
        <f>((IF('1b Historical level tables'!AI81="-",0,'1b Historical level tables'!AI81)-(IF('1b Historical level tables'!AI63="-",0,'1b Historical level tables'!AI63)))*'1c Consumption adjusted levels'!$C$8/4.2)+IF('1b Historical level tables'!AI63="-",0,'1b Historical level tables'!AI63)</f>
        <v>14.404845205479452</v>
      </c>
      <c r="AJ88" s="205">
        <f>((IF('1b Historical level tables'!AJ81="-",0,'1b Historical level tables'!AJ81)-(IF('1b Historical level tables'!AJ63="-",0,'1b Historical level tables'!AJ63)))*'1c Consumption adjusted levels'!$C$8/4.2)+IF('1b Historical level tables'!AJ63="-",0,'1b Historical level tables'!AJ63)</f>
        <v>14.512444422700584</v>
      </c>
      <c r="AK88" s="205">
        <f>((IF('1b Historical level tables'!AK81="-",0,'1b Historical level tables'!AK81)-(IF('1b Historical level tables'!AK63="-",0,'1b Historical level tables'!AK63)))*'1c Consumption adjusted levels'!$C$8/4.2)+IF('1b Historical level tables'!AK63="-",0,'1b Historical level tables'!AK63)</f>
        <v>14.593143835616443</v>
      </c>
      <c r="AL88" s="205">
        <f>((IF('1b Historical level tables'!AL81="-",0,'1b Historical level tables'!AL81)-(IF('1b Historical level tables'!AL63="-",0,'1b Historical level tables'!AL63)))*'1c Consumption adjusted levels'!$C$8/4.2)+IF('1b Historical level tables'!AL63="-",0,'1b Historical level tables'!AL63)</f>
        <v>14.633493542074357</v>
      </c>
      <c r="AM88" s="205">
        <f>((IF('1b Historical level tables'!AM81="-",0,'1b Historical level tables'!AM81)-(IF('1b Historical level tables'!AM63="-",0,'1b Historical level tables'!AM63)))*'1c Consumption adjusted levels'!$C$8/4.2)+IF('1b Historical level tables'!AM63="-",0,'1b Historical level tables'!AM63)</f>
        <v>14.714192954990212</v>
      </c>
      <c r="AN88" s="205">
        <f>((IF('1b Historical level tables'!AN81="-",0,'1b Historical level tables'!AN81)-(IF('1b Historical level tables'!AN63="-",0,'1b Historical level tables'!AN63)))*'1c Consumption adjusted levels'!$C$8/4.2)+IF('1b Historical level tables'!AN63="-",0,'1b Historical level tables'!AN63)</f>
        <v>14.983190998043055</v>
      </c>
      <c r="AO88" s="205">
        <f>((IF('1b Historical level tables'!AO81="-",0,'1b Historical level tables'!AO81)-(IF('1b Historical level tables'!AO63="-",0,'1b Historical level tables'!AO63)))*'1c Consumption adjusted levels'!$C$8/4.2)+IF('1b Historical level tables'!AO63="-",0,'1b Historical level tables'!AO63)</f>
        <v>15.427037769080238</v>
      </c>
      <c r="AP88" s="173"/>
      <c r="AQ88" s="205">
        <f>((IF('1b Historical level tables'!AQ81="-",0,'1b Historical level tables'!AQ81)-(IF('1b Historical level tables'!AQ63="-",0,'1b Historical level tables'!AQ63)))*'1c Consumption adjusted levels'!$C$8/4.2)+IF('1b Historical level tables'!AQ63="-",0,'1b Historical level tables'!AQ63)</f>
        <v>16.207132093933463</v>
      </c>
      <c r="AR88" s="205">
        <f>((IF('1b Historical level tables'!AR81="-",0,'1b Historical level tables'!AR81)-(IF('1b Historical level tables'!AR63="-",0,'1b Historical level tables'!AR63)))*'1c Consumption adjusted levels'!$C$8/4.2)+IF('1b Historical level tables'!AR63="-",0,'1b Historical level tables'!AR63)</f>
        <v>16.207132093933463</v>
      </c>
      <c r="AS88" s="205">
        <f>((IF('1b Historical level tables'!AS81="-",0,'1b Historical level tables'!AS81)-(IF('1b Historical level tables'!AS63="-",0,'1b Historical level tables'!AS63)))*'1c Consumption adjusted levels'!$C$8/4.2)+IF('1b Historical level tables'!AS63="-",0,'1b Historical level tables'!AS63)</f>
        <v>16.852727397260278</v>
      </c>
      <c r="AT88" s="205">
        <f>((IF('1b Historical level tables'!AT81="-",0,'1b Historical level tables'!AT81)-(IF('1b Historical level tables'!AT63="-",0,'1b Historical level tables'!AT63)))*'1c Consumption adjusted levels'!$C$8/4.2)+IF('1b Historical level tables'!AT63="-",0,'1b Historical level tables'!AT63)</f>
        <v>16.852727397260278</v>
      </c>
      <c r="AU88" s="205">
        <f>((IF('1b Historical level tables'!AU81="-",0,'1b Historical level tables'!AU81)-(IF('1b Historical level tables'!AU63="-",0,'1b Historical level tables'!AU63)))*'1c Consumption adjusted levels'!$C$8/4.2)+IF('1b Historical level tables'!AU63="-",0,'1b Historical level tables'!AU63)</f>
        <v>17.40417338551859</v>
      </c>
      <c r="AV88" s="205">
        <f>((IF('1b Historical level tables'!AV81="-",0,'1b Historical level tables'!AV81)-(IF('1b Historical level tables'!AV63="-",0,'1b Historical level tables'!AV63)))*'1c Consumption adjusted levels'!$C$8/4.2)+IF('1b Historical level tables'!AV63="-",0,'1b Historical level tables'!AV63)</f>
        <v>17.40417338551859</v>
      </c>
      <c r="AW88" s="205">
        <f>((IF('1b Historical level tables'!AW81="-",0,'1b Historical level tables'!AW81)-(IF('1b Historical level tables'!AW63="-",0,'1b Historical level tables'!AW63)))*'1c Consumption adjusted levels'!$C$8/4.2)+IF('1b Historical level tables'!AW63="-",0,'1b Historical level tables'!AW63)</f>
        <v>17.552122309197646</v>
      </c>
      <c r="AX88" s="205">
        <f>((IF('1b Historical level tables'!AX81="-",0,'1b Historical level tables'!AX81)-(IF('1b Historical level tables'!AX63="-",0,'1b Historical level tables'!AX63)))*'1c Consumption adjusted levels'!$C$8/4.2)+IF('1b Historical level tables'!AX63="-",0,'1b Historical level tables'!AX63)</f>
        <v>17.552122309197646</v>
      </c>
      <c r="AY88" s="205">
        <f>((IF('1b Historical level tables'!AY81="-",0,'1b Historical level tables'!AY81)-(IF('1b Historical level tables'!AY63="-",0,'1b Historical level tables'!AY63)))*'1c Consumption adjusted levels'!$C$8/4.2)+IF('1b Historical level tables'!AY63="-",0,'1b Historical level tables'!AY63)</f>
        <v>17.8883698630137</v>
      </c>
      <c r="AZ88" s="205">
        <f>((IF('1b Historical level tables'!AZ81="-",0,'1b Historical level tables'!AZ81)-(IF('1b Historical level tables'!AZ63="-",0,'1b Historical level tables'!AZ63)))*'1c Consumption adjusted levels'!$C$8/4.2)+IF('1b Historical level tables'!AZ63="-",0,'1b Historical level tables'!AZ63)</f>
        <v>17.8883698630137</v>
      </c>
      <c r="BA88" s="205">
        <f>((IF('1b Historical level tables'!BA81="-",0,'1b Historical level tables'!BA81)-(IF('1b Historical level tables'!BA63="-",0,'1b Historical level tables'!BA63)))*'1c Consumption adjusted levels'!$C$8/4.2)+IF('1b Historical level tables'!BA63="-",0,'1b Historical level tables'!BA63)</f>
        <v>18.170817808219173</v>
      </c>
      <c r="BB88" s="205">
        <f>((IF('1b Historical level tables'!BB81="-",0,'1b Historical level tables'!BB81)-(IF('1b Historical level tables'!BB63="-",0,'1b Historical level tables'!BB63)))*'1c Consumption adjusted levels'!$C$8/4.2)+IF('1b Historical level tables'!BB63="-",0,'1b Historical level tables'!BB63)</f>
        <v>0</v>
      </c>
      <c r="BC88" s="205">
        <f>((IF('1b Historical level tables'!BC81="-",0,'1b Historical level tables'!BC81)-(IF('1b Historical level tables'!BC63="-",0,'1b Historical level tables'!BC63)))*'1c Consumption adjusted levels'!$C$8/4.2)+IF('1b Historical level tables'!BC63="-",0,'1b Historical level tables'!BC63)</f>
        <v>0</v>
      </c>
      <c r="BD88" s="205">
        <f>((IF('1b Historical level tables'!BD81="-",0,'1b Historical level tables'!BD81)-(IF('1b Historical level tables'!BD63="-",0,'1b Historical level tables'!BD63)))*'1c Consumption adjusted levels'!$C$8/$D$8)+IF('1b Historical level tables'!BD63="-",0,'1b Historical level tables'!BD63)</f>
        <v>0</v>
      </c>
      <c r="BF88" s="175" t="s">
        <v>204</v>
      </c>
      <c r="BG88" s="205">
        <f>((IF('1b Historical level tables'!BG81="-",0,'1b Historical level tables'!BG81)-(IF('1b Historical level tables'!BG63="-",0,'1b Historical level tables'!BG63)))*'1c Consumption adjusted levels'!$C$9/12)+IF('1b Historical level tables'!BG63="-",0,'1b Historical level tables'!BG63)</f>
        <v>13.440300000000006</v>
      </c>
      <c r="BH88" s="205">
        <f>((IF('1b Historical level tables'!BH81="-",0,'1b Historical level tables'!BH81)-(IF('1b Historical level tables'!BH63="-",0,'1b Historical level tables'!BH63)))*'1c Consumption adjusted levels'!$C$9/12)+IF('1b Historical level tables'!BH63="-",0,'1b Historical level tables'!BH63)</f>
        <v>13.611262720156558</v>
      </c>
      <c r="BI88" s="205">
        <f>((IF('1b Historical level tables'!BI81="-",0,'1b Historical level tables'!BI81)-(IF('1b Historical level tables'!BI63="-",0,'1b Historical level tables'!BI63)))*'1c Consumption adjusted levels'!$C$9/12)+IF('1b Historical level tables'!BI63="-",0,'1b Historical level tables'!BI63)</f>
        <v>13.808527397260272</v>
      </c>
      <c r="BJ88" s="205">
        <f>((IF('1b Historical level tables'!BJ81="-",0,'1b Historical level tables'!BJ81)-(IF('1b Historical level tables'!BJ63="-",0,'1b Historical level tables'!BJ63)))*'1c Consumption adjusted levels'!$C$9/12)+IF('1b Historical level tables'!BJ63="-",0,'1b Historical level tables'!BJ63)</f>
        <v>13.926886203522512</v>
      </c>
      <c r="BK88" s="205">
        <f>((IF('1b Historical level tables'!BK81="-",0,'1b Historical level tables'!BK81)-(IF('1b Historical level tables'!BK63="-",0,'1b Historical level tables'!BK63)))*'1c Consumption adjusted levels'!$C$9/12)+IF('1b Historical level tables'!BK63="-",0,'1b Historical level tables'!BK63)</f>
        <v>14.084697945205479</v>
      </c>
      <c r="BL88" s="205">
        <f>((IF('1b Historical level tables'!BL81="-",0,'1b Historical level tables'!BL81)-(IF('1b Historical level tables'!BL63="-",0,'1b Historical level tables'!BL63)))*'1c Consumption adjusted levels'!$C$9/12)+IF('1b Historical level tables'!BL63="-",0,'1b Historical level tables'!BL63)</f>
        <v>14.189905772994129</v>
      </c>
      <c r="BM88" s="205">
        <f>((IF('1b Historical level tables'!BM81="-",0,'1b Historical level tables'!BM81)-(IF('1b Historical level tables'!BM63="-",0,'1b Historical level tables'!BM63)))*'1c Consumption adjusted levels'!$C$9/12)+IF('1b Historical level tables'!BM63="-",0,'1b Historical level tables'!BM63)</f>
        <v>14.268811643835617</v>
      </c>
      <c r="BN88" s="205">
        <f>((IF('1b Historical level tables'!BN81="-",0,'1b Historical level tables'!BN81)-(IF('1b Historical level tables'!BN63="-",0,'1b Historical level tables'!BN63)))*'1c Consumption adjusted levels'!$C$9/12)+IF('1b Historical level tables'!BN63="-",0,'1b Historical level tables'!BN63)</f>
        <v>14.30826457925636</v>
      </c>
      <c r="BO88" s="205">
        <f>((IF('1b Historical level tables'!BO81="-",0,'1b Historical level tables'!BO81)-(IF('1b Historical level tables'!BO63="-",0,'1b Historical level tables'!BO63)))*'1c Consumption adjusted levels'!$C$9/12)+IF('1b Historical level tables'!BO63="-",0,'1b Historical level tables'!BO63)</f>
        <v>14.387170450097843</v>
      </c>
      <c r="BP88" s="205">
        <f>((IF('1b Historical level tables'!BP81="-",0,'1b Historical level tables'!BP81)-(IF('1b Historical level tables'!BP63="-",0,'1b Historical level tables'!BP63)))*'1c Consumption adjusted levels'!$C$9/12)+IF('1b Historical level tables'!BP63="-",0,'1b Historical level tables'!BP63)</f>
        <v>14.65019001956947</v>
      </c>
      <c r="BQ88" s="205">
        <f>((IF('1b Historical level tables'!BQ81="-",0,'1b Historical level tables'!BQ81)-(IF('1b Historical level tables'!BQ63="-",0,'1b Historical level tables'!BQ63)))*'1c Consumption adjusted levels'!$C$9/12)+IF('1b Historical level tables'!BQ63="-",0,'1b Historical level tables'!BQ63)</f>
        <v>15.084172309197649</v>
      </c>
      <c r="BR88" s="173"/>
      <c r="BS88" s="205">
        <f>((IF('1b Historical level tables'!BS81="-",0,'1b Historical level tables'!BS81)-(IF('1b Historical level tables'!BS63="-",0,'1b Historical level tables'!BS63)))*'1c Consumption adjusted levels'!$C$9/12)+IF('1b Historical level tables'!BS63="-",0,'1b Historical level tables'!BS63)</f>
        <v>15.846929060665362</v>
      </c>
      <c r="BT88" s="205">
        <f>((IF('1b Historical level tables'!BT81="-",0,'1b Historical level tables'!BT81)-(IF('1b Historical level tables'!BT63="-",0,'1b Historical level tables'!BT63)))*'1c Consumption adjusted levels'!$C$9/12)+IF('1b Historical level tables'!BT63="-",0,'1b Historical level tables'!BT63)</f>
        <v>15.846929060665362</v>
      </c>
      <c r="BU88" s="205">
        <f>((IF('1b Historical level tables'!BU81="-",0,'1b Historical level tables'!BU81)-(IF('1b Historical level tables'!BU63="-",0,'1b Historical level tables'!BU63)))*'1c Consumption adjusted levels'!$C$9/12)+IF('1b Historical level tables'!BU63="-",0,'1b Historical level tables'!BU63)</f>
        <v>16.478176027397264</v>
      </c>
      <c r="BV88" s="205">
        <f>((IF('1b Historical level tables'!BV81="-",0,'1b Historical level tables'!BV81)-(IF('1b Historical level tables'!BV63="-",0,'1b Historical level tables'!BV63)))*'1c Consumption adjusted levels'!$C$9/12)+IF('1b Historical level tables'!BV63="-",0,'1b Historical level tables'!BV63)</f>
        <v>16.478176027397264</v>
      </c>
      <c r="BW88" s="205">
        <f>((IF('1b Historical level tables'!BW81="-",0,'1b Historical level tables'!BW81)-(IF('1b Historical level tables'!BW63="-",0,'1b Historical level tables'!BW63)))*'1c Consumption adjusted levels'!$C$9/12)+IF('1b Historical level tables'!BW63="-",0,'1b Historical level tables'!BW63)</f>
        <v>17.017366144814098</v>
      </c>
      <c r="BX88" s="205">
        <f>((IF('1b Historical level tables'!BX81="-",0,'1b Historical level tables'!BX81)-(IF('1b Historical level tables'!BX63="-",0,'1b Historical level tables'!BX63)))*'1c Consumption adjusted levels'!$C$9/12)+IF('1b Historical level tables'!BX63="-",0,'1b Historical level tables'!BX63)</f>
        <v>17.017366144814098</v>
      </c>
      <c r="BY88" s="205">
        <f>((IF('1b Historical level tables'!BY81="-",0,'1b Historical level tables'!BY81)-(IF('1b Historical level tables'!BY63="-",0,'1b Historical level tables'!BY63)))*'1c Consumption adjusted levels'!$C$9/12)+IF('1b Historical level tables'!BY63="-",0,'1b Historical level tables'!BY63)</f>
        <v>17.162026908023481</v>
      </c>
      <c r="BZ88" s="205">
        <f>((IF('1b Historical level tables'!BZ81="-",0,'1b Historical level tables'!BZ81)-(IF('1b Historical level tables'!BZ63="-",0,'1b Historical level tables'!BZ63)))*'1c Consumption adjusted levels'!$C$9/12)+IF('1b Historical level tables'!BZ63="-",0,'1b Historical level tables'!BZ63)</f>
        <v>17.162026908023481</v>
      </c>
      <c r="CA88" s="205">
        <f>((IF('1b Historical level tables'!CA81="-",0,'1b Historical level tables'!CA81)-(IF('1b Historical level tables'!CA63="-",0,'1b Historical level tables'!CA63)))*'1c Consumption adjusted levels'!$C$9/12)+IF('1b Historical level tables'!CA63="-",0,'1b Historical level tables'!CA63)</f>
        <v>17.490801369863018</v>
      </c>
      <c r="CB88" s="205">
        <f>((IF('1b Historical level tables'!CB81="-",0,'1b Historical level tables'!CB81)-(IF('1b Historical level tables'!CB63="-",0,'1b Historical level tables'!CB63)))*'1c Consumption adjusted levels'!$C$9/12)+IF('1b Historical level tables'!CB63="-",0,'1b Historical level tables'!CB63)</f>
        <v>17.490801369863018</v>
      </c>
      <c r="CC88" s="205">
        <f>((IF('1b Historical level tables'!CC81="-",0,'1b Historical level tables'!CC81)-(IF('1b Historical level tables'!CC63="-",0,'1b Historical level tables'!CC63)))*'1c Consumption adjusted levels'!$C$9/12)+IF('1b Historical level tables'!CC63="-",0,'1b Historical level tables'!CC63)</f>
        <v>17.766971917808227</v>
      </c>
      <c r="CD88" s="205">
        <f>((IF('1b Historical level tables'!CD81="-",0,'1b Historical level tables'!CD81)-(IF('1b Historical level tables'!CD63="-",0,'1b Historical level tables'!CD63)))*'1c Consumption adjusted levels'!$C$9/12)+IF('1b Historical level tables'!CD63="-",0,'1b Historical level tables'!CD63)</f>
        <v>0</v>
      </c>
      <c r="CE88" s="205">
        <f>((IF('1b Historical level tables'!CE81="-",0,'1b Historical level tables'!CE81)-(IF('1b Historical level tables'!CE63="-",0,'1b Historical level tables'!CE63)))*'1c Consumption adjusted levels'!$C$9/12)+IF('1b Historical level tables'!CE63="-",0,'1b Historical level tables'!CE63)</f>
        <v>0</v>
      </c>
      <c r="CF88" s="205">
        <f>((IF('1b Historical level tables'!CF81="-",0,'1b Historical level tables'!CF81)-(IF('1b Historical level tables'!CF63="-",0,'1b Historical level tables'!CF63)))*'1c Consumption adjusted levels'!$C$9/$D$9)+IF('1b Historical level tables'!CF63="-",0,'1b Historical level tables'!CF63)</f>
        <v>0</v>
      </c>
      <c r="CG88" s="144"/>
      <c r="CH88" s="175" t="s">
        <v>204</v>
      </c>
      <c r="CI88" s="205">
        <f t="shared" si="135"/>
        <v>27.186100000000007</v>
      </c>
      <c r="CJ88" s="205">
        <f t="shared" si="136"/>
        <v>27.531911448140903</v>
      </c>
      <c r="CK88" s="205">
        <f t="shared" si="137"/>
        <v>27.930924657534241</v>
      </c>
      <c r="CL88" s="205">
        <f t="shared" si="138"/>
        <v>28.170332583170268</v>
      </c>
      <c r="CM88" s="205">
        <f t="shared" si="139"/>
        <v>28.489543150684931</v>
      </c>
      <c r="CN88" s="205">
        <f t="shared" si="140"/>
        <v>28.702350195694713</v>
      </c>
      <c r="CO88" s="205">
        <f t="shared" si="141"/>
        <v>28.86195547945206</v>
      </c>
      <c r="CP88" s="205">
        <f t="shared" si="142"/>
        <v>28.941758121330714</v>
      </c>
      <c r="CQ88" s="205">
        <f t="shared" si="143"/>
        <v>29.101363405088055</v>
      </c>
      <c r="CR88" s="205">
        <f t="shared" si="144"/>
        <v>29.633381017612525</v>
      </c>
      <c r="CS88" s="205">
        <f t="shared" si="145"/>
        <v>30.511210078277887</v>
      </c>
      <c r="CT88" s="173"/>
      <c r="CU88" s="205">
        <f t="shared" si="121"/>
        <v>32.054061154598827</v>
      </c>
      <c r="CV88" s="205">
        <f t="shared" si="122"/>
        <v>32.054061154598827</v>
      </c>
      <c r="CW88" s="205">
        <f t="shared" si="123"/>
        <v>33.330903424657542</v>
      </c>
      <c r="CX88" s="205">
        <f t="shared" si="124"/>
        <v>33.330903424657542</v>
      </c>
      <c r="CY88" s="205">
        <f t="shared" si="125"/>
        <v>34.421539530332687</v>
      </c>
      <c r="CZ88" s="205">
        <f t="shared" si="126"/>
        <v>34.421539530332687</v>
      </c>
      <c r="DA88" s="205">
        <f t="shared" si="127"/>
        <v>34.714149217221127</v>
      </c>
      <c r="DB88" s="205">
        <f t="shared" si="128"/>
        <v>34.714149217221127</v>
      </c>
      <c r="DC88" s="205">
        <f t="shared" si="129"/>
        <v>35.379171232876715</v>
      </c>
      <c r="DD88" s="205">
        <f t="shared" si="130"/>
        <v>35.379171232876715</v>
      </c>
      <c r="DE88" s="205">
        <f t="shared" si="131"/>
        <v>35.937789726027404</v>
      </c>
      <c r="DF88" s="205">
        <f t="shared" si="132"/>
        <v>0</v>
      </c>
      <c r="DG88" s="205">
        <f t="shared" si="133"/>
        <v>0</v>
      </c>
      <c r="DH88" s="205">
        <f t="shared" si="134"/>
        <v>0</v>
      </c>
    </row>
    <row r="89" spans="2:112" s="159" customFormat="1" ht="10.5" customHeight="1">
      <c r="B89" s="175" t="s">
        <v>205</v>
      </c>
      <c r="C89" s="205">
        <f>((IF('1b Historical level tables'!C82="-",0,'1b Historical level tables'!C82)-(IF('1b Historical level tables'!C64="-",0,'1b Historical level tables'!C64)))*'1c Consumption adjusted levels'!$C$7/3.1)+IF('1b Historical level tables'!C64="-",0,'1b Historical level tables'!C64)</f>
        <v>25.086085558420304</v>
      </c>
      <c r="D89" s="205">
        <f>((IF('1b Historical level tables'!D82="-",0,'1b Historical level tables'!D82)-(IF('1b Historical level tables'!D64="-",0,'1b Historical level tables'!D64)))*'1c Consumption adjusted levels'!$C$7/3.1)+IF('1b Historical level tables'!D64="-",0,'1b Historical level tables'!D64)</f>
        <v>24.793836408774396</v>
      </c>
      <c r="E89" s="205">
        <f>((IF('1b Historical level tables'!E82="-",0,'1b Historical level tables'!E82)-(IF('1b Historical level tables'!E64="-",0,'1b Historical level tables'!E64)))*'1c Consumption adjusted levels'!$C$7/3.1)+IF('1b Historical level tables'!E64="-",0,'1b Historical level tables'!E64)</f>
        <v>26.789686692057309</v>
      </c>
      <c r="F89" s="205">
        <f>((IF('1b Historical level tables'!F82="-",0,'1b Historical level tables'!F82)-(IF('1b Historical level tables'!F64="-",0,'1b Historical level tables'!F64)))*'1c Consumption adjusted levels'!$C$7/3.1)+IF('1b Historical level tables'!F64="-",0,'1b Historical level tables'!F64)</f>
        <v>28.172106579854571</v>
      </c>
      <c r="G89" s="205">
        <f>((IF('1b Historical level tables'!G82="-",0,'1b Historical level tables'!G82)-(IF('1b Historical level tables'!G64="-",0,'1b Historical level tables'!G64)))*'1c Consumption adjusted levels'!$C$7/3.1)+IF('1b Historical level tables'!G64="-",0,'1b Historical level tables'!G64)</f>
        <v>31.246446797190291</v>
      </c>
      <c r="H89" s="205">
        <f>((IF('1b Historical level tables'!H82="-",0,'1b Historical level tables'!H82)-(IF('1b Historical level tables'!H64="-",0,'1b Historical level tables'!H64)))*'1c Consumption adjusted levels'!$C$7/3.1)+IF('1b Historical level tables'!H64="-",0,'1b Historical level tables'!H64)</f>
        <v>30.241146836183585</v>
      </c>
      <c r="I89" s="205">
        <f>((IF('1b Historical level tables'!I82="-",0,'1b Historical level tables'!I82)-(IF('1b Historical level tables'!I64="-",0,'1b Historical level tables'!I64)))*'1c Consumption adjusted levels'!$C$7/3.1)+IF('1b Historical level tables'!I64="-",0,'1b Historical level tables'!I64)</f>
        <v>30.349319749609862</v>
      </c>
      <c r="J89" s="205">
        <f>((IF('1b Historical level tables'!J82="-",0,'1b Historical level tables'!J82)-(IF('1b Historical level tables'!J64="-",0,'1b Historical level tables'!J64)))*'1c Consumption adjusted levels'!$C$7/3.1)+IF('1b Historical level tables'!J64="-",0,'1b Historical level tables'!J64)</f>
        <v>29.446290991399657</v>
      </c>
      <c r="K89" s="205">
        <f>((IF('1b Historical level tables'!K82="-",0,'1b Historical level tables'!K82)-(IF('1b Historical level tables'!K64="-",0,'1b Historical level tables'!K64)))*'1c Consumption adjusted levels'!$C$7/3.1)+IF('1b Historical level tables'!K64="-",0,'1b Historical level tables'!K64)</f>
        <v>32.100581125674815</v>
      </c>
      <c r="L89" s="205">
        <f>((IF('1b Historical level tables'!L82="-",0,'1b Historical level tables'!L82)-(IF('1b Historical level tables'!L64="-",0,'1b Historical level tables'!L64)))*'1c Consumption adjusted levels'!$C$7/3.1)+IF('1b Historical level tables'!L64="-",0,'1b Historical level tables'!L64)</f>
        <v>34.762214291916337</v>
      </c>
      <c r="M89" s="205">
        <f>((IF('1b Historical level tables'!M82="-",0,'1b Historical level tables'!M82)-(IF('1b Historical level tables'!M64="-",0,'1b Historical level tables'!M64)))*'1c Consumption adjusted levels'!$C$7/3.1)+IF('1b Historical level tables'!M64="-",0,'1b Historical level tables'!M64)</f>
        <v>49.66938897479173</v>
      </c>
      <c r="N89" s="173"/>
      <c r="O89" s="205">
        <f>((IF('1b Historical level tables'!O82="-",0,'1b Historical level tables'!O82)-(IF('1b Historical level tables'!O64="-",0,'1b Historical level tables'!O64)))*'1c Consumption adjusted levels'!$C$7/3.1)+IF('1b Historical level tables'!O64="-",0,'1b Historical level tables'!O64)</f>
        <v>83.830541557927148</v>
      </c>
      <c r="P89" s="205">
        <f>((IF('1b Historical level tables'!P82="-",0,'1b Historical level tables'!P82)-(IF('1b Historical level tables'!P64="-",0,'1b Historical level tables'!P64)))*'1c Consumption adjusted levels'!$C$7/3.1)+IF('1b Historical level tables'!P64="-",0,'1b Historical level tables'!P64)</f>
        <v>106.31643981636432</v>
      </c>
      <c r="Q89" s="205">
        <f>((IF('1b Historical level tables'!Q82="-",0,'1b Historical level tables'!Q82)-(IF('1b Historical level tables'!Q64="-",0,'1b Historical level tables'!Q64)))*'1c Consumption adjusted levels'!$C$7/3.1)+IF('1b Historical level tables'!Q64="-",0,'1b Historical level tables'!Q64)</f>
        <v>83.27629445847812</v>
      </c>
      <c r="R89" s="205">
        <f>((IF('1b Historical level tables'!R82="-",0,'1b Historical level tables'!R82)-(IF('1b Historical level tables'!R64="-",0,'1b Historical level tables'!R64)))*'1c Consumption adjusted levels'!$C$7/3.1)+IF('1b Historical level tables'!R64="-",0,'1b Historical level tables'!R64)</f>
        <v>53.71476204963998</v>
      </c>
      <c r="S89" s="205">
        <f>((IF('1b Historical level tables'!S82="-",0,'1b Historical level tables'!S82)-(IF('1b Historical level tables'!S64="-",0,'1b Historical level tables'!S64)))*'1c Consumption adjusted levels'!$C$7/3.1)+IF('1b Historical level tables'!S64="-",0,'1b Historical level tables'!S64)</f>
        <v>49.56125536709618</v>
      </c>
      <c r="T89" s="205">
        <f>((IF('1b Historical level tables'!T82="-",0,'1b Historical level tables'!T82)-(IF('1b Historical level tables'!T64="-",0,'1b Historical level tables'!T64)))*'1c Consumption adjusted levels'!$C$7/3.1)+IF('1b Historical level tables'!T64="-",0,'1b Historical level tables'!T64)</f>
        <v>51.391786316899527</v>
      </c>
      <c r="U89" s="205">
        <f>((IF('1b Historical level tables'!U82="-",0,'1b Historical level tables'!U82)-(IF('1b Historical level tables'!U64="-",0,'1b Historical level tables'!U64)))*'1c Consumption adjusted levels'!$C$7/3.1)+IF('1b Historical level tables'!U64="-",0,'1b Historical level tables'!U64)</f>
        <v>46.491660018294944</v>
      </c>
      <c r="V89" s="205">
        <f>((IF('1b Historical level tables'!V82="-",0,'1b Historical level tables'!V82)-(IF('1b Historical level tables'!V64="-",0,'1b Historical level tables'!V64)))*'1c Consumption adjusted levels'!$C$7/3.1)+IF('1b Historical level tables'!V64="-",0,'1b Historical level tables'!V64)</f>
        <v>43.395419972159026</v>
      </c>
      <c r="W89" s="205">
        <f>((IF('1b Historical level tables'!W82="-",0,'1b Historical level tables'!W82)-(IF('1b Historical level tables'!W64="-",0,'1b Historical level tables'!W64)))*'1c Consumption adjusted levels'!$C$7/3.1)+IF('1b Historical level tables'!W64="-",0,'1b Historical level tables'!W64)</f>
        <v>46.63505725702958</v>
      </c>
      <c r="X89" s="205">
        <f>((IF('1b Historical level tables'!X82="-",0,'1b Historical level tables'!X82)-(IF('1b Historical level tables'!X64="-",0,'1b Historical level tables'!X64)))*'1c Consumption adjusted levels'!$C$7/3.1)+IF('1b Historical level tables'!X64="-",0,'1b Historical level tables'!X64)</f>
        <v>47.146524128958056</v>
      </c>
      <c r="Y89" s="205">
        <f>((IF('1b Historical level tables'!Y82="-",0,'1b Historical level tables'!Y82)-(IF('1b Historical level tables'!Y64="-",0,'1b Historical level tables'!Y64)))*'1c Consumption adjusted levels'!$C$7/3.1)+IF('1b Historical level tables'!Y64="-",0,'1b Historical level tables'!Y64)</f>
        <v>48.878942742163439</v>
      </c>
      <c r="Z89" s="205">
        <f>((IF('1b Historical level tables'!Z82="-",0,'1b Historical level tables'!Z82)-(IF('1b Historical level tables'!Z64="-",0,'1b Historical level tables'!Z64)))*'1c Consumption adjusted levels'!$C$7/3.1)+IF('1b Historical level tables'!Z64="-",0,'1b Historical level tables'!Z64)</f>
        <v>0</v>
      </c>
      <c r="AA89" s="205">
        <f>((IF('1b Historical level tables'!AA82="-",0,'1b Historical level tables'!AA82)-(IF('1b Historical level tables'!AA64="-",0,'1b Historical level tables'!AA64)))*'1c Consumption adjusted levels'!$C$7/3.1)+IF('1b Historical level tables'!AA64="-",0,'1b Historical level tables'!AA64)</f>
        <v>0</v>
      </c>
      <c r="AB89" s="205">
        <f>((IF('1b Historical level tables'!AB82="-",0,'1b Historical level tables'!AB82)-(IF('1b Historical level tables'!AB64="-",0,'1b Historical level tables'!AB64)))*'1c Consumption adjusted levels'!$C$7/$D$7)+IF('1b Historical level tables'!AB64="-",0,'1b Historical level tables'!AB64)</f>
        <v>0</v>
      </c>
      <c r="AC89" s="144"/>
      <c r="AD89" s="175" t="s">
        <v>205</v>
      </c>
      <c r="AE89" s="205">
        <f>((IF('1b Historical level tables'!AE82="-",0,'1b Historical level tables'!AE82)-(IF('1b Historical level tables'!AE64="-",0,'1b Historical level tables'!AE64)))*'1c Consumption adjusted levels'!$C$8/4.2)+IF('1b Historical level tables'!AE64="-",0,'1b Historical level tables'!AE64)</f>
        <v>31.676367095509896</v>
      </c>
      <c r="AF89" s="205">
        <f>((IF('1b Historical level tables'!AF82="-",0,'1b Historical level tables'!AF82)-(IF('1b Historical level tables'!AF64="-",0,'1b Historical level tables'!AF64)))*'1c Consumption adjusted levels'!$C$8/4.2)+IF('1b Historical level tables'!AF64="-",0,'1b Historical level tables'!AF64)</f>
        <v>31.255859281978399</v>
      </c>
      <c r="AG89" s="205">
        <f>((IF('1b Historical level tables'!AG82="-",0,'1b Historical level tables'!AG82)-(IF('1b Historical level tables'!AG64="-",0,'1b Historical level tables'!AG64)))*'1c Consumption adjusted levels'!$C$8/4.2)+IF('1b Historical level tables'!AG64="-",0,'1b Historical level tables'!AG64)</f>
        <v>34.429458573167373</v>
      </c>
      <c r="AH89" s="205">
        <f>((IF('1b Historical level tables'!AH82="-",0,'1b Historical level tables'!AH82)-(IF('1b Historical level tables'!AH64="-",0,'1b Historical level tables'!AH64)))*'1c Consumption adjusted levels'!$C$8/4.2)+IF('1b Historical level tables'!AH64="-",0,'1b Historical level tables'!AH64)</f>
        <v>36.237568087310237</v>
      </c>
      <c r="AI89" s="205">
        <f>((IF('1b Historical level tables'!AI82="-",0,'1b Historical level tables'!AI82)-(IF('1b Historical level tables'!AI64="-",0,'1b Historical level tables'!AI64)))*'1c Consumption adjusted levels'!$C$8/4.2)+IF('1b Historical level tables'!AI64="-",0,'1b Historical level tables'!AI64)</f>
        <v>40.402893216758855</v>
      </c>
      <c r="AJ89" s="205">
        <f>((IF('1b Historical level tables'!AJ82="-",0,'1b Historical level tables'!AJ82)-(IF('1b Historical level tables'!AJ64="-",0,'1b Historical level tables'!AJ64)))*'1c Consumption adjusted levels'!$C$8/4.2)+IF('1b Historical level tables'!AJ64="-",0,'1b Historical level tables'!AJ64)</f>
        <v>38.888027112632813</v>
      </c>
      <c r="AK89" s="205">
        <f>((IF('1b Historical level tables'!AK82="-",0,'1b Historical level tables'!AK82)-(IF('1b Historical level tables'!AK64="-",0,'1b Historical level tables'!AK64)))*'1c Consumption adjusted levels'!$C$8/4.2)+IF('1b Historical level tables'!AK64="-",0,'1b Historical level tables'!AK64)</f>
        <v>38.932733512732767</v>
      </c>
      <c r="AL89" s="205">
        <f>((IF('1b Historical level tables'!AL82="-",0,'1b Historical level tables'!AL82)-(IF('1b Historical level tables'!AL64="-",0,'1b Historical level tables'!AL64)))*'1c Consumption adjusted levels'!$C$8/4.2)+IF('1b Historical level tables'!AL64="-",0,'1b Historical level tables'!AL64)</f>
        <v>37.48594559318834</v>
      </c>
      <c r="AM89" s="205">
        <f>((IF('1b Historical level tables'!AM82="-",0,'1b Historical level tables'!AM82)-(IF('1b Historical level tables'!AM64="-",0,'1b Historical level tables'!AM64)))*'1c Consumption adjusted levels'!$C$8/4.2)+IF('1b Historical level tables'!AM64="-",0,'1b Historical level tables'!AM64)</f>
        <v>41.093223963477151</v>
      </c>
      <c r="AN89" s="205">
        <f>((IF('1b Historical level tables'!AN82="-",0,'1b Historical level tables'!AN82)-(IF('1b Historical level tables'!AN64="-",0,'1b Historical level tables'!AN64)))*'1c Consumption adjusted levels'!$C$8/4.2)+IF('1b Historical level tables'!AN64="-",0,'1b Historical level tables'!AN64)</f>
        <v>45.039307551653081</v>
      </c>
      <c r="AO89" s="205">
        <f>((IF('1b Historical level tables'!AO82="-",0,'1b Historical level tables'!AO82)-(IF('1b Historical level tables'!AO64="-",0,'1b Historical level tables'!AO64)))*'1c Consumption adjusted levels'!$C$8/4.2)+IF('1b Historical level tables'!AO64="-",0,'1b Historical level tables'!AO64)</f>
        <v>63.96456229523195</v>
      </c>
      <c r="AP89" s="173"/>
      <c r="AQ89" s="205">
        <f>((IF('1b Historical level tables'!AQ82="-",0,'1b Historical level tables'!AQ82)-(IF('1b Historical level tables'!AQ64="-",0,'1b Historical level tables'!AQ64)))*'1c Consumption adjusted levels'!$C$8/4.2)+IF('1b Historical level tables'!AQ64="-",0,'1b Historical level tables'!AQ64)</f>
        <v>110.44079594061117</v>
      </c>
      <c r="AR89" s="205">
        <f>((IF('1b Historical level tables'!AR82="-",0,'1b Historical level tables'!AR82)-(IF('1b Historical level tables'!AR64="-",0,'1b Historical level tables'!AR64)))*'1c Consumption adjusted levels'!$C$8/4.2)+IF('1b Historical level tables'!AR64="-",0,'1b Historical level tables'!AR64)</f>
        <v>147.83801684082803</v>
      </c>
      <c r="AS89" s="205">
        <f>((IF('1b Historical level tables'!AS82="-",0,'1b Historical level tables'!AS82)-(IF('1b Historical level tables'!AS64="-",0,'1b Historical level tables'!AS64)))*'1c Consumption adjusted levels'!$C$8/4.2)+IF('1b Historical level tables'!AS64="-",0,'1b Historical level tables'!AS64)</f>
        <v>113.1306169008425</v>
      </c>
      <c r="AT89" s="205">
        <f>((IF('1b Historical level tables'!AT82="-",0,'1b Historical level tables'!AT82)-(IF('1b Historical level tables'!AT64="-",0,'1b Historical level tables'!AT64)))*'1c Consumption adjusted levels'!$C$8/4.2)+IF('1b Historical level tables'!AT64="-",0,'1b Historical level tables'!AT64)</f>
        <v>69.673457459072367</v>
      </c>
      <c r="AU89" s="205">
        <f>((IF('1b Historical level tables'!AU82="-",0,'1b Historical level tables'!AU82)-(IF('1b Historical level tables'!AU64="-",0,'1b Historical level tables'!AU64)))*'1c Consumption adjusted levels'!$C$8/4.2)+IF('1b Historical level tables'!AU64="-",0,'1b Historical level tables'!AU64)</f>
        <v>64.455195044086068</v>
      </c>
      <c r="AV89" s="205">
        <f>((IF('1b Historical level tables'!AV82="-",0,'1b Historical level tables'!AV82)-(IF('1b Historical level tables'!AV64="-",0,'1b Historical level tables'!AV64)))*'1c Consumption adjusted levels'!$C$8/4.2)+IF('1b Historical level tables'!AV64="-",0,'1b Historical level tables'!AV64)</f>
        <v>67.265926290887407</v>
      </c>
      <c r="AW89" s="205">
        <f>((IF('1b Historical level tables'!AW82="-",0,'1b Historical level tables'!AW82)-(IF('1b Historical level tables'!AW64="-",0,'1b Historical level tables'!AW64)))*'1c Consumption adjusted levels'!$C$8/4.2)+IF('1b Historical level tables'!AW64="-",0,'1b Historical level tables'!AW64)</f>
        <v>59.118820817645471</v>
      </c>
      <c r="AX89" s="205">
        <f>((IF('1b Historical level tables'!AX82="-",0,'1b Historical level tables'!AX82)-(IF('1b Historical level tables'!AX64="-",0,'1b Historical level tables'!AX64)))*'1c Consumption adjusted levels'!$C$8/4.2)+IF('1b Historical level tables'!AX64="-",0,'1b Historical level tables'!AX64)</f>
        <v>54.475612724460589</v>
      </c>
      <c r="AY89" s="205">
        <f>((IF('1b Historical level tables'!AY82="-",0,'1b Historical level tables'!AY82)-(IF('1b Historical level tables'!AY64="-",0,'1b Historical level tables'!AY64)))*'1c Consumption adjusted levels'!$C$8/4.2)+IF('1b Historical level tables'!AY64="-",0,'1b Historical level tables'!AY64)</f>
        <v>59.438989661211636</v>
      </c>
      <c r="AZ89" s="205">
        <f>((IF('1b Historical level tables'!AZ82="-",0,'1b Historical level tables'!AZ82)-(IF('1b Historical level tables'!AZ64="-",0,'1b Historical level tables'!AZ64)))*'1c Consumption adjusted levels'!$C$8/4.2)+IF('1b Historical level tables'!AZ64="-",0,'1b Historical level tables'!AZ64)</f>
        <v>60.447477782746446</v>
      </c>
      <c r="BA89" s="205">
        <f>((IF('1b Historical level tables'!BA82="-",0,'1b Historical level tables'!BA82)-(IF('1b Historical level tables'!BA64="-",0,'1b Historical level tables'!BA64)))*'1c Consumption adjusted levels'!$C$8/4.2)+IF('1b Historical level tables'!BA64="-",0,'1b Historical level tables'!BA64)</f>
        <v>63.174111332305252</v>
      </c>
      <c r="BB89" s="205">
        <f>((IF('1b Historical level tables'!BB82="-",0,'1b Historical level tables'!BB82)-(IF('1b Historical level tables'!BB64="-",0,'1b Historical level tables'!BB64)))*'1c Consumption adjusted levels'!$C$8/4.2)+IF('1b Historical level tables'!BB64="-",0,'1b Historical level tables'!BB64)</f>
        <v>0</v>
      </c>
      <c r="BC89" s="205">
        <f>((IF('1b Historical level tables'!BC82="-",0,'1b Historical level tables'!BC82)-(IF('1b Historical level tables'!BC64="-",0,'1b Historical level tables'!BC64)))*'1c Consumption adjusted levels'!$C$8/4.2)+IF('1b Historical level tables'!BC64="-",0,'1b Historical level tables'!BC64)</f>
        <v>0</v>
      </c>
      <c r="BD89" s="205">
        <f>((IF('1b Historical level tables'!BD82="-",0,'1b Historical level tables'!BD82)-(IF('1b Historical level tables'!BD64="-",0,'1b Historical level tables'!BD64)))*'1c Consumption adjusted levels'!$C$8/$D$8)+IF('1b Historical level tables'!BD64="-",0,'1b Historical level tables'!BD64)</f>
        <v>0</v>
      </c>
      <c r="BF89" s="175" t="s">
        <v>205</v>
      </c>
      <c r="BG89" s="205">
        <f>((IF('1b Historical level tables'!BG82="-",0,'1b Historical level tables'!BG82)-(IF('1b Historical level tables'!BG64="-",0,'1b Historical level tables'!BG64)))*'1c Consumption adjusted levels'!$C$9/12)+IF('1b Historical level tables'!BG64="-",0,'1b Historical level tables'!BG64)</f>
        <v>23.959810715108333</v>
      </c>
      <c r="BH89" s="205">
        <f>((IF('1b Historical level tables'!BH82="-",0,'1b Historical level tables'!BH82)-(IF('1b Historical level tables'!BH64="-",0,'1b Historical level tables'!BH64)))*'1c Consumption adjusted levels'!$C$9/12)+IF('1b Historical level tables'!BH64="-",0,'1b Historical level tables'!BH64)</f>
        <v>23.924072351614242</v>
      </c>
      <c r="BI89" s="205">
        <f>((IF('1b Historical level tables'!BI82="-",0,'1b Historical level tables'!BI82)-(IF('1b Historical level tables'!BI64="-",0,'1b Historical level tables'!BI64)))*'1c Consumption adjusted levels'!$C$9/12)+IF('1b Historical level tables'!BI64="-",0,'1b Historical level tables'!BI64)</f>
        <v>25.34313135514876</v>
      </c>
      <c r="BJ89" s="205">
        <f>((IF('1b Historical level tables'!BJ82="-",0,'1b Historical level tables'!BJ82)-(IF('1b Historical level tables'!BJ64="-",0,'1b Historical level tables'!BJ64)))*'1c Consumption adjusted levels'!$C$9/12)+IF('1b Historical level tables'!BJ64="-",0,'1b Historical level tables'!BJ64)</f>
        <v>27.523928793747963</v>
      </c>
      <c r="BK89" s="205">
        <f>((IF('1b Historical level tables'!BK82="-",0,'1b Historical level tables'!BK82)-(IF('1b Historical level tables'!BK64="-",0,'1b Historical level tables'!BK64)))*'1c Consumption adjusted levels'!$C$9/12)+IF('1b Historical level tables'!BK64="-",0,'1b Historical level tables'!BK64)</f>
        <v>30.11494288540592</v>
      </c>
      <c r="BL89" s="205">
        <f>((IF('1b Historical level tables'!BL82="-",0,'1b Historical level tables'!BL82)-(IF('1b Historical level tables'!BL64="-",0,'1b Historical level tables'!BL64)))*'1c Consumption adjusted levels'!$C$9/12)+IF('1b Historical level tables'!BL64="-",0,'1b Historical level tables'!BL64)</f>
        <v>27.385202017634704</v>
      </c>
      <c r="BM89" s="205">
        <f>((IF('1b Historical level tables'!BM82="-",0,'1b Historical level tables'!BM82)-(IF('1b Historical level tables'!BM64="-",0,'1b Historical level tables'!BM64)))*'1c Consumption adjusted levels'!$C$9/12)+IF('1b Historical level tables'!BM64="-",0,'1b Historical level tables'!BM64)</f>
        <v>26.435867217056789</v>
      </c>
      <c r="BN89" s="205">
        <f>((IF('1b Historical level tables'!BN82="-",0,'1b Historical level tables'!BN82)-(IF('1b Historical level tables'!BN64="-",0,'1b Historical level tables'!BN64)))*'1c Consumption adjusted levels'!$C$9/12)+IF('1b Historical level tables'!BN64="-",0,'1b Historical level tables'!BN64)</f>
        <v>23.11891638220138</v>
      </c>
      <c r="BO89" s="205">
        <f>((IF('1b Historical level tables'!BO82="-",0,'1b Historical level tables'!BO82)-(IF('1b Historical level tables'!BO64="-",0,'1b Historical level tables'!BO64)))*'1c Consumption adjusted levels'!$C$9/12)+IF('1b Historical level tables'!BO64="-",0,'1b Historical level tables'!BO64)</f>
        <v>25.27849922653013</v>
      </c>
      <c r="BP89" s="205">
        <f>((IF('1b Historical level tables'!BP82="-",0,'1b Historical level tables'!BP82)-(IF('1b Historical level tables'!BP64="-",0,'1b Historical level tables'!BP64)))*'1c Consumption adjusted levels'!$C$9/12)+IF('1b Historical level tables'!BP64="-",0,'1b Historical level tables'!BP64)</f>
        <v>29.599093412833135</v>
      </c>
      <c r="BQ89" s="205">
        <f>((IF('1b Historical level tables'!BQ82="-",0,'1b Historical level tables'!BQ82)-(IF('1b Historical level tables'!BQ64="-",0,'1b Historical level tables'!BQ64)))*'1c Consumption adjusted levels'!$C$9/12)+IF('1b Historical level tables'!BQ64="-",0,'1b Historical level tables'!BQ64)</f>
        <v>49.856806832115325</v>
      </c>
      <c r="BR89" s="173"/>
      <c r="BS89" s="205">
        <f>((IF('1b Historical level tables'!BS82="-",0,'1b Historical level tables'!BS82)-(IF('1b Historical level tables'!BS64="-",0,'1b Historical level tables'!BS64)))*'1c Consumption adjusted levels'!$C$9/12)+IF('1b Historical level tables'!BS64="-",0,'1b Historical level tables'!BS64)</f>
        <v>94.933132972891357</v>
      </c>
      <c r="BT89" s="205">
        <f>((IF('1b Historical level tables'!BT82="-",0,'1b Historical level tables'!BT82)-(IF('1b Historical level tables'!BT64="-",0,'1b Historical level tables'!BT64)))*'1c Consumption adjusted levels'!$C$9/12)+IF('1b Historical level tables'!BT64="-",0,'1b Historical level tables'!BT64)</f>
        <v>108.99712735667981</v>
      </c>
      <c r="BU89" s="205">
        <f>((IF('1b Historical level tables'!BU82="-",0,'1b Historical level tables'!BU82)-(IF('1b Historical level tables'!BU64="-",0,'1b Historical level tables'!BU64)))*'1c Consumption adjusted levels'!$C$9/12)+IF('1b Historical level tables'!BU64="-",0,'1b Historical level tables'!BU64)</f>
        <v>81.990644221333312</v>
      </c>
      <c r="BV89" s="205">
        <f>((IF('1b Historical level tables'!BV82="-",0,'1b Historical level tables'!BV82)-(IF('1b Historical level tables'!BV64="-",0,'1b Historical level tables'!BV64)))*'1c Consumption adjusted levels'!$C$9/12)+IF('1b Historical level tables'!BV64="-",0,'1b Historical level tables'!BV64)</f>
        <v>51.054324737984849</v>
      </c>
      <c r="BW89" s="205">
        <f>((IF('1b Historical level tables'!BW82="-",0,'1b Historical level tables'!BW82)-(IF('1b Historical level tables'!BW64="-",0,'1b Historical level tables'!BW64)))*'1c Consumption adjusted levels'!$C$9/12)+IF('1b Historical level tables'!BW64="-",0,'1b Historical level tables'!BW64)</f>
        <v>47.133919085703333</v>
      </c>
      <c r="BX89" s="205">
        <f>((IF('1b Historical level tables'!BX82="-",0,'1b Historical level tables'!BX82)-(IF('1b Historical level tables'!BX64="-",0,'1b Historical level tables'!BX64)))*'1c Consumption adjusted levels'!$C$9/12)+IF('1b Historical level tables'!BX64="-",0,'1b Historical level tables'!BX64)</f>
        <v>50.329570827131356</v>
      </c>
      <c r="BY89" s="205">
        <f>((IF('1b Historical level tables'!BY82="-",0,'1b Historical level tables'!BY82)-(IF('1b Historical level tables'!BY64="-",0,'1b Historical level tables'!BY64)))*'1c Consumption adjusted levels'!$C$9/12)+IF('1b Historical level tables'!BY64="-",0,'1b Historical level tables'!BY64)</f>
        <v>41.971281347061748</v>
      </c>
      <c r="BZ89" s="205">
        <f>((IF('1b Historical level tables'!BZ82="-",0,'1b Historical level tables'!BZ82)-(IF('1b Historical level tables'!BZ64="-",0,'1b Historical level tables'!BZ64)))*'1c Consumption adjusted levels'!$C$9/12)+IF('1b Historical level tables'!BZ64="-",0,'1b Historical level tables'!BZ64)</f>
        <v>38.549453939140797</v>
      </c>
      <c r="CA89" s="205">
        <f>((IF('1b Historical level tables'!CA82="-",0,'1b Historical level tables'!CA82)-(IF('1b Historical level tables'!CA64="-",0,'1b Historical level tables'!CA64)))*'1c Consumption adjusted levels'!$C$9/12)+IF('1b Historical level tables'!CA64="-",0,'1b Historical level tables'!CA64)</f>
        <v>43.287683978723898</v>
      </c>
      <c r="CB89" s="205">
        <f>((IF('1b Historical level tables'!CB82="-",0,'1b Historical level tables'!CB82)-(IF('1b Historical level tables'!CB64="-",0,'1b Historical level tables'!CB64)))*'1c Consumption adjusted levels'!$C$9/12)+IF('1b Historical level tables'!CB64="-",0,'1b Historical level tables'!CB64)</f>
        <v>43.8892233594541</v>
      </c>
      <c r="CC89" s="205">
        <f>((IF('1b Historical level tables'!CC82="-",0,'1b Historical level tables'!CC82)-(IF('1b Historical level tables'!CC64="-",0,'1b Historical level tables'!CC64)))*'1c Consumption adjusted levels'!$C$9/12)+IF('1b Historical level tables'!CC64="-",0,'1b Historical level tables'!CC64)</f>
        <v>48.070544982209206</v>
      </c>
      <c r="CD89" s="205">
        <f>((IF('1b Historical level tables'!CD82="-",0,'1b Historical level tables'!CD82)-(IF('1b Historical level tables'!CD64="-",0,'1b Historical level tables'!CD64)))*'1c Consumption adjusted levels'!$C$9/12)+IF('1b Historical level tables'!CD64="-",0,'1b Historical level tables'!CD64)</f>
        <v>0</v>
      </c>
      <c r="CE89" s="205">
        <f>((IF('1b Historical level tables'!CE82="-",0,'1b Historical level tables'!CE82)-(IF('1b Historical level tables'!CE64="-",0,'1b Historical level tables'!CE64)))*'1c Consumption adjusted levels'!$C$9/12)+IF('1b Historical level tables'!CE64="-",0,'1b Historical level tables'!CE64)</f>
        <v>0</v>
      </c>
      <c r="CF89" s="205">
        <f>((IF('1b Historical level tables'!CF82="-",0,'1b Historical level tables'!CF82)-(IF('1b Historical level tables'!CF64="-",0,'1b Historical level tables'!CF64)))*'1c Consumption adjusted levels'!$C$9/$D$9)+IF('1b Historical level tables'!CF64="-",0,'1b Historical level tables'!CF64)</f>
        <v>0</v>
      </c>
      <c r="CG89" s="144"/>
      <c r="CH89" s="175" t="s">
        <v>205</v>
      </c>
      <c r="CI89" s="205">
        <f t="shared" si="135"/>
        <v>49.045896273528641</v>
      </c>
      <c r="CJ89" s="205">
        <f t="shared" si="136"/>
        <v>48.717908760388639</v>
      </c>
      <c r="CK89" s="205">
        <f t="shared" si="137"/>
        <v>52.132818047206072</v>
      </c>
      <c r="CL89" s="205">
        <f t="shared" si="138"/>
        <v>55.696035373602534</v>
      </c>
      <c r="CM89" s="205">
        <f t="shared" si="139"/>
        <v>61.361389682596212</v>
      </c>
      <c r="CN89" s="205">
        <f t="shared" si="140"/>
        <v>57.626348853818286</v>
      </c>
      <c r="CO89" s="205">
        <f t="shared" si="141"/>
        <v>56.78518696666665</v>
      </c>
      <c r="CP89" s="205">
        <f t="shared" si="142"/>
        <v>52.565207373601041</v>
      </c>
      <c r="CQ89" s="205">
        <f t="shared" si="143"/>
        <v>57.379080352204944</v>
      </c>
      <c r="CR89" s="205">
        <f t="shared" si="144"/>
        <v>64.361307704749464</v>
      </c>
      <c r="CS89" s="205">
        <f t="shared" si="145"/>
        <v>99.526195806907054</v>
      </c>
      <c r="CT89" s="173"/>
      <c r="CU89" s="205">
        <f t="shared" si="121"/>
        <v>178.76367453081849</v>
      </c>
      <c r="CV89" s="205">
        <f t="shared" si="122"/>
        <v>215.31356717304413</v>
      </c>
      <c r="CW89" s="205">
        <f t="shared" si="123"/>
        <v>165.26693867981143</v>
      </c>
      <c r="CX89" s="205">
        <f t="shared" si="124"/>
        <v>104.76908678762483</v>
      </c>
      <c r="CY89" s="205">
        <f t="shared" si="125"/>
        <v>96.695174452799506</v>
      </c>
      <c r="CZ89" s="205">
        <f t="shared" si="126"/>
        <v>101.72135714403089</v>
      </c>
      <c r="DA89" s="205">
        <f t="shared" si="127"/>
        <v>88.462941365356698</v>
      </c>
      <c r="DB89" s="205">
        <f t="shared" si="128"/>
        <v>81.944873911299823</v>
      </c>
      <c r="DC89" s="205">
        <f t="shared" si="129"/>
        <v>89.922741235753477</v>
      </c>
      <c r="DD89" s="205">
        <f t="shared" si="130"/>
        <v>91.035747488412156</v>
      </c>
      <c r="DE89" s="205">
        <f t="shared" si="131"/>
        <v>96.949487724372645</v>
      </c>
      <c r="DF89" s="205">
        <f t="shared" si="132"/>
        <v>0</v>
      </c>
      <c r="DG89" s="205">
        <f t="shared" si="133"/>
        <v>0</v>
      </c>
      <c r="DH89" s="205">
        <f t="shared" si="134"/>
        <v>0</v>
      </c>
    </row>
    <row r="90" spans="2:112" s="159" customFormat="1" ht="10.5" customHeight="1">
      <c r="B90" s="175" t="s">
        <v>206</v>
      </c>
      <c r="C90" s="205">
        <f>((IF('1b Historical level tables'!C83="-",0,'1b Historical level tables'!C83)-(IF('1b Historical level tables'!C65="-",0,'1b Historical level tables'!C65)))*'1c Consumption adjusted levels'!$C$7/3.1)+IF('1b Historical level tables'!C65="-",0,'1b Historical level tables'!C65)</f>
        <v>0</v>
      </c>
      <c r="D90" s="205">
        <f>((IF('1b Historical level tables'!D83="-",0,'1b Historical level tables'!D83)-(IF('1b Historical level tables'!D65="-",0,'1b Historical level tables'!D65)))*'1c Consumption adjusted levels'!$C$7/3.1)+IF('1b Historical level tables'!D65="-",0,'1b Historical level tables'!D65)</f>
        <v>0</v>
      </c>
      <c r="E90" s="205">
        <f>((IF('1b Historical level tables'!E83="-",0,'1b Historical level tables'!E83)-(IF('1b Historical level tables'!E65="-",0,'1b Historical level tables'!E65)))*'1c Consumption adjusted levels'!$C$7/3.1)+IF('1b Historical level tables'!E65="-",0,'1b Historical level tables'!E65)</f>
        <v>0</v>
      </c>
      <c r="F90" s="205">
        <f>((IF('1b Historical level tables'!F83="-",0,'1b Historical level tables'!F83)-(IF('1b Historical level tables'!F65="-",0,'1b Historical level tables'!F65)))*'1c Consumption adjusted levels'!$C$7/3.1)+IF('1b Historical level tables'!F65="-",0,'1b Historical level tables'!F65)</f>
        <v>0</v>
      </c>
      <c r="G90" s="205">
        <f>((IF('1b Historical level tables'!G83="-",0,'1b Historical level tables'!G83)-(IF('1b Historical level tables'!G65="-",0,'1b Historical level tables'!G65)))*'1c Consumption adjusted levels'!$C$7/3.1)+IF('1b Historical level tables'!G65="-",0,'1b Historical level tables'!G65)</f>
        <v>0</v>
      </c>
      <c r="H90" s="205">
        <f>((IF('1b Historical level tables'!H83="-",0,'1b Historical level tables'!H83)-(IF('1b Historical level tables'!H65="-",0,'1b Historical level tables'!H65)))*'1c Consumption adjusted levels'!$C$7/3.1)+IF('1b Historical level tables'!H65="-",0,'1b Historical level tables'!H65)</f>
        <v>0</v>
      </c>
      <c r="I90" s="205">
        <f>((IF('1b Historical level tables'!I83="-",0,'1b Historical level tables'!I83)-(IF('1b Historical level tables'!I65="-",0,'1b Historical level tables'!I65)))*'1c Consumption adjusted levels'!$C$7/3.1)+IF('1b Historical level tables'!I65="-",0,'1b Historical level tables'!I65)</f>
        <v>0</v>
      </c>
      <c r="J90" s="205">
        <f>((IF('1b Historical level tables'!J83="-",0,'1b Historical level tables'!J83)-(IF('1b Historical level tables'!J65="-",0,'1b Historical level tables'!J65)))*'1c Consumption adjusted levels'!$C$7/3.1)+IF('1b Historical level tables'!J65="-",0,'1b Historical level tables'!J65)</f>
        <v>0</v>
      </c>
      <c r="K90" s="205">
        <f>((IF('1b Historical level tables'!K83="-",0,'1b Historical level tables'!K83)-(IF('1b Historical level tables'!K65="-",0,'1b Historical level tables'!K65)))*'1c Consumption adjusted levels'!$C$7/3.1)+IF('1b Historical level tables'!K65="-",0,'1b Historical level tables'!K65)</f>
        <v>0</v>
      </c>
      <c r="L90" s="205">
        <f>((IF('1b Historical level tables'!L83="-",0,'1b Historical level tables'!L83)-(IF('1b Historical level tables'!L65="-",0,'1b Historical level tables'!L65)))*'1c Consumption adjusted levels'!$C$7/3.1)+IF('1b Historical level tables'!L65="-",0,'1b Historical level tables'!L65)</f>
        <v>0</v>
      </c>
      <c r="M90" s="205">
        <f>((IF('1b Historical level tables'!M83="-",0,'1b Historical level tables'!M83)-(IF('1b Historical level tables'!M65="-",0,'1b Historical level tables'!M65)))*'1c Consumption adjusted levels'!$C$7/3.1)+IF('1b Historical level tables'!M65="-",0,'1b Historical level tables'!M65)</f>
        <v>0</v>
      </c>
      <c r="N90" s="173"/>
      <c r="O90" s="205">
        <f>((IF('1b Historical level tables'!O83="-",0,'1b Historical level tables'!O83)-(IF('1b Historical level tables'!O65="-",0,'1b Historical level tables'!O65)))*'1c Consumption adjusted levels'!$C$7/3.1)+IF('1b Historical level tables'!O65="-",0,'1b Historical level tables'!O65)</f>
        <v>0</v>
      </c>
      <c r="P90" s="205">
        <f>((IF('1b Historical level tables'!P83="-",0,'1b Historical level tables'!P83)-(IF('1b Historical level tables'!P65="-",0,'1b Historical level tables'!P65)))*'1c Consumption adjusted levels'!$C$7/3.1)+IF('1b Historical level tables'!P65="-",0,'1b Historical level tables'!P65)</f>
        <v>0</v>
      </c>
      <c r="Q90" s="205">
        <f>((IF('1b Historical level tables'!Q83="-",0,'1b Historical level tables'!Q83)-(IF('1b Historical level tables'!Q65="-",0,'1b Historical level tables'!Q65)))*'1c Consumption adjusted levels'!$C$7/3.1)+IF('1b Historical level tables'!Q65="-",0,'1b Historical level tables'!Q65)</f>
        <v>0</v>
      </c>
      <c r="R90" s="205">
        <f>((IF('1b Historical level tables'!R83="-",0,'1b Historical level tables'!R83)-(IF('1b Historical level tables'!R65="-",0,'1b Historical level tables'!R65)))*'1c Consumption adjusted levels'!$C$7/3.1)+IF('1b Historical level tables'!R65="-",0,'1b Historical level tables'!R65)</f>
        <v>0</v>
      </c>
      <c r="S90" s="205">
        <f>((IF('1b Historical level tables'!S83="-",0,'1b Historical level tables'!S83)-(IF('1b Historical level tables'!S65="-",0,'1b Historical level tables'!S65)))*'1c Consumption adjusted levels'!$C$7/3.1)+IF('1b Historical level tables'!S65="-",0,'1b Historical level tables'!S65)</f>
        <v>0</v>
      </c>
      <c r="T90" s="205">
        <f>((IF('1b Historical level tables'!T83="-",0,'1b Historical level tables'!T83)-(IF('1b Historical level tables'!T65="-",0,'1b Historical level tables'!T65)))*'1c Consumption adjusted levels'!$C$7/3.1)+IF('1b Historical level tables'!T65="-",0,'1b Historical level tables'!T65)</f>
        <v>0</v>
      </c>
      <c r="U90" s="205">
        <f>((IF('1b Historical level tables'!U83="-",0,'1b Historical level tables'!U83)-(IF('1b Historical level tables'!U65="-",0,'1b Historical level tables'!U65)))*'1c Consumption adjusted levels'!$C$7/3.1)+IF('1b Historical level tables'!U65="-",0,'1b Historical level tables'!U65)</f>
        <v>0</v>
      </c>
      <c r="V90" s="205">
        <f>((IF('1b Historical level tables'!V83="-",0,'1b Historical level tables'!V83)-(IF('1b Historical level tables'!V65="-",0,'1b Historical level tables'!V65)))*'1c Consumption adjusted levels'!$C$7/3.1)+IF('1b Historical level tables'!V65="-",0,'1b Historical level tables'!V65)</f>
        <v>0</v>
      </c>
      <c r="W90" s="205">
        <f>((IF('1b Historical level tables'!W83="-",0,'1b Historical level tables'!W83)-(IF('1b Historical level tables'!W65="-",0,'1b Historical level tables'!W65)))*'1c Consumption adjusted levels'!$C$7/3.1)+IF('1b Historical level tables'!W65="-",0,'1b Historical level tables'!W65)</f>
        <v>0</v>
      </c>
      <c r="X90" s="205">
        <f>((IF('1b Historical level tables'!X83="-",0,'1b Historical level tables'!X83)-(IF('1b Historical level tables'!X65="-",0,'1b Historical level tables'!X65)))*'1c Consumption adjusted levels'!$C$7/3.1)+IF('1b Historical level tables'!X65="-",0,'1b Historical level tables'!X65)</f>
        <v>0</v>
      </c>
      <c r="Y90" s="205">
        <f>((IF('1b Historical level tables'!Y83="-",0,'1b Historical level tables'!Y83)-(IF('1b Historical level tables'!Y65="-",0,'1b Historical level tables'!Y65)))*'1c Consumption adjusted levels'!$C$7/3.1)+IF('1b Historical level tables'!Y65="-",0,'1b Historical level tables'!Y65)</f>
        <v>0</v>
      </c>
      <c r="Z90" s="205">
        <f>((IF('1b Historical level tables'!Z83="-",0,'1b Historical level tables'!Z83)-(IF('1b Historical level tables'!Z65="-",0,'1b Historical level tables'!Z65)))*'1c Consumption adjusted levels'!$C$7/3.1)+IF('1b Historical level tables'!Z65="-",0,'1b Historical level tables'!Z65)</f>
        <v>106.08287579366427</v>
      </c>
      <c r="AA90" s="205">
        <f>((IF('1b Historical level tables'!AA83="-",0,'1b Historical level tables'!AA83)-(IF('1b Historical level tables'!AA65="-",0,'1b Historical level tables'!AA65)))*'1c Consumption adjusted levels'!$C$7/3.1)+IF('1b Historical level tables'!AA65="-",0,'1b Historical level tables'!AA65)</f>
        <v>0</v>
      </c>
      <c r="AB90" s="205">
        <f>((IF('1b Historical level tables'!AB83="-",0,'1b Historical level tables'!AB83)-(IF('1b Historical level tables'!AB65="-",0,'1b Historical level tables'!AB65)))*'1c Consumption adjusted levels'!$C$7/$D$7)+IF('1b Historical level tables'!AB65="-",0,'1b Historical level tables'!AB65)</f>
        <v>0</v>
      </c>
      <c r="AC90" s="144"/>
      <c r="AD90" s="175" t="s">
        <v>206</v>
      </c>
      <c r="AE90" s="205">
        <f>((IF('1b Historical level tables'!AE83="-",0,'1b Historical level tables'!AE83)-(IF('1b Historical level tables'!AE65="-",0,'1b Historical level tables'!AE65)))*'1c Consumption adjusted levels'!$C$8/4.2)+IF('1b Historical level tables'!AE65="-",0,'1b Historical level tables'!AE65)</f>
        <v>0</v>
      </c>
      <c r="AF90" s="205">
        <f>((IF('1b Historical level tables'!AF83="-",0,'1b Historical level tables'!AF83)-(IF('1b Historical level tables'!AF65="-",0,'1b Historical level tables'!AF65)))*'1c Consumption adjusted levels'!$C$8/4.2)+IF('1b Historical level tables'!AF65="-",0,'1b Historical level tables'!AF65)</f>
        <v>0</v>
      </c>
      <c r="AG90" s="205">
        <f>((IF('1b Historical level tables'!AG83="-",0,'1b Historical level tables'!AG83)-(IF('1b Historical level tables'!AG65="-",0,'1b Historical level tables'!AG65)))*'1c Consumption adjusted levels'!$C$8/4.2)+IF('1b Historical level tables'!AG65="-",0,'1b Historical level tables'!AG65)</f>
        <v>0</v>
      </c>
      <c r="AH90" s="205">
        <f>((IF('1b Historical level tables'!AH83="-",0,'1b Historical level tables'!AH83)-(IF('1b Historical level tables'!AH65="-",0,'1b Historical level tables'!AH65)))*'1c Consumption adjusted levels'!$C$8/4.2)+IF('1b Historical level tables'!AH65="-",0,'1b Historical level tables'!AH65)</f>
        <v>0</v>
      </c>
      <c r="AI90" s="205">
        <f>((IF('1b Historical level tables'!AI83="-",0,'1b Historical level tables'!AI83)-(IF('1b Historical level tables'!AI65="-",0,'1b Historical level tables'!AI65)))*'1c Consumption adjusted levels'!$C$8/4.2)+IF('1b Historical level tables'!AI65="-",0,'1b Historical level tables'!AI65)</f>
        <v>0</v>
      </c>
      <c r="AJ90" s="205">
        <f>((IF('1b Historical level tables'!AJ83="-",0,'1b Historical level tables'!AJ83)-(IF('1b Historical level tables'!AJ65="-",0,'1b Historical level tables'!AJ65)))*'1c Consumption adjusted levels'!$C$8/4.2)+IF('1b Historical level tables'!AJ65="-",0,'1b Historical level tables'!AJ65)</f>
        <v>0</v>
      </c>
      <c r="AK90" s="205">
        <f>((IF('1b Historical level tables'!AK83="-",0,'1b Historical level tables'!AK83)-(IF('1b Historical level tables'!AK65="-",0,'1b Historical level tables'!AK65)))*'1c Consumption adjusted levels'!$C$8/4.2)+IF('1b Historical level tables'!AK65="-",0,'1b Historical level tables'!AK65)</f>
        <v>0</v>
      </c>
      <c r="AL90" s="205">
        <f>((IF('1b Historical level tables'!AL83="-",0,'1b Historical level tables'!AL83)-(IF('1b Historical level tables'!AL65="-",0,'1b Historical level tables'!AL65)))*'1c Consumption adjusted levels'!$C$8/4.2)+IF('1b Historical level tables'!AL65="-",0,'1b Historical level tables'!AL65)</f>
        <v>0</v>
      </c>
      <c r="AM90" s="205">
        <f>((IF('1b Historical level tables'!AM83="-",0,'1b Historical level tables'!AM83)-(IF('1b Historical level tables'!AM65="-",0,'1b Historical level tables'!AM65)))*'1c Consumption adjusted levels'!$C$8/4.2)+IF('1b Historical level tables'!AM65="-",0,'1b Historical level tables'!AM65)</f>
        <v>0</v>
      </c>
      <c r="AN90" s="205">
        <f>((IF('1b Historical level tables'!AN83="-",0,'1b Historical level tables'!AN83)-(IF('1b Historical level tables'!AN65="-",0,'1b Historical level tables'!AN65)))*'1c Consumption adjusted levels'!$C$8/4.2)+IF('1b Historical level tables'!AN65="-",0,'1b Historical level tables'!AN65)</f>
        <v>0</v>
      </c>
      <c r="AO90" s="205">
        <f>((IF('1b Historical level tables'!AO83="-",0,'1b Historical level tables'!AO83)-(IF('1b Historical level tables'!AO65="-",0,'1b Historical level tables'!AO65)))*'1c Consumption adjusted levels'!$C$8/4.2)+IF('1b Historical level tables'!AO65="-",0,'1b Historical level tables'!AO65)</f>
        <v>0</v>
      </c>
      <c r="AP90" s="173"/>
      <c r="AQ90" s="205">
        <f>((IF('1b Historical level tables'!AQ83="-",0,'1b Historical level tables'!AQ83)-(IF('1b Historical level tables'!AQ65="-",0,'1b Historical level tables'!AQ65)))*'1c Consumption adjusted levels'!$C$8/4.2)+IF('1b Historical level tables'!AQ65="-",0,'1b Historical level tables'!AQ65)</f>
        <v>0</v>
      </c>
      <c r="AR90" s="205">
        <f>((IF('1b Historical level tables'!AR83="-",0,'1b Historical level tables'!AR83)-(IF('1b Historical level tables'!AR65="-",0,'1b Historical level tables'!AR65)))*'1c Consumption adjusted levels'!$C$8/4.2)+IF('1b Historical level tables'!AR65="-",0,'1b Historical level tables'!AR65)</f>
        <v>0</v>
      </c>
      <c r="AS90" s="205">
        <f>((IF('1b Historical level tables'!AS83="-",0,'1b Historical level tables'!AS83)-(IF('1b Historical level tables'!AS65="-",0,'1b Historical level tables'!AS65)))*'1c Consumption adjusted levels'!$C$8/4.2)+IF('1b Historical level tables'!AS65="-",0,'1b Historical level tables'!AS65)</f>
        <v>0</v>
      </c>
      <c r="AT90" s="205">
        <f>((IF('1b Historical level tables'!AT83="-",0,'1b Historical level tables'!AT83)-(IF('1b Historical level tables'!AT65="-",0,'1b Historical level tables'!AT65)))*'1c Consumption adjusted levels'!$C$8/4.2)+IF('1b Historical level tables'!AT65="-",0,'1b Historical level tables'!AT65)</f>
        <v>0</v>
      </c>
      <c r="AU90" s="205">
        <f>((IF('1b Historical level tables'!AU83="-",0,'1b Historical level tables'!AU83)-(IF('1b Historical level tables'!AU65="-",0,'1b Historical level tables'!AU65)))*'1c Consumption adjusted levels'!$C$8/4.2)+IF('1b Historical level tables'!AU65="-",0,'1b Historical level tables'!AU65)</f>
        <v>0</v>
      </c>
      <c r="AV90" s="205">
        <f>((IF('1b Historical level tables'!AV83="-",0,'1b Historical level tables'!AV83)-(IF('1b Historical level tables'!AV65="-",0,'1b Historical level tables'!AV65)))*'1c Consumption adjusted levels'!$C$8/4.2)+IF('1b Historical level tables'!AV65="-",0,'1b Historical level tables'!AV65)</f>
        <v>0</v>
      </c>
      <c r="AW90" s="205">
        <f>((IF('1b Historical level tables'!AW83="-",0,'1b Historical level tables'!AW83)-(IF('1b Historical level tables'!AW65="-",0,'1b Historical level tables'!AW65)))*'1c Consumption adjusted levels'!$C$8/4.2)+IF('1b Historical level tables'!AW65="-",0,'1b Historical level tables'!AW65)</f>
        <v>0</v>
      </c>
      <c r="AX90" s="205">
        <f>((IF('1b Historical level tables'!AX83="-",0,'1b Historical level tables'!AX83)-(IF('1b Historical level tables'!AX65="-",0,'1b Historical level tables'!AX65)))*'1c Consumption adjusted levels'!$C$8/4.2)+IF('1b Historical level tables'!AX65="-",0,'1b Historical level tables'!AX65)</f>
        <v>0</v>
      </c>
      <c r="AY90" s="205">
        <f>((IF('1b Historical level tables'!AY83="-",0,'1b Historical level tables'!AY83)-(IF('1b Historical level tables'!AY65="-",0,'1b Historical level tables'!AY65)))*'1c Consumption adjusted levels'!$C$8/4.2)+IF('1b Historical level tables'!AY65="-",0,'1b Historical level tables'!AY65)</f>
        <v>0</v>
      </c>
      <c r="AZ90" s="205">
        <f>((IF('1b Historical level tables'!AZ83="-",0,'1b Historical level tables'!AZ83)-(IF('1b Historical level tables'!AZ65="-",0,'1b Historical level tables'!AZ65)))*'1c Consumption adjusted levels'!$C$8/4.2)+IF('1b Historical level tables'!AZ65="-",0,'1b Historical level tables'!AZ65)</f>
        <v>0</v>
      </c>
      <c r="BA90" s="205">
        <f>((IF('1b Historical level tables'!BA83="-",0,'1b Historical level tables'!BA83)-(IF('1b Historical level tables'!BA65="-",0,'1b Historical level tables'!BA65)))*'1c Consumption adjusted levels'!$C$8/4.2)+IF('1b Historical level tables'!BA65="-",0,'1b Historical level tables'!BA65)</f>
        <v>0</v>
      </c>
      <c r="BB90" s="205">
        <f>((IF('1b Historical level tables'!BB83="-",0,'1b Historical level tables'!BB83)-(IF('1b Historical level tables'!BB65="-",0,'1b Historical level tables'!BB65)))*'1c Consumption adjusted levels'!$C$8/4.2)+IF('1b Historical level tables'!BB65="-",0,'1b Historical level tables'!BB65)</f>
        <v>108.82695601177173</v>
      </c>
      <c r="BC90" s="205">
        <f>((IF('1b Historical level tables'!BC83="-",0,'1b Historical level tables'!BC83)-(IF('1b Historical level tables'!BC65="-",0,'1b Historical level tables'!BC65)))*'1c Consumption adjusted levels'!$C$8/4.2)+IF('1b Historical level tables'!BC65="-",0,'1b Historical level tables'!BC65)</f>
        <v>0</v>
      </c>
      <c r="BD90" s="205">
        <f>((IF('1b Historical level tables'!BD83="-",0,'1b Historical level tables'!BD83)-(IF('1b Historical level tables'!BD65="-",0,'1b Historical level tables'!BD65)))*'1c Consumption adjusted levels'!$C$8/$D$8)+IF('1b Historical level tables'!BD65="-",0,'1b Historical level tables'!BD65)</f>
        <v>0</v>
      </c>
      <c r="BF90" s="175" t="s">
        <v>206</v>
      </c>
      <c r="BG90" s="205">
        <f>((IF('1b Historical level tables'!BG83="-",0,'1b Historical level tables'!BG83)-(IF('1b Historical level tables'!BG65="-",0,'1b Historical level tables'!BG65)))*'1c Consumption adjusted levels'!$C$9/12)+IF('1b Historical level tables'!BG65="-",0,'1b Historical level tables'!BG65)</f>
        <v>0</v>
      </c>
      <c r="BH90" s="205">
        <f>((IF('1b Historical level tables'!BH83="-",0,'1b Historical level tables'!BH83)-(IF('1b Historical level tables'!BH65="-",0,'1b Historical level tables'!BH65)))*'1c Consumption adjusted levels'!$C$9/12)+IF('1b Historical level tables'!BH65="-",0,'1b Historical level tables'!BH65)</f>
        <v>0</v>
      </c>
      <c r="BI90" s="205">
        <f>((IF('1b Historical level tables'!BI83="-",0,'1b Historical level tables'!BI83)-(IF('1b Historical level tables'!BI65="-",0,'1b Historical level tables'!BI65)))*'1c Consumption adjusted levels'!$C$9/12)+IF('1b Historical level tables'!BI65="-",0,'1b Historical level tables'!BI65)</f>
        <v>0</v>
      </c>
      <c r="BJ90" s="205">
        <f>((IF('1b Historical level tables'!BJ83="-",0,'1b Historical level tables'!BJ83)-(IF('1b Historical level tables'!BJ65="-",0,'1b Historical level tables'!BJ65)))*'1c Consumption adjusted levels'!$C$9/12)+IF('1b Historical level tables'!BJ65="-",0,'1b Historical level tables'!BJ65)</f>
        <v>0</v>
      </c>
      <c r="BK90" s="205">
        <f>((IF('1b Historical level tables'!BK83="-",0,'1b Historical level tables'!BK83)-(IF('1b Historical level tables'!BK65="-",0,'1b Historical level tables'!BK65)))*'1c Consumption adjusted levels'!$C$9/12)+IF('1b Historical level tables'!BK65="-",0,'1b Historical level tables'!BK65)</f>
        <v>0</v>
      </c>
      <c r="BL90" s="205">
        <f>((IF('1b Historical level tables'!BL83="-",0,'1b Historical level tables'!BL83)-(IF('1b Historical level tables'!BL65="-",0,'1b Historical level tables'!BL65)))*'1c Consumption adjusted levels'!$C$9/12)+IF('1b Historical level tables'!BL65="-",0,'1b Historical level tables'!BL65)</f>
        <v>0</v>
      </c>
      <c r="BM90" s="205">
        <f>((IF('1b Historical level tables'!BM83="-",0,'1b Historical level tables'!BM83)-(IF('1b Historical level tables'!BM65="-",0,'1b Historical level tables'!BM65)))*'1c Consumption adjusted levels'!$C$9/12)+IF('1b Historical level tables'!BM65="-",0,'1b Historical level tables'!BM65)</f>
        <v>0</v>
      </c>
      <c r="BN90" s="205">
        <f>((IF('1b Historical level tables'!BN83="-",0,'1b Historical level tables'!BN83)-(IF('1b Historical level tables'!BN65="-",0,'1b Historical level tables'!BN65)))*'1c Consumption adjusted levels'!$C$9/12)+IF('1b Historical level tables'!BN65="-",0,'1b Historical level tables'!BN65)</f>
        <v>0</v>
      </c>
      <c r="BO90" s="205">
        <f>((IF('1b Historical level tables'!BO83="-",0,'1b Historical level tables'!BO83)-(IF('1b Historical level tables'!BO65="-",0,'1b Historical level tables'!BO65)))*'1c Consumption adjusted levels'!$C$9/12)+IF('1b Historical level tables'!BO65="-",0,'1b Historical level tables'!BO65)</f>
        <v>0</v>
      </c>
      <c r="BP90" s="205">
        <f>((IF('1b Historical level tables'!BP83="-",0,'1b Historical level tables'!BP83)-(IF('1b Historical level tables'!BP65="-",0,'1b Historical level tables'!BP65)))*'1c Consumption adjusted levels'!$C$9/12)+IF('1b Historical level tables'!BP65="-",0,'1b Historical level tables'!BP65)</f>
        <v>0</v>
      </c>
      <c r="BQ90" s="205">
        <f>((IF('1b Historical level tables'!BQ83="-",0,'1b Historical level tables'!BQ83)-(IF('1b Historical level tables'!BQ65="-",0,'1b Historical level tables'!BQ65)))*'1c Consumption adjusted levels'!$C$9/12)+IF('1b Historical level tables'!BQ65="-",0,'1b Historical level tables'!BQ65)</f>
        <v>0</v>
      </c>
      <c r="BR90" s="173"/>
      <c r="BS90" s="205">
        <f>((IF('1b Historical level tables'!BS83="-",0,'1b Historical level tables'!BS83)-(IF('1b Historical level tables'!BS65="-",0,'1b Historical level tables'!BS65)))*'1c Consumption adjusted levels'!$C$9/12)+IF('1b Historical level tables'!BS65="-",0,'1b Historical level tables'!BS65)</f>
        <v>0</v>
      </c>
      <c r="BT90" s="205">
        <f>((IF('1b Historical level tables'!BT83="-",0,'1b Historical level tables'!BT83)-(IF('1b Historical level tables'!BT65="-",0,'1b Historical level tables'!BT65)))*'1c Consumption adjusted levels'!$C$9/12)+IF('1b Historical level tables'!BT65="-",0,'1b Historical level tables'!BT65)</f>
        <v>0</v>
      </c>
      <c r="BU90" s="205">
        <f>((IF('1b Historical level tables'!BU83="-",0,'1b Historical level tables'!BU83)-(IF('1b Historical level tables'!BU65="-",0,'1b Historical level tables'!BU65)))*'1c Consumption adjusted levels'!$C$9/12)+IF('1b Historical level tables'!BU65="-",0,'1b Historical level tables'!BU65)</f>
        <v>0</v>
      </c>
      <c r="BV90" s="205">
        <f>((IF('1b Historical level tables'!BV83="-",0,'1b Historical level tables'!BV83)-(IF('1b Historical level tables'!BV65="-",0,'1b Historical level tables'!BV65)))*'1c Consumption adjusted levels'!$C$9/12)+IF('1b Historical level tables'!BV65="-",0,'1b Historical level tables'!BV65)</f>
        <v>0</v>
      </c>
      <c r="BW90" s="205">
        <f>((IF('1b Historical level tables'!BW83="-",0,'1b Historical level tables'!BW83)-(IF('1b Historical level tables'!BW65="-",0,'1b Historical level tables'!BW65)))*'1c Consumption adjusted levels'!$C$9/12)+IF('1b Historical level tables'!BW65="-",0,'1b Historical level tables'!BW65)</f>
        <v>0</v>
      </c>
      <c r="BX90" s="205">
        <f>((IF('1b Historical level tables'!BX83="-",0,'1b Historical level tables'!BX83)-(IF('1b Historical level tables'!BX65="-",0,'1b Historical level tables'!BX65)))*'1c Consumption adjusted levels'!$C$9/12)+IF('1b Historical level tables'!BX65="-",0,'1b Historical level tables'!BX65)</f>
        <v>0</v>
      </c>
      <c r="BY90" s="205">
        <f>((IF('1b Historical level tables'!BY83="-",0,'1b Historical level tables'!BY83)-(IF('1b Historical level tables'!BY65="-",0,'1b Historical level tables'!BY65)))*'1c Consumption adjusted levels'!$C$9/12)+IF('1b Historical level tables'!BY65="-",0,'1b Historical level tables'!BY65)</f>
        <v>0</v>
      </c>
      <c r="BZ90" s="205">
        <f>((IF('1b Historical level tables'!BZ83="-",0,'1b Historical level tables'!BZ83)-(IF('1b Historical level tables'!BZ65="-",0,'1b Historical level tables'!BZ65)))*'1c Consumption adjusted levels'!$C$9/12)+IF('1b Historical level tables'!BZ65="-",0,'1b Historical level tables'!BZ65)</f>
        <v>0</v>
      </c>
      <c r="CA90" s="205">
        <f>((IF('1b Historical level tables'!CA83="-",0,'1b Historical level tables'!CA83)-(IF('1b Historical level tables'!CA65="-",0,'1b Historical level tables'!CA65)))*'1c Consumption adjusted levels'!$C$9/12)+IF('1b Historical level tables'!CA65="-",0,'1b Historical level tables'!CA65)</f>
        <v>0</v>
      </c>
      <c r="CB90" s="205">
        <f>((IF('1b Historical level tables'!CB83="-",0,'1b Historical level tables'!CB83)-(IF('1b Historical level tables'!CB65="-",0,'1b Historical level tables'!CB65)))*'1c Consumption adjusted levels'!$C$9/12)+IF('1b Historical level tables'!CB65="-",0,'1b Historical level tables'!CB65)</f>
        <v>0</v>
      </c>
      <c r="CC90" s="205">
        <f>((IF('1b Historical level tables'!CC83="-",0,'1b Historical level tables'!CC83)-(IF('1b Historical level tables'!CC65="-",0,'1b Historical level tables'!CC65)))*'1c Consumption adjusted levels'!$C$9/12)+IF('1b Historical level tables'!CC65="-",0,'1b Historical level tables'!CC65)</f>
        <v>0</v>
      </c>
      <c r="CD90" s="205">
        <f>((IF('1b Historical level tables'!CD83="-",0,'1b Historical level tables'!CD83)-(IF('1b Historical level tables'!CD65="-",0,'1b Historical level tables'!CD65)))*'1c Consumption adjusted levels'!$C$9/12)+IF('1b Historical level tables'!CD65="-",0,'1b Historical level tables'!CD65)</f>
        <v>119.17279780090303</v>
      </c>
      <c r="CE90" s="205">
        <f>((IF('1b Historical level tables'!CE83="-",0,'1b Historical level tables'!CE83)-(IF('1b Historical level tables'!CE65="-",0,'1b Historical level tables'!CE65)))*'1c Consumption adjusted levels'!$C$9/12)+IF('1b Historical level tables'!CE65="-",0,'1b Historical level tables'!CE65)</f>
        <v>0</v>
      </c>
      <c r="CF90" s="205">
        <f>((IF('1b Historical level tables'!CF83="-",0,'1b Historical level tables'!CF83)-(IF('1b Historical level tables'!CF65="-",0,'1b Historical level tables'!CF65)))*'1c Consumption adjusted levels'!$C$9/$D$9)+IF('1b Historical level tables'!CF65="-",0,'1b Historical level tables'!CF65)</f>
        <v>0</v>
      </c>
      <c r="CG90" s="144"/>
      <c r="CH90" s="175" t="s">
        <v>206</v>
      </c>
      <c r="CI90" s="205">
        <f t="shared" si="135"/>
        <v>0</v>
      </c>
      <c r="CJ90" s="205">
        <f t="shared" si="136"/>
        <v>0</v>
      </c>
      <c r="CK90" s="205">
        <f t="shared" si="137"/>
        <v>0</v>
      </c>
      <c r="CL90" s="205">
        <f t="shared" si="138"/>
        <v>0</v>
      </c>
      <c r="CM90" s="205">
        <f t="shared" si="139"/>
        <v>0</v>
      </c>
      <c r="CN90" s="205">
        <f t="shared" si="140"/>
        <v>0</v>
      </c>
      <c r="CO90" s="205">
        <f t="shared" si="141"/>
        <v>0</v>
      </c>
      <c r="CP90" s="205">
        <f t="shared" si="142"/>
        <v>0</v>
      </c>
      <c r="CQ90" s="205">
        <f t="shared" si="143"/>
        <v>0</v>
      </c>
      <c r="CR90" s="205">
        <f t="shared" si="144"/>
        <v>0</v>
      </c>
      <c r="CS90" s="205">
        <f t="shared" si="145"/>
        <v>0</v>
      </c>
      <c r="CT90" s="173"/>
      <c r="CU90" s="205">
        <f t="shared" si="121"/>
        <v>0</v>
      </c>
      <c r="CV90" s="205">
        <f t="shared" si="122"/>
        <v>0</v>
      </c>
      <c r="CW90" s="205">
        <f t="shared" si="123"/>
        <v>0</v>
      </c>
      <c r="CX90" s="205">
        <f t="shared" si="124"/>
        <v>0</v>
      </c>
      <c r="CY90" s="205">
        <f t="shared" si="125"/>
        <v>0</v>
      </c>
      <c r="CZ90" s="205">
        <f t="shared" si="126"/>
        <v>0</v>
      </c>
      <c r="DA90" s="205">
        <f t="shared" si="127"/>
        <v>0</v>
      </c>
      <c r="DB90" s="205">
        <f t="shared" si="128"/>
        <v>0</v>
      </c>
      <c r="DC90" s="205">
        <f t="shared" si="129"/>
        <v>0</v>
      </c>
      <c r="DD90" s="205">
        <f t="shared" si="130"/>
        <v>0</v>
      </c>
      <c r="DE90" s="205">
        <f t="shared" si="131"/>
        <v>0</v>
      </c>
      <c r="DF90" s="205">
        <f t="shared" si="132"/>
        <v>225.2556735945673</v>
      </c>
      <c r="DG90" s="205">
        <f t="shared" si="133"/>
        <v>0</v>
      </c>
      <c r="DH90" s="205">
        <f t="shared" si="134"/>
        <v>0</v>
      </c>
    </row>
    <row r="91" spans="2:112" s="159" customFormat="1" ht="10.5" customHeight="1">
      <c r="B91" s="175" t="s">
        <v>207</v>
      </c>
      <c r="C91" s="205">
        <f>((IF('1b Historical level tables'!C84="-",0,'1b Historical level tables'!C84)-(IF('1b Historical level tables'!C66="-",0,'1b Historical level tables'!C66)))*'1c Consumption adjusted levels'!$C$7/3.1)+IF('1b Historical level tables'!C66="-",0,'1b Historical level tables'!C66)</f>
        <v>0</v>
      </c>
      <c r="D91" s="205">
        <f>((IF('1b Historical level tables'!D84="-",0,'1b Historical level tables'!D84)-(IF('1b Historical level tables'!D66="-",0,'1b Historical level tables'!D66)))*'1c Consumption adjusted levels'!$C$7/3.1)+IF('1b Historical level tables'!D66="-",0,'1b Historical level tables'!D66)</f>
        <v>0</v>
      </c>
      <c r="E91" s="205">
        <f>((IF('1b Historical level tables'!E84="-",0,'1b Historical level tables'!E84)-(IF('1b Historical level tables'!E66="-",0,'1b Historical level tables'!E66)))*'1c Consumption adjusted levels'!$C$7/3.1)+IF('1b Historical level tables'!E66="-",0,'1b Historical level tables'!E66)</f>
        <v>0</v>
      </c>
      <c r="F91" s="205">
        <f>((IF('1b Historical level tables'!F84="-",0,'1b Historical level tables'!F84)-(IF('1b Historical level tables'!F66="-",0,'1b Historical level tables'!F66)))*'1c Consumption adjusted levels'!$C$7/3.1)+IF('1b Historical level tables'!F66="-",0,'1b Historical level tables'!F66)</f>
        <v>0</v>
      </c>
      <c r="G91" s="205">
        <f>((IF('1b Historical level tables'!G84="-",0,'1b Historical level tables'!G84)-(IF('1b Historical level tables'!G66="-",0,'1b Historical level tables'!G66)))*'1c Consumption adjusted levels'!$C$7/3.1)+IF('1b Historical level tables'!G66="-",0,'1b Historical level tables'!G66)</f>
        <v>0</v>
      </c>
      <c r="H91" s="205">
        <f>((IF('1b Historical level tables'!H84="-",0,'1b Historical level tables'!H84)-(IF('1b Historical level tables'!H66="-",0,'1b Historical level tables'!H66)))*'1c Consumption adjusted levels'!$C$7/3.1)+IF('1b Historical level tables'!H66="-",0,'1b Historical level tables'!H66)</f>
        <v>0</v>
      </c>
      <c r="I91" s="205">
        <f>((IF('1b Historical level tables'!I84="-",0,'1b Historical level tables'!I84)-(IF('1b Historical level tables'!I66="-",0,'1b Historical level tables'!I66)))*'1c Consumption adjusted levels'!$C$7/3.1)+IF('1b Historical level tables'!I66="-",0,'1b Historical level tables'!I66)</f>
        <v>0</v>
      </c>
      <c r="J91" s="205">
        <f>((IF('1b Historical level tables'!J84="-",0,'1b Historical level tables'!J84)-(IF('1b Historical level tables'!J66="-",0,'1b Historical level tables'!J66)))*'1c Consumption adjusted levels'!$C$7/3.1)+IF('1b Historical level tables'!J66="-",0,'1b Historical level tables'!J66)</f>
        <v>0</v>
      </c>
      <c r="K91" s="205">
        <f>((IF('1b Historical level tables'!K84="-",0,'1b Historical level tables'!K84)-(IF('1b Historical level tables'!K66="-",0,'1b Historical level tables'!K66)))*'1c Consumption adjusted levels'!$C$7/3.1)+IF('1b Historical level tables'!K66="-",0,'1b Historical level tables'!K66)</f>
        <v>0</v>
      </c>
      <c r="L91" s="205">
        <f>((IF('1b Historical level tables'!L84="-",0,'1b Historical level tables'!L84)-(IF('1b Historical level tables'!L66="-",0,'1b Historical level tables'!L66)))*'1c Consumption adjusted levels'!$C$7/3.1)+IF('1b Historical level tables'!L66="-",0,'1b Historical level tables'!L66)</f>
        <v>0</v>
      </c>
      <c r="M91" s="205">
        <f>((IF('1b Historical level tables'!M84="-",0,'1b Historical level tables'!M84)-(IF('1b Historical level tables'!M66="-",0,'1b Historical level tables'!M66)))*'1c Consumption adjusted levels'!$C$7/3.1)+IF('1b Historical level tables'!M66="-",0,'1b Historical level tables'!M66)</f>
        <v>0</v>
      </c>
      <c r="N91" s="173"/>
      <c r="O91" s="205">
        <f>((IF('1b Historical level tables'!O84="-",0,'1b Historical level tables'!O84)-(IF('1b Historical level tables'!O66="-",0,'1b Historical level tables'!O66)))*'1c Consumption adjusted levels'!$C$7/3.1)+IF('1b Historical level tables'!O66="-",0,'1b Historical level tables'!O66)</f>
        <v>0</v>
      </c>
      <c r="P91" s="205">
        <f>((IF('1b Historical level tables'!P84="-",0,'1b Historical level tables'!P84)-(IF('1b Historical level tables'!P66="-",0,'1b Historical level tables'!P66)))*'1c Consumption adjusted levels'!$C$7/3.1)+IF('1b Historical level tables'!P66="-",0,'1b Historical level tables'!P66)</f>
        <v>0</v>
      </c>
      <c r="Q91" s="205">
        <f>((IF('1b Historical level tables'!Q84="-",0,'1b Historical level tables'!Q84)-(IF('1b Historical level tables'!Q66="-",0,'1b Historical level tables'!Q66)))*'1c Consumption adjusted levels'!$C$7/3.1)+IF('1b Historical level tables'!Q66="-",0,'1b Historical level tables'!Q66)</f>
        <v>0</v>
      </c>
      <c r="R91" s="205">
        <f>((IF('1b Historical level tables'!R84="-",0,'1b Historical level tables'!R84)-(IF('1b Historical level tables'!R66="-",0,'1b Historical level tables'!R66)))*'1c Consumption adjusted levels'!$C$7/3.1)+IF('1b Historical level tables'!R66="-",0,'1b Historical level tables'!R66)</f>
        <v>0</v>
      </c>
      <c r="S91" s="205">
        <f>((IF('1b Historical level tables'!S84="-",0,'1b Historical level tables'!S84)-(IF('1b Historical level tables'!S66="-",0,'1b Historical level tables'!S66)))*'1c Consumption adjusted levels'!$C$7/3.1)+IF('1b Historical level tables'!S66="-",0,'1b Historical level tables'!S66)</f>
        <v>0</v>
      </c>
      <c r="T91" s="205">
        <f>((IF('1b Historical level tables'!T84="-",0,'1b Historical level tables'!T84)-(IF('1b Historical level tables'!T66="-",0,'1b Historical level tables'!T66)))*'1c Consumption adjusted levels'!$C$7/3.1)+IF('1b Historical level tables'!T66="-",0,'1b Historical level tables'!T66)</f>
        <v>0</v>
      </c>
      <c r="U91" s="205">
        <f>((IF('1b Historical level tables'!U84="-",0,'1b Historical level tables'!U84)-(IF('1b Historical level tables'!U66="-",0,'1b Historical level tables'!U66)))*'1c Consumption adjusted levels'!$C$7/3.1)+IF('1b Historical level tables'!U66="-",0,'1b Historical level tables'!U66)</f>
        <v>0</v>
      </c>
      <c r="V91" s="205">
        <f>((IF('1b Historical level tables'!V84="-",0,'1b Historical level tables'!V84)-(IF('1b Historical level tables'!V66="-",0,'1b Historical level tables'!V66)))*'1c Consumption adjusted levels'!$C$7/3.1)+IF('1b Historical level tables'!V66="-",0,'1b Historical level tables'!V66)</f>
        <v>0</v>
      </c>
      <c r="W91" s="205">
        <f>((IF('1b Historical level tables'!W84="-",0,'1b Historical level tables'!W84)-(IF('1b Historical level tables'!W66="-",0,'1b Historical level tables'!W66)))*'1c Consumption adjusted levels'!$C$7/3.1)+IF('1b Historical level tables'!W66="-",0,'1b Historical level tables'!W66)</f>
        <v>0</v>
      </c>
      <c r="X91" s="205">
        <f>((IF('1b Historical level tables'!X84="-",0,'1b Historical level tables'!X84)-(IF('1b Historical level tables'!X66="-",0,'1b Historical level tables'!X66)))*'1c Consumption adjusted levels'!$C$7/3.1)+IF('1b Historical level tables'!X66="-",0,'1b Historical level tables'!X66)</f>
        <v>0</v>
      </c>
      <c r="Y91" s="205">
        <f>((IF('1b Historical level tables'!Y84="-",0,'1b Historical level tables'!Y84)-(IF('1b Historical level tables'!Y66="-",0,'1b Historical level tables'!Y66)))*'1c Consumption adjusted levels'!$C$7/3.1)+IF('1b Historical level tables'!Y66="-",0,'1b Historical level tables'!Y66)</f>
        <v>0</v>
      </c>
      <c r="Z91" s="205">
        <f>((IF('1b Historical level tables'!Z84="-",0,'1b Historical level tables'!Z84)-(IF('1b Historical level tables'!Z66="-",0,'1b Historical level tables'!Z66)))*'1c Consumption adjusted levels'!$C$7/3.1)+IF('1b Historical level tables'!Z66="-",0,'1b Historical level tables'!Z66)</f>
        <v>74.90844562433891</v>
      </c>
      <c r="AA91" s="205">
        <f>((IF('1b Historical level tables'!AA84="-",0,'1b Historical level tables'!AA84)-(IF('1b Historical level tables'!AA66="-",0,'1b Historical level tables'!AA66)))*'1c Consumption adjusted levels'!$C$7/3.1)+IF('1b Historical level tables'!AA66="-",0,'1b Historical level tables'!AA66)</f>
        <v>0</v>
      </c>
      <c r="AB91" s="205">
        <f>((IF('1b Historical level tables'!AB84="-",0,'1b Historical level tables'!AB84)-(IF('1b Historical level tables'!AB66="-",0,'1b Historical level tables'!AB66)))*'1c Consumption adjusted levels'!$C$7/$D$7)+IF('1b Historical level tables'!AB66="-",0,'1b Historical level tables'!AB66)</f>
        <v>0</v>
      </c>
      <c r="AC91" s="144"/>
      <c r="AD91" s="175" t="s">
        <v>207</v>
      </c>
      <c r="AE91" s="205">
        <f>((IF('1b Historical level tables'!AE84="-",0,'1b Historical level tables'!AE84)-(IF('1b Historical level tables'!AE66="-",0,'1b Historical level tables'!AE66)))*'1c Consumption adjusted levels'!$C$8/4.2)+IF('1b Historical level tables'!AE66="-",0,'1b Historical level tables'!AE66)</f>
        <v>0</v>
      </c>
      <c r="AF91" s="205">
        <f>((IF('1b Historical level tables'!AF84="-",0,'1b Historical level tables'!AF84)-(IF('1b Historical level tables'!AF66="-",0,'1b Historical level tables'!AF66)))*'1c Consumption adjusted levels'!$C$8/4.2)+IF('1b Historical level tables'!AF66="-",0,'1b Historical level tables'!AF66)</f>
        <v>0</v>
      </c>
      <c r="AG91" s="205">
        <f>((IF('1b Historical level tables'!AG84="-",0,'1b Historical level tables'!AG84)-(IF('1b Historical level tables'!AG66="-",0,'1b Historical level tables'!AG66)))*'1c Consumption adjusted levels'!$C$8/4.2)+IF('1b Historical level tables'!AG66="-",0,'1b Historical level tables'!AG66)</f>
        <v>0</v>
      </c>
      <c r="AH91" s="205">
        <f>((IF('1b Historical level tables'!AH84="-",0,'1b Historical level tables'!AH84)-(IF('1b Historical level tables'!AH66="-",0,'1b Historical level tables'!AH66)))*'1c Consumption adjusted levels'!$C$8/4.2)+IF('1b Historical level tables'!AH66="-",0,'1b Historical level tables'!AH66)</f>
        <v>0</v>
      </c>
      <c r="AI91" s="205">
        <f>((IF('1b Historical level tables'!AI84="-",0,'1b Historical level tables'!AI84)-(IF('1b Historical level tables'!AI66="-",0,'1b Historical level tables'!AI66)))*'1c Consumption adjusted levels'!$C$8/4.2)+IF('1b Historical level tables'!AI66="-",0,'1b Historical level tables'!AI66)</f>
        <v>0</v>
      </c>
      <c r="AJ91" s="205">
        <f>((IF('1b Historical level tables'!AJ84="-",0,'1b Historical level tables'!AJ84)-(IF('1b Historical level tables'!AJ66="-",0,'1b Historical level tables'!AJ66)))*'1c Consumption adjusted levels'!$C$8/4.2)+IF('1b Historical level tables'!AJ66="-",0,'1b Historical level tables'!AJ66)</f>
        <v>0</v>
      </c>
      <c r="AK91" s="205">
        <f>((IF('1b Historical level tables'!AK84="-",0,'1b Historical level tables'!AK84)-(IF('1b Historical level tables'!AK66="-",0,'1b Historical level tables'!AK66)))*'1c Consumption adjusted levels'!$C$8/4.2)+IF('1b Historical level tables'!AK66="-",0,'1b Historical level tables'!AK66)</f>
        <v>0</v>
      </c>
      <c r="AL91" s="205">
        <f>((IF('1b Historical level tables'!AL84="-",0,'1b Historical level tables'!AL84)-(IF('1b Historical level tables'!AL66="-",0,'1b Historical level tables'!AL66)))*'1c Consumption adjusted levels'!$C$8/4.2)+IF('1b Historical level tables'!AL66="-",0,'1b Historical level tables'!AL66)</f>
        <v>0</v>
      </c>
      <c r="AM91" s="205">
        <f>((IF('1b Historical level tables'!AM84="-",0,'1b Historical level tables'!AM84)-(IF('1b Historical level tables'!AM66="-",0,'1b Historical level tables'!AM66)))*'1c Consumption adjusted levels'!$C$8/4.2)+IF('1b Historical level tables'!AM66="-",0,'1b Historical level tables'!AM66)</f>
        <v>0</v>
      </c>
      <c r="AN91" s="205">
        <f>((IF('1b Historical level tables'!AN84="-",0,'1b Historical level tables'!AN84)-(IF('1b Historical level tables'!AN66="-",0,'1b Historical level tables'!AN66)))*'1c Consumption adjusted levels'!$C$8/4.2)+IF('1b Historical level tables'!AN66="-",0,'1b Historical level tables'!AN66)</f>
        <v>0</v>
      </c>
      <c r="AO91" s="205">
        <f>((IF('1b Historical level tables'!AO84="-",0,'1b Historical level tables'!AO84)-(IF('1b Historical level tables'!AO66="-",0,'1b Historical level tables'!AO66)))*'1c Consumption adjusted levels'!$C$8/4.2)+IF('1b Historical level tables'!AO66="-",0,'1b Historical level tables'!AO66)</f>
        <v>0</v>
      </c>
      <c r="AP91" s="173"/>
      <c r="AQ91" s="205">
        <f>((IF('1b Historical level tables'!AQ84="-",0,'1b Historical level tables'!AQ84)-(IF('1b Historical level tables'!AQ66="-",0,'1b Historical level tables'!AQ66)))*'1c Consumption adjusted levels'!$C$8/4.2)+IF('1b Historical level tables'!AQ66="-",0,'1b Historical level tables'!AQ66)</f>
        <v>0</v>
      </c>
      <c r="AR91" s="205">
        <f>((IF('1b Historical level tables'!AR84="-",0,'1b Historical level tables'!AR84)-(IF('1b Historical level tables'!AR66="-",0,'1b Historical level tables'!AR66)))*'1c Consumption adjusted levels'!$C$8/4.2)+IF('1b Historical level tables'!AR66="-",0,'1b Historical level tables'!AR66)</f>
        <v>0</v>
      </c>
      <c r="AS91" s="205">
        <f>((IF('1b Historical level tables'!AS84="-",0,'1b Historical level tables'!AS84)-(IF('1b Historical level tables'!AS66="-",0,'1b Historical level tables'!AS66)))*'1c Consumption adjusted levels'!$C$8/4.2)+IF('1b Historical level tables'!AS66="-",0,'1b Historical level tables'!AS66)</f>
        <v>0</v>
      </c>
      <c r="AT91" s="205">
        <f>((IF('1b Historical level tables'!AT84="-",0,'1b Historical level tables'!AT84)-(IF('1b Historical level tables'!AT66="-",0,'1b Historical level tables'!AT66)))*'1c Consumption adjusted levels'!$C$8/4.2)+IF('1b Historical level tables'!AT66="-",0,'1b Historical level tables'!AT66)</f>
        <v>0</v>
      </c>
      <c r="AU91" s="205">
        <f>((IF('1b Historical level tables'!AU84="-",0,'1b Historical level tables'!AU84)-(IF('1b Historical level tables'!AU66="-",0,'1b Historical level tables'!AU66)))*'1c Consumption adjusted levels'!$C$8/4.2)+IF('1b Historical level tables'!AU66="-",0,'1b Historical level tables'!AU66)</f>
        <v>0</v>
      </c>
      <c r="AV91" s="205">
        <f>((IF('1b Historical level tables'!AV84="-",0,'1b Historical level tables'!AV84)-(IF('1b Historical level tables'!AV66="-",0,'1b Historical level tables'!AV66)))*'1c Consumption adjusted levels'!$C$8/4.2)+IF('1b Historical level tables'!AV66="-",0,'1b Historical level tables'!AV66)</f>
        <v>0</v>
      </c>
      <c r="AW91" s="205">
        <f>((IF('1b Historical level tables'!AW84="-",0,'1b Historical level tables'!AW84)-(IF('1b Historical level tables'!AW66="-",0,'1b Historical level tables'!AW66)))*'1c Consumption adjusted levels'!$C$8/4.2)+IF('1b Historical level tables'!AW66="-",0,'1b Historical level tables'!AW66)</f>
        <v>0</v>
      </c>
      <c r="AX91" s="205">
        <f>((IF('1b Historical level tables'!AX84="-",0,'1b Historical level tables'!AX84)-(IF('1b Historical level tables'!AX66="-",0,'1b Historical level tables'!AX66)))*'1c Consumption adjusted levels'!$C$8/4.2)+IF('1b Historical level tables'!AX66="-",0,'1b Historical level tables'!AX66)</f>
        <v>0</v>
      </c>
      <c r="AY91" s="205">
        <f>((IF('1b Historical level tables'!AY84="-",0,'1b Historical level tables'!AY84)-(IF('1b Historical level tables'!AY66="-",0,'1b Historical level tables'!AY66)))*'1c Consumption adjusted levels'!$C$8/4.2)+IF('1b Historical level tables'!AY66="-",0,'1b Historical level tables'!AY66)</f>
        <v>0</v>
      </c>
      <c r="AZ91" s="205">
        <f>((IF('1b Historical level tables'!AZ84="-",0,'1b Historical level tables'!AZ84)-(IF('1b Historical level tables'!AZ66="-",0,'1b Historical level tables'!AZ66)))*'1c Consumption adjusted levels'!$C$8/4.2)+IF('1b Historical level tables'!AZ66="-",0,'1b Historical level tables'!AZ66)</f>
        <v>0</v>
      </c>
      <c r="BA91" s="205">
        <f>((IF('1b Historical level tables'!BA84="-",0,'1b Historical level tables'!BA84)-(IF('1b Historical level tables'!BA66="-",0,'1b Historical level tables'!BA66)))*'1c Consumption adjusted levels'!$C$8/4.2)+IF('1b Historical level tables'!BA66="-",0,'1b Historical level tables'!BA66)</f>
        <v>0</v>
      </c>
      <c r="BB91" s="205">
        <f>((IF('1b Historical level tables'!BB84="-",0,'1b Historical level tables'!BB84)-(IF('1b Historical level tables'!BB66="-",0,'1b Historical level tables'!BB66)))*'1c Consumption adjusted levels'!$C$8/4.2)+IF('1b Historical level tables'!BB66="-",0,'1b Historical level tables'!BB66)</f>
        <v>95.96963984133626</v>
      </c>
      <c r="BC91" s="205">
        <f>((IF('1b Historical level tables'!BC84="-",0,'1b Historical level tables'!BC84)-(IF('1b Historical level tables'!BC66="-",0,'1b Historical level tables'!BC66)))*'1c Consumption adjusted levels'!$C$8/4.2)+IF('1b Historical level tables'!BC66="-",0,'1b Historical level tables'!BC66)</f>
        <v>0</v>
      </c>
      <c r="BD91" s="205">
        <f>((IF('1b Historical level tables'!BD84="-",0,'1b Historical level tables'!BD84)-(IF('1b Historical level tables'!BD66="-",0,'1b Historical level tables'!BD66)))*'1c Consumption adjusted levels'!$C$8/$D$8)+IF('1b Historical level tables'!BD66="-",0,'1b Historical level tables'!BD66)</f>
        <v>0</v>
      </c>
      <c r="BF91" s="175" t="s">
        <v>207</v>
      </c>
      <c r="BG91" s="205">
        <f>((IF('1b Historical level tables'!BG84="-",0,'1b Historical level tables'!BG84)-(IF('1b Historical level tables'!BG66="-",0,'1b Historical level tables'!BG66)))*'1c Consumption adjusted levels'!$C$9/12)+IF('1b Historical level tables'!BG66="-",0,'1b Historical level tables'!BG66)</f>
        <v>0</v>
      </c>
      <c r="BH91" s="205">
        <f>((IF('1b Historical level tables'!BH84="-",0,'1b Historical level tables'!BH84)-(IF('1b Historical level tables'!BH66="-",0,'1b Historical level tables'!BH66)))*'1c Consumption adjusted levels'!$C$9/12)+IF('1b Historical level tables'!BH66="-",0,'1b Historical level tables'!BH66)</f>
        <v>0</v>
      </c>
      <c r="BI91" s="205">
        <f>((IF('1b Historical level tables'!BI84="-",0,'1b Historical level tables'!BI84)-(IF('1b Historical level tables'!BI66="-",0,'1b Historical level tables'!BI66)))*'1c Consumption adjusted levels'!$C$9/12)+IF('1b Historical level tables'!BI66="-",0,'1b Historical level tables'!BI66)</f>
        <v>0</v>
      </c>
      <c r="BJ91" s="205">
        <f>((IF('1b Historical level tables'!BJ84="-",0,'1b Historical level tables'!BJ84)-(IF('1b Historical level tables'!BJ66="-",0,'1b Historical level tables'!BJ66)))*'1c Consumption adjusted levels'!$C$9/12)+IF('1b Historical level tables'!BJ66="-",0,'1b Historical level tables'!BJ66)</f>
        <v>0</v>
      </c>
      <c r="BK91" s="205">
        <f>((IF('1b Historical level tables'!BK84="-",0,'1b Historical level tables'!BK84)-(IF('1b Historical level tables'!BK66="-",0,'1b Historical level tables'!BK66)))*'1c Consumption adjusted levels'!$C$9/12)+IF('1b Historical level tables'!BK66="-",0,'1b Historical level tables'!BK66)</f>
        <v>0</v>
      </c>
      <c r="BL91" s="205">
        <f>((IF('1b Historical level tables'!BL84="-",0,'1b Historical level tables'!BL84)-(IF('1b Historical level tables'!BL66="-",0,'1b Historical level tables'!BL66)))*'1c Consumption adjusted levels'!$C$9/12)+IF('1b Historical level tables'!BL66="-",0,'1b Historical level tables'!BL66)</f>
        <v>0</v>
      </c>
      <c r="BM91" s="205">
        <f>((IF('1b Historical level tables'!BM84="-",0,'1b Historical level tables'!BM84)-(IF('1b Historical level tables'!BM66="-",0,'1b Historical level tables'!BM66)))*'1c Consumption adjusted levels'!$C$9/12)+IF('1b Historical level tables'!BM66="-",0,'1b Historical level tables'!BM66)</f>
        <v>0</v>
      </c>
      <c r="BN91" s="205">
        <f>((IF('1b Historical level tables'!BN84="-",0,'1b Historical level tables'!BN84)-(IF('1b Historical level tables'!BN66="-",0,'1b Historical level tables'!BN66)))*'1c Consumption adjusted levels'!$C$9/12)+IF('1b Historical level tables'!BN66="-",0,'1b Historical level tables'!BN66)</f>
        <v>0</v>
      </c>
      <c r="BO91" s="205">
        <f>((IF('1b Historical level tables'!BO84="-",0,'1b Historical level tables'!BO84)-(IF('1b Historical level tables'!BO66="-",0,'1b Historical level tables'!BO66)))*'1c Consumption adjusted levels'!$C$9/12)+IF('1b Historical level tables'!BO66="-",0,'1b Historical level tables'!BO66)</f>
        <v>0</v>
      </c>
      <c r="BP91" s="205">
        <f>((IF('1b Historical level tables'!BP84="-",0,'1b Historical level tables'!BP84)-(IF('1b Historical level tables'!BP66="-",0,'1b Historical level tables'!BP66)))*'1c Consumption adjusted levels'!$C$9/12)+IF('1b Historical level tables'!BP66="-",0,'1b Historical level tables'!BP66)</f>
        <v>0</v>
      </c>
      <c r="BQ91" s="205">
        <f>((IF('1b Historical level tables'!BQ84="-",0,'1b Historical level tables'!BQ84)-(IF('1b Historical level tables'!BQ66="-",0,'1b Historical level tables'!BQ66)))*'1c Consumption adjusted levels'!$C$9/12)+IF('1b Historical level tables'!BQ66="-",0,'1b Historical level tables'!BQ66)</f>
        <v>0</v>
      </c>
      <c r="BR91" s="173"/>
      <c r="BS91" s="205">
        <f>((IF('1b Historical level tables'!BS84="-",0,'1b Historical level tables'!BS84)-(IF('1b Historical level tables'!BS66="-",0,'1b Historical level tables'!BS66)))*'1c Consumption adjusted levels'!$C$9/12)+IF('1b Historical level tables'!BS66="-",0,'1b Historical level tables'!BS66)</f>
        <v>0</v>
      </c>
      <c r="BT91" s="205">
        <f>((IF('1b Historical level tables'!BT84="-",0,'1b Historical level tables'!BT84)-(IF('1b Historical level tables'!BT66="-",0,'1b Historical level tables'!BT66)))*'1c Consumption adjusted levels'!$C$9/12)+IF('1b Historical level tables'!BT66="-",0,'1b Historical level tables'!BT66)</f>
        <v>0</v>
      </c>
      <c r="BU91" s="205">
        <f>((IF('1b Historical level tables'!BU84="-",0,'1b Historical level tables'!BU84)-(IF('1b Historical level tables'!BU66="-",0,'1b Historical level tables'!BU66)))*'1c Consumption adjusted levels'!$C$9/12)+IF('1b Historical level tables'!BU66="-",0,'1b Historical level tables'!BU66)</f>
        <v>0</v>
      </c>
      <c r="BV91" s="205">
        <f>((IF('1b Historical level tables'!BV84="-",0,'1b Historical level tables'!BV84)-(IF('1b Historical level tables'!BV66="-",0,'1b Historical level tables'!BV66)))*'1c Consumption adjusted levels'!$C$9/12)+IF('1b Historical level tables'!BV66="-",0,'1b Historical level tables'!BV66)</f>
        <v>0</v>
      </c>
      <c r="BW91" s="205">
        <f>((IF('1b Historical level tables'!BW84="-",0,'1b Historical level tables'!BW84)-(IF('1b Historical level tables'!BW66="-",0,'1b Historical level tables'!BW66)))*'1c Consumption adjusted levels'!$C$9/12)+IF('1b Historical level tables'!BW66="-",0,'1b Historical level tables'!BW66)</f>
        <v>0</v>
      </c>
      <c r="BX91" s="205">
        <f>((IF('1b Historical level tables'!BX84="-",0,'1b Historical level tables'!BX84)-(IF('1b Historical level tables'!BX66="-",0,'1b Historical level tables'!BX66)))*'1c Consumption adjusted levels'!$C$9/12)+IF('1b Historical level tables'!BX66="-",0,'1b Historical level tables'!BX66)</f>
        <v>0</v>
      </c>
      <c r="BY91" s="205">
        <f>((IF('1b Historical level tables'!BY84="-",0,'1b Historical level tables'!BY84)-(IF('1b Historical level tables'!BY66="-",0,'1b Historical level tables'!BY66)))*'1c Consumption adjusted levels'!$C$9/12)+IF('1b Historical level tables'!BY66="-",0,'1b Historical level tables'!BY66)</f>
        <v>0</v>
      </c>
      <c r="BZ91" s="205">
        <f>((IF('1b Historical level tables'!BZ84="-",0,'1b Historical level tables'!BZ84)-(IF('1b Historical level tables'!BZ66="-",0,'1b Historical level tables'!BZ66)))*'1c Consumption adjusted levels'!$C$9/12)+IF('1b Historical level tables'!BZ66="-",0,'1b Historical level tables'!BZ66)</f>
        <v>0</v>
      </c>
      <c r="CA91" s="205">
        <f>((IF('1b Historical level tables'!CA84="-",0,'1b Historical level tables'!CA84)-(IF('1b Historical level tables'!CA66="-",0,'1b Historical level tables'!CA66)))*'1c Consumption adjusted levels'!$C$9/12)+IF('1b Historical level tables'!CA66="-",0,'1b Historical level tables'!CA66)</f>
        <v>0</v>
      </c>
      <c r="CB91" s="205">
        <f>((IF('1b Historical level tables'!CB84="-",0,'1b Historical level tables'!CB84)-(IF('1b Historical level tables'!CB66="-",0,'1b Historical level tables'!CB66)))*'1c Consumption adjusted levels'!$C$9/12)+IF('1b Historical level tables'!CB66="-",0,'1b Historical level tables'!CB66)</f>
        <v>0</v>
      </c>
      <c r="CC91" s="205">
        <f>((IF('1b Historical level tables'!CC84="-",0,'1b Historical level tables'!CC84)-(IF('1b Historical level tables'!CC66="-",0,'1b Historical level tables'!CC66)))*'1c Consumption adjusted levels'!$C$9/12)+IF('1b Historical level tables'!CC66="-",0,'1b Historical level tables'!CC66)</f>
        <v>0</v>
      </c>
      <c r="CD91" s="205">
        <f>((IF('1b Historical level tables'!CD84="-",0,'1b Historical level tables'!CD84)-(IF('1b Historical level tables'!CD66="-",0,'1b Historical level tables'!CD66)))*'1c Consumption adjusted levels'!$C$9/12)+IF('1b Historical level tables'!CD66="-",0,'1b Historical level tables'!CD66)</f>
        <v>70.129623175835093</v>
      </c>
      <c r="CE91" s="205">
        <f>((IF('1b Historical level tables'!CE84="-",0,'1b Historical level tables'!CE84)-(IF('1b Historical level tables'!CE66="-",0,'1b Historical level tables'!CE66)))*'1c Consumption adjusted levels'!$C$9/12)+IF('1b Historical level tables'!CE66="-",0,'1b Historical level tables'!CE66)</f>
        <v>0</v>
      </c>
      <c r="CF91" s="205">
        <f>((IF('1b Historical level tables'!CF84="-",0,'1b Historical level tables'!CF84)-(IF('1b Historical level tables'!CF66="-",0,'1b Historical level tables'!CF66)))*'1c Consumption adjusted levels'!$C$9/$D$9)+IF('1b Historical level tables'!CF66="-",0,'1b Historical level tables'!CF66)</f>
        <v>0</v>
      </c>
      <c r="CG91" s="144"/>
      <c r="CH91" s="175" t="s">
        <v>207</v>
      </c>
      <c r="CI91" s="205">
        <f t="shared" si="135"/>
        <v>0</v>
      </c>
      <c r="CJ91" s="205">
        <f t="shared" si="136"/>
        <v>0</v>
      </c>
      <c r="CK91" s="205">
        <f t="shared" si="137"/>
        <v>0</v>
      </c>
      <c r="CL91" s="205">
        <f t="shared" si="138"/>
        <v>0</v>
      </c>
      <c r="CM91" s="205">
        <f t="shared" si="139"/>
        <v>0</v>
      </c>
      <c r="CN91" s="205">
        <f t="shared" si="140"/>
        <v>0</v>
      </c>
      <c r="CO91" s="205">
        <f t="shared" si="141"/>
        <v>0</v>
      </c>
      <c r="CP91" s="205">
        <f t="shared" si="142"/>
        <v>0</v>
      </c>
      <c r="CQ91" s="205">
        <f t="shared" si="143"/>
        <v>0</v>
      </c>
      <c r="CR91" s="205">
        <f t="shared" si="144"/>
        <v>0</v>
      </c>
      <c r="CS91" s="205">
        <f t="shared" si="145"/>
        <v>0</v>
      </c>
      <c r="CT91" s="173"/>
      <c r="CU91" s="205">
        <f t="shared" si="121"/>
        <v>0</v>
      </c>
      <c r="CV91" s="205">
        <f t="shared" si="122"/>
        <v>0</v>
      </c>
      <c r="CW91" s="205">
        <f t="shared" si="123"/>
        <v>0</v>
      </c>
      <c r="CX91" s="205">
        <f t="shared" si="124"/>
        <v>0</v>
      </c>
      <c r="CY91" s="205">
        <f t="shared" si="125"/>
        <v>0</v>
      </c>
      <c r="CZ91" s="205">
        <f t="shared" si="126"/>
        <v>0</v>
      </c>
      <c r="DA91" s="205">
        <f t="shared" si="127"/>
        <v>0</v>
      </c>
      <c r="DB91" s="205">
        <f t="shared" si="128"/>
        <v>0</v>
      </c>
      <c r="DC91" s="205">
        <f t="shared" si="129"/>
        <v>0</v>
      </c>
      <c r="DD91" s="205">
        <f t="shared" si="130"/>
        <v>0</v>
      </c>
      <c r="DE91" s="205">
        <f t="shared" si="131"/>
        <v>0</v>
      </c>
      <c r="DF91" s="205">
        <f t="shared" si="132"/>
        <v>145.03806880017402</v>
      </c>
      <c r="DG91" s="205">
        <f t="shared" si="133"/>
        <v>0</v>
      </c>
      <c r="DH91" s="205">
        <f t="shared" si="134"/>
        <v>0</v>
      </c>
    </row>
    <row r="92" spans="2:112" s="159" customFormat="1" ht="10.5" customHeight="1">
      <c r="B92" s="175" t="s">
        <v>208</v>
      </c>
      <c r="C92" s="205">
        <f>((IF('1b Historical level tables'!C85="-",0,'1b Historical level tables'!C85)-(IF('1b Historical level tables'!C67="-",0,'1b Historical level tables'!C67)))*'1c Consumption adjusted levels'!$C$7/3.1)+IF('1b Historical level tables'!C67="-",0,'1b Historical level tables'!C67)</f>
        <v>9.0834397143479233</v>
      </c>
      <c r="D92" s="205">
        <f>((IF('1b Historical level tables'!D85="-",0,'1b Historical level tables'!D85)-(IF('1b Historical level tables'!D67="-",0,'1b Historical level tables'!D67)))*'1c Consumption adjusted levels'!$C$7/3.1)+IF('1b Historical level tables'!D67="-",0,'1b Historical level tables'!D67)</f>
        <v>8.9841069926903305</v>
      </c>
      <c r="E92" s="205">
        <f>((IF('1b Historical level tables'!E85="-",0,'1b Historical level tables'!E85)-(IF('1b Historical level tables'!E67="-",0,'1b Historical level tables'!E67)))*'1c Consumption adjusted levels'!$C$7/3.1)+IF('1b Historical level tables'!E67="-",0,'1b Historical level tables'!E67)</f>
        <v>9.6895122328280454</v>
      </c>
      <c r="F92" s="205">
        <f>((IF('1b Historical level tables'!F85="-",0,'1b Historical level tables'!F85)-(IF('1b Historical level tables'!F67="-",0,'1b Historical level tables'!F67)))*'1c Consumption adjusted levels'!$C$7/3.1)+IF('1b Historical level tables'!F67="-",0,'1b Historical level tables'!F67)</f>
        <v>10.1777471033131</v>
      </c>
      <c r="G92" s="205">
        <f>((IF('1b Historical level tables'!G85="-",0,'1b Historical level tables'!G85)-(IF('1b Historical level tables'!G67="-",0,'1b Historical level tables'!G67)))*'1c Consumption adjusted levels'!$C$7/3.1)+IF('1b Historical level tables'!G67="-",0,'1b Historical level tables'!G67)</f>
        <v>11.261436502186358</v>
      </c>
      <c r="H92" s="205">
        <f>((IF('1b Historical level tables'!H85="-",0,'1b Historical level tables'!H85)-(IF('1b Historical level tables'!H67="-",0,'1b Historical level tables'!H67)))*'1c Consumption adjusted levels'!$C$7/3.1)+IF('1b Historical level tables'!H67="-",0,'1b Historical level tables'!H67)</f>
        <v>10.910179508641818</v>
      </c>
      <c r="I92" s="205">
        <f>((IF('1b Historical level tables'!I85="-",0,'1b Historical level tables'!I85)-(IF('1b Historical level tables'!I67="-",0,'1b Historical level tables'!I67)))*'1c Consumption adjusted levels'!$C$7/3.1)+IF('1b Historical level tables'!I67="-",0,'1b Historical level tables'!I67)</f>
        <v>10.949762910867427</v>
      </c>
      <c r="J92" s="205">
        <f>((IF('1b Historical level tables'!J85="-",0,'1b Historical level tables'!J85)-(IF('1b Historical level tables'!J67="-",0,'1b Historical level tables'!J67)))*'1c Consumption adjusted levels'!$C$7/3.1)+IF('1b Historical level tables'!J67="-",0,'1b Historical level tables'!J67)</f>
        <v>10.63314952243314</v>
      </c>
      <c r="K92" s="205">
        <f>((IF('1b Historical level tables'!K85="-",0,'1b Historical level tables'!K85)-(IF('1b Historical level tables'!K67="-",0,'1b Historical level tables'!K67)))*'1c Consumption adjusted levels'!$C$7/3.1)+IF('1b Historical level tables'!K67="-",0,'1b Historical level tables'!K67)</f>
        <v>11.567637507014263</v>
      </c>
      <c r="L92" s="205">
        <f>((IF('1b Historical level tables'!L85="-",0,'1b Historical level tables'!L85)-(IF('1b Historical level tables'!L67="-",0,'1b Historical level tables'!L67)))*'1c Consumption adjusted levels'!$C$7/3.1)+IF('1b Historical level tables'!L67="-",0,'1b Historical level tables'!L67)</f>
        <v>12.508353374789088</v>
      </c>
      <c r="M92" s="205">
        <f>((IF('1b Historical level tables'!M85="-",0,'1b Historical level tables'!M85)-(IF('1b Historical level tables'!M67="-",0,'1b Historical level tables'!M67)))*'1c Consumption adjusted levels'!$C$7/3.1)+IF('1b Historical level tables'!M67="-",0,'1b Historical level tables'!M67)</f>
        <v>17.756496047919413</v>
      </c>
      <c r="N92" s="173"/>
      <c r="O92" s="205">
        <f>((IF('1b Historical level tables'!O85="-",0,'1b Historical level tables'!O85)-(IF('1b Historical level tables'!O67="-",0,'1b Historical level tables'!O67)))*'1c Consumption adjusted levels'!$C$7/3.1)+IF('1b Historical level tables'!O67="-",0,'1b Historical level tables'!O67)</f>
        <v>29.77850378609752</v>
      </c>
      <c r="P92" s="205">
        <f>((IF('1b Historical level tables'!P85="-",0,'1b Historical level tables'!P85)-(IF('1b Historical level tables'!P67="-",0,'1b Historical level tables'!P67)))*'1c Consumption adjusted levels'!$C$7/3.1)+IF('1b Historical level tables'!P67="-",0,'1b Historical level tables'!P67)</f>
        <v>37.681805812053</v>
      </c>
      <c r="Q92" s="205">
        <f>((IF('1b Historical level tables'!Q85="-",0,'1b Historical level tables'!Q85)-(IF('1b Historical level tables'!Q67="-",0,'1b Historical level tables'!Q67)))*'1c Consumption adjusted levels'!$C$7/3.1)+IF('1b Historical level tables'!Q67="-",0,'1b Historical level tables'!Q67)</f>
        <v>29.596201928187224</v>
      </c>
      <c r="R92" s="205">
        <f>((IF('1b Historical level tables'!R85="-",0,'1b Historical level tables'!R85)-(IF('1b Historical level tables'!R67="-",0,'1b Historical level tables'!R67)))*'1c Consumption adjusted levels'!$C$7/3.1)+IF('1b Historical level tables'!R67="-",0,'1b Historical level tables'!R67)</f>
        <v>19.205969067934237</v>
      </c>
      <c r="S92" s="205">
        <f>((IF('1b Historical level tables'!S85="-",0,'1b Historical level tables'!S85)-(IF('1b Historical level tables'!S67="-",0,'1b Historical level tables'!S67)))*'1c Consumption adjusted levels'!$C$7/3.1)+IF('1b Historical level tables'!S67="-",0,'1b Historical level tables'!S67)</f>
        <v>21.669154584375939</v>
      </c>
      <c r="T92" s="205">
        <f>((IF('1b Historical level tables'!T85="-",0,'1b Historical level tables'!T85)-(IF('1b Historical level tables'!T67="-",0,'1b Historical level tables'!T67)))*'1c Consumption adjusted levels'!$C$7/3.1)+IF('1b Historical level tables'!T67="-",0,'1b Historical level tables'!T67)</f>
        <v>22.124351287296676</v>
      </c>
      <c r="U92" s="205">
        <f>((IF('1b Historical level tables'!U85="-",0,'1b Historical level tables'!U85)-(IF('1b Historical level tables'!U67="-",0,'1b Historical level tables'!U67)))*'1c Consumption adjusted levels'!$C$7/3.1)+IF('1b Historical level tables'!U67="-",0,'1b Historical level tables'!U67)</f>
        <v>20.93285121203666</v>
      </c>
      <c r="V92" s="205">
        <f>((IF('1b Historical level tables'!V85="-",0,'1b Historical level tables'!V85)-(IF('1b Historical level tables'!V67="-",0,'1b Historical level tables'!V67)))*'1c Consumption adjusted levels'!$C$7/3.1)+IF('1b Historical level tables'!V67="-",0,'1b Historical level tables'!V67)</f>
        <v>20.174325410898664</v>
      </c>
      <c r="W92" s="205">
        <f>((IF('1b Historical level tables'!W85="-",0,'1b Historical level tables'!W85)-(IF('1b Historical level tables'!W67="-",0,'1b Historical level tables'!W67)))*'1c Consumption adjusted levels'!$C$7/3.1)+IF('1b Historical level tables'!W67="-",0,'1b Historical level tables'!W67)</f>
        <v>22.204210265609401</v>
      </c>
      <c r="X92" s="205">
        <f>((IF('1b Historical level tables'!X85="-",0,'1b Historical level tables'!X85)-(IF('1b Historical level tables'!X67="-",0,'1b Historical level tables'!X67)))*'1c Consumption adjusted levels'!$C$7/3.1)+IF('1b Historical level tables'!X67="-",0,'1b Historical level tables'!X67)</f>
        <v>22.33635045673531</v>
      </c>
      <c r="Y92" s="205">
        <f>((IF('1b Historical level tables'!Y85="-",0,'1b Historical level tables'!Y85)-(IF('1b Historical level tables'!Y67="-",0,'1b Historical level tables'!Y67)))*'1c Consumption adjusted levels'!$C$7/3.1)+IF('1b Historical level tables'!Y67="-",0,'1b Historical level tables'!Y67)</f>
        <v>22.903457851540399</v>
      </c>
      <c r="Z92" s="205">
        <f>((IF('1b Historical level tables'!Z85="-",0,'1b Historical level tables'!Z85)-(IF('1b Historical level tables'!Z67="-",0,'1b Historical level tables'!Z67)))*'1c Consumption adjusted levels'!$C$7/3.1)+IF('1b Historical level tables'!Z67="-",0,'1b Historical level tables'!Z67)</f>
        <v>22.430689533523761</v>
      </c>
      <c r="AA92" s="205">
        <f>((IF('1b Historical level tables'!AA85="-",0,'1b Historical level tables'!AA85)-(IF('1b Historical level tables'!AA67="-",0,'1b Historical level tables'!AA67)))*'1c Consumption adjusted levels'!$C$7/3.1)+IF('1b Historical level tables'!AA67="-",0,'1b Historical level tables'!AA67)</f>
        <v>0</v>
      </c>
      <c r="AB92" s="205">
        <f>((IF('1b Historical level tables'!AB85="-",0,'1b Historical level tables'!AB85)-(IF('1b Historical level tables'!AB67="-",0,'1b Historical level tables'!AB67)))*'1c Consumption adjusted levels'!$C$7/$D$7)+IF('1b Historical level tables'!AB67="-",0,'1b Historical level tables'!AB67)</f>
        <v>0</v>
      </c>
      <c r="AC92" s="144"/>
      <c r="AD92" s="175" t="s">
        <v>208</v>
      </c>
      <c r="AE92" s="205">
        <f>((IF('1b Historical level tables'!AE85="-",0,'1b Historical level tables'!AE85)-(IF('1b Historical level tables'!AE67="-",0,'1b Historical level tables'!AE67)))*'1c Consumption adjusted levels'!$C$8/4.2)+IF('1b Historical level tables'!AE67="-",0,'1b Historical level tables'!AE67)</f>
        <v>11.474995545600871</v>
      </c>
      <c r="AF92" s="205">
        <f>((IF('1b Historical level tables'!AF85="-",0,'1b Historical level tables'!AF85)-(IF('1b Historical level tables'!AF67="-",0,'1b Historical level tables'!AF67)))*'1c Consumption adjusted levels'!$C$8/4.2)+IF('1b Historical level tables'!AF67="-",0,'1b Historical level tables'!AF67)</f>
        <v>11.329584205599204</v>
      </c>
      <c r="AG92" s="205">
        <f>((IF('1b Historical level tables'!AG85="-",0,'1b Historical level tables'!AG85)-(IF('1b Historical level tables'!AG67="-",0,'1b Historical level tables'!AG67)))*'1c Consumption adjusted levels'!$C$8/4.2)+IF('1b Historical level tables'!AG67="-",0,'1b Historical level tables'!AG67)</f>
        <v>12.456478235691213</v>
      </c>
      <c r="AH92" s="205">
        <f>((IF('1b Historical level tables'!AH85="-",0,'1b Historical level tables'!AH85)-(IF('1b Historical level tables'!AH67="-",0,'1b Historical level tables'!AH67)))*'1c Consumption adjusted levels'!$C$8/4.2)+IF('1b Historical level tables'!AH67="-",0,'1b Historical level tables'!AH67)</f>
        <v>13.098627083910062</v>
      </c>
      <c r="AI92" s="205">
        <f>((IF('1b Historical level tables'!AI85="-",0,'1b Historical level tables'!AI85)-(IF('1b Historical level tables'!AI67="-",0,'1b Historical level tables'!AI67)))*'1c Consumption adjusted levels'!$C$8/4.2)+IF('1b Historical level tables'!AI67="-",0,'1b Historical level tables'!AI67)</f>
        <v>14.575664450982858</v>
      </c>
      <c r="AJ92" s="205">
        <f>((IF('1b Historical level tables'!AJ85="-",0,'1b Historical level tables'!AJ85)-(IF('1b Historical level tables'!AJ67="-",0,'1b Historical level tables'!AJ67)))*'1c Consumption adjusted levels'!$C$8/4.2)+IF('1b Historical level tables'!AJ67="-",0,'1b Historical level tables'!AJ67)</f>
        <v>14.041709025661806</v>
      </c>
      <c r="AK92" s="205">
        <f>((IF('1b Historical level tables'!AK85="-",0,'1b Historical level tables'!AK85)-(IF('1b Historical level tables'!AK67="-",0,'1b Historical level tables'!AK67)))*'1c Consumption adjusted levels'!$C$8/4.2)+IF('1b Historical level tables'!AK67="-",0,'1b Historical level tables'!AK67)</f>
        <v>14.059091490676526</v>
      </c>
      <c r="AL92" s="205">
        <f>((IF('1b Historical level tables'!AL85="-",0,'1b Historical level tables'!AL85)-(IF('1b Historical level tables'!AL67="-",0,'1b Historical level tables'!AL67)))*'1c Consumption adjusted levels'!$C$8/4.2)+IF('1b Historical level tables'!AL67="-",0,'1b Historical level tables'!AL67)</f>
        <v>13.54792322382402</v>
      </c>
      <c r="AM92" s="205">
        <f>((IF('1b Historical level tables'!AM85="-",0,'1b Historical level tables'!AM85)-(IF('1b Historical level tables'!AM67="-",0,'1b Historical level tables'!AM67)))*'1c Consumption adjusted levels'!$C$8/4.2)+IF('1b Historical level tables'!AM67="-",0,'1b Historical level tables'!AM67)</f>
        <v>14.825931272150456</v>
      </c>
      <c r="AN92" s="205">
        <f>((IF('1b Historical level tables'!AN85="-",0,'1b Historical level tables'!AN85)-(IF('1b Historical level tables'!AN67="-",0,'1b Historical level tables'!AN67)))*'1c Consumption adjusted levels'!$C$8/4.2)+IF('1b Historical level tables'!AN67="-",0,'1b Historical level tables'!AN67)</f>
        <v>16.227473417363967</v>
      </c>
      <c r="AO92" s="205">
        <f>((IF('1b Historical level tables'!AO85="-",0,'1b Historical level tables'!AO85)-(IF('1b Historical level tables'!AO67="-",0,'1b Historical level tables'!AO67)))*'1c Consumption adjusted levels'!$C$8/4.2)+IF('1b Historical level tables'!AO67="-",0,'1b Historical level tables'!AO67)</f>
        <v>22.932821654665183</v>
      </c>
      <c r="AP92" s="173"/>
      <c r="AQ92" s="205">
        <f>((IF('1b Historical level tables'!AQ85="-",0,'1b Historical level tables'!AQ85)-(IF('1b Historical level tables'!AQ67="-",0,'1b Historical level tables'!AQ67)))*'1c Consumption adjusted levels'!$C$8/4.2)+IF('1b Historical level tables'!AQ67="-",0,'1b Historical level tables'!AQ67)</f>
        <v>39.393669622289629</v>
      </c>
      <c r="AR92" s="205">
        <f>((IF('1b Historical level tables'!AR85="-",0,'1b Historical level tables'!AR85)-(IF('1b Historical level tables'!AR67="-",0,'1b Historical level tables'!AR67)))*'1c Consumption adjusted levels'!$C$8/4.2)+IF('1b Historical level tables'!AR67="-",0,'1b Historical level tables'!AR67)</f>
        <v>52.626775874196092</v>
      </c>
      <c r="AS92" s="205">
        <f>((IF('1b Historical level tables'!AS85="-",0,'1b Historical level tables'!AS85)-(IF('1b Historical level tables'!AS67="-",0,'1b Historical level tables'!AS67)))*'1c Consumption adjusted levels'!$C$8/4.2)+IF('1b Historical level tables'!AS67="-",0,'1b Historical level tables'!AS67)</f>
        <v>40.357973825316698</v>
      </c>
      <c r="AT92" s="205">
        <f>((IF('1b Historical level tables'!AT85="-",0,'1b Historical level tables'!AT85)-(IF('1b Historical level tables'!AT67="-",0,'1b Historical level tables'!AT67)))*'1c Consumption adjusted levels'!$C$8/4.2)+IF('1b Historical level tables'!AT67="-",0,'1b Historical level tables'!AT67)</f>
        <v>24.980542175157659</v>
      </c>
      <c r="AU92" s="205">
        <f>((IF('1b Historical level tables'!AU85="-",0,'1b Historical level tables'!AU85)-(IF('1b Historical level tables'!AU67="-",0,'1b Historical level tables'!AU67)))*'1c Consumption adjusted levels'!$C$8/4.2)+IF('1b Historical level tables'!AU67="-",0,'1b Historical level tables'!AU67)</f>
        <v>25.986359222216493</v>
      </c>
      <c r="AV92" s="205">
        <f>((IF('1b Historical level tables'!AV85="-",0,'1b Historical level tables'!AV85)-(IF('1b Historical level tables'!AV67="-",0,'1b Historical level tables'!AV67)))*'1c Consumption adjusted levels'!$C$8/4.2)+IF('1b Historical level tables'!AV67="-",0,'1b Historical level tables'!AV67)</f>
        <v>26.699324595013049</v>
      </c>
      <c r="AW92" s="205">
        <f>((IF('1b Historical level tables'!AW85="-",0,'1b Historical level tables'!AW85)-(IF('1b Historical level tables'!AW67="-",0,'1b Historical level tables'!AW67)))*'1c Consumption adjusted levels'!$C$8/4.2)+IF('1b Historical level tables'!AW67="-",0,'1b Historical level tables'!AW67)</f>
        <v>24.626187779734334</v>
      </c>
      <c r="AX92" s="205">
        <f>((IF('1b Historical level tables'!AX85="-",0,'1b Historical level tables'!AX85)-(IF('1b Historical level tables'!AX67="-",0,'1b Historical level tables'!AX67)))*'1c Consumption adjusted levels'!$C$8/4.2)+IF('1b Historical level tables'!AX67="-",0,'1b Historical level tables'!AX67)</f>
        <v>23.460003976918351</v>
      </c>
      <c r="AY92" s="205">
        <f>((IF('1b Historical level tables'!AY85="-",0,'1b Historical level tables'!AY85)-(IF('1b Historical level tables'!AY67="-",0,'1b Historical level tables'!AY67)))*'1c Consumption adjusted levels'!$C$8/4.2)+IF('1b Historical level tables'!AY67="-",0,'1b Historical level tables'!AY67)</f>
        <v>26.142942884450655</v>
      </c>
      <c r="AZ92" s="205">
        <f>((IF('1b Historical level tables'!AZ85="-",0,'1b Historical level tables'!AZ85)-(IF('1b Historical level tables'!AZ67="-",0,'1b Historical level tables'!AZ67)))*'1c Consumption adjusted levels'!$C$8/4.2)+IF('1b Historical level tables'!AZ67="-",0,'1b Historical level tables'!AZ67)</f>
        <v>26.409830715813239</v>
      </c>
      <c r="BA92" s="205">
        <f>((IF('1b Historical level tables'!BA85="-",0,'1b Historical level tables'!BA85)-(IF('1b Historical level tables'!BA67="-",0,'1b Historical level tables'!BA67)))*'1c Consumption adjusted levels'!$C$8/4.2)+IF('1b Historical level tables'!BA67="-",0,'1b Historical level tables'!BA67)</f>
        <v>27.277952910149459</v>
      </c>
      <c r="BB92" s="205">
        <f>((IF('1b Historical level tables'!BB85="-",0,'1b Historical level tables'!BB85)-(IF('1b Historical level tables'!BB67="-",0,'1b Historical level tables'!BB67)))*'1c Consumption adjusted levels'!$C$8/4.2)+IF('1b Historical level tables'!BB67="-",0,'1b Historical level tables'!BB67)</f>
        <v>26.632889616249663</v>
      </c>
      <c r="BC92" s="205">
        <f>((IF('1b Historical level tables'!BC85="-",0,'1b Historical level tables'!BC85)-(IF('1b Historical level tables'!BC67="-",0,'1b Historical level tables'!BC67)))*'1c Consumption adjusted levels'!$C$8/4.2)+IF('1b Historical level tables'!BC67="-",0,'1b Historical level tables'!BC67)</f>
        <v>0</v>
      </c>
      <c r="BD92" s="205">
        <f>((IF('1b Historical level tables'!BD85="-",0,'1b Historical level tables'!BD85)-(IF('1b Historical level tables'!BD67="-",0,'1b Historical level tables'!BD67)))*'1c Consumption adjusted levels'!$C$8/$D$8)+IF('1b Historical level tables'!BD67="-",0,'1b Historical level tables'!BD67)</f>
        <v>0</v>
      </c>
      <c r="BF92" s="175" t="s">
        <v>208</v>
      </c>
      <c r="BG92" s="205">
        <f>((IF('1b Historical level tables'!BG85="-",0,'1b Historical level tables'!BG85)-(IF('1b Historical level tables'!BG67="-",0,'1b Historical level tables'!BG67)))*'1c Consumption adjusted levels'!$C$9/12)+IF('1b Historical level tables'!BG67="-",0,'1b Historical level tables'!BG67)</f>
        <v>8.791215358762269</v>
      </c>
      <c r="BH92" s="205">
        <f>((IF('1b Historical level tables'!BH85="-",0,'1b Historical level tables'!BH85)-(IF('1b Historical level tables'!BH67="-",0,'1b Historical level tables'!BH67)))*'1c Consumption adjusted levels'!$C$9/12)+IF('1b Historical level tables'!BH67="-",0,'1b Historical level tables'!BH67)</f>
        <v>8.7818019009787651</v>
      </c>
      <c r="BI92" s="205">
        <f>((IF('1b Historical level tables'!BI85="-",0,'1b Historical level tables'!BI85)-(IF('1b Historical level tables'!BI67="-",0,'1b Historical level tables'!BI67)))*'1c Consumption adjusted levels'!$C$9/12)+IF('1b Historical level tables'!BI67="-",0,'1b Historical level tables'!BI67)</f>
        <v>9.2908792527765502</v>
      </c>
      <c r="BJ92" s="205">
        <f>((IF('1b Historical level tables'!BJ85="-",0,'1b Historical level tables'!BJ85)-(IF('1b Historical level tables'!BJ67="-",0,'1b Historical level tables'!BJ67)))*'1c Consumption adjusted levels'!$C$9/12)+IF('1b Historical level tables'!BJ67="-",0,'1b Historical level tables'!BJ67)</f>
        <v>10.069645739512175</v>
      </c>
      <c r="BK92" s="205">
        <f>((IF('1b Historical level tables'!BK85="-",0,'1b Historical level tables'!BK85)-(IF('1b Historical level tables'!BK67="-",0,'1b Historical level tables'!BK67)))*'1c Consumption adjusted levels'!$C$9/12)+IF('1b Historical level tables'!BK67="-",0,'1b Historical level tables'!BK67)</f>
        <v>10.995234212994021</v>
      </c>
      <c r="BL92" s="205">
        <f>((IF('1b Historical level tables'!BL85="-",0,'1b Historical level tables'!BL85)-(IF('1b Historical level tables'!BL67="-",0,'1b Historical level tables'!BL67)))*'1c Consumption adjusted levels'!$C$9/12)+IF('1b Historical level tables'!BL67="-",0,'1b Historical level tables'!BL67)</f>
        <v>10.025346158494258</v>
      </c>
      <c r="BM92" s="205">
        <f>((IF('1b Historical level tables'!BM85="-",0,'1b Historical level tables'!BM85)-(IF('1b Historical level tables'!BM67="-",0,'1b Historical level tables'!BM67)))*'1c Consumption adjusted levels'!$C$9/12)+IF('1b Historical level tables'!BM67="-",0,'1b Historical level tables'!BM67)</f>
        <v>9.6888632356482596</v>
      </c>
      <c r="BN92" s="205">
        <f>((IF('1b Historical level tables'!BN85="-",0,'1b Historical level tables'!BN85)-(IF('1b Historical level tables'!BN67="-",0,'1b Historical level tables'!BN67)))*'1c Consumption adjusted levels'!$C$9/12)+IF('1b Historical level tables'!BN67="-",0,'1b Historical level tables'!BN67)</f>
        <v>8.5086252124374315</v>
      </c>
      <c r="BO92" s="205">
        <f>((IF('1b Historical level tables'!BO85="-",0,'1b Historical level tables'!BO85)-(IF('1b Historical level tables'!BO67="-",0,'1b Historical level tables'!BO67)))*'1c Consumption adjusted levels'!$C$9/12)+IF('1b Historical level tables'!BO67="-",0,'1b Historical level tables'!BO67)</f>
        <v>9.2790741068987383</v>
      </c>
      <c r="BP92" s="205">
        <f>((IF('1b Historical level tables'!BP85="-",0,'1b Historical level tables'!BP85)-(IF('1b Historical level tables'!BP67="-",0,'1b Historical level tables'!BP67)))*'1c Consumption adjusted levels'!$C$9/12)+IF('1b Historical level tables'!BP67="-",0,'1b Historical level tables'!BP67)</f>
        <v>10.822518178393093</v>
      </c>
      <c r="BQ92" s="205">
        <f>((IF('1b Historical level tables'!BQ85="-",0,'1b Historical level tables'!BQ85)-(IF('1b Historical level tables'!BQ67="-",0,'1b Historical level tables'!BQ67)))*'1c Consumption adjusted levels'!$C$9/12)+IF('1b Historical level tables'!BQ67="-",0,'1b Historical level tables'!BQ67)</f>
        <v>18.043693421303562</v>
      </c>
      <c r="BR92" s="173"/>
      <c r="BS92" s="205">
        <f>((IF('1b Historical level tables'!BS85="-",0,'1b Historical level tables'!BS85)-(IF('1b Historical level tables'!BS67="-",0,'1b Historical level tables'!BS67)))*'1c Consumption adjusted levels'!$C$9/12)+IF('1b Historical level tables'!BS67="-",0,'1b Historical level tables'!BS67)</f>
        <v>34.10791691752474</v>
      </c>
      <c r="BT92" s="205">
        <f>((IF('1b Historical level tables'!BT85="-",0,'1b Historical level tables'!BT85)-(IF('1b Historical level tables'!BT67="-",0,'1b Historical level tables'!BT67)))*'1c Consumption adjusted levels'!$C$9/12)+IF('1b Historical level tables'!BT67="-",0,'1b Historical level tables'!BT67)</f>
        <v>39.115409762293865</v>
      </c>
      <c r="BU92" s="205">
        <f>((IF('1b Historical level tables'!BU85="-",0,'1b Historical level tables'!BU85)-(IF('1b Historical level tables'!BU67="-",0,'1b Historical level tables'!BU67)))*'1c Consumption adjusted levels'!$C$9/12)+IF('1b Historical level tables'!BU67="-",0,'1b Historical level tables'!BU67)</f>
        <v>29.511962753952293</v>
      </c>
      <c r="BV92" s="205">
        <f>((IF('1b Historical level tables'!BV85="-",0,'1b Historical level tables'!BV85)-(IF('1b Historical level tables'!BV67="-",0,'1b Historical level tables'!BV67)))*'1c Consumption adjusted levels'!$C$9/12)+IF('1b Historical level tables'!BV67="-",0,'1b Historical level tables'!BV67)</f>
        <v>18.49706938660799</v>
      </c>
      <c r="BW92" s="205">
        <f>((IF('1b Historical level tables'!BW85="-",0,'1b Historical level tables'!BW85)-(IF('1b Historical level tables'!BW67="-",0,'1b Historical level tables'!BW67)))*'1c Consumption adjusted levels'!$C$9/12)+IF('1b Historical level tables'!BW67="-",0,'1b Historical level tables'!BW67)</f>
        <v>21.867363909801774</v>
      </c>
      <c r="BX92" s="205">
        <f>((IF('1b Historical level tables'!BX85="-",0,'1b Historical level tables'!BX85)-(IF('1b Historical level tables'!BX67="-",0,'1b Historical level tables'!BX67)))*'1c Consumption adjusted levels'!$C$9/12)+IF('1b Historical level tables'!BX67="-",0,'1b Historical level tables'!BX67)</f>
        <v>22.685061146082141</v>
      </c>
      <c r="BY92" s="205">
        <f>((IF('1b Historical level tables'!BY85="-",0,'1b Historical level tables'!BY85)-(IF('1b Historical level tables'!BY67="-",0,'1b Historical level tables'!BY67)))*'1c Consumption adjusted levels'!$C$9/12)+IF('1b Historical level tables'!BY67="-",0,'1b Historical level tables'!BY67)</f>
        <v>20.558093956695245</v>
      </c>
      <c r="BZ92" s="205">
        <f>((IF('1b Historical level tables'!BZ85="-",0,'1b Historical level tables'!BZ85)-(IF('1b Historical level tables'!BZ67="-",0,'1b Historical level tables'!BZ67)))*'1c Consumption adjusted levels'!$C$9/12)+IF('1b Historical level tables'!BZ67="-",0,'1b Historical level tables'!BZ67)</f>
        <v>19.68999484260544</v>
      </c>
      <c r="CA92" s="205">
        <f>((IF('1b Historical level tables'!CA85="-",0,'1b Historical level tables'!CA85)-(IF('1b Historical level tables'!CA67="-",0,'1b Historical level tables'!CA67)))*'1c Consumption adjusted levels'!$C$9/12)+IF('1b Historical level tables'!CA67="-",0,'1b Historical level tables'!CA67)</f>
        <v>22.129125600892802</v>
      </c>
      <c r="CB92" s="205">
        <f>((IF('1b Historical level tables'!CB85="-",0,'1b Historical level tables'!CB85)-(IF('1b Historical level tables'!CB67="-",0,'1b Historical level tables'!CB67)))*'1c Consumption adjusted levels'!$C$9/12)+IF('1b Historical level tables'!CB67="-",0,'1b Historical level tables'!CB67)</f>
        <v>22.289907282431837</v>
      </c>
      <c r="CC92" s="205">
        <f>((IF('1b Historical level tables'!CC85="-",0,'1b Historical level tables'!CC85)-(IF('1b Historical level tables'!CC67="-",0,'1b Historical level tables'!CC67)))*'1c Consumption adjusted levels'!$C$9/12)+IF('1b Historical level tables'!CC67="-",0,'1b Historical level tables'!CC67)</f>
        <v>23.575817494144037</v>
      </c>
      <c r="CD92" s="205">
        <f>((IF('1b Historical level tables'!CD85="-",0,'1b Historical level tables'!CD85)-(IF('1b Historical level tables'!CD67="-",0,'1b Historical level tables'!CD67)))*'1c Consumption adjusted levels'!$C$9/12)+IF('1b Historical level tables'!CD67="-",0,'1b Historical level tables'!CD67)</f>
        <v>22.53261200556803</v>
      </c>
      <c r="CE92" s="205">
        <f>((IF('1b Historical level tables'!CE85="-",0,'1b Historical level tables'!CE85)-(IF('1b Historical level tables'!CE67="-",0,'1b Historical level tables'!CE67)))*'1c Consumption adjusted levels'!$C$9/12)+IF('1b Historical level tables'!CE67="-",0,'1b Historical level tables'!CE67)</f>
        <v>0</v>
      </c>
      <c r="CF92" s="205">
        <f>((IF('1b Historical level tables'!CF85="-",0,'1b Historical level tables'!CF85)-(IF('1b Historical level tables'!CF67="-",0,'1b Historical level tables'!CF67)))*'1c Consumption adjusted levels'!$C$9/$D$9)+IF('1b Historical level tables'!CF67="-",0,'1b Historical level tables'!CF67)</f>
        <v>0</v>
      </c>
      <c r="CG92" s="144"/>
      <c r="CH92" s="175" t="s">
        <v>208</v>
      </c>
      <c r="CI92" s="205">
        <f t="shared" si="135"/>
        <v>17.874655073110191</v>
      </c>
      <c r="CJ92" s="205">
        <f t="shared" si="136"/>
        <v>17.765908893669096</v>
      </c>
      <c r="CK92" s="205">
        <f t="shared" si="137"/>
        <v>18.980391485604596</v>
      </c>
      <c r="CL92" s="205">
        <f t="shared" si="138"/>
        <v>20.247392842825278</v>
      </c>
      <c r="CM92" s="205">
        <f t="shared" si="139"/>
        <v>22.256670715180377</v>
      </c>
      <c r="CN92" s="205">
        <f t="shared" si="140"/>
        <v>20.935525667136076</v>
      </c>
      <c r="CO92" s="205">
        <f t="shared" si="141"/>
        <v>20.638626146515687</v>
      </c>
      <c r="CP92" s="205">
        <f t="shared" si="142"/>
        <v>19.141774734870573</v>
      </c>
      <c r="CQ92" s="205">
        <f t="shared" si="143"/>
        <v>20.846711613913001</v>
      </c>
      <c r="CR92" s="205">
        <f t="shared" si="144"/>
        <v>23.330871553182181</v>
      </c>
      <c r="CS92" s="205">
        <f t="shared" si="145"/>
        <v>35.800189469222971</v>
      </c>
      <c r="CT92" s="173"/>
      <c r="CU92" s="205">
        <f t="shared" si="121"/>
        <v>63.886420703622264</v>
      </c>
      <c r="CV92" s="205">
        <f t="shared" si="122"/>
        <v>76.797215574346865</v>
      </c>
      <c r="CW92" s="205">
        <f t="shared" si="123"/>
        <v>59.108164682139517</v>
      </c>
      <c r="CX92" s="205">
        <f t="shared" si="124"/>
        <v>37.703038454542224</v>
      </c>
      <c r="CY92" s="205">
        <f t="shared" si="125"/>
        <v>43.536518494177713</v>
      </c>
      <c r="CZ92" s="205">
        <f t="shared" si="126"/>
        <v>44.809412433378817</v>
      </c>
      <c r="DA92" s="205">
        <f t="shared" si="127"/>
        <v>41.490945168731905</v>
      </c>
      <c r="DB92" s="205">
        <f t="shared" si="128"/>
        <v>39.864320253504104</v>
      </c>
      <c r="DC92" s="205">
        <f t="shared" si="129"/>
        <v>44.333335866502203</v>
      </c>
      <c r="DD92" s="205">
        <f t="shared" si="130"/>
        <v>44.626257739167144</v>
      </c>
      <c r="DE92" s="205">
        <f t="shared" si="131"/>
        <v>46.479275345684435</v>
      </c>
      <c r="DF92" s="205">
        <f t="shared" si="132"/>
        <v>44.963301539091788</v>
      </c>
      <c r="DG92" s="205">
        <f t="shared" si="133"/>
        <v>0</v>
      </c>
      <c r="DH92" s="205">
        <f t="shared" si="134"/>
        <v>0</v>
      </c>
    </row>
    <row r="93" spans="2:112" s="159" customFormat="1" ht="10.5" customHeight="1">
      <c r="B93" s="176" t="s">
        <v>209</v>
      </c>
      <c r="C93" s="205">
        <f>((IF('1b Historical level tables'!C86="-",0,'1b Historical level tables'!C86)-(IF('1b Historical level tables'!C68="-",0,'1b Historical level tables'!C68)))*'1c Consumption adjusted levels'!$C$7/3.1)+IF('1b Historical level tables'!C68="-",0,'1b Historical level tables'!C68)</f>
        <v>5.2476472589930951</v>
      </c>
      <c r="D93" s="205">
        <f>((IF('1b Historical level tables'!D86="-",0,'1b Historical level tables'!D86)-(IF('1b Historical level tables'!D68="-",0,'1b Historical level tables'!D68)))*'1c Consumption adjusted levels'!$C$7/3.1)+IF('1b Historical level tables'!D68="-",0,'1b Historical level tables'!D68)</f>
        <v>5.1597426506674564</v>
      </c>
      <c r="E93" s="205">
        <f>((IF('1b Historical level tables'!E86="-",0,'1b Historical level tables'!E86)-(IF('1b Historical level tables'!E68="-",0,'1b Historical level tables'!E68)))*'1c Consumption adjusted levels'!$C$7/3.1)+IF('1b Historical level tables'!E68="-",0,'1b Historical level tables'!E68)</f>
        <v>5.7557888978937042</v>
      </c>
      <c r="F93" s="205">
        <f>((IF('1b Historical level tables'!F86="-",0,'1b Historical level tables'!F86)-(IF('1b Historical level tables'!F68="-",0,'1b Historical level tables'!F68)))*'1c Consumption adjusted levels'!$C$7/3.1)+IF('1b Historical level tables'!F68="-",0,'1b Historical level tables'!F68)</f>
        <v>6.1370379599378282</v>
      </c>
      <c r="G93" s="205">
        <f>((IF('1b Historical level tables'!G86="-",0,'1b Historical level tables'!G86)-(IF('1b Historical level tables'!G68="-",0,'1b Historical level tables'!G68)))*'1c Consumption adjusted levels'!$C$7/3.1)+IF('1b Historical level tables'!G68="-",0,'1b Historical level tables'!G68)</f>
        <v>6.8802325050708912</v>
      </c>
      <c r="H93" s="205">
        <f>((IF('1b Historical level tables'!H86="-",0,'1b Historical level tables'!H86)-(IF('1b Historical level tables'!H68="-",0,'1b Historical level tables'!H68)))*'1c Consumption adjusted levels'!$C$7/3.1)+IF('1b Historical level tables'!H68="-",0,'1b Historical level tables'!H68)</f>
        <v>6.5876098166209855</v>
      </c>
      <c r="I93" s="205">
        <f>((IF('1b Historical level tables'!I86="-",0,'1b Historical level tables'!I86)-(IF('1b Historical level tables'!I68="-",0,'1b Historical level tables'!I68)))*'1c Consumption adjusted levels'!$C$7/3.1)+IF('1b Historical level tables'!I68="-",0,'1b Historical level tables'!I68)</f>
        <v>6.6131454540381114</v>
      </c>
      <c r="J93" s="205">
        <f>((IF('1b Historical level tables'!J86="-",0,'1b Historical level tables'!J86)-(IF('1b Historical level tables'!J68="-",0,'1b Historical level tables'!J68)))*'1c Consumption adjusted levels'!$C$7/3.1)+IF('1b Historical level tables'!J68="-",0,'1b Historical level tables'!J68)</f>
        <v>6.3247325645857986</v>
      </c>
      <c r="K93" s="205">
        <f>((IF('1b Historical level tables'!K86="-",0,'1b Historical level tables'!K86)-(IF('1b Historical level tables'!K68="-",0,'1b Historical level tables'!K68)))*'1c Consumption adjusted levels'!$C$7/3.1)+IF('1b Historical level tables'!K68="-",0,'1b Historical level tables'!K68)</f>
        <v>6.9278645789874664</v>
      </c>
      <c r="L93" s="205">
        <f>((IF('1b Historical level tables'!L86="-",0,'1b Historical level tables'!L86)-(IF('1b Historical level tables'!L68="-",0,'1b Historical level tables'!L68)))*'1c Consumption adjusted levels'!$C$7/3.1)+IF('1b Historical level tables'!L68="-",0,'1b Historical level tables'!L68)</f>
        <v>7.6512936650381498</v>
      </c>
      <c r="M93" s="205">
        <f>((IF('1b Historical level tables'!M86="-",0,'1b Historical level tables'!M86)-(IF('1b Historical level tables'!M68="-",0,'1b Historical level tables'!M68)))*'1c Consumption adjusted levels'!$C$7/3.1)+IF('1b Historical level tables'!M68="-",0,'1b Historical level tables'!M68)</f>
        <v>10.950711446331395</v>
      </c>
      <c r="N93" s="173"/>
      <c r="O93" s="205">
        <f>((IF('1b Historical level tables'!O86="-",0,'1b Historical level tables'!O86)-(IF('1b Historical level tables'!O68="-",0,'1b Historical level tables'!O68)))*'1c Consumption adjusted levels'!$C$7/3.1)+IF('1b Historical level tables'!O68="-",0,'1b Historical level tables'!O68)</f>
        <v>20.145673082354921</v>
      </c>
      <c r="P93" s="205">
        <f>((IF('1b Historical level tables'!P86="-",0,'1b Historical level tables'!P86)-(IF('1b Historical level tables'!P68="-",0,'1b Historical level tables'!P68)))*'1c Consumption adjusted levels'!$C$7/3.1)+IF('1b Historical level tables'!P68="-",0,'1b Historical level tables'!P68)</f>
        <v>26.23578872271214</v>
      </c>
      <c r="Q93" s="205">
        <f>((IF('1b Historical level tables'!Q86="-",0,'1b Historical level tables'!Q86)-(IF('1b Historical level tables'!Q68="-",0,'1b Historical level tables'!Q68)))*'1c Consumption adjusted levels'!$C$7/3.1)+IF('1b Historical level tables'!Q68="-",0,'1b Historical level tables'!Q68)</f>
        <v>19.72972541917639</v>
      </c>
      <c r="R93" s="205">
        <f>((IF('1b Historical level tables'!R86="-",0,'1b Historical level tables'!R86)-(IF('1b Historical level tables'!R68="-",0,'1b Historical level tables'!R68)))*'1c Consumption adjusted levels'!$C$7/3.1)+IF('1b Historical level tables'!R68="-",0,'1b Historical level tables'!R68)</f>
        <v>11.643896614069847</v>
      </c>
      <c r="S93" s="205">
        <f>((IF('1b Historical level tables'!S86="-",0,'1b Historical level tables'!S86)-(IF('1b Historical level tables'!S68="-",0,'1b Historical level tables'!S68)))*'1c Consumption adjusted levels'!$C$7/3.1)+IF('1b Historical level tables'!S68="-",0,'1b Historical level tables'!S68)</f>
        <v>10.571810971168658</v>
      </c>
      <c r="T93" s="205">
        <f>((IF('1b Historical level tables'!T86="-",0,'1b Historical level tables'!T86)-(IF('1b Historical level tables'!T68="-",0,'1b Historical level tables'!T68)))*'1c Consumption adjusted levels'!$C$7/3.1)+IF('1b Historical level tables'!T68="-",0,'1b Historical level tables'!T68)</f>
        <v>11.064839457235035</v>
      </c>
      <c r="U93" s="205">
        <f>((IF('1b Historical level tables'!U86="-",0,'1b Historical level tables'!U86)-(IF('1b Historical level tables'!U68="-",0,'1b Historical level tables'!U68)))*'1c Consumption adjusted levels'!$C$7/3.1)+IF('1b Historical level tables'!U68="-",0,'1b Historical level tables'!U68)</f>
        <v>9.9225621111715316</v>
      </c>
      <c r="V93" s="205">
        <f>((IF('1b Historical level tables'!V86="-",0,'1b Historical level tables'!V86)-(IF('1b Historical level tables'!V68="-",0,'1b Historical level tables'!V68)))*'1c Consumption adjusted levels'!$C$7/3.1)+IF('1b Historical level tables'!V68="-",0,'1b Historical level tables'!V68)</f>
        <v>9.1685621484586921</v>
      </c>
      <c r="W93" s="205">
        <f>((IF('1b Historical level tables'!W86="-",0,'1b Historical level tables'!W86)-(IF('1b Historical level tables'!W68="-",0,'1b Historical level tables'!W68)))*'1c Consumption adjusted levels'!$C$7/3.1)+IF('1b Historical level tables'!W68="-",0,'1b Historical level tables'!W68)</f>
        <v>9.8808697019483507</v>
      </c>
      <c r="X93" s="205">
        <f>((IF('1b Historical level tables'!X86="-",0,'1b Historical level tables'!X86)-(IF('1b Historical level tables'!X68="-",0,'1b Historical level tables'!X68)))*'1c Consumption adjusted levels'!$C$7/3.1)+IF('1b Historical level tables'!X68="-",0,'1b Historical level tables'!X68)</f>
        <v>10.01869884493536</v>
      </c>
      <c r="Y93" s="205">
        <f>((IF('1b Historical level tables'!Y86="-",0,'1b Historical level tables'!Y86)-(IF('1b Historical level tables'!Y68="-",0,'1b Historical level tables'!Y68)))*'1c Consumption adjusted levels'!$C$7/3.1)+IF('1b Historical level tables'!Y68="-",0,'1b Historical level tables'!Y68)</f>
        <v>10.687043030517124</v>
      </c>
      <c r="Z93" s="205">
        <f>((IF('1b Historical level tables'!Z86="-",0,'1b Historical level tables'!Z86)-(IF('1b Historical level tables'!Z68="-",0,'1b Historical level tables'!Z68)))*'1c Consumption adjusted levels'!$C$7/3.1)+IF('1b Historical level tables'!Z68="-",0,'1b Historical level tables'!Z68)</f>
        <v>10.197685019312779</v>
      </c>
      <c r="AA93" s="205">
        <f>((IF('1b Historical level tables'!AA86="-",0,'1b Historical level tables'!AA86)-(IF('1b Historical level tables'!AA68="-",0,'1b Historical level tables'!AA68)))*'1c Consumption adjusted levels'!$C$7/3.1)+IF('1b Historical level tables'!AA68="-",0,'1b Historical level tables'!AA68)</f>
        <v>0</v>
      </c>
      <c r="AB93" s="205">
        <f>((IF('1b Historical level tables'!AB86="-",0,'1b Historical level tables'!AB86)-(IF('1b Historical level tables'!AB68="-",0,'1b Historical level tables'!AB68)))*'1c Consumption adjusted levels'!$C$7/$D$7)+IF('1b Historical level tables'!AB68="-",0,'1b Historical level tables'!AB68)</f>
        <v>0</v>
      </c>
      <c r="AC93" s="144"/>
      <c r="AD93" s="176" t="s">
        <v>209</v>
      </c>
      <c r="AE93" s="205">
        <f>((IF('1b Historical level tables'!AE86="-",0,'1b Historical level tables'!AE86)-(IF('1b Historical level tables'!AE68="-",0,'1b Historical level tables'!AE68)))*'1c Consumption adjusted levels'!$C$8/4.2)+IF('1b Historical level tables'!AE68="-",0,'1b Historical level tables'!AE68)</f>
        <v>6.9126497967480303</v>
      </c>
      <c r="AF93" s="205">
        <f>((IF('1b Historical level tables'!AF86="-",0,'1b Historical level tables'!AF86)-(IF('1b Historical level tables'!AF68="-",0,'1b Historical level tables'!AF68)))*'1c Consumption adjusted levels'!$C$8/4.2)+IF('1b Historical level tables'!AF68="-",0,'1b Historical level tables'!AF68)</f>
        <v>6.784211933438959</v>
      </c>
      <c r="AG93" s="205">
        <f>((IF('1b Historical level tables'!AG86="-",0,'1b Historical level tables'!AG86)-(IF('1b Historical level tables'!AG68="-",0,'1b Historical level tables'!AG68)))*'1c Consumption adjusted levels'!$C$8/4.2)+IF('1b Historical level tables'!AG68="-",0,'1b Historical level tables'!AG68)</f>
        <v>7.5861534478124888</v>
      </c>
      <c r="AH93" s="205">
        <f>((IF('1b Historical level tables'!AH86="-",0,'1b Historical level tables'!AH86)-(IF('1b Historical level tables'!AH68="-",0,'1b Historical level tables'!AH68)))*'1c Consumption adjusted levels'!$C$8/4.2)+IF('1b Historical level tables'!AH68="-",0,'1b Historical level tables'!AH68)</f>
        <v>8.0882287638355681</v>
      </c>
      <c r="AI93" s="205">
        <f>((IF('1b Historical level tables'!AI86="-",0,'1b Historical level tables'!AI86)-(IF('1b Historical level tables'!AI68="-",0,'1b Historical level tables'!AI68)))*'1c Consumption adjusted levels'!$C$8/4.2)+IF('1b Historical level tables'!AI68="-",0,'1b Historical level tables'!AI68)</f>
        <v>9.1073149459099412</v>
      </c>
      <c r="AJ93" s="205">
        <f>((IF('1b Historical level tables'!AJ86="-",0,'1b Historical level tables'!AJ86)-(IF('1b Historical level tables'!AJ68="-",0,'1b Historical level tables'!AJ68)))*'1c Consumption adjusted levels'!$C$8/4.2)+IF('1b Historical level tables'!AJ68="-",0,'1b Historical level tables'!AJ68)</f>
        <v>8.6831832727452269</v>
      </c>
      <c r="AK93" s="205">
        <f>((IF('1b Historical level tables'!AK86="-",0,'1b Historical level tables'!AK86)-(IF('1b Historical level tables'!AK68="-",0,'1b Historical level tables'!AK68)))*'1c Consumption adjusted levels'!$C$8/4.2)+IF('1b Historical level tables'!AK68="-",0,'1b Historical level tables'!AK68)</f>
        <v>8.6835587913379779</v>
      </c>
      <c r="AL93" s="205">
        <f>((IF('1b Historical level tables'!AL86="-",0,'1b Historical level tables'!AL86)-(IF('1b Historical level tables'!AL68="-",0,'1b Historical level tables'!AL68)))*'1c Consumption adjusted levels'!$C$8/4.2)+IF('1b Historical level tables'!AL68="-",0,'1b Historical level tables'!AL68)</f>
        <v>8.2457229160364811</v>
      </c>
      <c r="AM93" s="205">
        <f>((IF('1b Historical level tables'!AM86="-",0,'1b Historical level tables'!AM86)-(IF('1b Historical level tables'!AM68="-",0,'1b Historical level tables'!AM68)))*'1c Consumption adjusted levels'!$C$8/4.2)+IF('1b Historical level tables'!AM68="-",0,'1b Historical level tables'!AM68)</f>
        <v>9.0807398868172182</v>
      </c>
      <c r="AN93" s="205">
        <f>((IF('1b Historical level tables'!AN86="-",0,'1b Historical level tables'!AN86)-(IF('1b Historical level tables'!AN68="-",0,'1b Historical level tables'!AN68)))*'1c Consumption adjusted levels'!$C$8/4.2)+IF('1b Historical level tables'!AN68="-",0,'1b Historical level tables'!AN68)</f>
        <v>10.174086606737315</v>
      </c>
      <c r="AO93" s="205">
        <f>((IF('1b Historical level tables'!AO86="-",0,'1b Historical level tables'!AO86)-(IF('1b Historical level tables'!AO68="-",0,'1b Historical level tables'!AO68)))*'1c Consumption adjusted levels'!$C$8/4.2)+IF('1b Historical level tables'!AO68="-",0,'1b Historical level tables'!AO68)</f>
        <v>14.712179049833587</v>
      </c>
      <c r="AP93" s="173"/>
      <c r="AQ93" s="205">
        <f>((IF('1b Historical level tables'!AQ86="-",0,'1b Historical level tables'!AQ86)-(IF('1b Historical level tables'!AQ68="-",0,'1b Historical level tables'!AQ68)))*'1c Consumption adjusted levels'!$C$8/4.2)+IF('1b Historical level tables'!AQ68="-",0,'1b Historical level tables'!AQ68)</f>
        <v>27.250475638666568</v>
      </c>
      <c r="AR93" s="205">
        <f>((IF('1b Historical level tables'!AR86="-",0,'1b Historical level tables'!AR86)-(IF('1b Historical level tables'!AR68="-",0,'1b Historical level tables'!AR68)))*'1c Consumption adjusted levels'!$C$8/4.2)+IF('1b Historical level tables'!AR68="-",0,'1b Historical level tables'!AR68)</f>
        <v>37.447624512715969</v>
      </c>
      <c r="AS93" s="205">
        <f>((IF('1b Historical level tables'!AS86="-",0,'1b Historical level tables'!AS86)-(IF('1b Historical level tables'!AS68="-",0,'1b Historical level tables'!AS68)))*'1c Consumption adjusted levels'!$C$8/4.2)+IF('1b Historical level tables'!AS68="-",0,'1b Historical level tables'!AS68)</f>
        <v>27.561479817618601</v>
      </c>
      <c r="AT93" s="205">
        <f>((IF('1b Historical level tables'!AT86="-",0,'1b Historical level tables'!AT86)-(IF('1b Historical level tables'!AT68="-",0,'1b Historical level tables'!AT68)))*'1c Consumption adjusted levels'!$C$8/4.2)+IF('1b Historical level tables'!AT68="-",0,'1b Historical level tables'!AT68)</f>
        <v>15.604378263725961</v>
      </c>
      <c r="AU93" s="205">
        <f>((IF('1b Historical level tables'!AU86="-",0,'1b Historical level tables'!AU86)-(IF('1b Historical level tables'!AU68="-",0,'1b Historical level tables'!AU68)))*'1c Consumption adjusted levels'!$C$8/4.2)+IF('1b Historical level tables'!AU68="-",0,'1b Historical level tables'!AU68)</f>
        <v>14.17842839395392</v>
      </c>
      <c r="AV93" s="205">
        <f>((IF('1b Historical level tables'!AV86="-",0,'1b Historical level tables'!AV86)-(IF('1b Historical level tables'!AV68="-",0,'1b Historical level tables'!AV68)))*'1c Consumption adjusted levels'!$C$8/4.2)+IF('1b Historical level tables'!AV68="-",0,'1b Historical level tables'!AV68)</f>
        <v>14.940710950426768</v>
      </c>
      <c r="AW93" s="205">
        <f>((IF('1b Historical level tables'!AW86="-",0,'1b Historical level tables'!AW86)-(IF('1b Historical level tables'!AW68="-",0,'1b Historical level tables'!AW68)))*'1c Consumption adjusted levels'!$C$8/4.2)+IF('1b Historical level tables'!AW68="-",0,'1b Historical level tables'!AW68)</f>
        <v>13.105331664642954</v>
      </c>
      <c r="AX93" s="205">
        <f>((IF('1b Historical level tables'!AX86="-",0,'1b Historical level tables'!AX86)-(IF('1b Historical level tables'!AX68="-",0,'1b Historical level tables'!AX68)))*'1c Consumption adjusted levels'!$C$8/4.2)+IF('1b Historical level tables'!AX68="-",0,'1b Historical level tables'!AX68)</f>
        <v>11.954429683866538</v>
      </c>
      <c r="AY93" s="205">
        <f>((IF('1b Historical level tables'!AY86="-",0,'1b Historical level tables'!AY86)-(IF('1b Historical level tables'!AY68="-",0,'1b Historical level tables'!AY68)))*'1c Consumption adjusted levels'!$C$8/4.2)+IF('1b Historical level tables'!AY68="-",0,'1b Historical level tables'!AY68)</f>
        <v>13.041968633268141</v>
      </c>
      <c r="AZ93" s="205">
        <f>((IF('1b Historical level tables'!AZ86="-",0,'1b Historical level tables'!AZ86)-(IF('1b Historical level tables'!AZ68="-",0,'1b Historical level tables'!AZ68)))*'1c Consumption adjusted levels'!$C$8/4.2)+IF('1b Historical level tables'!AZ68="-",0,'1b Historical level tables'!AZ68)</f>
        <v>13.315637174327581</v>
      </c>
      <c r="BA93" s="205">
        <f>((IF('1b Historical level tables'!BA86="-",0,'1b Historical level tables'!BA86)-(IF('1b Historical level tables'!BA68="-",0,'1b Historical level tables'!BA68)))*'1c Consumption adjusted levels'!$C$8/4.2)+IF('1b Historical level tables'!BA68="-",0,'1b Historical level tables'!BA68)</f>
        <v>14.231289130752851</v>
      </c>
      <c r="BB93" s="205">
        <f>((IF('1b Historical level tables'!BB86="-",0,'1b Historical level tables'!BB86)-(IF('1b Historical level tables'!BB68="-",0,'1b Historical level tables'!BB68)))*'1c Consumption adjusted levels'!$C$8/4.2)+IF('1b Historical level tables'!BB68="-",0,'1b Historical level tables'!BB68)</f>
        <v>13.571655107441851</v>
      </c>
      <c r="BC93" s="205">
        <f>((IF('1b Historical level tables'!BC86="-",0,'1b Historical level tables'!BC86)-(IF('1b Historical level tables'!BC68="-",0,'1b Historical level tables'!BC68)))*'1c Consumption adjusted levels'!$C$8/4.2)+IF('1b Historical level tables'!BC68="-",0,'1b Historical level tables'!BC68)</f>
        <v>0</v>
      </c>
      <c r="BD93" s="205">
        <f>((IF('1b Historical level tables'!BD86="-",0,'1b Historical level tables'!BD86)-(IF('1b Historical level tables'!BD68="-",0,'1b Historical level tables'!BD68)))*'1c Consumption adjusted levels'!$C$8/$D$8)+IF('1b Historical level tables'!BD68="-",0,'1b Historical level tables'!BD68)</f>
        <v>0</v>
      </c>
      <c r="BF93" s="176" t="s">
        <v>209</v>
      </c>
      <c r="BG93" s="205">
        <f>((IF('1b Historical level tables'!BG86="-",0,'1b Historical level tables'!BG86)-(IF('1b Historical level tables'!BG68="-",0,'1b Historical level tables'!BG68)))*'1c Consumption adjusted levels'!$C$9/12)+IF('1b Historical level tables'!BG68="-",0,'1b Historical level tables'!BG68)</f>
        <v>5.0563785260307421</v>
      </c>
      <c r="BH93" s="205">
        <f>((IF('1b Historical level tables'!BH86="-",0,'1b Historical level tables'!BH86)-(IF('1b Historical level tables'!BH68="-",0,'1b Historical level tables'!BH68)))*'1c Consumption adjusted levels'!$C$9/12)+IF('1b Historical level tables'!BH68="-",0,'1b Historical level tables'!BH68)</f>
        <v>5.0487879736405006</v>
      </c>
      <c r="BI93" s="205">
        <f>((IF('1b Historical level tables'!BI86="-",0,'1b Historical level tables'!BI86)-(IF('1b Historical level tables'!BI68="-",0,'1b Historical level tables'!BI68)))*'1c Consumption adjusted levels'!$C$9/12)+IF('1b Historical level tables'!BI68="-",0,'1b Historical level tables'!BI68)</f>
        <v>5.3876650299531992</v>
      </c>
      <c r="BJ93" s="205">
        <f>((IF('1b Historical level tables'!BJ86="-",0,'1b Historical level tables'!BJ86)-(IF('1b Historical level tables'!BJ68="-",0,'1b Historical level tables'!BJ68)))*'1c Consumption adjusted levels'!$C$9/12)+IF('1b Historical level tables'!BJ68="-",0,'1b Historical level tables'!BJ68)</f>
        <v>5.9867556126849166</v>
      </c>
      <c r="BK93" s="205">
        <f>((IF('1b Historical level tables'!BK86="-",0,'1b Historical level tables'!BK86)-(IF('1b Historical level tables'!BK68="-",0,'1b Historical level tables'!BK68)))*'1c Consumption adjusted levels'!$C$9/12)+IF('1b Historical level tables'!BK68="-",0,'1b Historical level tables'!BK68)</f>
        <v>6.6241878248571977</v>
      </c>
      <c r="BL93" s="205">
        <f>((IF('1b Historical level tables'!BL86="-",0,'1b Historical level tables'!BL86)-(IF('1b Historical level tables'!BL68="-",0,'1b Historical level tables'!BL68)))*'1c Consumption adjusted levels'!$C$9/12)+IF('1b Historical level tables'!BL68="-",0,'1b Historical level tables'!BL68)</f>
        <v>5.8830425628966889</v>
      </c>
      <c r="BM93" s="205">
        <f>((IF('1b Historical level tables'!BM86="-",0,'1b Historical level tables'!BM86)-(IF('1b Historical level tables'!BM68="-",0,'1b Historical level tables'!BM68)))*'1c Consumption adjusted levels'!$C$9/12)+IF('1b Historical level tables'!BM68="-",0,'1b Historical level tables'!BM68)</f>
        <v>5.6104994085415303</v>
      </c>
      <c r="BN93" s="205">
        <f>((IF('1b Historical level tables'!BN86="-",0,'1b Historical level tables'!BN86)-(IF('1b Historical level tables'!BN68="-",0,'1b Historical level tables'!BN68)))*'1c Consumption adjusted levels'!$C$9/12)+IF('1b Historical level tables'!BN68="-",0,'1b Historical level tables'!BN68)</f>
        <v>4.7384116832444301</v>
      </c>
      <c r="BO93" s="205">
        <f>((IF('1b Historical level tables'!BO86="-",0,'1b Historical level tables'!BO86)-(IF('1b Historical level tables'!BO68="-",0,'1b Historical level tables'!BO68)))*'1c Consumption adjusted levels'!$C$9/12)+IF('1b Historical level tables'!BO68="-",0,'1b Historical level tables'!BO68)</f>
        <v>5.414929928155968</v>
      </c>
      <c r="BP93" s="205">
        <f>((IF('1b Historical level tables'!BP86="-",0,'1b Historical level tables'!BP86)-(IF('1b Historical level tables'!BP68="-",0,'1b Historical level tables'!BP68)))*'1c Consumption adjusted levels'!$C$9/12)+IF('1b Historical level tables'!BP68="-",0,'1b Historical level tables'!BP68)</f>
        <v>6.6103363187656781</v>
      </c>
      <c r="BQ93" s="205">
        <f>((IF('1b Historical level tables'!BQ86="-",0,'1b Historical level tables'!BQ86)-(IF('1b Historical level tables'!BQ68="-",0,'1b Historical level tables'!BQ68)))*'1c Consumption adjusted levels'!$C$9/12)+IF('1b Historical level tables'!BQ68="-",0,'1b Historical level tables'!BQ68)</f>
        <v>11.422190870859463</v>
      </c>
      <c r="BR93" s="173"/>
      <c r="BS93" s="205">
        <f>((IF('1b Historical level tables'!BS86="-",0,'1b Historical level tables'!BS86)-(IF('1b Historical level tables'!BS68="-",0,'1b Historical level tables'!BS68)))*'1c Consumption adjusted levels'!$C$9/12)+IF('1b Historical level tables'!BS68="-",0,'1b Historical level tables'!BS68)</f>
        <v>23.863257341523131</v>
      </c>
      <c r="BT93" s="205">
        <f>((IF('1b Historical level tables'!BT86="-",0,'1b Historical level tables'!BT86)-(IF('1b Historical level tables'!BT68="-",0,'1b Historical level tables'!BT68)))*'1c Consumption adjusted levels'!$C$9/12)+IF('1b Historical level tables'!BT68="-",0,'1b Historical level tables'!BT68)</f>
        <v>27.72192431296769</v>
      </c>
      <c r="BU93" s="205">
        <f>((IF('1b Historical level tables'!BU86="-",0,'1b Historical level tables'!BU86)-(IF('1b Historical level tables'!BU68="-",0,'1b Historical level tables'!BU68)))*'1c Consumption adjusted levels'!$C$9/12)+IF('1b Historical level tables'!BU68="-",0,'1b Historical level tables'!BU68)</f>
        <v>20.359759910097456</v>
      </c>
      <c r="BV93" s="205">
        <f>((IF('1b Historical level tables'!BV86="-",0,'1b Historical level tables'!BV86)-(IF('1b Historical level tables'!BV68="-",0,'1b Historical level tables'!BV68)))*'1c Consumption adjusted levels'!$C$9/12)+IF('1b Historical level tables'!BV68="-",0,'1b Historical level tables'!BV68)</f>
        <v>11.871918479639088</v>
      </c>
      <c r="BW93" s="205">
        <f>((IF('1b Historical level tables'!BW86="-",0,'1b Historical level tables'!BW86)-(IF('1b Historical level tables'!BW68="-",0,'1b Historical level tables'!BW68)))*'1c Consumption adjusted levels'!$C$9/12)+IF('1b Historical level tables'!BW68="-",0,'1b Historical level tables'!BW68)</f>
        <v>10.841981622884354</v>
      </c>
      <c r="BX93" s="205">
        <f>((IF('1b Historical level tables'!BX86="-",0,'1b Historical level tables'!BX86)-(IF('1b Historical level tables'!BX68="-",0,'1b Historical level tables'!BX68)))*'1c Consumption adjusted levels'!$C$9/12)+IF('1b Historical level tables'!BX68="-",0,'1b Historical level tables'!BX68)</f>
        <v>11.714069597517577</v>
      </c>
      <c r="BY93" s="205">
        <f>((IF('1b Historical level tables'!BY86="-",0,'1b Historical level tables'!BY86)-(IF('1b Historical level tables'!BY68="-",0,'1b Historical level tables'!BY68)))*'1c Consumption adjusted levels'!$C$9/12)+IF('1b Historical level tables'!BY68="-",0,'1b Historical level tables'!BY68)</f>
        <v>9.4523893385191791</v>
      </c>
      <c r="BZ93" s="205">
        <f>((IF('1b Historical level tables'!BZ86="-",0,'1b Historical level tables'!BZ86)-(IF('1b Historical level tables'!BZ68="-",0,'1b Historical level tables'!BZ68)))*'1c Consumption adjusted levels'!$C$9/12)+IF('1b Historical level tables'!BZ68="-",0,'1b Historical level tables'!BZ68)</f>
        <v>8.5186877961636576</v>
      </c>
      <c r="CA93" s="205">
        <f>((IF('1b Historical level tables'!CA86="-",0,'1b Historical level tables'!CA86)-(IF('1b Historical level tables'!CA68="-",0,'1b Historical level tables'!CA68)))*'1c Consumption adjusted levels'!$C$9/12)+IF('1b Historical level tables'!CA68="-",0,'1b Historical level tables'!CA68)</f>
        <v>9.9116309519386068</v>
      </c>
      <c r="CB93" s="205">
        <f>((IF('1b Historical level tables'!CB86="-",0,'1b Historical level tables'!CB86)-(IF('1b Historical level tables'!CB68="-",0,'1b Historical level tables'!CB68)))*'1c Consumption adjusted levels'!$C$9/12)+IF('1b Historical level tables'!CB68="-",0,'1b Historical level tables'!CB68)</f>
        <v>10.07589048617808</v>
      </c>
      <c r="CC93" s="205">
        <f>((IF('1b Historical level tables'!CC86="-",0,'1b Historical level tables'!CC86)-(IF('1b Historical level tables'!CC68="-",0,'1b Historical level tables'!CC68)))*'1c Consumption adjusted levels'!$C$9/12)+IF('1b Historical level tables'!CC68="-",0,'1b Historical level tables'!CC68)</f>
        <v>10.998084049649989</v>
      </c>
      <c r="CD93" s="205">
        <f>((IF('1b Historical level tables'!CD86="-",0,'1b Historical level tables'!CD86)-(IF('1b Historical level tables'!CD68="-",0,'1b Historical level tables'!CD68)))*'1c Consumption adjusted levels'!$C$9/12)+IF('1b Historical level tables'!CD68="-",0,'1b Historical level tables'!CD68)</f>
        <v>9.932475272327574</v>
      </c>
      <c r="CE93" s="205">
        <f>((IF('1b Historical level tables'!CE86="-",0,'1b Historical level tables'!CE86)-(IF('1b Historical level tables'!CE68="-",0,'1b Historical level tables'!CE68)))*'1c Consumption adjusted levels'!$C$9/12)+IF('1b Historical level tables'!CE68="-",0,'1b Historical level tables'!CE68)</f>
        <v>0</v>
      </c>
      <c r="CF93" s="205">
        <f>((IF('1b Historical level tables'!CF86="-",0,'1b Historical level tables'!CF86)-(IF('1b Historical level tables'!CF68="-",0,'1b Historical level tables'!CF68)))*'1c Consumption adjusted levels'!$C$9/$D$9)+IF('1b Historical level tables'!CF68="-",0,'1b Historical level tables'!CF68)</f>
        <v>0</v>
      </c>
      <c r="CG93" s="144"/>
      <c r="CH93" s="176" t="s">
        <v>209</v>
      </c>
      <c r="CI93" s="205">
        <f t="shared" si="135"/>
        <v>10.304025785023837</v>
      </c>
      <c r="CJ93" s="205">
        <f t="shared" si="136"/>
        <v>10.208530624307958</v>
      </c>
      <c r="CK93" s="205">
        <f t="shared" si="137"/>
        <v>11.143453927846902</v>
      </c>
      <c r="CL93" s="205">
        <f t="shared" si="138"/>
        <v>12.123793572622745</v>
      </c>
      <c r="CM93" s="205">
        <f t="shared" si="139"/>
        <v>13.504420329928088</v>
      </c>
      <c r="CN93" s="205">
        <f t="shared" si="140"/>
        <v>12.470652379517674</v>
      </c>
      <c r="CO93" s="205">
        <f t="shared" si="141"/>
        <v>12.223644862579642</v>
      </c>
      <c r="CP93" s="205">
        <f t="shared" si="142"/>
        <v>11.063144247830229</v>
      </c>
      <c r="CQ93" s="205">
        <f t="shared" si="143"/>
        <v>12.342794507143434</v>
      </c>
      <c r="CR93" s="205">
        <f t="shared" si="144"/>
        <v>14.261629983803829</v>
      </c>
      <c r="CS93" s="205">
        <f t="shared" si="145"/>
        <v>22.372902317190857</v>
      </c>
      <c r="CT93" s="173"/>
      <c r="CU93" s="205">
        <f t="shared" si="121"/>
        <v>44.008930423878056</v>
      </c>
      <c r="CV93" s="205">
        <f t="shared" si="122"/>
        <v>53.957713035679831</v>
      </c>
      <c r="CW93" s="205">
        <f t="shared" si="123"/>
        <v>40.089485329273842</v>
      </c>
      <c r="CX93" s="205">
        <f t="shared" si="124"/>
        <v>23.515815093708937</v>
      </c>
      <c r="CY93" s="205">
        <f t="shared" si="125"/>
        <v>21.413792594053014</v>
      </c>
      <c r="CZ93" s="205">
        <f t="shared" si="126"/>
        <v>22.77890905475261</v>
      </c>
      <c r="DA93" s="205">
        <f t="shared" si="127"/>
        <v>19.374951449690712</v>
      </c>
      <c r="DB93" s="205">
        <f t="shared" si="128"/>
        <v>17.687249944622351</v>
      </c>
      <c r="DC93" s="205">
        <f t="shared" si="129"/>
        <v>19.792500653886957</v>
      </c>
      <c r="DD93" s="205">
        <f t="shared" si="130"/>
        <v>20.09458933111344</v>
      </c>
      <c r="DE93" s="205">
        <f t="shared" si="131"/>
        <v>21.685127080167113</v>
      </c>
      <c r="DF93" s="205">
        <f t="shared" si="132"/>
        <v>20.130160291640351</v>
      </c>
      <c r="DG93" s="205">
        <f t="shared" si="133"/>
        <v>0</v>
      </c>
      <c r="DH93" s="205">
        <f t="shared" si="134"/>
        <v>0</v>
      </c>
    </row>
    <row r="94" spans="2:112" s="159" customFormat="1" ht="10.5" customHeight="1">
      <c r="B94" s="175" t="s">
        <v>211</v>
      </c>
      <c r="C94" s="205">
        <f>SUM(C80:C93)</f>
        <v>483.32322422798387</v>
      </c>
      <c r="D94" s="205">
        <f t="shared" ref="D94:M94" si="146">SUM(D80:D93)</f>
        <v>478.00728379713354</v>
      </c>
      <c r="E94" s="205">
        <f t="shared" si="146"/>
        <v>515.72990629532546</v>
      </c>
      <c r="F94" s="205">
        <f t="shared" si="146"/>
        <v>541.8077168741296</v>
      </c>
      <c r="G94" s="205">
        <f t="shared" si="146"/>
        <v>599.58717201150967</v>
      </c>
      <c r="H94" s="205">
        <f t="shared" si="146"/>
        <v>580.80734677269243</v>
      </c>
      <c r="I94" s="205">
        <f t="shared" si="146"/>
        <v>582.91621850882484</v>
      </c>
      <c r="J94" s="205">
        <f t="shared" si="146"/>
        <v>565.96394995324874</v>
      </c>
      <c r="K94" s="205">
        <f t="shared" si="146"/>
        <v>615.75063978810135</v>
      </c>
      <c r="L94" s="205">
        <f t="shared" si="146"/>
        <v>665.98540988519517</v>
      </c>
      <c r="M94" s="205">
        <f t="shared" si="146"/>
        <v>945.50274900186184</v>
      </c>
      <c r="N94" s="173"/>
      <c r="O94" s="205">
        <f t="shared" ref="O94:T94" si="147">SUM(O80:O93)</f>
        <v>1587.4346986620044</v>
      </c>
      <c r="P94" s="205">
        <f t="shared" si="147"/>
        <v>2009.4879070116858</v>
      </c>
      <c r="Q94" s="205">
        <f t="shared" si="147"/>
        <v>1577.4239203351387</v>
      </c>
      <c r="R94" s="205">
        <f t="shared" si="147"/>
        <v>1022.4839563436229</v>
      </c>
      <c r="S94" s="205">
        <f t="shared" si="147"/>
        <v>949.05130269144036</v>
      </c>
      <c r="T94" s="205">
        <f t="shared" si="147"/>
        <v>983.21884016366721</v>
      </c>
      <c r="U94" s="205">
        <f t="shared" ref="U94:V94" si="148">SUM(U80:U93)</f>
        <v>892.10863387380425</v>
      </c>
      <c r="V94" s="205">
        <f t="shared" si="148"/>
        <v>834.40751156777981</v>
      </c>
      <c r="W94" s="205">
        <f t="shared" ref="W94:X94" si="149">SUM(W80:W93)</f>
        <v>896.27683002442279</v>
      </c>
      <c r="X94" s="205">
        <f t="shared" si="149"/>
        <v>905.82857508756626</v>
      </c>
      <c r="Y94" s="205">
        <f t="shared" ref="Y94" si="150">SUM(Y80:Y93)</f>
        <v>938.78530656710609</v>
      </c>
      <c r="Z94" s="205">
        <f t="shared" ref="Z94:AA94" si="151">SUM(Z80:Z93)</f>
        <v>904.87213794157572</v>
      </c>
      <c r="AA94" s="205">
        <f t="shared" si="151"/>
        <v>0</v>
      </c>
      <c r="AB94" s="205">
        <f t="shared" ref="AB94" si="152">SUM(AB80:AB93)</f>
        <v>0</v>
      </c>
      <c r="AC94" s="144"/>
      <c r="AD94" s="175" t="s">
        <v>211</v>
      </c>
      <c r="AE94" s="205">
        <f>SUM(AE80:AE93)</f>
        <v>610.85953431389328</v>
      </c>
      <c r="AF94" s="205">
        <f t="shared" ref="AF94:AO94" si="153">SUM(AF80:AF93)</f>
        <v>603.07787119062868</v>
      </c>
      <c r="AG94" s="205">
        <f t="shared" si="153"/>
        <v>663.19000031687915</v>
      </c>
      <c r="AH94" s="205">
        <f t="shared" si="153"/>
        <v>697.48936947383311</v>
      </c>
      <c r="AI94" s="205">
        <f t="shared" si="153"/>
        <v>776.2472323390067</v>
      </c>
      <c r="AJ94" s="205">
        <f t="shared" si="153"/>
        <v>747.72019515166005</v>
      </c>
      <c r="AK94" s="205">
        <f t="shared" si="153"/>
        <v>748.63543687208733</v>
      </c>
      <c r="AL94" s="205">
        <f t="shared" si="153"/>
        <v>721.29401911714353</v>
      </c>
      <c r="AM94" s="205">
        <f t="shared" si="153"/>
        <v>789.39258979540182</v>
      </c>
      <c r="AN94" s="205">
        <f t="shared" si="153"/>
        <v>864.25128211022127</v>
      </c>
      <c r="AO94" s="205">
        <f t="shared" si="153"/>
        <v>1221.702293902825</v>
      </c>
      <c r="AP94" s="173"/>
      <c r="AQ94" s="205">
        <f t="shared" ref="AQ94:AV94" si="154">SUM(AQ80:AQ93)</f>
        <v>2100.6006519880129</v>
      </c>
      <c r="AR94" s="205">
        <f t="shared" si="154"/>
        <v>2807.2767895957145</v>
      </c>
      <c r="AS94" s="205">
        <f t="shared" si="154"/>
        <v>2151.6644879942719</v>
      </c>
      <c r="AT94" s="205">
        <f t="shared" si="154"/>
        <v>1330.3692128365321</v>
      </c>
      <c r="AU94" s="205">
        <f t="shared" si="154"/>
        <v>1235.1630591282235</v>
      </c>
      <c r="AV94" s="205">
        <f t="shared" si="154"/>
        <v>1287.9902659707998</v>
      </c>
      <c r="AW94" s="205">
        <f t="shared" ref="AW94:AX94" si="155">SUM(AW80:AW93)</f>
        <v>1135.3823744537408</v>
      </c>
      <c r="AX94" s="205">
        <f t="shared" si="155"/>
        <v>1048.2340435987778</v>
      </c>
      <c r="AY94" s="205">
        <f t="shared" ref="AY94:AZ94" si="156">SUM(AY80:AY93)</f>
        <v>1143.0214873518989</v>
      </c>
      <c r="AZ94" s="205">
        <f t="shared" si="156"/>
        <v>1161.987085478331</v>
      </c>
      <c r="BA94" s="205">
        <f t="shared" ref="BA94" si="157">SUM(BA80:BA93)</f>
        <v>1213.8688045799013</v>
      </c>
      <c r="BB94" s="205">
        <f t="shared" ref="BB94:BC94" si="158">SUM(BB80:BB93)</f>
        <v>1168.155279202789</v>
      </c>
      <c r="BC94" s="205">
        <f t="shared" si="158"/>
        <v>0</v>
      </c>
      <c r="BD94" s="205">
        <f t="shared" ref="BD94" si="159">SUM(BD80:BD93)</f>
        <v>0</v>
      </c>
      <c r="BF94" s="175" t="s">
        <v>211</v>
      </c>
      <c r="BG94" s="205">
        <f>SUM(BG80:BG93)</f>
        <v>467.75173260651286</v>
      </c>
      <c r="BH94" s="205">
        <f t="shared" ref="BH94:BQ94" si="160">SUM(BH80:BH93)</f>
        <v>467.24869711226722</v>
      </c>
      <c r="BI94" s="205">
        <f t="shared" si="160"/>
        <v>494.38110793290269</v>
      </c>
      <c r="BJ94" s="205">
        <f t="shared" si="160"/>
        <v>535.96789141375086</v>
      </c>
      <c r="BK94" s="205">
        <f t="shared" si="160"/>
        <v>585.32048631883129</v>
      </c>
      <c r="BL94" s="205">
        <f t="shared" si="160"/>
        <v>533.53262243133815</v>
      </c>
      <c r="BM94" s="205">
        <f t="shared" si="160"/>
        <v>515.5504590737778</v>
      </c>
      <c r="BN94" s="205">
        <f t="shared" si="160"/>
        <v>452.56060631108005</v>
      </c>
      <c r="BO94" s="205">
        <f t="shared" si="160"/>
        <v>493.78704962049142</v>
      </c>
      <c r="BP94" s="205">
        <f t="shared" si="160"/>
        <v>576.2163209569427</v>
      </c>
      <c r="BQ94" s="205">
        <f t="shared" si="160"/>
        <v>961.08987341357761</v>
      </c>
      <c r="BR94" s="173"/>
      <c r="BS94" s="205">
        <f t="shared" ref="BS94:BX94" si="161">SUM(BS80:BS93)</f>
        <v>1819.0160378239354</v>
      </c>
      <c r="BT94" s="205">
        <f t="shared" si="161"/>
        <v>2086.4268509223216</v>
      </c>
      <c r="BU94" s="205">
        <f t="shared" si="161"/>
        <v>1573.6203159081792</v>
      </c>
      <c r="BV94" s="205">
        <f t="shared" si="161"/>
        <v>985.40148407690333</v>
      </c>
      <c r="BW94" s="205">
        <f t="shared" si="161"/>
        <v>916.21047406368223</v>
      </c>
      <c r="BX94" s="205">
        <f t="shared" si="161"/>
        <v>976.64734413197198</v>
      </c>
      <c r="BY94" s="205">
        <f t="shared" ref="BY94:BZ94" si="162">SUM(BY80:BY93)</f>
        <v>818.74921078789248</v>
      </c>
      <c r="BZ94" s="205">
        <f t="shared" si="162"/>
        <v>754.04243757314282</v>
      </c>
      <c r="CA94" s="205">
        <f t="shared" ref="CA94:CB94" si="163">SUM(CA80:CA93)</f>
        <v>845.30827257839746</v>
      </c>
      <c r="CB94" s="205">
        <f t="shared" si="163"/>
        <v>856.69167931839274</v>
      </c>
      <c r="CC94" s="205">
        <f t="shared" ref="CC94" si="164">SUM(CC80:CC93)</f>
        <v>936.04304557257421</v>
      </c>
      <c r="CD94" s="205">
        <f t="shared" ref="CD94:CE94" si="165">SUM(CD80:CD93)</f>
        <v>862.19492348861843</v>
      </c>
      <c r="CE94" s="205">
        <f t="shared" si="165"/>
        <v>0</v>
      </c>
      <c r="CF94" s="205">
        <f t="shared" ref="CF94" si="166">SUM(CF80:CF93)</f>
        <v>0</v>
      </c>
      <c r="CG94" s="144"/>
      <c r="CH94" s="175" t="s">
        <v>211</v>
      </c>
      <c r="CI94" s="205">
        <f t="shared" si="135"/>
        <v>951.07495683449679</v>
      </c>
      <c r="CJ94" s="205">
        <f t="shared" si="136"/>
        <v>945.25598090940071</v>
      </c>
      <c r="CK94" s="205">
        <f t="shared" si="137"/>
        <v>1010.1110142282282</v>
      </c>
      <c r="CL94" s="205">
        <f t="shared" si="138"/>
        <v>1077.7756082878805</v>
      </c>
      <c r="CM94" s="205">
        <f t="shared" si="139"/>
        <v>1184.9076583303408</v>
      </c>
      <c r="CN94" s="205">
        <f t="shared" si="140"/>
        <v>1114.3399692040307</v>
      </c>
      <c r="CO94" s="205">
        <f t="shared" si="141"/>
        <v>1098.4666775826026</v>
      </c>
      <c r="CP94" s="205">
        <f t="shared" si="142"/>
        <v>1018.5245562643288</v>
      </c>
      <c r="CQ94" s="205">
        <f t="shared" si="143"/>
        <v>1109.5376894085928</v>
      </c>
      <c r="CR94" s="205">
        <f t="shared" si="144"/>
        <v>1242.2017308421377</v>
      </c>
      <c r="CS94" s="205">
        <f t="shared" si="145"/>
        <v>1906.5926224154396</v>
      </c>
      <c r="CT94" s="173"/>
      <c r="CU94" s="205">
        <f t="shared" si="121"/>
        <v>3406.4507364859401</v>
      </c>
      <c r="CV94" s="205">
        <f t="shared" si="122"/>
        <v>4095.9147579340074</v>
      </c>
      <c r="CW94" s="205">
        <f t="shared" si="123"/>
        <v>3151.0442362433178</v>
      </c>
      <c r="CX94" s="205">
        <f t="shared" si="124"/>
        <v>2007.8854404205263</v>
      </c>
      <c r="CY94" s="205">
        <f t="shared" si="125"/>
        <v>1865.2617767551226</v>
      </c>
      <c r="CZ94" s="205">
        <f t="shared" si="126"/>
        <v>1959.8661842956392</v>
      </c>
      <c r="DA94" s="205">
        <f t="shared" si="127"/>
        <v>1710.8578446616966</v>
      </c>
      <c r="DB94" s="205">
        <f t="shared" si="128"/>
        <v>1588.4499491409226</v>
      </c>
      <c r="DC94" s="205">
        <f t="shared" si="129"/>
        <v>1741.5851026028204</v>
      </c>
      <c r="DD94" s="205">
        <f t="shared" si="130"/>
        <v>1762.5202544059589</v>
      </c>
      <c r="DE94" s="205">
        <f t="shared" si="131"/>
        <v>1874.8283521396802</v>
      </c>
      <c r="DF94" s="205">
        <f t="shared" si="132"/>
        <v>1767.0670614301941</v>
      </c>
      <c r="DG94" s="205">
        <f t="shared" si="133"/>
        <v>0</v>
      </c>
      <c r="DH94" s="205">
        <f t="shared" si="134"/>
        <v>0</v>
      </c>
    </row>
    <row r="95" spans="2:112" s="159" customFormat="1" ht="10.5" customHeight="1">
      <c r="B95"/>
      <c r="C95"/>
      <c r="D95"/>
      <c r="E95"/>
      <c r="F95"/>
      <c r="G95"/>
      <c r="H95"/>
      <c r="I95"/>
      <c r="J95"/>
      <c r="K95"/>
      <c r="L95"/>
      <c r="M95"/>
      <c r="N95"/>
      <c r="O95"/>
      <c r="P95"/>
      <c r="Q95"/>
      <c r="R95"/>
      <c r="S95"/>
      <c r="T95"/>
      <c r="U95"/>
      <c r="V95"/>
      <c r="W95"/>
      <c r="X95"/>
      <c r="Y95"/>
      <c r="Z95"/>
      <c r="AA95"/>
      <c r="AB95"/>
      <c r="AC95" s="144"/>
      <c r="AD95"/>
      <c r="AE95"/>
      <c r="AF95"/>
      <c r="AG95"/>
      <c r="AH95"/>
      <c r="AI95"/>
      <c r="AJ95"/>
      <c r="AK95"/>
      <c r="AL95"/>
      <c r="AM95"/>
      <c r="AN95"/>
      <c r="AO95"/>
      <c r="AP95"/>
      <c r="BF95"/>
      <c r="BG95"/>
      <c r="BH95"/>
      <c r="BI95"/>
      <c r="BJ95"/>
      <c r="BK95"/>
      <c r="BL95"/>
      <c r="BM95"/>
      <c r="BN95"/>
      <c r="BO95"/>
      <c r="BP95"/>
      <c r="BQ95"/>
      <c r="BR95"/>
      <c r="BS95"/>
      <c r="BT95"/>
      <c r="BU95"/>
      <c r="BV95"/>
      <c r="BW95"/>
      <c r="BX95"/>
      <c r="BY95"/>
      <c r="BZ95"/>
      <c r="CA95"/>
      <c r="CB95"/>
      <c r="CC95"/>
      <c r="CD95"/>
      <c r="CE95"/>
      <c r="CF95"/>
      <c r="CG95" s="144"/>
      <c r="CH95" s="206" t="s">
        <v>212</v>
      </c>
      <c r="CI95" s="207">
        <f>CI94*1.05</f>
        <v>998.62870467622167</v>
      </c>
      <c r="CJ95" s="207">
        <f t="shared" ref="CJ95:CS95" si="167">CJ94*1.05</f>
        <v>992.51877995487075</v>
      </c>
      <c r="CK95" s="207">
        <f t="shared" si="167"/>
        <v>1060.6165649396396</v>
      </c>
      <c r="CL95" s="207">
        <f t="shared" si="167"/>
        <v>1131.6643887022744</v>
      </c>
      <c r="CM95" s="207">
        <f t="shared" si="167"/>
        <v>1244.153041246858</v>
      </c>
      <c r="CN95" s="207">
        <f t="shared" si="167"/>
        <v>1170.0569676642324</v>
      </c>
      <c r="CO95" s="207">
        <f t="shared" si="167"/>
        <v>1153.3900114617329</v>
      </c>
      <c r="CP95" s="207">
        <f t="shared" si="167"/>
        <v>1069.4507840775452</v>
      </c>
      <c r="CQ95" s="207">
        <f t="shared" si="167"/>
        <v>1165.0145738790225</v>
      </c>
      <c r="CR95" s="207">
        <f t="shared" si="167"/>
        <v>1304.3118173842447</v>
      </c>
      <c r="CS95" s="207">
        <f t="shared" si="167"/>
        <v>2001.9222535362117</v>
      </c>
      <c r="CT95" s="173"/>
      <c r="CU95" s="207">
        <f t="shared" ref="CU95:CZ95" si="168">CU94*1.05</f>
        <v>3576.7732733102371</v>
      </c>
      <c r="CV95" s="207">
        <f t="shared" si="168"/>
        <v>4300.7104958307082</v>
      </c>
      <c r="CW95" s="207">
        <f t="shared" si="168"/>
        <v>3308.596448055484</v>
      </c>
      <c r="CX95" s="207">
        <f t="shared" si="168"/>
        <v>2108.2797124415529</v>
      </c>
      <c r="CY95" s="207">
        <f t="shared" si="168"/>
        <v>1958.5248655928788</v>
      </c>
      <c r="CZ95" s="207">
        <f t="shared" si="168"/>
        <v>2057.8594935104211</v>
      </c>
      <c r="DA95" s="207">
        <f t="shared" ref="DA95:DB95" si="169">DA94*1.05</f>
        <v>1796.4007368947816</v>
      </c>
      <c r="DB95" s="207">
        <f t="shared" si="169"/>
        <v>1667.8724465979687</v>
      </c>
      <c r="DC95" s="207">
        <f t="shared" ref="DC95:DD95" si="170">DC94*1.05</f>
        <v>1828.6643577329614</v>
      </c>
      <c r="DD95" s="207">
        <f t="shared" si="170"/>
        <v>1850.6462671262568</v>
      </c>
      <c r="DE95" s="207">
        <f t="shared" ref="DE95" si="171">DE94*1.05</f>
        <v>1968.5697697466642</v>
      </c>
      <c r="DF95" s="207">
        <f t="shared" ref="DF95:DG95" si="172">DF94*1.05</f>
        <v>1855.4204145017038</v>
      </c>
      <c r="DG95" s="205">
        <f t="shared" si="172"/>
        <v>0</v>
      </c>
      <c r="DH95" s="205">
        <f t="shared" ref="DH95" si="173">DH94*1.05</f>
        <v>0</v>
      </c>
    </row>
    <row r="96" spans="2:112" s="159" customFormat="1" ht="18" customHeight="1">
      <c r="B96" s="180" t="s">
        <v>118</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63"/>
      <c r="CX96" s="163"/>
      <c r="CY96" s="163"/>
      <c r="CZ96" s="163"/>
      <c r="DA96" s="163"/>
      <c r="DB96" s="163"/>
      <c r="DC96" s="167"/>
      <c r="DD96" s="167"/>
      <c r="DE96" s="167"/>
      <c r="DF96" s="167"/>
      <c r="DG96" s="167"/>
      <c r="DH96" s="168"/>
    </row>
    <row r="97" spans="2:112" s="161" customFormat="1" ht="10.5" customHeight="1">
      <c r="B97" s="184"/>
    </row>
    <row r="98" spans="2:112" s="183" customFormat="1" ht="10.5" customHeight="1">
      <c r="B98" s="166" t="s">
        <v>86</v>
      </c>
      <c r="C98" s="182"/>
      <c r="D98" s="182"/>
      <c r="E98" s="182"/>
      <c r="F98" s="182"/>
      <c r="G98" s="182"/>
      <c r="H98" s="182"/>
      <c r="I98" s="182"/>
      <c r="J98" s="182"/>
      <c r="K98" s="182"/>
      <c r="L98" s="182"/>
      <c r="M98" s="182"/>
      <c r="N98" s="182"/>
      <c r="O98" s="182"/>
      <c r="P98" s="182"/>
      <c r="Q98" s="167"/>
      <c r="R98" s="167"/>
      <c r="S98" s="167"/>
      <c r="T98" s="167"/>
      <c r="U98" s="167"/>
      <c r="V98" s="167"/>
      <c r="W98" s="167"/>
      <c r="X98" s="167"/>
      <c r="Y98" s="167"/>
      <c r="Z98" s="167"/>
      <c r="AA98" s="167"/>
      <c r="AB98" s="168"/>
      <c r="AC98" s="170"/>
      <c r="AD98" s="166" t="s">
        <v>87</v>
      </c>
      <c r="AE98" s="182"/>
      <c r="AF98" s="182"/>
      <c r="AG98" s="182"/>
      <c r="AH98" s="182"/>
      <c r="AI98" s="182"/>
      <c r="AJ98" s="182"/>
      <c r="AK98" s="182"/>
      <c r="AL98" s="182"/>
      <c r="AM98" s="182"/>
      <c r="AN98" s="182"/>
      <c r="AO98" s="182"/>
      <c r="AP98" s="182"/>
      <c r="AQ98" s="182"/>
      <c r="AR98" s="182"/>
      <c r="AS98" s="167"/>
      <c r="AT98" s="167"/>
      <c r="AU98" s="167"/>
      <c r="AV98" s="167"/>
      <c r="AW98" s="167"/>
      <c r="AX98" s="167"/>
      <c r="AY98" s="167"/>
      <c r="AZ98" s="167"/>
      <c r="BA98" s="167"/>
      <c r="BB98" s="167"/>
      <c r="BC98" s="167"/>
      <c r="BD98" s="168"/>
      <c r="BF98" s="166" t="s">
        <v>88</v>
      </c>
      <c r="BG98" s="182"/>
      <c r="BH98" s="182"/>
      <c r="BI98" s="182"/>
      <c r="BJ98" s="182"/>
      <c r="BK98" s="182"/>
      <c r="BL98" s="182"/>
      <c r="BM98" s="182"/>
      <c r="BN98" s="182"/>
      <c r="BO98" s="182"/>
      <c r="BP98" s="182"/>
      <c r="BQ98" s="182"/>
      <c r="BR98" s="182"/>
      <c r="BS98" s="182"/>
      <c r="BT98" s="182"/>
      <c r="BU98" s="167"/>
      <c r="BV98" s="167"/>
      <c r="BW98" s="167"/>
      <c r="BX98" s="167"/>
      <c r="BY98" s="167"/>
      <c r="BZ98" s="167"/>
      <c r="CA98" s="167"/>
      <c r="CB98" s="167"/>
      <c r="CC98" s="167"/>
      <c r="CD98" s="167"/>
      <c r="CE98" s="167"/>
      <c r="CF98" s="168"/>
      <c r="CG98" s="170"/>
      <c r="CH98" s="166" t="s">
        <v>89</v>
      </c>
      <c r="CI98" s="182"/>
      <c r="CJ98" s="182"/>
      <c r="CK98" s="182"/>
      <c r="CL98" s="182"/>
      <c r="CM98" s="182"/>
      <c r="CN98" s="182"/>
      <c r="CO98" s="182"/>
      <c r="CP98" s="182"/>
      <c r="CQ98" s="182"/>
      <c r="CR98" s="182"/>
      <c r="CS98" s="182"/>
      <c r="CT98" s="182"/>
      <c r="CU98" s="182"/>
      <c r="CV98" s="182"/>
      <c r="CW98" s="167"/>
      <c r="CX98" s="167"/>
      <c r="CY98" s="163"/>
      <c r="CZ98" s="167"/>
      <c r="DA98" s="167"/>
      <c r="DB98" s="167"/>
      <c r="DC98" s="167"/>
      <c r="DD98" s="167"/>
      <c r="DE98" s="167"/>
      <c r="DF98" s="167"/>
      <c r="DG98" s="167"/>
      <c r="DH98" s="168"/>
    </row>
    <row r="99" spans="2:112" s="159" customFormat="1" ht="10.5" customHeight="1">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Y99" s="170"/>
      <c r="AZ99" s="170"/>
      <c r="BA99" s="170"/>
      <c r="BB99" s="170"/>
      <c r="BC99" s="170"/>
      <c r="BD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C99" s="170"/>
      <c r="DD99" s="170"/>
    </row>
    <row r="100" spans="2:112" s="159" customFormat="1" ht="38.25" customHeight="1">
      <c r="B100" s="171" t="s">
        <v>172</v>
      </c>
      <c r="C100" s="172" t="s">
        <v>173</v>
      </c>
      <c r="D100" s="172" t="s">
        <v>174</v>
      </c>
      <c r="E100" s="172" t="s">
        <v>175</v>
      </c>
      <c r="F100" s="172" t="s">
        <v>176</v>
      </c>
      <c r="G100" s="172" t="s">
        <v>177</v>
      </c>
      <c r="H100" s="172" t="s">
        <v>178</v>
      </c>
      <c r="I100" s="172" t="s">
        <v>179</v>
      </c>
      <c r="J100" s="172" t="s">
        <v>180</v>
      </c>
      <c r="K100" s="172" t="s">
        <v>181</v>
      </c>
      <c r="L100" s="172" t="s">
        <v>182</v>
      </c>
      <c r="M100" s="172" t="s">
        <v>183</v>
      </c>
      <c r="N100" s="173"/>
      <c r="O100" s="172" t="s">
        <v>184</v>
      </c>
      <c r="P100" s="172" t="s">
        <v>185</v>
      </c>
      <c r="Q100" s="172" t="s">
        <v>186</v>
      </c>
      <c r="R100" s="174" t="s">
        <v>187</v>
      </c>
      <c r="S100" s="174" t="s">
        <v>188</v>
      </c>
      <c r="T100" s="174" t="s">
        <v>189</v>
      </c>
      <c r="U100" s="174" t="s">
        <v>143</v>
      </c>
      <c r="V100" s="174" t="s">
        <v>144</v>
      </c>
      <c r="W100" s="174" t="s">
        <v>190</v>
      </c>
      <c r="X100" s="174" t="s">
        <v>191</v>
      </c>
      <c r="Y100" s="172" t="s">
        <v>192</v>
      </c>
      <c r="Z100" s="174" t="s">
        <v>193</v>
      </c>
      <c r="AA100" s="174" t="s">
        <v>194</v>
      </c>
      <c r="AB100" s="174" t="s">
        <v>195</v>
      </c>
      <c r="AC100" s="144"/>
      <c r="AD100" s="171" t="s">
        <v>172</v>
      </c>
      <c r="AE100" s="172" t="s">
        <v>173</v>
      </c>
      <c r="AF100" s="172" t="s">
        <v>174</v>
      </c>
      <c r="AG100" s="172" t="s">
        <v>175</v>
      </c>
      <c r="AH100" s="172" t="s">
        <v>176</v>
      </c>
      <c r="AI100" s="172" t="s">
        <v>177</v>
      </c>
      <c r="AJ100" s="172" t="s">
        <v>178</v>
      </c>
      <c r="AK100" s="172" t="s">
        <v>179</v>
      </c>
      <c r="AL100" s="172" t="s">
        <v>180</v>
      </c>
      <c r="AM100" s="172" t="s">
        <v>181</v>
      </c>
      <c r="AN100" s="172" t="s">
        <v>182</v>
      </c>
      <c r="AO100" s="172" t="s">
        <v>183</v>
      </c>
      <c r="AP100" s="173"/>
      <c r="AQ100" s="172" t="s">
        <v>184</v>
      </c>
      <c r="AR100" s="172" t="s">
        <v>185</v>
      </c>
      <c r="AS100" s="172" t="s">
        <v>186</v>
      </c>
      <c r="AT100" s="174" t="s">
        <v>187</v>
      </c>
      <c r="AU100" s="174" t="s">
        <v>188</v>
      </c>
      <c r="AV100" s="174" t="s">
        <v>189</v>
      </c>
      <c r="AW100" s="174" t="s">
        <v>143</v>
      </c>
      <c r="AX100" s="174" t="s">
        <v>144</v>
      </c>
      <c r="AY100" s="174" t="s">
        <v>190</v>
      </c>
      <c r="AZ100" s="174" t="s">
        <v>191</v>
      </c>
      <c r="BA100" s="172" t="s">
        <v>192</v>
      </c>
      <c r="BB100" s="174" t="s">
        <v>193</v>
      </c>
      <c r="BC100" s="174" t="s">
        <v>194</v>
      </c>
      <c r="BD100" s="174" t="s">
        <v>195</v>
      </c>
      <c r="BF100" s="171" t="s">
        <v>172</v>
      </c>
      <c r="BG100" s="172" t="s">
        <v>173</v>
      </c>
      <c r="BH100" s="172" t="s">
        <v>174</v>
      </c>
      <c r="BI100" s="172" t="s">
        <v>175</v>
      </c>
      <c r="BJ100" s="172" t="s">
        <v>176</v>
      </c>
      <c r="BK100" s="172" t="s">
        <v>177</v>
      </c>
      <c r="BL100" s="172" t="s">
        <v>178</v>
      </c>
      <c r="BM100" s="172" t="s">
        <v>179</v>
      </c>
      <c r="BN100" s="172" t="s">
        <v>180</v>
      </c>
      <c r="BO100" s="172" t="s">
        <v>181</v>
      </c>
      <c r="BP100" s="172" t="s">
        <v>182</v>
      </c>
      <c r="BQ100" s="172" t="s">
        <v>183</v>
      </c>
      <c r="BR100" s="173"/>
      <c r="BS100" s="172" t="s">
        <v>184</v>
      </c>
      <c r="BT100" s="172" t="s">
        <v>185</v>
      </c>
      <c r="BU100" s="172" t="s">
        <v>186</v>
      </c>
      <c r="BV100" s="174" t="s">
        <v>187</v>
      </c>
      <c r="BW100" s="174" t="s">
        <v>188</v>
      </c>
      <c r="BX100" s="174" t="s">
        <v>189</v>
      </c>
      <c r="BY100" s="174" t="s">
        <v>143</v>
      </c>
      <c r="BZ100" s="174" t="s">
        <v>144</v>
      </c>
      <c r="CA100" s="174" t="s">
        <v>190</v>
      </c>
      <c r="CB100" s="174" t="s">
        <v>191</v>
      </c>
      <c r="CC100" s="172" t="s">
        <v>192</v>
      </c>
      <c r="CD100" s="174" t="s">
        <v>193</v>
      </c>
      <c r="CE100" s="174" t="s">
        <v>194</v>
      </c>
      <c r="CF100" s="174" t="s">
        <v>195</v>
      </c>
      <c r="CG100" s="144"/>
      <c r="CH100" s="171" t="s">
        <v>172</v>
      </c>
      <c r="CI100" s="172" t="s">
        <v>173</v>
      </c>
      <c r="CJ100" s="172" t="s">
        <v>174</v>
      </c>
      <c r="CK100" s="172" t="s">
        <v>175</v>
      </c>
      <c r="CL100" s="172" t="s">
        <v>176</v>
      </c>
      <c r="CM100" s="172" t="s">
        <v>177</v>
      </c>
      <c r="CN100" s="172" t="s">
        <v>178</v>
      </c>
      <c r="CO100" s="172" t="s">
        <v>179</v>
      </c>
      <c r="CP100" s="172" t="s">
        <v>180</v>
      </c>
      <c r="CQ100" s="172" t="s">
        <v>181</v>
      </c>
      <c r="CR100" s="172" t="s">
        <v>182</v>
      </c>
      <c r="CS100" s="172" t="s">
        <v>183</v>
      </c>
      <c r="CT100" s="173"/>
      <c r="CU100" s="172" t="s">
        <v>184</v>
      </c>
      <c r="CV100" s="172" t="s">
        <v>185</v>
      </c>
      <c r="CW100" s="172" t="s">
        <v>186</v>
      </c>
      <c r="CX100" s="174" t="s">
        <v>187</v>
      </c>
      <c r="CY100" s="174" t="s">
        <v>188</v>
      </c>
      <c r="CZ100" s="174" t="s">
        <v>189</v>
      </c>
      <c r="DA100" s="174" t="s">
        <v>143</v>
      </c>
      <c r="DB100" s="174" t="s">
        <v>144</v>
      </c>
      <c r="DC100" s="174" t="s">
        <v>190</v>
      </c>
      <c r="DD100" s="174" t="s">
        <v>191</v>
      </c>
      <c r="DE100" s="172" t="s">
        <v>192</v>
      </c>
      <c r="DF100" s="174" t="s">
        <v>193</v>
      </c>
      <c r="DG100" s="174" t="s">
        <v>194</v>
      </c>
      <c r="DH100" s="174" t="s">
        <v>195</v>
      </c>
    </row>
    <row r="101" spans="2:112" s="159" customFormat="1" ht="10.5" customHeight="1">
      <c r="B101" s="175" t="s">
        <v>196</v>
      </c>
      <c r="C101" s="205" t="str">
        <f>'1b Historical level tables'!C94</f>
        <v>-</v>
      </c>
      <c r="D101" s="205" t="str">
        <f>'1b Historical level tables'!D94</f>
        <v>-</v>
      </c>
      <c r="E101" s="205" t="str">
        <f>'1b Historical level tables'!E94</f>
        <v>-</v>
      </c>
      <c r="F101" s="205" t="str">
        <f>'1b Historical level tables'!F94</f>
        <v>-</v>
      </c>
      <c r="G101" s="205" t="str">
        <f>'1b Historical level tables'!G94</f>
        <v>-</v>
      </c>
      <c r="H101" s="205" t="str">
        <f>'1b Historical level tables'!H94</f>
        <v>-</v>
      </c>
      <c r="I101" s="205" t="str">
        <f>'1b Historical level tables'!I94</f>
        <v>-</v>
      </c>
      <c r="J101" s="205" t="str">
        <f>'1b Historical level tables'!J94</f>
        <v>-</v>
      </c>
      <c r="K101" s="205" t="str">
        <f>'1b Historical level tables'!K94</f>
        <v>-</v>
      </c>
      <c r="L101" s="205" t="str">
        <f>'1b Historical level tables'!L94</f>
        <v>-</v>
      </c>
      <c r="M101" s="205" t="str">
        <f>'1b Historical level tables'!M94</f>
        <v>-</v>
      </c>
      <c r="N101" s="173"/>
      <c r="O101" s="205" t="str">
        <f>'1b Historical level tables'!O94</f>
        <v>-</v>
      </c>
      <c r="P101" s="205" t="str">
        <f>'1b Historical level tables'!P94</f>
        <v>-</v>
      </c>
      <c r="Q101" s="205" t="str">
        <f>'1b Historical level tables'!Q94</f>
        <v>-</v>
      </c>
      <c r="R101" s="205" t="str">
        <f>'1b Historical level tables'!R94</f>
        <v>-</v>
      </c>
      <c r="S101" s="205" t="str">
        <f>'1b Historical level tables'!S94</f>
        <v>-</v>
      </c>
      <c r="T101" s="205" t="str">
        <f>'1b Historical level tables'!T94</f>
        <v>-</v>
      </c>
      <c r="U101" s="205" t="str">
        <f>'1b Historical level tables'!U94</f>
        <v>-</v>
      </c>
      <c r="V101" s="205" t="str">
        <f>'1b Historical level tables'!V94</f>
        <v>-</v>
      </c>
      <c r="W101" s="205" t="str">
        <f>'1b Historical level tables'!W94</f>
        <v>-</v>
      </c>
      <c r="X101" s="205" t="str">
        <f>'1b Historical level tables'!X94</f>
        <v>-</v>
      </c>
      <c r="Y101" s="205" t="str">
        <f>'1b Historical level tables'!Y94</f>
        <v>-</v>
      </c>
      <c r="Z101" s="205" t="str">
        <f>'1b Historical level tables'!Z94</f>
        <v>-</v>
      </c>
      <c r="AA101" s="205" t="str">
        <f>'1b Historical level tables'!AA94</f>
        <v>-</v>
      </c>
      <c r="AB101" s="205" t="str">
        <f>'1b Historical level tables'!AB94</f>
        <v>-</v>
      </c>
      <c r="AC101" s="144"/>
      <c r="AD101" s="175" t="s">
        <v>196</v>
      </c>
      <c r="AE101" s="205" t="str">
        <f>'1b Historical level tables'!AE94</f>
        <v>-</v>
      </c>
      <c r="AF101" s="205" t="str">
        <f>'1b Historical level tables'!AF94</f>
        <v>-</v>
      </c>
      <c r="AG101" s="205" t="str">
        <f>'1b Historical level tables'!AG94</f>
        <v>-</v>
      </c>
      <c r="AH101" s="205" t="str">
        <f>'1b Historical level tables'!AH94</f>
        <v>-</v>
      </c>
      <c r="AI101" s="205" t="str">
        <f>'1b Historical level tables'!AI94</f>
        <v>-</v>
      </c>
      <c r="AJ101" s="205" t="str">
        <f>'1b Historical level tables'!AJ94</f>
        <v>-</v>
      </c>
      <c r="AK101" s="205" t="str">
        <f>'1b Historical level tables'!AK94</f>
        <v>-</v>
      </c>
      <c r="AL101" s="205" t="str">
        <f>'1b Historical level tables'!AL94</f>
        <v>-</v>
      </c>
      <c r="AM101" s="205" t="str">
        <f>'1b Historical level tables'!AM94</f>
        <v>-</v>
      </c>
      <c r="AN101" s="205" t="str">
        <f>'1b Historical level tables'!AN94</f>
        <v>-</v>
      </c>
      <c r="AO101" s="205" t="str">
        <f>'1b Historical level tables'!AO94</f>
        <v>-</v>
      </c>
      <c r="AP101" s="173"/>
      <c r="AQ101" s="205" t="str">
        <f>'1b Historical level tables'!AQ94</f>
        <v>-</v>
      </c>
      <c r="AR101" s="205" t="str">
        <f>'1b Historical level tables'!AR94</f>
        <v>-</v>
      </c>
      <c r="AS101" s="205" t="str">
        <f>'1b Historical level tables'!AS94</f>
        <v>-</v>
      </c>
      <c r="AT101" s="205" t="str">
        <f>'1b Historical level tables'!AT94</f>
        <v>-</v>
      </c>
      <c r="AU101" s="205" t="str">
        <f>'1b Historical level tables'!AU94</f>
        <v>-</v>
      </c>
      <c r="AV101" s="205" t="str">
        <f>'1b Historical level tables'!AV94</f>
        <v>-</v>
      </c>
      <c r="AW101" s="205" t="str">
        <f>'1b Historical level tables'!AW94</f>
        <v>-</v>
      </c>
      <c r="AX101" s="205" t="str">
        <f>'1b Historical level tables'!AX94</f>
        <v>-</v>
      </c>
      <c r="AY101" s="205" t="str">
        <f>'1b Historical level tables'!AY94</f>
        <v>-</v>
      </c>
      <c r="AZ101" s="205" t="str">
        <f>'1b Historical level tables'!AZ94</f>
        <v>-</v>
      </c>
      <c r="BA101" s="205" t="str">
        <f>'1b Historical level tables'!BA94</f>
        <v>-</v>
      </c>
      <c r="BB101" s="205" t="str">
        <f>'1b Historical level tables'!BB94</f>
        <v>-</v>
      </c>
      <c r="BC101" s="205" t="str">
        <f>'1b Historical level tables'!BC94</f>
        <v>-</v>
      </c>
      <c r="BD101" s="205" t="str">
        <f>'1b Historical level tables'!BD94</f>
        <v>-</v>
      </c>
      <c r="BF101" s="175" t="s">
        <v>196</v>
      </c>
      <c r="BG101" s="205" t="str">
        <f>'1b Historical level tables'!BG94</f>
        <v>-</v>
      </c>
      <c r="BH101" s="205" t="str">
        <f>'1b Historical level tables'!BH94</f>
        <v>-</v>
      </c>
      <c r="BI101" s="205" t="str">
        <f>'1b Historical level tables'!BI94</f>
        <v>-</v>
      </c>
      <c r="BJ101" s="205" t="str">
        <f>'1b Historical level tables'!BJ94</f>
        <v>-</v>
      </c>
      <c r="BK101" s="205" t="str">
        <f>'1b Historical level tables'!BK94</f>
        <v>-</v>
      </c>
      <c r="BL101" s="205" t="str">
        <f>'1b Historical level tables'!BL94</f>
        <v>-</v>
      </c>
      <c r="BM101" s="205" t="str">
        <f>'1b Historical level tables'!BM94</f>
        <v>-</v>
      </c>
      <c r="BN101" s="205" t="str">
        <f>'1b Historical level tables'!BN94</f>
        <v>-</v>
      </c>
      <c r="BO101" s="205" t="str">
        <f>'1b Historical level tables'!BO94</f>
        <v>-</v>
      </c>
      <c r="BP101" s="205" t="str">
        <f>'1b Historical level tables'!BP94</f>
        <v>-</v>
      </c>
      <c r="BQ101" s="205" t="str">
        <f>'1b Historical level tables'!BQ94</f>
        <v>-</v>
      </c>
      <c r="BR101" s="173"/>
      <c r="BS101" s="205" t="str">
        <f>'1b Historical level tables'!BS94</f>
        <v>-</v>
      </c>
      <c r="BT101" s="205" t="str">
        <f>'1b Historical level tables'!BT94</f>
        <v>-</v>
      </c>
      <c r="BU101" s="205" t="str">
        <f>'1b Historical level tables'!BU94</f>
        <v>-</v>
      </c>
      <c r="BV101" s="205" t="str">
        <f>'1b Historical level tables'!BV94</f>
        <v>-</v>
      </c>
      <c r="BW101" s="205" t="str">
        <f>'1b Historical level tables'!BW94</f>
        <v>-</v>
      </c>
      <c r="BX101" s="205" t="str">
        <f>'1b Historical level tables'!BX94</f>
        <v>-</v>
      </c>
      <c r="BY101" s="205" t="str">
        <f>'1b Historical level tables'!BY94</f>
        <v>-</v>
      </c>
      <c r="BZ101" s="205" t="str">
        <f>'1b Historical level tables'!BZ94</f>
        <v>-</v>
      </c>
      <c r="CA101" s="205" t="str">
        <f>'1b Historical level tables'!CA94</f>
        <v>-</v>
      </c>
      <c r="CB101" s="205" t="str">
        <f>'1b Historical level tables'!CB94</f>
        <v>-</v>
      </c>
      <c r="CC101" s="205" t="str">
        <f>'1b Historical level tables'!CC94</f>
        <v>-</v>
      </c>
      <c r="CD101" s="205" t="str">
        <f>'1b Historical level tables'!CD94</f>
        <v>-</v>
      </c>
      <c r="CE101" s="205" t="str">
        <f>'1b Historical level tables'!CE94</f>
        <v>-</v>
      </c>
      <c r="CF101" s="205" t="str">
        <f>'1b Historical level tables'!CF94</f>
        <v>-</v>
      </c>
      <c r="CG101" s="144"/>
      <c r="CH101" s="175" t="s">
        <v>196</v>
      </c>
      <c r="CI101" s="205" t="str">
        <f t="shared" ref="CI101:CS101" si="174">IFERROR(C101+BG101,"-")</f>
        <v>-</v>
      </c>
      <c r="CJ101" s="205" t="str">
        <f t="shared" si="174"/>
        <v>-</v>
      </c>
      <c r="CK101" s="205" t="str">
        <f t="shared" si="174"/>
        <v>-</v>
      </c>
      <c r="CL101" s="205" t="str">
        <f t="shared" si="174"/>
        <v>-</v>
      </c>
      <c r="CM101" s="205" t="str">
        <f t="shared" si="174"/>
        <v>-</v>
      </c>
      <c r="CN101" s="205" t="str">
        <f t="shared" si="174"/>
        <v>-</v>
      </c>
      <c r="CO101" s="205" t="str">
        <f t="shared" si="174"/>
        <v>-</v>
      </c>
      <c r="CP101" s="205" t="str">
        <f t="shared" si="174"/>
        <v>-</v>
      </c>
      <c r="CQ101" s="205" t="str">
        <f t="shared" si="174"/>
        <v>-</v>
      </c>
      <c r="CR101" s="205" t="str">
        <f t="shared" si="174"/>
        <v>-</v>
      </c>
      <c r="CS101" s="205" t="str">
        <f t="shared" si="174"/>
        <v>-</v>
      </c>
      <c r="CT101" s="173"/>
      <c r="CU101" s="205" t="str">
        <f t="shared" ref="CU101:CU116" si="175">IFERROR(O101+BS101,"-")</f>
        <v>-</v>
      </c>
      <c r="CV101" s="205" t="str">
        <f t="shared" ref="CV101:CV116" si="176">IFERROR(P101+BT101,"-")</f>
        <v>-</v>
      </c>
      <c r="CW101" s="205" t="str">
        <f t="shared" ref="CW101:CW116" si="177">IFERROR(Q101+BU101,"-")</f>
        <v>-</v>
      </c>
      <c r="CX101" s="205" t="str">
        <f t="shared" ref="CX101:CX116" si="178">IFERROR(R101+BV101,"-")</f>
        <v>-</v>
      </c>
      <c r="CY101" s="205" t="str">
        <f t="shared" ref="CY101:CY116" si="179">IFERROR(S101+BW101,"-")</f>
        <v>-</v>
      </c>
      <c r="CZ101" s="205" t="str">
        <f t="shared" ref="CZ101:CZ116" si="180">IFERROR(T101+BX101,"-")</f>
        <v>-</v>
      </c>
      <c r="DA101" s="205" t="str">
        <f t="shared" ref="DA101:DA116" si="181">IFERROR(U101+BY101,"-")</f>
        <v>-</v>
      </c>
      <c r="DB101" s="205" t="str">
        <f t="shared" ref="DB101:DB116" si="182">IFERROR(V101+BZ101,"-")</f>
        <v>-</v>
      </c>
      <c r="DC101" s="205" t="str">
        <f t="shared" ref="DC101:DC116" si="183">IFERROR(W101+CA101,"-")</f>
        <v>-</v>
      </c>
      <c r="DD101" s="205" t="str">
        <f t="shared" ref="DD101:DD116" si="184">IFERROR(X101+CB101,"-")</f>
        <v>-</v>
      </c>
      <c r="DE101" s="205" t="str">
        <f t="shared" ref="DE101:DE116" si="185">IFERROR(Y101+CC101,"-")</f>
        <v>-</v>
      </c>
      <c r="DF101" s="205" t="str">
        <f t="shared" ref="DF101:DF116" si="186">IFERROR(Z101+CD101,"-")</f>
        <v>-</v>
      </c>
      <c r="DG101" s="205" t="str">
        <f t="shared" ref="DG101:DG116" si="187">IFERROR(AA101+CE101,"-")</f>
        <v>-</v>
      </c>
      <c r="DH101" s="205" t="str">
        <f t="shared" ref="DH101:DH116" si="188">IFERROR(AB101+CF101,"-")</f>
        <v>-</v>
      </c>
    </row>
    <row r="102" spans="2:112" s="159" customFormat="1" ht="10.5" customHeight="1">
      <c r="B102" s="175" t="s">
        <v>197</v>
      </c>
      <c r="C102" s="205" t="str">
        <f>'1b Historical level tables'!C95</f>
        <v>-</v>
      </c>
      <c r="D102" s="205" t="str">
        <f>'1b Historical level tables'!D95</f>
        <v>-</v>
      </c>
      <c r="E102" s="205" t="str">
        <f>'1b Historical level tables'!E95</f>
        <v>-</v>
      </c>
      <c r="F102" s="205" t="str">
        <f>'1b Historical level tables'!F95</f>
        <v>-</v>
      </c>
      <c r="G102" s="205" t="str">
        <f>'1b Historical level tables'!G95</f>
        <v>-</v>
      </c>
      <c r="H102" s="205" t="str">
        <f>'1b Historical level tables'!H95</f>
        <v>-</v>
      </c>
      <c r="I102" s="205" t="str">
        <f>'1b Historical level tables'!I95</f>
        <v>-</v>
      </c>
      <c r="J102" s="205" t="str">
        <f>'1b Historical level tables'!J95</f>
        <v>-</v>
      </c>
      <c r="K102" s="205" t="str">
        <f>'1b Historical level tables'!K95</f>
        <v>-</v>
      </c>
      <c r="L102" s="205" t="str">
        <f>'1b Historical level tables'!L95</f>
        <v>-</v>
      </c>
      <c r="M102" s="205" t="str">
        <f>'1b Historical level tables'!M95</f>
        <v>-</v>
      </c>
      <c r="N102" s="173"/>
      <c r="O102" s="205" t="str">
        <f>'1b Historical level tables'!O95</f>
        <v>-</v>
      </c>
      <c r="P102" s="205" t="str">
        <f>'1b Historical level tables'!P95</f>
        <v>-</v>
      </c>
      <c r="Q102" s="205" t="str">
        <f>'1b Historical level tables'!Q95</f>
        <v>-</v>
      </c>
      <c r="R102" s="205" t="str">
        <f>'1b Historical level tables'!R95</f>
        <v>-</v>
      </c>
      <c r="S102" s="205" t="str">
        <f>'1b Historical level tables'!S95</f>
        <v>-</v>
      </c>
      <c r="T102" s="205" t="str">
        <f>'1b Historical level tables'!T95</f>
        <v>-</v>
      </c>
      <c r="U102" s="205" t="str">
        <f>'1b Historical level tables'!U95</f>
        <v>-</v>
      </c>
      <c r="V102" s="205" t="str">
        <f>'1b Historical level tables'!V95</f>
        <v>-</v>
      </c>
      <c r="W102" s="205" t="str">
        <f>'1b Historical level tables'!W95</f>
        <v>-</v>
      </c>
      <c r="X102" s="205" t="str">
        <f>'1b Historical level tables'!X95</f>
        <v>-</v>
      </c>
      <c r="Y102" s="205" t="str">
        <f>'1b Historical level tables'!Y95</f>
        <v>-</v>
      </c>
      <c r="Z102" s="205" t="str">
        <f>'1b Historical level tables'!Z95</f>
        <v>-</v>
      </c>
      <c r="AA102" s="205" t="str">
        <f>'1b Historical level tables'!AA95</f>
        <v>-</v>
      </c>
      <c r="AB102" s="205" t="str">
        <f>'1b Historical level tables'!AB95</f>
        <v>-</v>
      </c>
      <c r="AC102" s="144"/>
      <c r="AD102" s="175" t="s">
        <v>197</v>
      </c>
      <c r="AE102" s="205" t="str">
        <f>'1b Historical level tables'!AE95</f>
        <v>-</v>
      </c>
      <c r="AF102" s="205" t="str">
        <f>'1b Historical level tables'!AF95</f>
        <v>-</v>
      </c>
      <c r="AG102" s="205" t="str">
        <f>'1b Historical level tables'!AG95</f>
        <v>-</v>
      </c>
      <c r="AH102" s="205" t="str">
        <f>'1b Historical level tables'!AH95</f>
        <v>-</v>
      </c>
      <c r="AI102" s="205" t="str">
        <f>'1b Historical level tables'!AI95</f>
        <v>-</v>
      </c>
      <c r="AJ102" s="205" t="str">
        <f>'1b Historical level tables'!AJ95</f>
        <v>-</v>
      </c>
      <c r="AK102" s="205" t="str">
        <f>'1b Historical level tables'!AK95</f>
        <v>-</v>
      </c>
      <c r="AL102" s="205" t="str">
        <f>'1b Historical level tables'!AL95</f>
        <v>-</v>
      </c>
      <c r="AM102" s="205" t="str">
        <f>'1b Historical level tables'!AM95</f>
        <v>-</v>
      </c>
      <c r="AN102" s="205" t="str">
        <f>'1b Historical level tables'!AN95</f>
        <v>-</v>
      </c>
      <c r="AO102" s="205" t="str">
        <f>'1b Historical level tables'!AO95</f>
        <v>-</v>
      </c>
      <c r="AP102" s="173"/>
      <c r="AQ102" s="205" t="str">
        <f>'1b Historical level tables'!AQ95</f>
        <v>-</v>
      </c>
      <c r="AR102" s="205" t="str">
        <f>'1b Historical level tables'!AR95</f>
        <v>-</v>
      </c>
      <c r="AS102" s="205" t="str">
        <f>'1b Historical level tables'!AS95</f>
        <v>-</v>
      </c>
      <c r="AT102" s="205" t="str">
        <f>'1b Historical level tables'!AT95</f>
        <v>-</v>
      </c>
      <c r="AU102" s="205" t="str">
        <f>'1b Historical level tables'!AU95</f>
        <v>-</v>
      </c>
      <c r="AV102" s="205" t="str">
        <f>'1b Historical level tables'!AV95</f>
        <v>-</v>
      </c>
      <c r="AW102" s="205" t="str">
        <f>'1b Historical level tables'!AW95</f>
        <v>-</v>
      </c>
      <c r="AX102" s="205" t="str">
        <f>'1b Historical level tables'!AX95</f>
        <v>-</v>
      </c>
      <c r="AY102" s="205" t="str">
        <f>'1b Historical level tables'!AY95</f>
        <v>-</v>
      </c>
      <c r="AZ102" s="205" t="str">
        <f>'1b Historical level tables'!AZ95</f>
        <v>-</v>
      </c>
      <c r="BA102" s="205" t="str">
        <f>'1b Historical level tables'!BA95</f>
        <v>-</v>
      </c>
      <c r="BB102" s="205" t="str">
        <f>'1b Historical level tables'!BB95</f>
        <v>-</v>
      </c>
      <c r="BC102" s="205" t="str">
        <f>'1b Historical level tables'!BC95</f>
        <v>-</v>
      </c>
      <c r="BD102" s="205" t="str">
        <f>'1b Historical level tables'!BD95</f>
        <v>-</v>
      </c>
      <c r="BF102" s="175" t="s">
        <v>197</v>
      </c>
      <c r="BG102" s="205">
        <f>'1b Historical level tables'!BG95</f>
        <v>0</v>
      </c>
      <c r="BH102" s="205">
        <f>'1b Historical level tables'!BH95</f>
        <v>0</v>
      </c>
      <c r="BI102" s="205">
        <f>'1b Historical level tables'!BI95</f>
        <v>0</v>
      </c>
      <c r="BJ102" s="205">
        <f>'1b Historical level tables'!BJ95</f>
        <v>0</v>
      </c>
      <c r="BK102" s="205">
        <f>'1b Historical level tables'!BK95</f>
        <v>0</v>
      </c>
      <c r="BL102" s="205">
        <f>'1b Historical level tables'!BL95</f>
        <v>0</v>
      </c>
      <c r="BM102" s="205">
        <f>'1b Historical level tables'!BM95</f>
        <v>0</v>
      </c>
      <c r="BN102" s="205">
        <f>'1b Historical level tables'!BN95</f>
        <v>0</v>
      </c>
      <c r="BO102" s="205">
        <f>'1b Historical level tables'!BO95</f>
        <v>0</v>
      </c>
      <c r="BP102" s="205">
        <f>'1b Historical level tables'!BP95</f>
        <v>0</v>
      </c>
      <c r="BQ102" s="205">
        <f>'1b Historical level tables'!BQ95</f>
        <v>0</v>
      </c>
      <c r="BR102" s="173"/>
      <c r="BS102" s="205">
        <f>'1b Historical level tables'!BS95</f>
        <v>0</v>
      </c>
      <c r="BT102" s="205">
        <f>'1b Historical level tables'!BT95</f>
        <v>0</v>
      </c>
      <c r="BU102" s="205">
        <f>'1b Historical level tables'!BU95</f>
        <v>0</v>
      </c>
      <c r="BV102" s="205">
        <f>'1b Historical level tables'!BV95</f>
        <v>0</v>
      </c>
      <c r="BW102" s="205">
        <f>'1b Historical level tables'!BW95</f>
        <v>0</v>
      </c>
      <c r="BX102" s="205">
        <f>'1b Historical level tables'!BX95</f>
        <v>0</v>
      </c>
      <c r="BY102" s="205">
        <f>'1b Historical level tables'!BY95</f>
        <v>0</v>
      </c>
      <c r="BZ102" s="205">
        <f>'1b Historical level tables'!BZ95</f>
        <v>0</v>
      </c>
      <c r="CA102" s="205">
        <f>'1b Historical level tables'!CA95</f>
        <v>0</v>
      </c>
      <c r="CB102" s="205">
        <f>'1b Historical level tables'!CB95</f>
        <v>0</v>
      </c>
      <c r="CC102" s="205">
        <f>'1b Historical level tables'!CC95</f>
        <v>0</v>
      </c>
      <c r="CD102" s="205">
        <f>'1b Historical level tables'!CD95</f>
        <v>0</v>
      </c>
      <c r="CE102" s="205" t="str">
        <f>'1b Historical level tables'!CE95</f>
        <v>-</v>
      </c>
      <c r="CF102" s="205" t="str">
        <f>'1b Historical level tables'!CF95</f>
        <v>-</v>
      </c>
      <c r="CG102" s="144"/>
      <c r="CH102" s="175" t="s">
        <v>197</v>
      </c>
      <c r="CI102" s="205" t="str">
        <f t="shared" ref="CI102:CI116" si="189">IFERROR(C102+BG102,"-")</f>
        <v>-</v>
      </c>
      <c r="CJ102" s="205" t="str">
        <f t="shared" ref="CJ102:CJ116" si="190">IFERROR(D102+BH102,"-")</f>
        <v>-</v>
      </c>
      <c r="CK102" s="205" t="str">
        <f t="shared" ref="CK102:CK116" si="191">IFERROR(E102+BI102,"-")</f>
        <v>-</v>
      </c>
      <c r="CL102" s="205" t="str">
        <f t="shared" ref="CL102:CL116" si="192">IFERROR(F102+BJ102,"-")</f>
        <v>-</v>
      </c>
      <c r="CM102" s="205" t="str">
        <f t="shared" ref="CM102:CM116" si="193">IFERROR(G102+BK102,"-")</f>
        <v>-</v>
      </c>
      <c r="CN102" s="205" t="str">
        <f t="shared" ref="CN102:CN116" si="194">IFERROR(H102+BL102,"-")</f>
        <v>-</v>
      </c>
      <c r="CO102" s="205" t="str">
        <f t="shared" ref="CO102:CO116" si="195">IFERROR(I102+BM102,"-")</f>
        <v>-</v>
      </c>
      <c r="CP102" s="205" t="str">
        <f t="shared" ref="CP102:CP116" si="196">IFERROR(J102+BN102,"-")</f>
        <v>-</v>
      </c>
      <c r="CQ102" s="205" t="str">
        <f t="shared" ref="CQ102:CQ116" si="197">IFERROR(K102+BO102,"-")</f>
        <v>-</v>
      </c>
      <c r="CR102" s="205" t="str">
        <f t="shared" ref="CR102:CR116" si="198">IFERROR(L102+BP102,"-")</f>
        <v>-</v>
      </c>
      <c r="CS102" s="205" t="str">
        <f t="shared" ref="CS102:CS116" si="199">IFERROR(M102+BQ102,"-")</f>
        <v>-</v>
      </c>
      <c r="CT102" s="173"/>
      <c r="CU102" s="205" t="str">
        <f t="shared" si="175"/>
        <v>-</v>
      </c>
      <c r="CV102" s="205" t="str">
        <f t="shared" si="176"/>
        <v>-</v>
      </c>
      <c r="CW102" s="205" t="str">
        <f t="shared" si="177"/>
        <v>-</v>
      </c>
      <c r="CX102" s="205" t="str">
        <f t="shared" si="178"/>
        <v>-</v>
      </c>
      <c r="CY102" s="205" t="str">
        <f t="shared" si="179"/>
        <v>-</v>
      </c>
      <c r="CZ102" s="205" t="str">
        <f t="shared" si="180"/>
        <v>-</v>
      </c>
      <c r="DA102" s="205" t="str">
        <f t="shared" si="181"/>
        <v>-</v>
      </c>
      <c r="DB102" s="205" t="str">
        <f t="shared" si="182"/>
        <v>-</v>
      </c>
      <c r="DC102" s="205" t="str">
        <f t="shared" si="183"/>
        <v>-</v>
      </c>
      <c r="DD102" s="205" t="str">
        <f t="shared" si="184"/>
        <v>-</v>
      </c>
      <c r="DE102" s="205" t="str">
        <f t="shared" si="185"/>
        <v>-</v>
      </c>
      <c r="DF102" s="205" t="str">
        <f t="shared" si="186"/>
        <v>-</v>
      </c>
      <c r="DG102" s="205" t="str">
        <f t="shared" si="187"/>
        <v>-</v>
      </c>
      <c r="DH102" s="205" t="str">
        <f t="shared" si="188"/>
        <v>-</v>
      </c>
    </row>
    <row r="103" spans="2:112" s="159" customFormat="1" ht="10.5" customHeight="1">
      <c r="B103" s="175" t="s">
        <v>198</v>
      </c>
      <c r="C103" s="205" t="str">
        <f>'1b Historical level tables'!C96</f>
        <v>-</v>
      </c>
      <c r="D103" s="205" t="str">
        <f>'1b Historical level tables'!D96</f>
        <v>-</v>
      </c>
      <c r="E103" s="205" t="str">
        <f>'1b Historical level tables'!E96</f>
        <v>-</v>
      </c>
      <c r="F103" s="205" t="str">
        <f>'1b Historical level tables'!F96</f>
        <v>-</v>
      </c>
      <c r="G103" s="205" t="str">
        <f>'1b Historical level tables'!G96</f>
        <v>-</v>
      </c>
      <c r="H103" s="205" t="str">
        <f>'1b Historical level tables'!H96</f>
        <v>-</v>
      </c>
      <c r="I103" s="205" t="str">
        <f>'1b Historical level tables'!I96</f>
        <v>-</v>
      </c>
      <c r="J103" s="205">
        <f>'1b Historical level tables'!J96</f>
        <v>0</v>
      </c>
      <c r="K103" s="205">
        <f>'1b Historical level tables'!K96</f>
        <v>0</v>
      </c>
      <c r="L103" s="205">
        <f>'1b Historical level tables'!L96</f>
        <v>0</v>
      </c>
      <c r="M103" s="205" t="str">
        <f>'1b Historical level tables'!M96</f>
        <v>-</v>
      </c>
      <c r="N103" s="173"/>
      <c r="O103" s="205">
        <f>'1b Historical level tables'!O96</f>
        <v>0</v>
      </c>
      <c r="P103" s="205">
        <f>'1b Historical level tables'!P96</f>
        <v>0</v>
      </c>
      <c r="Q103" s="205">
        <f>'1b Historical level tables'!Q96</f>
        <v>0</v>
      </c>
      <c r="R103" s="205">
        <f>'1b Historical level tables'!R96</f>
        <v>0</v>
      </c>
      <c r="S103" s="205">
        <f>'1b Historical level tables'!S96</f>
        <v>4.3827690078309374</v>
      </c>
      <c r="T103" s="205">
        <f>'1b Historical level tables'!T96</f>
        <v>4.3827690078309374</v>
      </c>
      <c r="U103" s="205">
        <f>'1b Historical level tables'!U96</f>
        <v>4.3827690078309374</v>
      </c>
      <c r="V103" s="205">
        <f>'1b Historical level tables'!V96</f>
        <v>4.3827690078309374</v>
      </c>
      <c r="W103" s="205">
        <f>'1b Historical level tables'!W96</f>
        <v>4.3827690078309374</v>
      </c>
      <c r="X103" s="205">
        <f>'1b Historical level tables'!X96</f>
        <v>4.3827690078309374</v>
      </c>
      <c r="Y103" s="205">
        <f>'1b Historical level tables'!Y96</f>
        <v>4.3827690078309374</v>
      </c>
      <c r="Z103" s="205">
        <f>'1b Historical level tables'!Z96</f>
        <v>0</v>
      </c>
      <c r="AA103" s="205" t="str">
        <f>'1b Historical level tables'!AA96</f>
        <v>-</v>
      </c>
      <c r="AB103" s="205" t="str">
        <f>'1b Historical level tables'!AB96</f>
        <v>-</v>
      </c>
      <c r="AC103" s="144"/>
      <c r="AD103" s="175" t="s">
        <v>198</v>
      </c>
      <c r="AE103" s="205" t="str">
        <f>'1b Historical level tables'!AE96</f>
        <v>-</v>
      </c>
      <c r="AF103" s="205" t="str">
        <f>'1b Historical level tables'!AF96</f>
        <v>-</v>
      </c>
      <c r="AG103" s="205" t="str">
        <f>'1b Historical level tables'!AG96</f>
        <v>-</v>
      </c>
      <c r="AH103" s="205" t="str">
        <f>'1b Historical level tables'!AH96</f>
        <v>-</v>
      </c>
      <c r="AI103" s="205" t="str">
        <f>'1b Historical level tables'!AI96</f>
        <v>-</v>
      </c>
      <c r="AJ103" s="205" t="str">
        <f>'1b Historical level tables'!AJ96</f>
        <v>-</v>
      </c>
      <c r="AK103" s="205" t="str">
        <f>'1b Historical level tables'!AK96</f>
        <v>-</v>
      </c>
      <c r="AL103" s="205">
        <f>'1b Historical level tables'!AL96</f>
        <v>0</v>
      </c>
      <c r="AM103" s="205">
        <f>'1b Historical level tables'!AM96</f>
        <v>0</v>
      </c>
      <c r="AN103" s="205">
        <f>'1b Historical level tables'!AN96</f>
        <v>0</v>
      </c>
      <c r="AO103" s="205" t="str">
        <f>'1b Historical level tables'!AO96</f>
        <v>-</v>
      </c>
      <c r="AP103" s="173"/>
      <c r="AQ103" s="205">
        <f>'1b Historical level tables'!AQ96</f>
        <v>0</v>
      </c>
      <c r="AR103" s="205">
        <f>'1b Historical level tables'!AR96</f>
        <v>0</v>
      </c>
      <c r="AS103" s="205">
        <f>'1b Historical level tables'!AS96</f>
        <v>0</v>
      </c>
      <c r="AT103" s="205">
        <f>'1b Historical level tables'!AT96</f>
        <v>0</v>
      </c>
      <c r="AU103" s="205">
        <f>'1b Historical level tables'!AU96</f>
        <v>4.3827690078309374</v>
      </c>
      <c r="AV103" s="205">
        <f>'1b Historical level tables'!AV96</f>
        <v>4.3827690078309374</v>
      </c>
      <c r="AW103" s="205">
        <f>'1b Historical level tables'!AW96</f>
        <v>4.3827690078309374</v>
      </c>
      <c r="AX103" s="205">
        <f>'1b Historical level tables'!AX96</f>
        <v>4.3827690078309374</v>
      </c>
      <c r="AY103" s="205">
        <f>'1b Historical level tables'!AY96</f>
        <v>4.3827690078309374</v>
      </c>
      <c r="AZ103" s="205">
        <f>'1b Historical level tables'!AZ96</f>
        <v>4.3827690078309374</v>
      </c>
      <c r="BA103" s="205">
        <f>'1b Historical level tables'!BA96</f>
        <v>4.3827690078309374</v>
      </c>
      <c r="BB103" s="205">
        <f>'1b Historical level tables'!BB96</f>
        <v>0</v>
      </c>
      <c r="BC103" s="205" t="str">
        <f>'1b Historical level tables'!BC96</f>
        <v>-</v>
      </c>
      <c r="BD103" s="205" t="str">
        <f>'1b Historical level tables'!BD96</f>
        <v>-</v>
      </c>
      <c r="BF103" s="175" t="s">
        <v>198</v>
      </c>
      <c r="BG103" s="205" t="str">
        <f>'1b Historical level tables'!BG96</f>
        <v>-</v>
      </c>
      <c r="BH103" s="205" t="str">
        <f>'1b Historical level tables'!BH96</f>
        <v>-</v>
      </c>
      <c r="BI103" s="205" t="str">
        <f>'1b Historical level tables'!BI96</f>
        <v>-</v>
      </c>
      <c r="BJ103" s="205" t="str">
        <f>'1b Historical level tables'!BJ96</f>
        <v>-</v>
      </c>
      <c r="BK103" s="205" t="str">
        <f>'1b Historical level tables'!BK96</f>
        <v>-</v>
      </c>
      <c r="BL103" s="205" t="str">
        <f>'1b Historical level tables'!BL96</f>
        <v>-</v>
      </c>
      <c r="BM103" s="205" t="str">
        <f>'1b Historical level tables'!BM96</f>
        <v>-</v>
      </c>
      <c r="BN103" s="205">
        <f>'1b Historical level tables'!BN96</f>
        <v>0</v>
      </c>
      <c r="BO103" s="205">
        <f>'1b Historical level tables'!BO96</f>
        <v>0</v>
      </c>
      <c r="BP103" s="205">
        <f>'1b Historical level tables'!BP96</f>
        <v>0</v>
      </c>
      <c r="BQ103" s="205" t="str">
        <f>'1b Historical level tables'!BQ96</f>
        <v>-</v>
      </c>
      <c r="BR103" s="173"/>
      <c r="BS103" s="205">
        <f>'1b Historical level tables'!BS96</f>
        <v>0</v>
      </c>
      <c r="BT103" s="205">
        <f>'1b Historical level tables'!BT96</f>
        <v>0</v>
      </c>
      <c r="BU103" s="205">
        <f>'1b Historical level tables'!BU96</f>
        <v>0</v>
      </c>
      <c r="BV103" s="205">
        <f>'1b Historical level tables'!BV96</f>
        <v>0</v>
      </c>
      <c r="BW103" s="205">
        <f>'1b Historical level tables'!BW96</f>
        <v>4.3827690078309374</v>
      </c>
      <c r="BX103" s="205">
        <f>'1b Historical level tables'!BX96</f>
        <v>4.3827690078309374</v>
      </c>
      <c r="BY103" s="205">
        <f>'1b Historical level tables'!BY96</f>
        <v>4.3827690078309374</v>
      </c>
      <c r="BZ103" s="205">
        <f>'1b Historical level tables'!BZ96</f>
        <v>4.3827690078309374</v>
      </c>
      <c r="CA103" s="205">
        <f>'1b Historical level tables'!CA96</f>
        <v>4.3827690078309374</v>
      </c>
      <c r="CB103" s="205">
        <f>'1b Historical level tables'!CB96</f>
        <v>4.3827690078309374</v>
      </c>
      <c r="CC103" s="205">
        <f>'1b Historical level tables'!CC96</f>
        <v>4.3827690078309374</v>
      </c>
      <c r="CD103" s="205">
        <f>'1b Historical level tables'!CD96</f>
        <v>0</v>
      </c>
      <c r="CE103" s="205" t="str">
        <f>'1b Historical level tables'!CE96</f>
        <v>-</v>
      </c>
      <c r="CF103" s="205" t="str">
        <f>'1b Historical level tables'!CF96</f>
        <v>-</v>
      </c>
      <c r="CG103" s="144"/>
      <c r="CH103" s="175" t="s">
        <v>198</v>
      </c>
      <c r="CI103" s="205" t="str">
        <f t="shared" si="189"/>
        <v>-</v>
      </c>
      <c r="CJ103" s="205" t="str">
        <f t="shared" si="190"/>
        <v>-</v>
      </c>
      <c r="CK103" s="205" t="str">
        <f t="shared" si="191"/>
        <v>-</v>
      </c>
      <c r="CL103" s="205" t="str">
        <f t="shared" si="192"/>
        <v>-</v>
      </c>
      <c r="CM103" s="205" t="str">
        <f t="shared" si="193"/>
        <v>-</v>
      </c>
      <c r="CN103" s="205" t="str">
        <f t="shared" si="194"/>
        <v>-</v>
      </c>
      <c r="CO103" s="205" t="str">
        <f t="shared" si="195"/>
        <v>-</v>
      </c>
      <c r="CP103" s="205">
        <f t="shared" si="196"/>
        <v>0</v>
      </c>
      <c r="CQ103" s="205">
        <f t="shared" si="197"/>
        <v>0</v>
      </c>
      <c r="CR103" s="205">
        <f t="shared" si="198"/>
        <v>0</v>
      </c>
      <c r="CS103" s="205" t="str">
        <f t="shared" si="199"/>
        <v>-</v>
      </c>
      <c r="CT103" s="173"/>
      <c r="CU103" s="205">
        <f t="shared" si="175"/>
        <v>0</v>
      </c>
      <c r="CV103" s="205">
        <f t="shared" si="176"/>
        <v>0</v>
      </c>
      <c r="CW103" s="205">
        <f t="shared" si="177"/>
        <v>0</v>
      </c>
      <c r="CX103" s="205">
        <f t="shared" si="178"/>
        <v>0</v>
      </c>
      <c r="CY103" s="205">
        <f t="shared" si="179"/>
        <v>8.7655380156618747</v>
      </c>
      <c r="CZ103" s="205">
        <f t="shared" si="180"/>
        <v>8.7655380156618747</v>
      </c>
      <c r="DA103" s="205">
        <f t="shared" si="181"/>
        <v>8.7655380156618747</v>
      </c>
      <c r="DB103" s="205">
        <f t="shared" si="182"/>
        <v>8.7655380156618747</v>
      </c>
      <c r="DC103" s="205">
        <f t="shared" si="183"/>
        <v>8.7655380156618747</v>
      </c>
      <c r="DD103" s="205">
        <f t="shared" si="184"/>
        <v>8.7655380156618747</v>
      </c>
      <c r="DE103" s="205">
        <f t="shared" si="185"/>
        <v>8.7655380156618747</v>
      </c>
      <c r="DF103" s="205">
        <f t="shared" si="186"/>
        <v>0</v>
      </c>
      <c r="DG103" s="205" t="str">
        <f t="shared" si="187"/>
        <v>-</v>
      </c>
      <c r="DH103" s="205" t="str">
        <f t="shared" si="188"/>
        <v>-</v>
      </c>
    </row>
    <row r="104" spans="2:112" s="159" customFormat="1" ht="10.5" customHeight="1">
      <c r="B104" s="175" t="s">
        <v>199</v>
      </c>
      <c r="C104" s="205">
        <f>'1b Historical level tables'!C97</f>
        <v>6.6995028867368616</v>
      </c>
      <c r="D104" s="205">
        <f>'1b Historical level tables'!D97</f>
        <v>6.6995028867368616</v>
      </c>
      <c r="E104" s="205">
        <f>'1b Historical level tables'!E97</f>
        <v>7.113121830127354</v>
      </c>
      <c r="F104" s="205">
        <f>'1b Historical level tables'!F97</f>
        <v>7.113121830127354</v>
      </c>
      <c r="G104" s="205">
        <f>'1b Historical level tables'!G97</f>
        <v>7.2804579515147188</v>
      </c>
      <c r="H104" s="205">
        <f>'1b Historical level tables'!H97</f>
        <v>7.1935840895118579</v>
      </c>
      <c r="I104" s="205">
        <f>'1b Historical level tables'!I97</f>
        <v>7.3593999937099719</v>
      </c>
      <c r="J104" s="205">
        <f>'1b Historical level tables'!J97</f>
        <v>7.0492243060839295</v>
      </c>
      <c r="K104" s="205">
        <f>'1b Historical level tables'!K97</f>
        <v>7.1089669218364691</v>
      </c>
      <c r="L104" s="205">
        <f>'1b Historical level tables'!L97</f>
        <v>6.9829560851947958</v>
      </c>
      <c r="M104" s="205">
        <f>'1b Historical level tables'!M97</f>
        <v>9.626223597588794</v>
      </c>
      <c r="N104" s="173"/>
      <c r="O104" s="205">
        <f>'1b Historical level tables'!O97</f>
        <v>9.9504863797742455</v>
      </c>
      <c r="P104" s="205">
        <f>'1b Historical level tables'!P97</f>
        <v>9.9504863797742455</v>
      </c>
      <c r="Q104" s="205">
        <f>'1b Historical level tables'!Q97</f>
        <v>10.298637820906496</v>
      </c>
      <c r="R104" s="205">
        <f>'1b Historical level tables'!R97</f>
        <v>10.298637820906496</v>
      </c>
      <c r="S104" s="205">
        <f>'1b Historical level tables'!S97</f>
        <v>10.298637820906496</v>
      </c>
      <c r="T104" s="205">
        <f>'1b Historical level tables'!T97</f>
        <v>10.298637820906496</v>
      </c>
      <c r="U104" s="205">
        <f>'1b Historical level tables'!U97</f>
        <v>10.909265371253543</v>
      </c>
      <c r="V104" s="205">
        <f>'1b Historical level tables'!V97</f>
        <v>10.909265371253543</v>
      </c>
      <c r="W104" s="205">
        <f>'1b Historical level tables'!W97</f>
        <v>10.909265371253543</v>
      </c>
      <c r="X104" s="205">
        <f>'1b Historical level tables'!X97</f>
        <v>10.909265371253543</v>
      </c>
      <c r="Y104" s="205">
        <f>'1b Historical level tables'!Y97</f>
        <v>10.979819636605354</v>
      </c>
      <c r="Z104" s="205">
        <f>'1b Historical level tables'!Z97</f>
        <v>10.979819636605354</v>
      </c>
      <c r="AA104" s="205" t="str">
        <f>'1b Historical level tables'!AA97</f>
        <v>-</v>
      </c>
      <c r="AB104" s="205" t="str">
        <f>'1b Historical level tables'!AB97</f>
        <v>-</v>
      </c>
      <c r="AC104" s="144"/>
      <c r="AD104" s="175" t="s">
        <v>199</v>
      </c>
      <c r="AE104" s="205">
        <f>'1b Historical level tables'!AE97</f>
        <v>6.6995028867368616</v>
      </c>
      <c r="AF104" s="205">
        <f>'1b Historical level tables'!AF97</f>
        <v>6.6995028867368616</v>
      </c>
      <c r="AG104" s="205">
        <f>'1b Historical level tables'!AG97</f>
        <v>7.113121830127354</v>
      </c>
      <c r="AH104" s="205">
        <f>'1b Historical level tables'!AH97</f>
        <v>7.113121830127354</v>
      </c>
      <c r="AI104" s="205">
        <f>'1b Historical level tables'!AI97</f>
        <v>7.2804579515147188</v>
      </c>
      <c r="AJ104" s="205">
        <f>'1b Historical level tables'!AJ97</f>
        <v>7.1935840895118579</v>
      </c>
      <c r="AK104" s="205">
        <f>'1b Historical level tables'!AK97</f>
        <v>7.3593999937099719</v>
      </c>
      <c r="AL104" s="205">
        <f>'1b Historical level tables'!AL97</f>
        <v>7.0492243060839295</v>
      </c>
      <c r="AM104" s="205">
        <f>'1b Historical level tables'!AM97</f>
        <v>7.1089669218364691</v>
      </c>
      <c r="AN104" s="205">
        <f>'1b Historical level tables'!AN97</f>
        <v>6.9829560851947958</v>
      </c>
      <c r="AO104" s="205">
        <f>'1b Historical level tables'!AO97</f>
        <v>9.626223597588794</v>
      </c>
      <c r="AP104" s="173"/>
      <c r="AQ104" s="205">
        <f>'1b Historical level tables'!AQ97</f>
        <v>9.9504863797742455</v>
      </c>
      <c r="AR104" s="205">
        <f>'1b Historical level tables'!AR97</f>
        <v>9.9504863797742455</v>
      </c>
      <c r="AS104" s="205">
        <f>'1b Historical level tables'!AS97</f>
        <v>10.298637820906496</v>
      </c>
      <c r="AT104" s="205">
        <f>'1b Historical level tables'!AT97</f>
        <v>10.298637820906496</v>
      </c>
      <c r="AU104" s="205">
        <f>'1b Historical level tables'!AU97</f>
        <v>10.298637820906496</v>
      </c>
      <c r="AV104" s="205">
        <f>'1b Historical level tables'!AV97</f>
        <v>10.298637820906496</v>
      </c>
      <c r="AW104" s="205">
        <f>'1b Historical level tables'!AW97</f>
        <v>10.909265371253543</v>
      </c>
      <c r="AX104" s="205">
        <f>'1b Historical level tables'!AX97</f>
        <v>10.909265371253543</v>
      </c>
      <c r="AY104" s="205">
        <f>'1b Historical level tables'!AY97</f>
        <v>10.909265371253543</v>
      </c>
      <c r="AZ104" s="205">
        <f>'1b Historical level tables'!AZ97</f>
        <v>10.909265371253543</v>
      </c>
      <c r="BA104" s="205">
        <f>'1b Historical level tables'!BA97</f>
        <v>10.979819636605354</v>
      </c>
      <c r="BB104" s="205">
        <f>'1b Historical level tables'!BB97</f>
        <v>10.979819636605354</v>
      </c>
      <c r="BC104" s="205" t="str">
        <f>'1b Historical level tables'!BC97</f>
        <v>-</v>
      </c>
      <c r="BD104" s="205" t="str">
        <f>'1b Historical level tables'!BD97</f>
        <v>-</v>
      </c>
      <c r="BF104" s="175" t="s">
        <v>199</v>
      </c>
      <c r="BG104" s="205">
        <f>'1b Historical level tables'!BG97</f>
        <v>6.6995028867368616</v>
      </c>
      <c r="BH104" s="205">
        <f>'1b Historical level tables'!BH97</f>
        <v>6.6995028867368616</v>
      </c>
      <c r="BI104" s="205">
        <f>'1b Historical level tables'!BI97</f>
        <v>7.113121830127354</v>
      </c>
      <c r="BJ104" s="205">
        <f>'1b Historical level tables'!BJ97</f>
        <v>7.113121830127354</v>
      </c>
      <c r="BK104" s="205">
        <f>'1b Historical level tables'!BK97</f>
        <v>7.2804579515147188</v>
      </c>
      <c r="BL104" s="205">
        <f>'1b Historical level tables'!BL97</f>
        <v>7.1935840895118579</v>
      </c>
      <c r="BM104" s="205">
        <f>'1b Historical level tables'!BM97</f>
        <v>7.3593999937099719</v>
      </c>
      <c r="BN104" s="205">
        <f>'1b Historical level tables'!BN97</f>
        <v>7.0492243060839295</v>
      </c>
      <c r="BO104" s="205">
        <f>'1b Historical level tables'!BO97</f>
        <v>7.1089669218364691</v>
      </c>
      <c r="BP104" s="205">
        <f>'1b Historical level tables'!BP97</f>
        <v>6.9829560851947958</v>
      </c>
      <c r="BQ104" s="205">
        <f>'1b Historical level tables'!BQ97</f>
        <v>12.319103597588795</v>
      </c>
      <c r="BR104" s="173"/>
      <c r="BS104" s="205">
        <f>'1b Historical level tables'!BS97</f>
        <v>12.643366379774246</v>
      </c>
      <c r="BT104" s="205">
        <f>'1b Historical level tables'!BT97</f>
        <v>12.643366379774246</v>
      </c>
      <c r="BU104" s="205">
        <f>'1b Historical level tables'!BU97</f>
        <v>10.743937820906497</v>
      </c>
      <c r="BV104" s="205">
        <f>'1b Historical level tables'!BV97</f>
        <v>10.743937820906497</v>
      </c>
      <c r="BW104" s="205">
        <f>'1b Historical level tables'!BW97</f>
        <v>10.743937820906497</v>
      </c>
      <c r="BX104" s="205">
        <f>'1b Historical level tables'!BX97</f>
        <v>10.743937820906497</v>
      </c>
      <c r="BY104" s="205">
        <f>'1b Historical level tables'!BY97</f>
        <v>11.292515371253547</v>
      </c>
      <c r="BZ104" s="205">
        <f>'1b Historical level tables'!BZ97</f>
        <v>11.292515371253547</v>
      </c>
      <c r="CA104" s="205">
        <f>'1b Historical level tables'!CA97</f>
        <v>11.292515371253547</v>
      </c>
      <c r="CB104" s="205">
        <f>'1b Historical level tables'!CB97</f>
        <v>11.292515371253547</v>
      </c>
      <c r="CC104" s="205">
        <f>'1b Historical level tables'!CC97</f>
        <v>13.976469636605346</v>
      </c>
      <c r="CD104" s="205">
        <f>'1b Historical level tables'!CD97</f>
        <v>13.976469636605346</v>
      </c>
      <c r="CE104" s="205" t="str">
        <f>'1b Historical level tables'!CE97</f>
        <v>-</v>
      </c>
      <c r="CF104" s="205" t="str">
        <f>'1b Historical level tables'!CF97</f>
        <v>-</v>
      </c>
      <c r="CG104" s="144"/>
      <c r="CH104" s="175" t="s">
        <v>199</v>
      </c>
      <c r="CI104" s="205">
        <f t="shared" si="189"/>
        <v>13.399005773473723</v>
      </c>
      <c r="CJ104" s="205">
        <f t="shared" si="190"/>
        <v>13.399005773473723</v>
      </c>
      <c r="CK104" s="205">
        <f t="shared" si="191"/>
        <v>14.226243660254708</v>
      </c>
      <c r="CL104" s="205">
        <f t="shared" si="192"/>
        <v>14.226243660254708</v>
      </c>
      <c r="CM104" s="205">
        <f t="shared" si="193"/>
        <v>14.560915903029438</v>
      </c>
      <c r="CN104" s="205">
        <f t="shared" si="194"/>
        <v>14.387168179023716</v>
      </c>
      <c r="CO104" s="205">
        <f t="shared" si="195"/>
        <v>14.718799987419944</v>
      </c>
      <c r="CP104" s="205">
        <f t="shared" si="196"/>
        <v>14.098448612167859</v>
      </c>
      <c r="CQ104" s="205">
        <f t="shared" si="197"/>
        <v>14.217933843672938</v>
      </c>
      <c r="CR104" s="205">
        <f t="shared" si="198"/>
        <v>13.965912170389592</v>
      </c>
      <c r="CS104" s="205">
        <f t="shared" si="199"/>
        <v>21.94532719517759</v>
      </c>
      <c r="CT104" s="173"/>
      <c r="CU104" s="205">
        <f t="shared" si="175"/>
        <v>22.59385275954849</v>
      </c>
      <c r="CV104" s="205">
        <f t="shared" si="176"/>
        <v>22.59385275954849</v>
      </c>
      <c r="CW104" s="205">
        <f t="shared" si="177"/>
        <v>21.042575641812995</v>
      </c>
      <c r="CX104" s="205">
        <f t="shared" si="178"/>
        <v>21.042575641812995</v>
      </c>
      <c r="CY104" s="205">
        <f t="shared" si="179"/>
        <v>21.042575641812995</v>
      </c>
      <c r="CZ104" s="205">
        <f t="shared" si="180"/>
        <v>21.042575641812995</v>
      </c>
      <c r="DA104" s="205">
        <f t="shared" si="181"/>
        <v>22.20178074250709</v>
      </c>
      <c r="DB104" s="205">
        <f t="shared" si="182"/>
        <v>22.20178074250709</v>
      </c>
      <c r="DC104" s="205">
        <f t="shared" si="183"/>
        <v>22.20178074250709</v>
      </c>
      <c r="DD104" s="205">
        <f t="shared" si="184"/>
        <v>22.20178074250709</v>
      </c>
      <c r="DE104" s="205">
        <f t="shared" si="185"/>
        <v>24.9562892732107</v>
      </c>
      <c r="DF104" s="205">
        <f t="shared" si="186"/>
        <v>24.9562892732107</v>
      </c>
      <c r="DG104" s="205" t="str">
        <f t="shared" si="187"/>
        <v>-</v>
      </c>
      <c r="DH104" s="205" t="str">
        <f t="shared" si="188"/>
        <v>-</v>
      </c>
    </row>
    <row r="105" spans="2:112" s="159" customFormat="1" ht="10.5" customHeight="1">
      <c r="B105" s="175" t="s">
        <v>200</v>
      </c>
      <c r="C105" s="205">
        <f>'1b Historical level tables'!C98</f>
        <v>16.43282142857143</v>
      </c>
      <c r="D105" s="205">
        <f>'1b Historical level tables'!D98</f>
        <v>16.43282142857143</v>
      </c>
      <c r="E105" s="205">
        <f>'1b Historical level tables'!E98</f>
        <v>16.727428571428572</v>
      </c>
      <c r="F105" s="205">
        <f>'1b Historical level tables'!F98</f>
        <v>16.727428571428572</v>
      </c>
      <c r="G105" s="205">
        <f>'1b Historical level tables'!G98</f>
        <v>16.54232142857143</v>
      </c>
      <c r="H105" s="205">
        <f>'1b Historical level tables'!H98</f>
        <v>16.54232142857143</v>
      </c>
      <c r="I105" s="205">
        <f>'1b Historical level tables'!I98</f>
        <v>17.267107142857146</v>
      </c>
      <c r="J105" s="205">
        <f>'1b Historical level tables'!J98</f>
        <v>17.267107142857146</v>
      </c>
      <c r="K105" s="205">
        <f>'1b Historical level tables'!K98</f>
        <v>17.41310714285714</v>
      </c>
      <c r="L105" s="205">
        <f>'1b Historical level tables'!L98</f>
        <v>17.41310714285714</v>
      </c>
      <c r="M105" s="205">
        <f>'1b Historical level tables'!M98</f>
        <v>84.411464285714274</v>
      </c>
      <c r="N105" s="173"/>
      <c r="O105" s="205">
        <f>'1b Historical level tables'!O98</f>
        <v>84.411464285714274</v>
      </c>
      <c r="P105" s="205">
        <f>'1b Historical level tables'!P98</f>
        <v>84.411464285714274</v>
      </c>
      <c r="Q105" s="205">
        <f>'1b Historical level tables'!Q98</f>
        <v>103.14368142857143</v>
      </c>
      <c r="R105" s="205">
        <f>'1b Historical level tables'!R98</f>
        <v>103.14368142857143</v>
      </c>
      <c r="S105" s="205">
        <f>'1b Historical level tables'!S98</f>
        <v>103.14368142857143</v>
      </c>
      <c r="T105" s="205">
        <f>'1b Historical level tables'!T98</f>
        <v>103.14368142857143</v>
      </c>
      <c r="U105" s="205">
        <f>'1b Historical level tables'!U98</f>
        <v>120.5856757142857</v>
      </c>
      <c r="V105" s="205">
        <f>'1b Historical level tables'!V98</f>
        <v>120.5856757142857</v>
      </c>
      <c r="W105" s="205">
        <f>'1b Historical level tables'!W98</f>
        <v>120.5856757142857</v>
      </c>
      <c r="X105" s="205">
        <f>'1b Historical level tables'!X98</f>
        <v>120.5856757142857</v>
      </c>
      <c r="Y105" s="205">
        <f>'1b Historical level tables'!Y98</f>
        <v>95.202480714285699</v>
      </c>
      <c r="Z105" s="205">
        <f>'1b Historical level tables'!Z98</f>
        <v>95.202480714285699</v>
      </c>
      <c r="AA105" s="205" t="str">
        <f>'1b Historical level tables'!AA98</f>
        <v>-</v>
      </c>
      <c r="AB105" s="205" t="str">
        <f>'1b Historical level tables'!AB98</f>
        <v>-</v>
      </c>
      <c r="AC105" s="144"/>
      <c r="AD105" s="175" t="s">
        <v>200</v>
      </c>
      <c r="AE105" s="205">
        <f>'1b Historical level tables'!AE98</f>
        <v>16.43282142857143</v>
      </c>
      <c r="AF105" s="205">
        <f>'1b Historical level tables'!AF98</f>
        <v>16.43282142857143</v>
      </c>
      <c r="AG105" s="205">
        <f>'1b Historical level tables'!AG98</f>
        <v>16.727428571428572</v>
      </c>
      <c r="AH105" s="205">
        <f>'1b Historical level tables'!AH98</f>
        <v>16.727428571428572</v>
      </c>
      <c r="AI105" s="205">
        <f>'1b Historical level tables'!AI98</f>
        <v>16.54232142857143</v>
      </c>
      <c r="AJ105" s="205">
        <f>'1b Historical level tables'!AJ98</f>
        <v>16.54232142857143</v>
      </c>
      <c r="AK105" s="205">
        <f>'1b Historical level tables'!AK98</f>
        <v>17.267107142857146</v>
      </c>
      <c r="AL105" s="205">
        <f>'1b Historical level tables'!AL98</f>
        <v>17.267107142857146</v>
      </c>
      <c r="AM105" s="205">
        <f>'1b Historical level tables'!AM98</f>
        <v>17.41310714285714</v>
      </c>
      <c r="AN105" s="205">
        <f>'1b Historical level tables'!AN98</f>
        <v>17.41310714285714</v>
      </c>
      <c r="AO105" s="205">
        <f>'1b Historical level tables'!AO98</f>
        <v>84.411464285714274</v>
      </c>
      <c r="AP105" s="173"/>
      <c r="AQ105" s="205">
        <f>'1b Historical level tables'!AQ98</f>
        <v>84.411464285714274</v>
      </c>
      <c r="AR105" s="205">
        <f>'1b Historical level tables'!AR98</f>
        <v>84.411464285714274</v>
      </c>
      <c r="AS105" s="205">
        <f>'1b Historical level tables'!AS98</f>
        <v>103.14368142857143</v>
      </c>
      <c r="AT105" s="205">
        <f>'1b Historical level tables'!AT98</f>
        <v>103.14368142857143</v>
      </c>
      <c r="AU105" s="205">
        <f>'1b Historical level tables'!AU98</f>
        <v>103.14368142857143</v>
      </c>
      <c r="AV105" s="205">
        <f>'1b Historical level tables'!AV98</f>
        <v>103.14368142857143</v>
      </c>
      <c r="AW105" s="205">
        <f>'1b Historical level tables'!AW98</f>
        <v>120.5856757142857</v>
      </c>
      <c r="AX105" s="205">
        <f>'1b Historical level tables'!AX98</f>
        <v>120.5856757142857</v>
      </c>
      <c r="AY105" s="205">
        <f>'1b Historical level tables'!AY98</f>
        <v>120.5856757142857</v>
      </c>
      <c r="AZ105" s="205">
        <f>'1b Historical level tables'!AZ98</f>
        <v>120.5856757142857</v>
      </c>
      <c r="BA105" s="205">
        <f>'1b Historical level tables'!BA98</f>
        <v>95.202480714285699</v>
      </c>
      <c r="BB105" s="205">
        <f>'1b Historical level tables'!BB98</f>
        <v>95.202480714285699</v>
      </c>
      <c r="BC105" s="205" t="str">
        <f>'1b Historical level tables'!BC98</f>
        <v>-</v>
      </c>
      <c r="BD105" s="205" t="str">
        <f>'1b Historical level tables'!BD98</f>
        <v>-</v>
      </c>
      <c r="BF105" s="175" t="s">
        <v>200</v>
      </c>
      <c r="BG105" s="205">
        <f>'1b Historical level tables'!BG98</f>
        <v>0</v>
      </c>
      <c r="BH105" s="205">
        <f>'1b Historical level tables'!BH98</f>
        <v>0</v>
      </c>
      <c r="BI105" s="205">
        <f>'1b Historical level tables'!BI98</f>
        <v>0</v>
      </c>
      <c r="BJ105" s="205">
        <f>'1b Historical level tables'!BJ98</f>
        <v>0</v>
      </c>
      <c r="BK105" s="205">
        <f>'1b Historical level tables'!BK98</f>
        <v>0</v>
      </c>
      <c r="BL105" s="205">
        <f>'1b Historical level tables'!BL98</f>
        <v>0</v>
      </c>
      <c r="BM105" s="205">
        <f>'1b Historical level tables'!BM98</f>
        <v>0</v>
      </c>
      <c r="BN105" s="205">
        <f>'1b Historical level tables'!BN98</f>
        <v>0</v>
      </c>
      <c r="BO105" s="205">
        <f>'1b Historical level tables'!BO98</f>
        <v>0</v>
      </c>
      <c r="BP105" s="205">
        <f>'1b Historical level tables'!BP98</f>
        <v>0</v>
      </c>
      <c r="BQ105" s="205">
        <f>'1b Historical level tables'!BQ98</f>
        <v>0</v>
      </c>
      <c r="BR105" s="173"/>
      <c r="BS105" s="205">
        <f>'1b Historical level tables'!BS98</f>
        <v>0</v>
      </c>
      <c r="BT105" s="205">
        <f>'1b Historical level tables'!BT98</f>
        <v>0</v>
      </c>
      <c r="BU105" s="205">
        <f>'1b Historical level tables'!BU98</f>
        <v>0</v>
      </c>
      <c r="BV105" s="205">
        <f>'1b Historical level tables'!BV98</f>
        <v>0</v>
      </c>
      <c r="BW105" s="205">
        <f>'1b Historical level tables'!BW98</f>
        <v>0</v>
      </c>
      <c r="BX105" s="205">
        <f>'1b Historical level tables'!BX98</f>
        <v>0</v>
      </c>
      <c r="BY105" s="205">
        <f>'1b Historical level tables'!BY98</f>
        <v>0</v>
      </c>
      <c r="BZ105" s="205">
        <f>'1b Historical level tables'!BZ98</f>
        <v>0</v>
      </c>
      <c r="CA105" s="205">
        <f>'1b Historical level tables'!CA98</f>
        <v>0</v>
      </c>
      <c r="CB105" s="205">
        <f>'1b Historical level tables'!CB98</f>
        <v>0</v>
      </c>
      <c r="CC105" s="205">
        <f>'1b Historical level tables'!CC98</f>
        <v>0</v>
      </c>
      <c r="CD105" s="205">
        <f>'1b Historical level tables'!CD98</f>
        <v>0</v>
      </c>
      <c r="CE105" s="205" t="str">
        <f>'1b Historical level tables'!CE98</f>
        <v>-</v>
      </c>
      <c r="CF105" s="205" t="str">
        <f>'1b Historical level tables'!CF98</f>
        <v>-</v>
      </c>
      <c r="CG105" s="144"/>
      <c r="CH105" s="175" t="s">
        <v>200</v>
      </c>
      <c r="CI105" s="205">
        <f t="shared" si="189"/>
        <v>16.43282142857143</v>
      </c>
      <c r="CJ105" s="205">
        <f t="shared" si="190"/>
        <v>16.43282142857143</v>
      </c>
      <c r="CK105" s="205">
        <f t="shared" si="191"/>
        <v>16.727428571428572</v>
      </c>
      <c r="CL105" s="205">
        <f t="shared" si="192"/>
        <v>16.727428571428572</v>
      </c>
      <c r="CM105" s="205">
        <f t="shared" si="193"/>
        <v>16.54232142857143</v>
      </c>
      <c r="CN105" s="205">
        <f t="shared" si="194"/>
        <v>16.54232142857143</v>
      </c>
      <c r="CO105" s="205">
        <f t="shared" si="195"/>
        <v>17.267107142857146</v>
      </c>
      <c r="CP105" s="205">
        <f t="shared" si="196"/>
        <v>17.267107142857146</v>
      </c>
      <c r="CQ105" s="205">
        <f t="shared" si="197"/>
        <v>17.41310714285714</v>
      </c>
      <c r="CR105" s="205">
        <f t="shared" si="198"/>
        <v>17.41310714285714</v>
      </c>
      <c r="CS105" s="205">
        <f t="shared" si="199"/>
        <v>84.411464285714274</v>
      </c>
      <c r="CT105" s="173"/>
      <c r="CU105" s="205">
        <f t="shared" si="175"/>
        <v>84.411464285714274</v>
      </c>
      <c r="CV105" s="205">
        <f t="shared" si="176"/>
        <v>84.411464285714274</v>
      </c>
      <c r="CW105" s="205">
        <f t="shared" si="177"/>
        <v>103.14368142857143</v>
      </c>
      <c r="CX105" s="205">
        <f t="shared" si="178"/>
        <v>103.14368142857143</v>
      </c>
      <c r="CY105" s="205">
        <f t="shared" si="179"/>
        <v>103.14368142857143</v>
      </c>
      <c r="CZ105" s="205">
        <f t="shared" si="180"/>
        <v>103.14368142857143</v>
      </c>
      <c r="DA105" s="205">
        <f t="shared" si="181"/>
        <v>120.5856757142857</v>
      </c>
      <c r="DB105" s="205">
        <f t="shared" si="182"/>
        <v>120.5856757142857</v>
      </c>
      <c r="DC105" s="205">
        <f t="shared" si="183"/>
        <v>120.5856757142857</v>
      </c>
      <c r="DD105" s="205">
        <f t="shared" si="184"/>
        <v>120.5856757142857</v>
      </c>
      <c r="DE105" s="205">
        <f t="shared" si="185"/>
        <v>95.202480714285699</v>
      </c>
      <c r="DF105" s="205">
        <f t="shared" si="186"/>
        <v>95.202480714285699</v>
      </c>
      <c r="DG105" s="205" t="str">
        <f t="shared" si="187"/>
        <v>-</v>
      </c>
      <c r="DH105" s="205" t="str">
        <f t="shared" si="188"/>
        <v>-</v>
      </c>
    </row>
    <row r="106" spans="2:112" s="159" customFormat="1" ht="10.5" customHeight="1">
      <c r="B106" s="175" t="s">
        <v>201</v>
      </c>
      <c r="C106" s="205">
        <f>'1b Historical level tables'!C99</f>
        <v>39.664800000000007</v>
      </c>
      <c r="D106" s="205">
        <f>'1b Historical level tables'!D99</f>
        <v>40.169342465753417</v>
      </c>
      <c r="E106" s="205">
        <f>'1b Historical level tables'!E99</f>
        <v>40.751506849315078</v>
      </c>
      <c r="F106" s="205">
        <f>'1b Historical level tables'!F99</f>
        <v>41.100805479452056</v>
      </c>
      <c r="G106" s="205">
        <f>'1b Historical level tables'!G99</f>
        <v>41.566536986301358</v>
      </c>
      <c r="H106" s="205">
        <f>'1b Historical level tables'!H99</f>
        <v>41.87702465753425</v>
      </c>
      <c r="I106" s="205">
        <f>'1b Historical level tables'!I99</f>
        <v>42.109890410958897</v>
      </c>
      <c r="J106" s="205">
        <f>'1b Historical level tables'!J99</f>
        <v>42.226323287671228</v>
      </c>
      <c r="K106" s="205">
        <f>'1b Historical level tables'!K99</f>
        <v>42.45918904109589</v>
      </c>
      <c r="L106" s="205">
        <f>'1b Historical level tables'!L99</f>
        <v>43.235408219178098</v>
      </c>
      <c r="M106" s="205">
        <f>'1b Historical level tables'!M99</f>
        <v>44.516169863013708</v>
      </c>
      <c r="N106" s="173"/>
      <c r="O106" s="205">
        <f>'1b Historical level tables'!O99</f>
        <v>46.767205479452052</v>
      </c>
      <c r="P106" s="205">
        <f>'1b Historical level tables'!P99</f>
        <v>46.767205479452052</v>
      </c>
      <c r="Q106" s="205">
        <f>'1b Historical level tables'!Q99</f>
        <v>48.630131506849317</v>
      </c>
      <c r="R106" s="205">
        <f>'1b Historical level tables'!R99</f>
        <v>48.630131506849317</v>
      </c>
      <c r="S106" s="205">
        <f>'1b Historical level tables'!S99</f>
        <v>50.221380821917812</v>
      </c>
      <c r="T106" s="205">
        <f>'1b Historical level tables'!T99</f>
        <v>50.221380821917812</v>
      </c>
      <c r="U106" s="205">
        <f>'1b Historical level tables'!U99</f>
        <v>50.648301369863013</v>
      </c>
      <c r="V106" s="205">
        <f>'1b Historical level tables'!V99</f>
        <v>50.648301369863013</v>
      </c>
      <c r="W106" s="205">
        <f>'1b Historical level tables'!W99</f>
        <v>51.618575342465753</v>
      </c>
      <c r="X106" s="205">
        <f>'1b Historical level tables'!X99</f>
        <v>51.618575342465753</v>
      </c>
      <c r="Y106" s="205">
        <f>'1b Historical level tables'!Y99</f>
        <v>52.433605479452048</v>
      </c>
      <c r="Z106" s="205" t="str">
        <f>'1b Historical level tables'!Z99</f>
        <v>-</v>
      </c>
      <c r="AA106" s="205" t="str">
        <f>'1b Historical level tables'!AA99</f>
        <v>-</v>
      </c>
      <c r="AB106" s="205" t="str">
        <f>'1b Historical level tables'!AB99</f>
        <v>-</v>
      </c>
      <c r="AC106" s="144"/>
      <c r="AD106" s="175" t="s">
        <v>201</v>
      </c>
      <c r="AE106" s="205">
        <f>'1b Historical level tables'!AE99</f>
        <v>39.933199999999992</v>
      </c>
      <c r="AF106" s="205">
        <f>'1b Historical level tables'!AF99</f>
        <v>40.441156555772992</v>
      </c>
      <c r="AG106" s="205">
        <f>'1b Historical level tables'!AG99</f>
        <v>41.027260273972608</v>
      </c>
      <c r="AH106" s="205">
        <f>'1b Historical level tables'!AH99</f>
        <v>41.37892250489238</v>
      </c>
      <c r="AI106" s="205">
        <f>'1b Historical level tables'!AI99</f>
        <v>41.847805479452056</v>
      </c>
      <c r="AJ106" s="205">
        <f>'1b Historical level tables'!AJ99</f>
        <v>42.160394129158519</v>
      </c>
      <c r="AK106" s="205">
        <f>'1b Historical level tables'!AK99</f>
        <v>42.39483561643835</v>
      </c>
      <c r="AL106" s="205">
        <f>'1b Historical level tables'!AL99</f>
        <v>42.51205636007829</v>
      </c>
      <c r="AM106" s="205">
        <f>'1b Historical level tables'!AM99</f>
        <v>42.746497847358121</v>
      </c>
      <c r="AN106" s="205">
        <f>'1b Historical level tables'!AN99</f>
        <v>43.527969471624267</v>
      </c>
      <c r="AO106" s="205">
        <f>'1b Historical level tables'!AO99</f>
        <v>44.817397651663399</v>
      </c>
      <c r="AP106" s="173"/>
      <c r="AQ106" s="205">
        <f>'1b Historical level tables'!AQ99</f>
        <v>47.083665362035234</v>
      </c>
      <c r="AR106" s="205">
        <f>'1b Historical level tables'!AR99</f>
        <v>47.083665362035234</v>
      </c>
      <c r="AS106" s="205">
        <f>'1b Historical level tables'!AS99</f>
        <v>48.959197260273974</v>
      </c>
      <c r="AT106" s="205">
        <f>'1b Historical level tables'!AT99</f>
        <v>48.959197260273974</v>
      </c>
      <c r="AU106" s="205">
        <f>'1b Historical level tables'!AU99</f>
        <v>50.561214090019568</v>
      </c>
      <c r="AV106" s="205">
        <f>'1b Historical level tables'!AV99</f>
        <v>50.561214090019568</v>
      </c>
      <c r="AW106" s="205">
        <f>'1b Historical level tables'!AW99</f>
        <v>50.991023483365936</v>
      </c>
      <c r="AX106" s="205">
        <f>'1b Historical level tables'!AX99</f>
        <v>50.991023483365936</v>
      </c>
      <c r="AY106" s="205">
        <f>'1b Historical level tables'!AY99</f>
        <v>51.967863013698626</v>
      </c>
      <c r="AZ106" s="205">
        <f>'1b Historical level tables'!AZ99</f>
        <v>51.967863013698626</v>
      </c>
      <c r="BA106" s="205">
        <f>'1b Historical level tables'!BA99</f>
        <v>52.788408219178102</v>
      </c>
      <c r="BB106" s="205" t="str">
        <f>'1b Historical level tables'!BB99</f>
        <v>-</v>
      </c>
      <c r="BC106" s="205" t="str">
        <f>'1b Historical level tables'!BC99</f>
        <v>-</v>
      </c>
      <c r="BD106" s="205" t="str">
        <f>'1b Historical level tables'!BD99</f>
        <v>-</v>
      </c>
      <c r="BF106" s="175" t="s">
        <v>201</v>
      </c>
      <c r="BG106" s="205">
        <f>'1b Historical level tables'!BG99</f>
        <v>64.944500000000033</v>
      </c>
      <c r="BH106" s="205">
        <f>'1b Historical level tables'!BH99</f>
        <v>65.770604207436435</v>
      </c>
      <c r="BI106" s="205">
        <f>'1b Historical level tables'!BI99</f>
        <v>66.723801369863025</v>
      </c>
      <c r="BJ106" s="205">
        <f>'1b Historical level tables'!BJ99</f>
        <v>67.295719667318977</v>
      </c>
      <c r="BK106" s="205">
        <f>'1b Historical level tables'!BK99</f>
        <v>68.058277397260298</v>
      </c>
      <c r="BL106" s="205">
        <f>'1b Historical level tables'!BL99</f>
        <v>68.566649217221112</v>
      </c>
      <c r="BM106" s="205">
        <f>'1b Historical level tables'!BM99</f>
        <v>68.94792808219178</v>
      </c>
      <c r="BN106" s="205">
        <f>'1b Historical level tables'!BN99</f>
        <v>69.138567514677106</v>
      </c>
      <c r="BO106" s="205">
        <f>'1b Historical level tables'!BO99</f>
        <v>69.519846379647774</v>
      </c>
      <c r="BP106" s="205">
        <f>'1b Historical level tables'!BP99</f>
        <v>70.790775929549909</v>
      </c>
      <c r="BQ106" s="205">
        <f>'1b Historical level tables'!BQ99</f>
        <v>72.887809686888446</v>
      </c>
      <c r="BR106" s="173"/>
      <c r="BS106" s="205">
        <f>'1b Historical level tables'!BS99</f>
        <v>76.573505381604704</v>
      </c>
      <c r="BT106" s="205">
        <f>'1b Historical level tables'!BT99</f>
        <v>76.573505381604704</v>
      </c>
      <c r="BU106" s="205">
        <f>'1b Historical level tables'!BU99</f>
        <v>79.62373630136986</v>
      </c>
      <c r="BV106" s="205">
        <f>'1b Historical level tables'!BV99</f>
        <v>79.62373630136986</v>
      </c>
      <c r="BW106" s="205">
        <f>'1b Historical level tables'!BW99</f>
        <v>82.229141878669253</v>
      </c>
      <c r="BX106" s="205">
        <f>'1b Historical level tables'!BX99</f>
        <v>82.229141878669253</v>
      </c>
      <c r="BY106" s="205">
        <f>'1b Historical level tables'!BY99</f>
        <v>82.928153131115451</v>
      </c>
      <c r="BZ106" s="205">
        <f>'1b Historical level tables'!BZ99</f>
        <v>82.928153131115451</v>
      </c>
      <c r="CA106" s="205">
        <f>'1b Historical level tables'!CA99</f>
        <v>84.516815068493116</v>
      </c>
      <c r="CB106" s="205">
        <f>'1b Historical level tables'!CB99</f>
        <v>84.516815068493116</v>
      </c>
      <c r="CC106" s="205">
        <f>'1b Historical level tables'!CC99</f>
        <v>85.851291095890446</v>
      </c>
      <c r="CD106" s="205" t="str">
        <f>'1b Historical level tables'!CD99</f>
        <v>-</v>
      </c>
      <c r="CE106" s="205" t="str">
        <f>'1b Historical level tables'!CE99</f>
        <v>-</v>
      </c>
      <c r="CF106" s="205" t="str">
        <f>'1b Historical level tables'!CF99</f>
        <v>-</v>
      </c>
      <c r="CG106" s="144"/>
      <c r="CH106" s="175" t="s">
        <v>201</v>
      </c>
      <c r="CI106" s="205">
        <f t="shared" si="189"/>
        <v>104.60930000000005</v>
      </c>
      <c r="CJ106" s="205">
        <f t="shared" si="190"/>
        <v>105.93994667318985</v>
      </c>
      <c r="CK106" s="205">
        <f t="shared" si="191"/>
        <v>107.4753082191781</v>
      </c>
      <c r="CL106" s="205">
        <f t="shared" si="192"/>
        <v>108.39652514677104</v>
      </c>
      <c r="CM106" s="205">
        <f t="shared" si="193"/>
        <v>109.62481438356166</v>
      </c>
      <c r="CN106" s="205">
        <f t="shared" si="194"/>
        <v>110.44367387475536</v>
      </c>
      <c r="CO106" s="205">
        <f t="shared" si="195"/>
        <v>111.05781849315068</v>
      </c>
      <c r="CP106" s="205">
        <f t="shared" si="196"/>
        <v>111.36489080234833</v>
      </c>
      <c r="CQ106" s="205">
        <f t="shared" si="197"/>
        <v>111.97903542074366</v>
      </c>
      <c r="CR106" s="205">
        <f t="shared" si="198"/>
        <v>114.02618414872801</v>
      </c>
      <c r="CS106" s="205">
        <f t="shared" si="199"/>
        <v>117.40397954990215</v>
      </c>
      <c r="CT106" s="173"/>
      <c r="CU106" s="205">
        <f t="shared" si="175"/>
        <v>123.34071086105675</v>
      </c>
      <c r="CV106" s="205">
        <f t="shared" si="176"/>
        <v>123.34071086105675</v>
      </c>
      <c r="CW106" s="205">
        <f t="shared" si="177"/>
        <v>128.25386780821918</v>
      </c>
      <c r="CX106" s="205">
        <f t="shared" si="178"/>
        <v>128.25386780821918</v>
      </c>
      <c r="CY106" s="205">
        <f t="shared" si="179"/>
        <v>132.45052270058707</v>
      </c>
      <c r="CZ106" s="205">
        <f t="shared" si="180"/>
        <v>132.45052270058707</v>
      </c>
      <c r="DA106" s="205">
        <f t="shared" si="181"/>
        <v>133.57645450097846</v>
      </c>
      <c r="DB106" s="205">
        <f t="shared" si="182"/>
        <v>133.57645450097846</v>
      </c>
      <c r="DC106" s="205">
        <f t="shared" si="183"/>
        <v>136.13539041095888</v>
      </c>
      <c r="DD106" s="205">
        <f t="shared" si="184"/>
        <v>136.13539041095888</v>
      </c>
      <c r="DE106" s="205">
        <f t="shared" si="185"/>
        <v>138.28489657534249</v>
      </c>
      <c r="DF106" s="205" t="str">
        <f t="shared" si="186"/>
        <v>-</v>
      </c>
      <c r="DG106" s="205" t="str">
        <f t="shared" si="187"/>
        <v>-</v>
      </c>
      <c r="DH106" s="205" t="str">
        <f t="shared" si="188"/>
        <v>-</v>
      </c>
    </row>
    <row r="107" spans="2:112" s="159" customFormat="1" ht="10.5" customHeight="1">
      <c r="B107" s="175" t="s">
        <v>202</v>
      </c>
      <c r="C107" s="205">
        <f>'1b Historical level tables'!C100</f>
        <v>0</v>
      </c>
      <c r="D107" s="205">
        <f>'1b Historical level tables'!D100</f>
        <v>-0.1310662676190151</v>
      </c>
      <c r="E107" s="205">
        <f>'1b Historical level tables'!E100</f>
        <v>1.6490220555819268</v>
      </c>
      <c r="F107" s="205">
        <f>'1b Historical level tables'!F100</f>
        <v>1.7011822078168848</v>
      </c>
      <c r="G107" s="205">
        <f>'1b Historical level tables'!G100</f>
        <v>3.37071596157242</v>
      </c>
      <c r="H107" s="205">
        <f>'1b Historical level tables'!H100</f>
        <v>3.2761312765157915</v>
      </c>
      <c r="I107" s="205">
        <f>'1b Historical level tables'!I100</f>
        <v>4.8946129781636989</v>
      </c>
      <c r="J107" s="205">
        <f>'1b Historical level tables'!J100</f>
        <v>4.2887571563853459</v>
      </c>
      <c r="K107" s="205">
        <f>'1b Historical level tables'!K100</f>
        <v>4.0337120778428703</v>
      </c>
      <c r="L107" s="205">
        <f>'1b Historical level tables'!L100</f>
        <v>4.3260832188341771</v>
      </c>
      <c r="M107" s="205">
        <f>'1b Historical level tables'!M100</f>
        <v>4.2015880379606623</v>
      </c>
      <c r="N107" s="173"/>
      <c r="O107" s="205">
        <f>'1b Historical level tables'!O100</f>
        <v>4.0728065027047933</v>
      </c>
      <c r="P107" s="205">
        <f>'1b Historical level tables'!P100</f>
        <v>4.0728065027047933</v>
      </c>
      <c r="Q107" s="205">
        <f>'1b Historical level tables'!Q100</f>
        <v>4.6721736435258503</v>
      </c>
      <c r="R107" s="205">
        <f>'1b Historical level tables'!R100</f>
        <v>4.6721736435258503</v>
      </c>
      <c r="S107" s="205">
        <f>'1b Historical level tables'!S100</f>
        <v>4.1578876064944286</v>
      </c>
      <c r="T107" s="205">
        <f>'1b Historical level tables'!T100</f>
        <v>4.1578876064944286</v>
      </c>
      <c r="U107" s="205">
        <f>'1b Historical level tables'!U100</f>
        <v>4.6652850413616926</v>
      </c>
      <c r="V107" s="205">
        <f>'1b Historical level tables'!V100</f>
        <v>4.6652850413616926</v>
      </c>
      <c r="W107" s="205">
        <f>'1b Historical level tables'!W100</f>
        <v>3.8484746706123665</v>
      </c>
      <c r="X107" s="205">
        <f>'1b Historical level tables'!X100</f>
        <v>3.8484746706123665</v>
      </c>
      <c r="Y107" s="205">
        <f>'1b Historical level tables'!Y100</f>
        <v>3.346709798469313</v>
      </c>
      <c r="Z107" s="205">
        <f>'1b Historical level tables'!Z100</f>
        <v>0.10390263632931142</v>
      </c>
      <c r="AA107" s="205" t="str">
        <f>'1b Historical level tables'!AA100</f>
        <v>-</v>
      </c>
      <c r="AB107" s="205" t="str">
        <f>'1b Historical level tables'!AB100</f>
        <v>-</v>
      </c>
      <c r="AC107" s="144"/>
      <c r="AD107" s="175" t="s">
        <v>202</v>
      </c>
      <c r="AE107" s="205">
        <f>'1b Historical level tables'!AE100</f>
        <v>0</v>
      </c>
      <c r="AF107" s="205">
        <f>'1b Historical level tables'!AF100</f>
        <v>-0.1310662676190151</v>
      </c>
      <c r="AG107" s="205">
        <f>'1b Historical level tables'!AG100</f>
        <v>1.6490220555819268</v>
      </c>
      <c r="AH107" s="205">
        <f>'1b Historical level tables'!AH100</f>
        <v>1.7011822078168848</v>
      </c>
      <c r="AI107" s="205">
        <f>'1b Historical level tables'!AI100</f>
        <v>3.37071596157242</v>
      </c>
      <c r="AJ107" s="205">
        <f>'1b Historical level tables'!AJ100</f>
        <v>3.2761312765157915</v>
      </c>
      <c r="AK107" s="205">
        <f>'1b Historical level tables'!AK100</f>
        <v>4.8946129781636989</v>
      </c>
      <c r="AL107" s="205">
        <f>'1b Historical level tables'!AL100</f>
        <v>4.2887571563853459</v>
      </c>
      <c r="AM107" s="205">
        <f>'1b Historical level tables'!AM100</f>
        <v>4.0337120778428703</v>
      </c>
      <c r="AN107" s="205">
        <f>'1b Historical level tables'!AN100</f>
        <v>4.3260832188341771</v>
      </c>
      <c r="AO107" s="205">
        <f>'1b Historical level tables'!AO100</f>
        <v>4.2015880379606623</v>
      </c>
      <c r="AP107" s="173"/>
      <c r="AQ107" s="205">
        <f>'1b Historical level tables'!AQ100</f>
        <v>4.0728065027047933</v>
      </c>
      <c r="AR107" s="205">
        <f>'1b Historical level tables'!AR100</f>
        <v>4.0728065027047933</v>
      </c>
      <c r="AS107" s="205">
        <f>'1b Historical level tables'!AS100</f>
        <v>4.6721736435258503</v>
      </c>
      <c r="AT107" s="205">
        <f>'1b Historical level tables'!AT100</f>
        <v>4.6721736435258503</v>
      </c>
      <c r="AU107" s="205">
        <f>'1b Historical level tables'!AU100</f>
        <v>4.1578876064944286</v>
      </c>
      <c r="AV107" s="205">
        <f>'1b Historical level tables'!AV100</f>
        <v>4.1578876064944286</v>
      </c>
      <c r="AW107" s="205">
        <f>'1b Historical level tables'!AW100</f>
        <v>4.6652850413616926</v>
      </c>
      <c r="AX107" s="205">
        <f>'1b Historical level tables'!AX100</f>
        <v>4.6652850413616926</v>
      </c>
      <c r="AY107" s="205">
        <f>'1b Historical level tables'!AY100</f>
        <v>3.8484746706123665</v>
      </c>
      <c r="AZ107" s="205">
        <f>'1b Historical level tables'!AZ100</f>
        <v>3.8484746706123665</v>
      </c>
      <c r="BA107" s="205">
        <f>'1b Historical level tables'!BA100</f>
        <v>3.346709798469313</v>
      </c>
      <c r="BB107" s="205">
        <f>'1b Historical level tables'!BB100</f>
        <v>0.10390263632931142</v>
      </c>
      <c r="BC107" s="205" t="str">
        <f>'1b Historical level tables'!BC100</f>
        <v>-</v>
      </c>
      <c r="BD107" s="205" t="str">
        <f>'1b Historical level tables'!BD100</f>
        <v>-</v>
      </c>
      <c r="BF107" s="175" t="s">
        <v>202</v>
      </c>
      <c r="BG107" s="205">
        <f>'1b Historical level tables'!BG100</f>
        <v>0</v>
      </c>
      <c r="BH107" s="205">
        <f>'1b Historical level tables'!BH100</f>
        <v>-0.1023941345466083</v>
      </c>
      <c r="BI107" s="205">
        <f>'1b Historical level tables'!BI100</f>
        <v>1.3107897268148034</v>
      </c>
      <c r="BJ107" s="205">
        <f>'1b Historical level tables'!BJ100</f>
        <v>1.3561024854837453</v>
      </c>
      <c r="BK107" s="205">
        <f>'1b Historical level tables'!BK100</f>
        <v>2.7190896886881832</v>
      </c>
      <c r="BL107" s="205">
        <f>'1b Historical level tables'!BL100</f>
        <v>2.5445731212335483</v>
      </c>
      <c r="BM107" s="205">
        <f>'1b Historical level tables'!BM100</f>
        <v>3.7238675166956505</v>
      </c>
      <c r="BN107" s="205">
        <f>'1b Historical level tables'!BN100</f>
        <v>3.2317970151566944</v>
      </c>
      <c r="BO107" s="205">
        <f>'1b Historical level tables'!BO100</f>
        <v>3.0490377355812108</v>
      </c>
      <c r="BP107" s="205">
        <f>'1b Historical level tables'!BP100</f>
        <v>-2.875592827402639</v>
      </c>
      <c r="BQ107" s="205">
        <f>'1b Historical level tables'!BQ100</f>
        <v>-4.4212717332369866</v>
      </c>
      <c r="BR107" s="173"/>
      <c r="BS107" s="205">
        <f>'1b Historical level tables'!BS100</f>
        <v>-9.9169703850481579</v>
      </c>
      <c r="BT107" s="205">
        <f>'1b Historical level tables'!BT100</f>
        <v>-9.9169703850481579</v>
      </c>
      <c r="BU107" s="205">
        <f>'1b Historical level tables'!BU100</f>
        <v>-11.95393302872672</v>
      </c>
      <c r="BV107" s="205">
        <f>'1b Historical level tables'!BV100</f>
        <v>-11.95393302872672</v>
      </c>
      <c r="BW107" s="205">
        <f>'1b Historical level tables'!BW100</f>
        <v>-12.429854537719555</v>
      </c>
      <c r="BX107" s="205">
        <f>'1b Historical level tables'!BX100</f>
        <v>-12.429854537719555</v>
      </c>
      <c r="BY107" s="205">
        <f>'1b Historical level tables'!BY100</f>
        <v>-16.631778706798936</v>
      </c>
      <c r="BZ107" s="205">
        <f>'1b Historical level tables'!BZ100</f>
        <v>-16.631778706798936</v>
      </c>
      <c r="CA107" s="205">
        <f>'1b Historical level tables'!CA100</f>
        <v>-30.358102306504858</v>
      </c>
      <c r="CB107" s="205">
        <f>'1b Historical level tables'!CB100</f>
        <v>-30.358102306504858</v>
      </c>
      <c r="CC107" s="205">
        <f>'1b Historical level tables'!CC100</f>
        <v>-33.604921227336042</v>
      </c>
      <c r="CD107" s="205">
        <f>'1b Historical level tables'!CD100</f>
        <v>-18.433633913574564</v>
      </c>
      <c r="CE107" s="205" t="str">
        <f>'1b Historical level tables'!CE100</f>
        <v>-</v>
      </c>
      <c r="CF107" s="205" t="str">
        <f>'1b Historical level tables'!CF100</f>
        <v>-</v>
      </c>
      <c r="CG107" s="144"/>
      <c r="CH107" s="175" t="s">
        <v>202</v>
      </c>
      <c r="CI107" s="205">
        <f t="shared" si="189"/>
        <v>0</v>
      </c>
      <c r="CJ107" s="205">
        <f t="shared" si="190"/>
        <v>-0.23346040216562342</v>
      </c>
      <c r="CK107" s="205">
        <f t="shared" si="191"/>
        <v>2.9598117823967303</v>
      </c>
      <c r="CL107" s="205">
        <f t="shared" si="192"/>
        <v>3.0572846933006304</v>
      </c>
      <c r="CM107" s="205">
        <f t="shared" si="193"/>
        <v>6.0898056502606028</v>
      </c>
      <c r="CN107" s="205">
        <f t="shared" si="194"/>
        <v>5.8207043977493402</v>
      </c>
      <c r="CO107" s="205">
        <f t="shared" si="195"/>
        <v>8.6184804948593499</v>
      </c>
      <c r="CP107" s="205">
        <f t="shared" si="196"/>
        <v>7.5205541715420399</v>
      </c>
      <c r="CQ107" s="205">
        <f t="shared" si="197"/>
        <v>7.0827498134240816</v>
      </c>
      <c r="CR107" s="205">
        <f t="shared" si="198"/>
        <v>1.4504903914315381</v>
      </c>
      <c r="CS107" s="205">
        <f t="shared" si="199"/>
        <v>-0.21968369527632436</v>
      </c>
      <c r="CT107" s="173"/>
      <c r="CU107" s="205">
        <f t="shared" si="175"/>
        <v>-5.8441638823433646</v>
      </c>
      <c r="CV107" s="205">
        <f t="shared" si="176"/>
        <v>-5.8441638823433646</v>
      </c>
      <c r="CW107" s="205">
        <f t="shared" si="177"/>
        <v>-7.2817593852008695</v>
      </c>
      <c r="CX107" s="205">
        <f t="shared" si="178"/>
        <v>-7.2817593852008695</v>
      </c>
      <c r="CY107" s="205">
        <f t="shared" si="179"/>
        <v>-8.2719669312251263</v>
      </c>
      <c r="CZ107" s="205">
        <f t="shared" si="180"/>
        <v>-8.2719669312251263</v>
      </c>
      <c r="DA107" s="205">
        <f t="shared" si="181"/>
        <v>-11.966493665437245</v>
      </c>
      <c r="DB107" s="205">
        <f t="shared" si="182"/>
        <v>-11.966493665437245</v>
      </c>
      <c r="DC107" s="205">
        <f t="shared" si="183"/>
        <v>-26.509627635892492</v>
      </c>
      <c r="DD107" s="205">
        <f t="shared" si="184"/>
        <v>-26.509627635892492</v>
      </c>
      <c r="DE107" s="205">
        <f t="shared" si="185"/>
        <v>-30.25821142886673</v>
      </c>
      <c r="DF107" s="205">
        <f t="shared" si="186"/>
        <v>-18.329731277245251</v>
      </c>
      <c r="DG107" s="205" t="str">
        <f t="shared" si="187"/>
        <v>-</v>
      </c>
      <c r="DH107" s="205" t="str">
        <f t="shared" si="188"/>
        <v>-</v>
      </c>
    </row>
    <row r="108" spans="2:112" s="159" customFormat="1" ht="10.5" customHeight="1">
      <c r="B108" s="175" t="s">
        <v>203</v>
      </c>
      <c r="C108" s="205" t="str">
        <f>'1b Historical level tables'!C101</f>
        <v>-</v>
      </c>
      <c r="D108" s="205" t="str">
        <f>'1b Historical level tables'!D101</f>
        <v>-</v>
      </c>
      <c r="E108" s="205" t="str">
        <f>'1b Historical level tables'!E101</f>
        <v>-</v>
      </c>
      <c r="F108" s="205" t="str">
        <f>'1b Historical level tables'!F101</f>
        <v>-</v>
      </c>
      <c r="G108" s="205" t="str">
        <f>'1b Historical level tables'!G101</f>
        <v>-</v>
      </c>
      <c r="H108" s="205" t="str">
        <f>'1b Historical level tables'!H101</f>
        <v>-</v>
      </c>
      <c r="I108" s="205" t="str">
        <f>'1b Historical level tables'!I101</f>
        <v>-</v>
      </c>
      <c r="J108" s="205" t="str">
        <f>'1b Historical level tables'!J101</f>
        <v>-</v>
      </c>
      <c r="K108" s="205" t="str">
        <f>'1b Historical level tables'!K101</f>
        <v>-</v>
      </c>
      <c r="L108" s="205" t="str">
        <f>'1b Historical level tables'!L101</f>
        <v>-</v>
      </c>
      <c r="M108" s="205" t="str">
        <f>'1b Historical level tables'!M101</f>
        <v>-</v>
      </c>
      <c r="N108" s="173"/>
      <c r="O108" s="205" t="str">
        <f>'1b Historical level tables'!O101</f>
        <v>-</v>
      </c>
      <c r="P108" s="205" t="str">
        <f>'1b Historical level tables'!P101</f>
        <v>-</v>
      </c>
      <c r="Q108" s="205" t="str">
        <f>'1b Historical level tables'!Q101</f>
        <v>-</v>
      </c>
      <c r="R108" s="205" t="str">
        <f>'1b Historical level tables'!R101</f>
        <v>-</v>
      </c>
      <c r="S108" s="205" t="str">
        <f>'1b Historical level tables'!S101</f>
        <v>-</v>
      </c>
      <c r="T108" s="205" t="str">
        <f>'1b Historical level tables'!T101</f>
        <v>-</v>
      </c>
      <c r="U108" s="205" t="str">
        <f>'1b Historical level tables'!U101</f>
        <v>-</v>
      </c>
      <c r="V108" s="205" t="str">
        <f>'1b Historical level tables'!V101</f>
        <v>-</v>
      </c>
      <c r="W108" s="205" t="str">
        <f>'1b Historical level tables'!W101</f>
        <v>-</v>
      </c>
      <c r="X108" s="205" t="str">
        <f>'1b Historical level tables'!X101</f>
        <v>-</v>
      </c>
      <c r="Y108" s="205" t="str">
        <f>'1b Historical level tables'!Y101</f>
        <v>-</v>
      </c>
      <c r="Z108" s="205">
        <f>'1b Historical level tables'!Z101</f>
        <v>9.1647858161996396</v>
      </c>
      <c r="AA108" s="205" t="str">
        <f>'1b Historical level tables'!AA101</f>
        <v>-</v>
      </c>
      <c r="AB108" s="205" t="str">
        <f>'1b Historical level tables'!AB101</f>
        <v>-</v>
      </c>
      <c r="AC108" s="144"/>
      <c r="AD108" s="175" t="s">
        <v>203</v>
      </c>
      <c r="AE108" s="205" t="str">
        <f>'1b Historical level tables'!AE101</f>
        <v>-</v>
      </c>
      <c r="AF108" s="205" t="str">
        <f>'1b Historical level tables'!AF101</f>
        <v>-</v>
      </c>
      <c r="AG108" s="205" t="str">
        <f>'1b Historical level tables'!AG101</f>
        <v>-</v>
      </c>
      <c r="AH108" s="205" t="str">
        <f>'1b Historical level tables'!AH101</f>
        <v>-</v>
      </c>
      <c r="AI108" s="205" t="str">
        <f>'1b Historical level tables'!AI101</f>
        <v>-</v>
      </c>
      <c r="AJ108" s="205" t="str">
        <f>'1b Historical level tables'!AJ101</f>
        <v>-</v>
      </c>
      <c r="AK108" s="205" t="str">
        <f>'1b Historical level tables'!AK101</f>
        <v>-</v>
      </c>
      <c r="AL108" s="205" t="str">
        <f>'1b Historical level tables'!AL101</f>
        <v>-</v>
      </c>
      <c r="AM108" s="205" t="str">
        <f>'1b Historical level tables'!AM101</f>
        <v>-</v>
      </c>
      <c r="AN108" s="205" t="str">
        <f>'1b Historical level tables'!AN101</f>
        <v>-</v>
      </c>
      <c r="AO108" s="205" t="str">
        <f>'1b Historical level tables'!AO101</f>
        <v>-</v>
      </c>
      <c r="AP108" s="173"/>
      <c r="AQ108" s="205" t="str">
        <f>'1b Historical level tables'!AQ101</f>
        <v>-</v>
      </c>
      <c r="AR108" s="205" t="str">
        <f>'1b Historical level tables'!AR101</f>
        <v>-</v>
      </c>
      <c r="AS108" s="205" t="str">
        <f>'1b Historical level tables'!AS101</f>
        <v>-</v>
      </c>
      <c r="AT108" s="205" t="str">
        <f>'1b Historical level tables'!AT101</f>
        <v>-</v>
      </c>
      <c r="AU108" s="205" t="str">
        <f>'1b Historical level tables'!AU101</f>
        <v>-</v>
      </c>
      <c r="AV108" s="205" t="str">
        <f>'1b Historical level tables'!AV101</f>
        <v>-</v>
      </c>
      <c r="AW108" s="205" t="str">
        <f>'1b Historical level tables'!AW101</f>
        <v>-</v>
      </c>
      <c r="AX108" s="205" t="str">
        <f>'1b Historical level tables'!AX101</f>
        <v>-</v>
      </c>
      <c r="AY108" s="205" t="str">
        <f>'1b Historical level tables'!AY101</f>
        <v>-</v>
      </c>
      <c r="AZ108" s="205" t="str">
        <f>'1b Historical level tables'!AZ101</f>
        <v>-</v>
      </c>
      <c r="BA108" s="205" t="str">
        <f>'1b Historical level tables'!BA101</f>
        <v>-</v>
      </c>
      <c r="BB108" s="205">
        <f>'1b Historical level tables'!BB101</f>
        <v>9.3503982258154075</v>
      </c>
      <c r="BC108" s="205" t="str">
        <f>'1b Historical level tables'!BC101</f>
        <v>-</v>
      </c>
      <c r="BD108" s="205" t="str">
        <f>'1b Historical level tables'!BD101</f>
        <v>-</v>
      </c>
      <c r="BF108" s="175" t="s">
        <v>203</v>
      </c>
      <c r="BG108" s="205" t="str">
        <f>'1b Historical level tables'!BG101</f>
        <v>-</v>
      </c>
      <c r="BH108" s="205" t="str">
        <f>'1b Historical level tables'!BH101</f>
        <v>-</v>
      </c>
      <c r="BI108" s="205" t="str">
        <f>'1b Historical level tables'!BI101</f>
        <v>-</v>
      </c>
      <c r="BJ108" s="205" t="str">
        <f>'1b Historical level tables'!BJ101</f>
        <v>-</v>
      </c>
      <c r="BK108" s="205" t="str">
        <f>'1b Historical level tables'!BK101</f>
        <v>-</v>
      </c>
      <c r="BL108" s="205" t="str">
        <f>'1b Historical level tables'!BL101</f>
        <v>-</v>
      </c>
      <c r="BM108" s="205" t="str">
        <f>'1b Historical level tables'!BM101</f>
        <v>-</v>
      </c>
      <c r="BN108" s="205" t="str">
        <f>'1b Historical level tables'!BN101</f>
        <v>-</v>
      </c>
      <c r="BO108" s="205" t="str">
        <f>'1b Historical level tables'!BO101</f>
        <v>-</v>
      </c>
      <c r="BP108" s="205" t="str">
        <f>'1b Historical level tables'!BP101</f>
        <v>-</v>
      </c>
      <c r="BQ108" s="205" t="str">
        <f>'1b Historical level tables'!BQ101</f>
        <v>-</v>
      </c>
      <c r="BR108" s="173"/>
      <c r="BS108" s="205" t="str">
        <f>'1b Historical level tables'!BS101</f>
        <v>-</v>
      </c>
      <c r="BT108" s="205" t="str">
        <f>'1b Historical level tables'!BT101</f>
        <v>-</v>
      </c>
      <c r="BU108" s="205" t="str">
        <f>'1b Historical level tables'!BU101</f>
        <v>-</v>
      </c>
      <c r="BV108" s="205" t="str">
        <f>'1b Historical level tables'!BV101</f>
        <v>-</v>
      </c>
      <c r="BW108" s="205" t="str">
        <f>'1b Historical level tables'!BW101</f>
        <v>-</v>
      </c>
      <c r="BX108" s="205" t="str">
        <f>'1b Historical level tables'!BX101</f>
        <v>-</v>
      </c>
      <c r="BY108" s="205" t="str">
        <f>'1b Historical level tables'!BY101</f>
        <v>-</v>
      </c>
      <c r="BZ108" s="205" t="str">
        <f>'1b Historical level tables'!BZ101</f>
        <v>-</v>
      </c>
      <c r="CA108" s="205" t="str">
        <f>'1b Historical level tables'!CA101</f>
        <v>-</v>
      </c>
      <c r="CB108" s="205" t="str">
        <f>'1b Historical level tables'!CB101</f>
        <v>-</v>
      </c>
      <c r="CC108" s="205" t="str">
        <f>'1b Historical level tables'!CC101</f>
        <v>-</v>
      </c>
      <c r="CD108" s="205">
        <f>'1b Historical level tables'!CD101</f>
        <v>10.618148577775347</v>
      </c>
      <c r="CE108" s="205" t="str">
        <f>'1b Historical level tables'!CE101</f>
        <v>-</v>
      </c>
      <c r="CF108" s="205" t="str">
        <f>'1b Historical level tables'!CF101</f>
        <v>-</v>
      </c>
      <c r="CG108" s="144"/>
      <c r="CH108" s="175" t="s">
        <v>203</v>
      </c>
      <c r="CI108" s="205" t="str">
        <f t="shared" si="189"/>
        <v>-</v>
      </c>
      <c r="CJ108" s="205" t="str">
        <f t="shared" si="190"/>
        <v>-</v>
      </c>
      <c r="CK108" s="205" t="str">
        <f t="shared" si="191"/>
        <v>-</v>
      </c>
      <c r="CL108" s="205" t="str">
        <f t="shared" si="192"/>
        <v>-</v>
      </c>
      <c r="CM108" s="205" t="str">
        <f t="shared" si="193"/>
        <v>-</v>
      </c>
      <c r="CN108" s="205" t="str">
        <f t="shared" si="194"/>
        <v>-</v>
      </c>
      <c r="CO108" s="205" t="str">
        <f t="shared" si="195"/>
        <v>-</v>
      </c>
      <c r="CP108" s="205" t="str">
        <f t="shared" si="196"/>
        <v>-</v>
      </c>
      <c r="CQ108" s="205" t="str">
        <f t="shared" si="197"/>
        <v>-</v>
      </c>
      <c r="CR108" s="205" t="str">
        <f t="shared" si="198"/>
        <v>-</v>
      </c>
      <c r="CS108" s="205" t="str">
        <f t="shared" si="199"/>
        <v>-</v>
      </c>
      <c r="CT108" s="173"/>
      <c r="CU108" s="205" t="str">
        <f t="shared" si="175"/>
        <v>-</v>
      </c>
      <c r="CV108" s="205" t="str">
        <f t="shared" si="176"/>
        <v>-</v>
      </c>
      <c r="CW108" s="205" t="str">
        <f t="shared" si="177"/>
        <v>-</v>
      </c>
      <c r="CX108" s="205" t="str">
        <f t="shared" si="178"/>
        <v>-</v>
      </c>
      <c r="CY108" s="205" t="str">
        <f t="shared" si="179"/>
        <v>-</v>
      </c>
      <c r="CZ108" s="205" t="str">
        <f t="shared" si="180"/>
        <v>-</v>
      </c>
      <c r="DA108" s="205" t="str">
        <f t="shared" si="181"/>
        <v>-</v>
      </c>
      <c r="DB108" s="205" t="str">
        <f t="shared" si="182"/>
        <v>-</v>
      </c>
      <c r="DC108" s="205" t="str">
        <f t="shared" si="183"/>
        <v>-</v>
      </c>
      <c r="DD108" s="205" t="str">
        <f t="shared" si="184"/>
        <v>-</v>
      </c>
      <c r="DE108" s="205" t="str">
        <f t="shared" si="185"/>
        <v>-</v>
      </c>
      <c r="DF108" s="205">
        <f t="shared" si="186"/>
        <v>19.782934393974987</v>
      </c>
      <c r="DG108" s="205" t="str">
        <f t="shared" si="187"/>
        <v>-</v>
      </c>
      <c r="DH108" s="205" t="str">
        <f t="shared" si="188"/>
        <v>-</v>
      </c>
    </row>
    <row r="109" spans="2:112" s="159" customFormat="1" ht="10.5" customHeight="1">
      <c r="B109" s="175" t="s">
        <v>204</v>
      </c>
      <c r="C109" s="205">
        <f>'1b Historical level tables'!C102</f>
        <v>24.407199999999992</v>
      </c>
      <c r="D109" s="205">
        <f>'1b Historical level tables'!D102</f>
        <v>24.717663405088064</v>
      </c>
      <c r="E109" s="205">
        <f>'1b Historical level tables'!E102</f>
        <v>25.075890410958895</v>
      </c>
      <c r="F109" s="205">
        <f>'1b Historical level tables'!F102</f>
        <v>25.290826614481411</v>
      </c>
      <c r="G109" s="205">
        <f>'1b Historical level tables'!G102</f>
        <v>25.577408219178089</v>
      </c>
      <c r="H109" s="205">
        <f>'1b Historical level tables'!H102</f>
        <v>25.76846262230919</v>
      </c>
      <c r="I109" s="205">
        <f>'1b Historical level tables'!I102</f>
        <v>25.911753424657544</v>
      </c>
      <c r="J109" s="205">
        <f>'1b Historical level tables'!J102</f>
        <v>25.983398825831703</v>
      </c>
      <c r="K109" s="205">
        <f>'1b Historical level tables'!K102</f>
        <v>26.126689628180035</v>
      </c>
      <c r="L109" s="205">
        <f>'1b Historical level tables'!L102</f>
        <v>26.60432563600784</v>
      </c>
      <c r="M109" s="205">
        <f>'1b Historical level tables'!M102</f>
        <v>27.392425048923673</v>
      </c>
      <c r="N109" s="173"/>
      <c r="O109" s="205">
        <f>'1b Historical level tables'!O102</f>
        <v>28.777569471624258</v>
      </c>
      <c r="P109" s="205">
        <f>'1b Historical level tables'!P102</f>
        <v>28.777569471624258</v>
      </c>
      <c r="Q109" s="205">
        <f>'1b Historical level tables'!Q102</f>
        <v>29.923895890410957</v>
      </c>
      <c r="R109" s="205">
        <f>'1b Historical level tables'!R102</f>
        <v>29.923895890410957</v>
      </c>
      <c r="S109" s="205">
        <f>'1b Historical level tables'!S102</f>
        <v>30.903049706457924</v>
      </c>
      <c r="T109" s="205">
        <f>'1b Historical level tables'!T102</f>
        <v>30.903049706457924</v>
      </c>
      <c r="U109" s="205">
        <f>'1b Historical level tables'!U102</f>
        <v>31.165749510763195</v>
      </c>
      <c r="V109" s="205">
        <f>'1b Historical level tables'!V102</f>
        <v>31.165749510763195</v>
      </c>
      <c r="W109" s="205">
        <f>'1b Historical level tables'!W102</f>
        <v>31.762794520547931</v>
      </c>
      <c r="X109" s="205">
        <f>'1b Historical level tables'!X102</f>
        <v>31.762794520547931</v>
      </c>
      <c r="Y109" s="205">
        <f>'1b Historical level tables'!Y102</f>
        <v>32.264312328767119</v>
      </c>
      <c r="Z109" s="205" t="str">
        <f>'1b Historical level tables'!Z102</f>
        <v>-</v>
      </c>
      <c r="AA109" s="205" t="str">
        <f>'1b Historical level tables'!AA102</f>
        <v>-</v>
      </c>
      <c r="AB109" s="205" t="str">
        <f>'1b Historical level tables'!AB102</f>
        <v>-</v>
      </c>
      <c r="AC109" s="144"/>
      <c r="AD109" s="175" t="s">
        <v>204</v>
      </c>
      <c r="AE109" s="205">
        <f>'1b Historical level tables'!AE102</f>
        <v>24.407199999999992</v>
      </c>
      <c r="AF109" s="205">
        <f>'1b Historical level tables'!AF102</f>
        <v>24.717663405088064</v>
      </c>
      <c r="AG109" s="205">
        <f>'1b Historical level tables'!AG102</f>
        <v>25.075890410958895</v>
      </c>
      <c r="AH109" s="205">
        <f>'1b Historical level tables'!AH102</f>
        <v>25.290826614481411</v>
      </c>
      <c r="AI109" s="205">
        <f>'1b Historical level tables'!AI102</f>
        <v>25.577408219178089</v>
      </c>
      <c r="AJ109" s="205">
        <f>'1b Historical level tables'!AJ102</f>
        <v>25.76846262230919</v>
      </c>
      <c r="AK109" s="205">
        <f>'1b Historical level tables'!AK102</f>
        <v>25.911753424657544</v>
      </c>
      <c r="AL109" s="205">
        <f>'1b Historical level tables'!AL102</f>
        <v>25.983398825831703</v>
      </c>
      <c r="AM109" s="205">
        <f>'1b Historical level tables'!AM102</f>
        <v>26.126689628180035</v>
      </c>
      <c r="AN109" s="205">
        <f>'1b Historical level tables'!AN102</f>
        <v>26.60432563600784</v>
      </c>
      <c r="AO109" s="205">
        <f>'1b Historical level tables'!AO102</f>
        <v>27.392425048923673</v>
      </c>
      <c r="AP109" s="173"/>
      <c r="AQ109" s="205">
        <f>'1b Historical level tables'!AQ102</f>
        <v>28.777569471624258</v>
      </c>
      <c r="AR109" s="205">
        <f>'1b Historical level tables'!AR102</f>
        <v>28.777569471624258</v>
      </c>
      <c r="AS109" s="205">
        <f>'1b Historical level tables'!AS102</f>
        <v>29.923895890410957</v>
      </c>
      <c r="AT109" s="205">
        <f>'1b Historical level tables'!AT102</f>
        <v>29.923895890410957</v>
      </c>
      <c r="AU109" s="205">
        <f>'1b Historical level tables'!AU102</f>
        <v>30.903049706457924</v>
      </c>
      <c r="AV109" s="205">
        <f>'1b Historical level tables'!AV102</f>
        <v>30.903049706457924</v>
      </c>
      <c r="AW109" s="205">
        <f>'1b Historical level tables'!AW102</f>
        <v>31.165749510763195</v>
      </c>
      <c r="AX109" s="205">
        <f>'1b Historical level tables'!AX102</f>
        <v>31.165749510763195</v>
      </c>
      <c r="AY109" s="205">
        <f>'1b Historical level tables'!AY102</f>
        <v>31.762794520547931</v>
      </c>
      <c r="AZ109" s="205">
        <f>'1b Historical level tables'!AZ102</f>
        <v>31.762794520547931</v>
      </c>
      <c r="BA109" s="205">
        <f>'1b Historical level tables'!BA102</f>
        <v>32.264312328767119</v>
      </c>
      <c r="BB109" s="205" t="str">
        <f>'1b Historical level tables'!BB102</f>
        <v>-</v>
      </c>
      <c r="BC109" s="205" t="str">
        <f>'1b Historical level tables'!BC102</f>
        <v>-</v>
      </c>
      <c r="BD109" s="205" t="str">
        <f>'1b Historical level tables'!BD102</f>
        <v>-</v>
      </c>
      <c r="BF109" s="175" t="s">
        <v>204</v>
      </c>
      <c r="BG109" s="205">
        <f>'1b Historical level tables'!BG102</f>
        <v>39.661700000000003</v>
      </c>
      <c r="BH109" s="205">
        <f>'1b Historical level tables'!BH102</f>
        <v>40.166203033268111</v>
      </c>
      <c r="BI109" s="205">
        <f>'1b Historical level tables'!BI102</f>
        <v>40.748321917808212</v>
      </c>
      <c r="BJ109" s="205">
        <f>'1b Historical level tables'!BJ102</f>
        <v>41.097593248532299</v>
      </c>
      <c r="BK109" s="205">
        <f>'1b Historical level tables'!BK102</f>
        <v>41.563288356164385</v>
      </c>
      <c r="BL109" s="205">
        <f>'1b Historical level tables'!BL102</f>
        <v>41.873751761252443</v>
      </c>
      <c r="BM109" s="205">
        <f>'1b Historical level tables'!BM102</f>
        <v>42.106599315068493</v>
      </c>
      <c r="BN109" s="205">
        <f>'1b Historical level tables'!BN102</f>
        <v>42.223023091976522</v>
      </c>
      <c r="BO109" s="205">
        <f>'1b Historical level tables'!BO102</f>
        <v>42.455870645792565</v>
      </c>
      <c r="BP109" s="205">
        <f>'1b Historical level tables'!BP102</f>
        <v>43.232029158512731</v>
      </c>
      <c r="BQ109" s="205">
        <f>'1b Historical level tables'!BQ102</f>
        <v>44.512690704500983</v>
      </c>
      <c r="BR109" s="173"/>
      <c r="BS109" s="205">
        <f>'1b Historical level tables'!BS102</f>
        <v>46.763550391389451</v>
      </c>
      <c r="BT109" s="205">
        <f>'1b Historical level tables'!BT102</f>
        <v>46.763550391389451</v>
      </c>
      <c r="BU109" s="205">
        <f>'1b Historical level tables'!BU102</f>
        <v>48.626330821917811</v>
      </c>
      <c r="BV109" s="205">
        <f>'1b Historical level tables'!BV102</f>
        <v>48.626330821917811</v>
      </c>
      <c r="BW109" s="205">
        <f>'1b Historical level tables'!BW102</f>
        <v>50.217455772994143</v>
      </c>
      <c r="BX109" s="205">
        <f>'1b Historical level tables'!BX102</f>
        <v>50.217455772994143</v>
      </c>
      <c r="BY109" s="205">
        <f>'1b Historical level tables'!BY102</f>
        <v>50.644342954990215</v>
      </c>
      <c r="BZ109" s="205">
        <f>'1b Historical level tables'!BZ102</f>
        <v>50.644342954990215</v>
      </c>
      <c r="CA109" s="205">
        <f>'1b Historical level tables'!CA102</f>
        <v>51.614541095890409</v>
      </c>
      <c r="CB109" s="205">
        <f>'1b Historical level tables'!CB102</f>
        <v>51.614541095890409</v>
      </c>
      <c r="CC109" s="205">
        <f>'1b Historical level tables'!CC102</f>
        <v>52.429507534246575</v>
      </c>
      <c r="CD109" s="205" t="str">
        <f>'1b Historical level tables'!CD102</f>
        <v>-</v>
      </c>
      <c r="CE109" s="205" t="str">
        <f>'1b Historical level tables'!CE102</f>
        <v>-</v>
      </c>
      <c r="CF109" s="205" t="str">
        <f>'1b Historical level tables'!CF102</f>
        <v>-</v>
      </c>
      <c r="CG109" s="144"/>
      <c r="CH109" s="175" t="s">
        <v>204</v>
      </c>
      <c r="CI109" s="205">
        <f t="shared" si="189"/>
        <v>64.068899999999999</v>
      </c>
      <c r="CJ109" s="205">
        <f t="shared" si="190"/>
        <v>64.883866438356179</v>
      </c>
      <c r="CK109" s="205">
        <f t="shared" si="191"/>
        <v>65.824212328767103</v>
      </c>
      <c r="CL109" s="205">
        <f t="shared" si="192"/>
        <v>66.388419863013709</v>
      </c>
      <c r="CM109" s="205">
        <f t="shared" si="193"/>
        <v>67.140696575342474</v>
      </c>
      <c r="CN109" s="205">
        <f t="shared" si="194"/>
        <v>67.642214383561637</v>
      </c>
      <c r="CO109" s="205">
        <f t="shared" si="195"/>
        <v>68.018352739726041</v>
      </c>
      <c r="CP109" s="205">
        <f t="shared" si="196"/>
        <v>68.206421917808228</v>
      </c>
      <c r="CQ109" s="205">
        <f t="shared" si="197"/>
        <v>68.582560273972604</v>
      </c>
      <c r="CR109" s="205">
        <f t="shared" si="198"/>
        <v>69.836354794520574</v>
      </c>
      <c r="CS109" s="205">
        <f t="shared" si="199"/>
        <v>71.905115753424653</v>
      </c>
      <c r="CT109" s="173"/>
      <c r="CU109" s="205">
        <f t="shared" si="175"/>
        <v>75.541119863013705</v>
      </c>
      <c r="CV109" s="205">
        <f t="shared" si="176"/>
        <v>75.541119863013705</v>
      </c>
      <c r="CW109" s="205">
        <f t="shared" si="177"/>
        <v>78.550226712328765</v>
      </c>
      <c r="CX109" s="205">
        <f t="shared" si="178"/>
        <v>78.550226712328765</v>
      </c>
      <c r="CY109" s="205">
        <f t="shared" si="179"/>
        <v>81.120505479452063</v>
      </c>
      <c r="CZ109" s="205">
        <f t="shared" si="180"/>
        <v>81.120505479452063</v>
      </c>
      <c r="DA109" s="205">
        <f t="shared" si="181"/>
        <v>81.810092465753414</v>
      </c>
      <c r="DB109" s="205">
        <f t="shared" si="182"/>
        <v>81.810092465753414</v>
      </c>
      <c r="DC109" s="205">
        <f t="shared" si="183"/>
        <v>83.377335616438344</v>
      </c>
      <c r="DD109" s="205">
        <f t="shared" si="184"/>
        <v>83.377335616438344</v>
      </c>
      <c r="DE109" s="205">
        <f t="shared" si="185"/>
        <v>84.693819863013687</v>
      </c>
      <c r="DF109" s="205" t="str">
        <f t="shared" si="186"/>
        <v>-</v>
      </c>
      <c r="DG109" s="205" t="str">
        <f t="shared" si="187"/>
        <v>-</v>
      </c>
      <c r="DH109" s="205" t="str">
        <f t="shared" si="188"/>
        <v>-</v>
      </c>
    </row>
    <row r="110" spans="2:112" s="159" customFormat="1" ht="10.5" customHeight="1">
      <c r="B110" s="175" t="s">
        <v>205</v>
      </c>
      <c r="C110" s="205">
        <f>'1b Historical level tables'!C103</f>
        <v>0</v>
      </c>
      <c r="D110" s="205">
        <f>'1b Historical level tables'!D103</f>
        <v>0</v>
      </c>
      <c r="E110" s="205">
        <f>'1b Historical level tables'!E103</f>
        <v>0</v>
      </c>
      <c r="F110" s="205">
        <f>'1b Historical level tables'!F103</f>
        <v>0</v>
      </c>
      <c r="G110" s="205">
        <f>'1b Historical level tables'!G103</f>
        <v>0</v>
      </c>
      <c r="H110" s="205">
        <f>'1b Historical level tables'!H103</f>
        <v>0</v>
      </c>
      <c r="I110" s="205">
        <f>'1b Historical level tables'!I103</f>
        <v>0</v>
      </c>
      <c r="J110" s="205">
        <f>'1b Historical level tables'!J103</f>
        <v>0</v>
      </c>
      <c r="K110" s="205">
        <f>'1b Historical level tables'!K103</f>
        <v>0</v>
      </c>
      <c r="L110" s="205">
        <f>'1b Historical level tables'!L103</f>
        <v>0</v>
      </c>
      <c r="M110" s="205">
        <f>'1b Historical level tables'!M103</f>
        <v>0</v>
      </c>
      <c r="N110" s="173"/>
      <c r="O110" s="205">
        <f>'1b Historical level tables'!O103</f>
        <v>0</v>
      </c>
      <c r="P110" s="205">
        <f>'1b Historical level tables'!P103</f>
        <v>0</v>
      </c>
      <c r="Q110" s="205">
        <f>'1b Historical level tables'!Q103</f>
        <v>0</v>
      </c>
      <c r="R110" s="205">
        <f>'1b Historical level tables'!R103</f>
        <v>0</v>
      </c>
      <c r="S110" s="205">
        <f>'1b Historical level tables'!S103</f>
        <v>0</v>
      </c>
      <c r="T110" s="205">
        <f>'1b Historical level tables'!T103</f>
        <v>0</v>
      </c>
      <c r="U110" s="205">
        <f>'1b Historical level tables'!U103</f>
        <v>0</v>
      </c>
      <c r="V110" s="205">
        <f>'1b Historical level tables'!V103</f>
        <v>0</v>
      </c>
      <c r="W110" s="205">
        <f>'1b Historical level tables'!W103</f>
        <v>0</v>
      </c>
      <c r="X110" s="205">
        <f>'1b Historical level tables'!X103</f>
        <v>0</v>
      </c>
      <c r="Y110" s="205">
        <f>'1b Historical level tables'!Y103</f>
        <v>0</v>
      </c>
      <c r="Z110" s="205" t="str">
        <f>'1b Historical level tables'!Z103</f>
        <v>-</v>
      </c>
      <c r="AA110" s="205" t="str">
        <f>'1b Historical level tables'!AA103</f>
        <v>-</v>
      </c>
      <c r="AB110" s="205" t="str">
        <f>'1b Historical level tables'!AB103</f>
        <v>-</v>
      </c>
      <c r="AC110" s="144"/>
      <c r="AD110" s="175" t="s">
        <v>205</v>
      </c>
      <c r="AE110" s="205">
        <f>'1b Historical level tables'!AE103</f>
        <v>0</v>
      </c>
      <c r="AF110" s="205">
        <f>'1b Historical level tables'!AF103</f>
        <v>0</v>
      </c>
      <c r="AG110" s="205">
        <f>'1b Historical level tables'!AG103</f>
        <v>0</v>
      </c>
      <c r="AH110" s="205">
        <f>'1b Historical level tables'!AH103</f>
        <v>0</v>
      </c>
      <c r="AI110" s="205">
        <f>'1b Historical level tables'!AI103</f>
        <v>0</v>
      </c>
      <c r="AJ110" s="205">
        <f>'1b Historical level tables'!AJ103</f>
        <v>0</v>
      </c>
      <c r="AK110" s="205">
        <f>'1b Historical level tables'!AK103</f>
        <v>0</v>
      </c>
      <c r="AL110" s="205">
        <f>'1b Historical level tables'!AL103</f>
        <v>0</v>
      </c>
      <c r="AM110" s="205">
        <f>'1b Historical level tables'!AM103</f>
        <v>0</v>
      </c>
      <c r="AN110" s="205">
        <f>'1b Historical level tables'!AN103</f>
        <v>0</v>
      </c>
      <c r="AO110" s="205">
        <f>'1b Historical level tables'!AO103</f>
        <v>0</v>
      </c>
      <c r="AP110" s="173"/>
      <c r="AQ110" s="205">
        <f>'1b Historical level tables'!AQ103</f>
        <v>0</v>
      </c>
      <c r="AR110" s="205">
        <f>'1b Historical level tables'!AR103</f>
        <v>0</v>
      </c>
      <c r="AS110" s="205">
        <f>'1b Historical level tables'!AS103</f>
        <v>0</v>
      </c>
      <c r="AT110" s="205">
        <f>'1b Historical level tables'!AT103</f>
        <v>0</v>
      </c>
      <c r="AU110" s="205">
        <f>'1b Historical level tables'!AU103</f>
        <v>0</v>
      </c>
      <c r="AV110" s="205">
        <f>'1b Historical level tables'!AV103</f>
        <v>0</v>
      </c>
      <c r="AW110" s="205">
        <f>'1b Historical level tables'!AW103</f>
        <v>0</v>
      </c>
      <c r="AX110" s="205">
        <f>'1b Historical level tables'!AX103</f>
        <v>0</v>
      </c>
      <c r="AY110" s="205">
        <f>'1b Historical level tables'!AY103</f>
        <v>0</v>
      </c>
      <c r="AZ110" s="205">
        <f>'1b Historical level tables'!AZ103</f>
        <v>0</v>
      </c>
      <c r="BA110" s="205">
        <f>'1b Historical level tables'!BA103</f>
        <v>0</v>
      </c>
      <c r="BB110" s="205" t="str">
        <f>'1b Historical level tables'!BB103</f>
        <v>-</v>
      </c>
      <c r="BC110" s="205" t="str">
        <f>'1b Historical level tables'!BC103</f>
        <v>-</v>
      </c>
      <c r="BD110" s="205" t="str">
        <f>'1b Historical level tables'!BD103</f>
        <v>-</v>
      </c>
      <c r="BF110" s="175" t="s">
        <v>205</v>
      </c>
      <c r="BG110" s="205">
        <f>'1b Historical level tables'!BG103</f>
        <v>0</v>
      </c>
      <c r="BH110" s="205">
        <f>'1b Historical level tables'!BH103</f>
        <v>0</v>
      </c>
      <c r="BI110" s="205">
        <f>'1b Historical level tables'!BI103</f>
        <v>0</v>
      </c>
      <c r="BJ110" s="205">
        <f>'1b Historical level tables'!BJ103</f>
        <v>0</v>
      </c>
      <c r="BK110" s="205">
        <f>'1b Historical level tables'!BK103</f>
        <v>0</v>
      </c>
      <c r="BL110" s="205">
        <f>'1b Historical level tables'!BL103</f>
        <v>0</v>
      </c>
      <c r="BM110" s="205">
        <f>'1b Historical level tables'!BM103</f>
        <v>0</v>
      </c>
      <c r="BN110" s="205">
        <f>'1b Historical level tables'!BN103</f>
        <v>0</v>
      </c>
      <c r="BO110" s="205">
        <f>'1b Historical level tables'!BO103</f>
        <v>0</v>
      </c>
      <c r="BP110" s="205">
        <f>'1b Historical level tables'!BP103</f>
        <v>0</v>
      </c>
      <c r="BQ110" s="205">
        <f>'1b Historical level tables'!BQ103</f>
        <v>0</v>
      </c>
      <c r="BR110" s="173"/>
      <c r="BS110" s="205">
        <f>'1b Historical level tables'!BS103</f>
        <v>0</v>
      </c>
      <c r="BT110" s="205">
        <f>'1b Historical level tables'!BT103</f>
        <v>0</v>
      </c>
      <c r="BU110" s="205">
        <f>'1b Historical level tables'!BU103</f>
        <v>0</v>
      </c>
      <c r="BV110" s="205">
        <f>'1b Historical level tables'!BV103</f>
        <v>0</v>
      </c>
      <c r="BW110" s="205">
        <f>'1b Historical level tables'!BW103</f>
        <v>0</v>
      </c>
      <c r="BX110" s="205">
        <f>'1b Historical level tables'!BX103</f>
        <v>0</v>
      </c>
      <c r="BY110" s="205">
        <f>'1b Historical level tables'!BY103</f>
        <v>0</v>
      </c>
      <c r="BZ110" s="205">
        <f>'1b Historical level tables'!BZ103</f>
        <v>0</v>
      </c>
      <c r="CA110" s="205">
        <f>'1b Historical level tables'!CA103</f>
        <v>0</v>
      </c>
      <c r="CB110" s="205">
        <f>'1b Historical level tables'!CB103</f>
        <v>0</v>
      </c>
      <c r="CC110" s="205">
        <f>'1b Historical level tables'!CC103</f>
        <v>0</v>
      </c>
      <c r="CD110" s="205" t="str">
        <f>'1b Historical level tables'!CD103</f>
        <v>-</v>
      </c>
      <c r="CE110" s="205" t="str">
        <f>'1b Historical level tables'!CE103</f>
        <v>-</v>
      </c>
      <c r="CF110" s="205" t="str">
        <f>'1b Historical level tables'!CF103</f>
        <v>-</v>
      </c>
      <c r="CG110" s="144"/>
      <c r="CH110" s="175" t="s">
        <v>205</v>
      </c>
      <c r="CI110" s="205">
        <f t="shared" si="189"/>
        <v>0</v>
      </c>
      <c r="CJ110" s="205">
        <f t="shared" si="190"/>
        <v>0</v>
      </c>
      <c r="CK110" s="205">
        <f t="shared" si="191"/>
        <v>0</v>
      </c>
      <c r="CL110" s="205">
        <f t="shared" si="192"/>
        <v>0</v>
      </c>
      <c r="CM110" s="205">
        <f t="shared" si="193"/>
        <v>0</v>
      </c>
      <c r="CN110" s="205">
        <f t="shared" si="194"/>
        <v>0</v>
      </c>
      <c r="CO110" s="205">
        <f t="shared" si="195"/>
        <v>0</v>
      </c>
      <c r="CP110" s="205">
        <f t="shared" si="196"/>
        <v>0</v>
      </c>
      <c r="CQ110" s="205">
        <f t="shared" si="197"/>
        <v>0</v>
      </c>
      <c r="CR110" s="205">
        <f t="shared" si="198"/>
        <v>0</v>
      </c>
      <c r="CS110" s="205">
        <f t="shared" si="199"/>
        <v>0</v>
      </c>
      <c r="CT110" s="173"/>
      <c r="CU110" s="205">
        <f t="shared" si="175"/>
        <v>0</v>
      </c>
      <c r="CV110" s="205">
        <f t="shared" si="176"/>
        <v>0</v>
      </c>
      <c r="CW110" s="205">
        <f t="shared" si="177"/>
        <v>0</v>
      </c>
      <c r="CX110" s="205">
        <f t="shared" si="178"/>
        <v>0</v>
      </c>
      <c r="CY110" s="205">
        <f t="shared" si="179"/>
        <v>0</v>
      </c>
      <c r="CZ110" s="205">
        <f t="shared" si="180"/>
        <v>0</v>
      </c>
      <c r="DA110" s="205">
        <f t="shared" si="181"/>
        <v>0</v>
      </c>
      <c r="DB110" s="205">
        <f t="shared" si="182"/>
        <v>0</v>
      </c>
      <c r="DC110" s="205">
        <f t="shared" si="183"/>
        <v>0</v>
      </c>
      <c r="DD110" s="205">
        <f t="shared" si="184"/>
        <v>0</v>
      </c>
      <c r="DE110" s="205">
        <f t="shared" si="185"/>
        <v>0</v>
      </c>
      <c r="DF110" s="205" t="str">
        <f t="shared" si="186"/>
        <v>-</v>
      </c>
      <c r="DG110" s="205" t="str">
        <f t="shared" si="187"/>
        <v>-</v>
      </c>
      <c r="DH110" s="205" t="str">
        <f t="shared" si="188"/>
        <v>-</v>
      </c>
    </row>
    <row r="111" spans="2:112" s="159" customFormat="1" ht="10.5" customHeight="1">
      <c r="B111" s="175" t="s">
        <v>206</v>
      </c>
      <c r="C111" s="205" t="str">
        <f>'1b Historical level tables'!C104</f>
        <v>-</v>
      </c>
      <c r="D111" s="205" t="str">
        <f>'1b Historical level tables'!D104</f>
        <v>-</v>
      </c>
      <c r="E111" s="205" t="str">
        <f>'1b Historical level tables'!E104</f>
        <v>-</v>
      </c>
      <c r="F111" s="205" t="str">
        <f>'1b Historical level tables'!F104</f>
        <v>-</v>
      </c>
      <c r="G111" s="205" t="str">
        <f>'1b Historical level tables'!G104</f>
        <v>-</v>
      </c>
      <c r="H111" s="205" t="str">
        <f>'1b Historical level tables'!H104</f>
        <v>-</v>
      </c>
      <c r="I111" s="205" t="str">
        <f>'1b Historical level tables'!I104</f>
        <v>-</v>
      </c>
      <c r="J111" s="205" t="str">
        <f>'1b Historical level tables'!J104</f>
        <v>-</v>
      </c>
      <c r="K111" s="205" t="str">
        <f>'1b Historical level tables'!K104</f>
        <v>-</v>
      </c>
      <c r="L111" s="205" t="str">
        <f>'1b Historical level tables'!L104</f>
        <v>-</v>
      </c>
      <c r="M111" s="205" t="str">
        <f>'1b Historical level tables'!M104</f>
        <v>-</v>
      </c>
      <c r="N111" s="173"/>
      <c r="O111" s="205" t="str">
        <f>'1b Historical level tables'!O104</f>
        <v>-</v>
      </c>
      <c r="P111" s="205" t="str">
        <f>'1b Historical level tables'!P104</f>
        <v>-</v>
      </c>
      <c r="Q111" s="205" t="str">
        <f>'1b Historical level tables'!Q104</f>
        <v>-</v>
      </c>
      <c r="R111" s="205" t="str">
        <f>'1b Historical level tables'!R104</f>
        <v>-</v>
      </c>
      <c r="S111" s="205" t="str">
        <f>'1b Historical level tables'!S104</f>
        <v>-</v>
      </c>
      <c r="T111" s="205" t="str">
        <f>'1b Historical level tables'!T104</f>
        <v>-</v>
      </c>
      <c r="U111" s="205" t="str">
        <f>'1b Historical level tables'!U104</f>
        <v>-</v>
      </c>
      <c r="V111" s="205" t="str">
        <f>'1b Historical level tables'!V104</f>
        <v>-</v>
      </c>
      <c r="W111" s="205" t="str">
        <f>'1b Historical level tables'!W104</f>
        <v>-</v>
      </c>
      <c r="X111" s="205" t="str">
        <f>'1b Historical level tables'!X104</f>
        <v>-</v>
      </c>
      <c r="Y111" s="205" t="str">
        <f>'1b Historical level tables'!Y104</f>
        <v>-</v>
      </c>
      <c r="Z111" s="205">
        <f>'1b Historical level tables'!Z104</f>
        <v>78.162243967949493</v>
      </c>
      <c r="AA111" s="205" t="str">
        <f>'1b Historical level tables'!AA104</f>
        <v>-</v>
      </c>
      <c r="AB111" s="205" t="str">
        <f>'1b Historical level tables'!AB104</f>
        <v>-</v>
      </c>
      <c r="AC111" s="144"/>
      <c r="AD111" s="175" t="s">
        <v>206</v>
      </c>
      <c r="AE111" s="205" t="str">
        <f>'1b Historical level tables'!AE104</f>
        <v>-</v>
      </c>
      <c r="AF111" s="205" t="str">
        <f>'1b Historical level tables'!AF104</f>
        <v>-</v>
      </c>
      <c r="AG111" s="205" t="str">
        <f>'1b Historical level tables'!AG104</f>
        <v>-</v>
      </c>
      <c r="AH111" s="205" t="str">
        <f>'1b Historical level tables'!AH104</f>
        <v>-</v>
      </c>
      <c r="AI111" s="205" t="str">
        <f>'1b Historical level tables'!AI104</f>
        <v>-</v>
      </c>
      <c r="AJ111" s="205" t="str">
        <f>'1b Historical level tables'!AJ104</f>
        <v>-</v>
      </c>
      <c r="AK111" s="205" t="str">
        <f>'1b Historical level tables'!AK104</f>
        <v>-</v>
      </c>
      <c r="AL111" s="205" t="str">
        <f>'1b Historical level tables'!AL104</f>
        <v>-</v>
      </c>
      <c r="AM111" s="205" t="str">
        <f>'1b Historical level tables'!AM104</f>
        <v>-</v>
      </c>
      <c r="AN111" s="205" t="str">
        <f>'1b Historical level tables'!AN104</f>
        <v>-</v>
      </c>
      <c r="AO111" s="205" t="str">
        <f>'1b Historical level tables'!AO104</f>
        <v>-</v>
      </c>
      <c r="AP111" s="173"/>
      <c r="AQ111" s="205" t="str">
        <f>'1b Historical level tables'!AQ104</f>
        <v>-</v>
      </c>
      <c r="AR111" s="205" t="str">
        <f>'1b Historical level tables'!AR104</f>
        <v>-</v>
      </c>
      <c r="AS111" s="205" t="str">
        <f>'1b Historical level tables'!AS104</f>
        <v>-</v>
      </c>
      <c r="AT111" s="205" t="str">
        <f>'1b Historical level tables'!AT104</f>
        <v>-</v>
      </c>
      <c r="AU111" s="205" t="str">
        <f>'1b Historical level tables'!AU104</f>
        <v>-</v>
      </c>
      <c r="AV111" s="205" t="str">
        <f>'1b Historical level tables'!AV104</f>
        <v>-</v>
      </c>
      <c r="AW111" s="205" t="str">
        <f>'1b Historical level tables'!AW104</f>
        <v>-</v>
      </c>
      <c r="AX111" s="205" t="str">
        <f>'1b Historical level tables'!AX104</f>
        <v>-</v>
      </c>
      <c r="AY111" s="205" t="str">
        <f>'1b Historical level tables'!AY104</f>
        <v>-</v>
      </c>
      <c r="AZ111" s="205" t="str">
        <f>'1b Historical level tables'!AZ104</f>
        <v>-</v>
      </c>
      <c r="BA111" s="205" t="str">
        <f>'1b Historical level tables'!BA104</f>
        <v>-</v>
      </c>
      <c r="BB111" s="205">
        <f>'1b Historical level tables'!BB104</f>
        <v>78.162243967949493</v>
      </c>
      <c r="BC111" s="205" t="str">
        <f>'1b Historical level tables'!BC104</f>
        <v>-</v>
      </c>
      <c r="BD111" s="205" t="str">
        <f>'1b Historical level tables'!BD104</f>
        <v>-</v>
      </c>
      <c r="BF111" s="175" t="s">
        <v>206</v>
      </c>
      <c r="BG111" s="205" t="str">
        <f>'1b Historical level tables'!BG104</f>
        <v>-</v>
      </c>
      <c r="BH111" s="205" t="str">
        <f>'1b Historical level tables'!BH104</f>
        <v>-</v>
      </c>
      <c r="BI111" s="205" t="str">
        <f>'1b Historical level tables'!BI104</f>
        <v>-</v>
      </c>
      <c r="BJ111" s="205" t="str">
        <f>'1b Historical level tables'!BJ104</f>
        <v>-</v>
      </c>
      <c r="BK111" s="205" t="str">
        <f>'1b Historical level tables'!BK104</f>
        <v>-</v>
      </c>
      <c r="BL111" s="205" t="str">
        <f>'1b Historical level tables'!BL104</f>
        <v>-</v>
      </c>
      <c r="BM111" s="205" t="str">
        <f>'1b Historical level tables'!BM104</f>
        <v>-</v>
      </c>
      <c r="BN111" s="205" t="str">
        <f>'1b Historical level tables'!BN104</f>
        <v>-</v>
      </c>
      <c r="BO111" s="205" t="str">
        <f>'1b Historical level tables'!BO104</f>
        <v>-</v>
      </c>
      <c r="BP111" s="205" t="str">
        <f>'1b Historical level tables'!BP104</f>
        <v>-</v>
      </c>
      <c r="BQ111" s="205" t="str">
        <f>'1b Historical level tables'!BQ104</f>
        <v>-</v>
      </c>
      <c r="BR111" s="173"/>
      <c r="BS111" s="205" t="str">
        <f>'1b Historical level tables'!BS104</f>
        <v>-</v>
      </c>
      <c r="BT111" s="205" t="str">
        <f>'1b Historical level tables'!BT104</f>
        <v>-</v>
      </c>
      <c r="BU111" s="205" t="str">
        <f>'1b Historical level tables'!BU104</f>
        <v>-</v>
      </c>
      <c r="BV111" s="205" t="str">
        <f>'1b Historical level tables'!BV104</f>
        <v>-</v>
      </c>
      <c r="BW111" s="205" t="str">
        <f>'1b Historical level tables'!BW104</f>
        <v>-</v>
      </c>
      <c r="BX111" s="205" t="str">
        <f>'1b Historical level tables'!BX104</f>
        <v>-</v>
      </c>
      <c r="BY111" s="205" t="str">
        <f>'1b Historical level tables'!BY104</f>
        <v>-</v>
      </c>
      <c r="BZ111" s="205" t="str">
        <f>'1b Historical level tables'!BZ104</f>
        <v>-</v>
      </c>
      <c r="CA111" s="205" t="str">
        <f>'1b Historical level tables'!CA104</f>
        <v>-</v>
      </c>
      <c r="CB111" s="205" t="str">
        <f>'1b Historical level tables'!CB104</f>
        <v>-</v>
      </c>
      <c r="CC111" s="205" t="str">
        <f>'1b Historical level tables'!CC104</f>
        <v>-</v>
      </c>
      <c r="CD111" s="205">
        <f>'1b Historical level tables'!CD104</f>
        <v>103.96835319130393</v>
      </c>
      <c r="CE111" s="205" t="str">
        <f>'1b Historical level tables'!CE104</f>
        <v>-</v>
      </c>
      <c r="CF111" s="205" t="str">
        <f>'1b Historical level tables'!CF104</f>
        <v>-</v>
      </c>
      <c r="CG111" s="144"/>
      <c r="CH111" s="175" t="s">
        <v>206</v>
      </c>
      <c r="CI111" s="205" t="str">
        <f t="shared" si="189"/>
        <v>-</v>
      </c>
      <c r="CJ111" s="205" t="str">
        <f t="shared" si="190"/>
        <v>-</v>
      </c>
      <c r="CK111" s="205" t="str">
        <f t="shared" si="191"/>
        <v>-</v>
      </c>
      <c r="CL111" s="205" t="str">
        <f t="shared" si="192"/>
        <v>-</v>
      </c>
      <c r="CM111" s="205" t="str">
        <f t="shared" si="193"/>
        <v>-</v>
      </c>
      <c r="CN111" s="205" t="str">
        <f t="shared" si="194"/>
        <v>-</v>
      </c>
      <c r="CO111" s="205" t="str">
        <f t="shared" si="195"/>
        <v>-</v>
      </c>
      <c r="CP111" s="205" t="str">
        <f t="shared" si="196"/>
        <v>-</v>
      </c>
      <c r="CQ111" s="205" t="str">
        <f t="shared" si="197"/>
        <v>-</v>
      </c>
      <c r="CR111" s="205" t="str">
        <f t="shared" si="198"/>
        <v>-</v>
      </c>
      <c r="CS111" s="205" t="str">
        <f t="shared" si="199"/>
        <v>-</v>
      </c>
      <c r="CT111" s="173"/>
      <c r="CU111" s="205" t="str">
        <f t="shared" si="175"/>
        <v>-</v>
      </c>
      <c r="CV111" s="205" t="str">
        <f t="shared" si="176"/>
        <v>-</v>
      </c>
      <c r="CW111" s="205" t="str">
        <f t="shared" si="177"/>
        <v>-</v>
      </c>
      <c r="CX111" s="205" t="str">
        <f t="shared" si="178"/>
        <v>-</v>
      </c>
      <c r="CY111" s="205" t="str">
        <f t="shared" si="179"/>
        <v>-</v>
      </c>
      <c r="CZ111" s="205" t="str">
        <f t="shared" si="180"/>
        <v>-</v>
      </c>
      <c r="DA111" s="205" t="str">
        <f t="shared" si="181"/>
        <v>-</v>
      </c>
      <c r="DB111" s="205" t="str">
        <f t="shared" si="182"/>
        <v>-</v>
      </c>
      <c r="DC111" s="205" t="str">
        <f t="shared" si="183"/>
        <v>-</v>
      </c>
      <c r="DD111" s="205" t="str">
        <f t="shared" si="184"/>
        <v>-</v>
      </c>
      <c r="DE111" s="205" t="str">
        <f t="shared" si="185"/>
        <v>-</v>
      </c>
      <c r="DF111" s="205">
        <f t="shared" si="186"/>
        <v>182.13059715925343</v>
      </c>
      <c r="DG111" s="205" t="str">
        <f t="shared" si="187"/>
        <v>-</v>
      </c>
      <c r="DH111" s="205" t="str">
        <f t="shared" si="188"/>
        <v>-</v>
      </c>
    </row>
    <row r="112" spans="2:112" s="159" customFormat="1" ht="10.5" customHeight="1">
      <c r="B112" s="175" t="s">
        <v>207</v>
      </c>
      <c r="C112" s="205" t="str">
        <f>'1b Historical level tables'!C105</f>
        <v>-</v>
      </c>
      <c r="D112" s="205" t="str">
        <f>'1b Historical level tables'!D105</f>
        <v>-</v>
      </c>
      <c r="E112" s="205" t="str">
        <f>'1b Historical level tables'!E105</f>
        <v>-</v>
      </c>
      <c r="F112" s="205" t="str">
        <f>'1b Historical level tables'!F105</f>
        <v>-</v>
      </c>
      <c r="G112" s="205" t="str">
        <f>'1b Historical level tables'!G105</f>
        <v>-</v>
      </c>
      <c r="H112" s="205" t="str">
        <f>'1b Historical level tables'!H105</f>
        <v>-</v>
      </c>
      <c r="I112" s="205" t="str">
        <f>'1b Historical level tables'!I105</f>
        <v>-</v>
      </c>
      <c r="J112" s="205" t="str">
        <f>'1b Historical level tables'!J105</f>
        <v>-</v>
      </c>
      <c r="K112" s="205" t="str">
        <f>'1b Historical level tables'!K105</f>
        <v>-</v>
      </c>
      <c r="L112" s="205" t="str">
        <f>'1b Historical level tables'!L105</f>
        <v>-</v>
      </c>
      <c r="M112" s="205" t="str">
        <f>'1b Historical level tables'!M105</f>
        <v>-</v>
      </c>
      <c r="N112" s="173"/>
      <c r="O112" s="205" t="str">
        <f>'1b Historical level tables'!O105</f>
        <v>-</v>
      </c>
      <c r="P112" s="205" t="str">
        <f>'1b Historical level tables'!P105</f>
        <v>-</v>
      </c>
      <c r="Q112" s="205" t="str">
        <f>'1b Historical level tables'!Q105</f>
        <v>-</v>
      </c>
      <c r="R112" s="205" t="str">
        <f>'1b Historical level tables'!R105</f>
        <v>-</v>
      </c>
      <c r="S112" s="205" t="str">
        <f>'1b Historical level tables'!S105</f>
        <v>-</v>
      </c>
      <c r="T112" s="205" t="str">
        <f>'1b Historical level tables'!T105</f>
        <v>-</v>
      </c>
      <c r="U112" s="205" t="str">
        <f>'1b Historical level tables'!U105</f>
        <v>-</v>
      </c>
      <c r="V112" s="205" t="str">
        <f>'1b Historical level tables'!V105</f>
        <v>-</v>
      </c>
      <c r="W112" s="205" t="str">
        <f>'1b Historical level tables'!W105</f>
        <v>-</v>
      </c>
      <c r="X112" s="205" t="str">
        <f>'1b Historical level tables'!X105</f>
        <v>-</v>
      </c>
      <c r="Y112" s="205" t="str">
        <f>'1b Historical level tables'!Y105</f>
        <v>-</v>
      </c>
      <c r="Z112" s="205">
        <f>'1b Historical level tables'!Z105</f>
        <v>6.262204368723566</v>
      </c>
      <c r="AA112" s="205" t="str">
        <f>'1b Historical level tables'!AA105</f>
        <v>-</v>
      </c>
      <c r="AB112" s="205" t="str">
        <f>'1b Historical level tables'!AB105</f>
        <v>-</v>
      </c>
      <c r="AC112" s="144"/>
      <c r="AD112" s="175" t="s">
        <v>207</v>
      </c>
      <c r="AE112" s="205" t="str">
        <f>'1b Historical level tables'!AE105</f>
        <v>-</v>
      </c>
      <c r="AF112" s="205" t="str">
        <f>'1b Historical level tables'!AF105</f>
        <v>-</v>
      </c>
      <c r="AG112" s="205" t="str">
        <f>'1b Historical level tables'!AG105</f>
        <v>-</v>
      </c>
      <c r="AH112" s="205" t="str">
        <f>'1b Historical level tables'!AH105</f>
        <v>-</v>
      </c>
      <c r="AI112" s="205" t="str">
        <f>'1b Historical level tables'!AI105</f>
        <v>-</v>
      </c>
      <c r="AJ112" s="205" t="str">
        <f>'1b Historical level tables'!AJ105</f>
        <v>-</v>
      </c>
      <c r="AK112" s="205" t="str">
        <f>'1b Historical level tables'!AK105</f>
        <v>-</v>
      </c>
      <c r="AL112" s="205" t="str">
        <f>'1b Historical level tables'!AL105</f>
        <v>-</v>
      </c>
      <c r="AM112" s="205" t="str">
        <f>'1b Historical level tables'!AM105</f>
        <v>-</v>
      </c>
      <c r="AN112" s="205" t="str">
        <f>'1b Historical level tables'!AN105</f>
        <v>-</v>
      </c>
      <c r="AO112" s="205" t="str">
        <f>'1b Historical level tables'!AO105</f>
        <v>-</v>
      </c>
      <c r="AP112" s="173"/>
      <c r="AQ112" s="205" t="str">
        <f>'1b Historical level tables'!AQ105</f>
        <v>-</v>
      </c>
      <c r="AR112" s="205" t="str">
        <f>'1b Historical level tables'!AR105</f>
        <v>-</v>
      </c>
      <c r="AS112" s="205" t="str">
        <f>'1b Historical level tables'!AS105</f>
        <v>-</v>
      </c>
      <c r="AT112" s="205" t="str">
        <f>'1b Historical level tables'!AT105</f>
        <v>-</v>
      </c>
      <c r="AU112" s="205" t="str">
        <f>'1b Historical level tables'!AU105</f>
        <v>-</v>
      </c>
      <c r="AV112" s="205" t="str">
        <f>'1b Historical level tables'!AV105</f>
        <v>-</v>
      </c>
      <c r="AW112" s="205" t="str">
        <f>'1b Historical level tables'!AW105</f>
        <v>-</v>
      </c>
      <c r="AX112" s="205" t="str">
        <f>'1b Historical level tables'!AX105</f>
        <v>-</v>
      </c>
      <c r="AY112" s="205" t="str">
        <f>'1b Historical level tables'!AY105</f>
        <v>-</v>
      </c>
      <c r="AZ112" s="205" t="str">
        <f>'1b Historical level tables'!AZ105</f>
        <v>-</v>
      </c>
      <c r="BA112" s="205" t="str">
        <f>'1b Historical level tables'!BA105</f>
        <v>-</v>
      </c>
      <c r="BB112" s="205">
        <f>'1b Historical level tables'!BB105</f>
        <v>7.0286810076720831</v>
      </c>
      <c r="BC112" s="205" t="str">
        <f>'1b Historical level tables'!BC105</f>
        <v>-</v>
      </c>
      <c r="BD112" s="205" t="str">
        <f>'1b Historical level tables'!BD105</f>
        <v>-</v>
      </c>
      <c r="BF112" s="175" t="s">
        <v>207</v>
      </c>
      <c r="BG112" s="205" t="str">
        <f>'1b Historical level tables'!BG105</f>
        <v>-</v>
      </c>
      <c r="BH112" s="205" t="str">
        <f>'1b Historical level tables'!BH105</f>
        <v>-</v>
      </c>
      <c r="BI112" s="205" t="str">
        <f>'1b Historical level tables'!BI105</f>
        <v>-</v>
      </c>
      <c r="BJ112" s="205" t="str">
        <f>'1b Historical level tables'!BJ105</f>
        <v>-</v>
      </c>
      <c r="BK112" s="205" t="str">
        <f>'1b Historical level tables'!BK105</f>
        <v>-</v>
      </c>
      <c r="BL112" s="205" t="str">
        <f>'1b Historical level tables'!BL105</f>
        <v>-</v>
      </c>
      <c r="BM112" s="205" t="str">
        <f>'1b Historical level tables'!BM105</f>
        <v>-</v>
      </c>
      <c r="BN112" s="205" t="str">
        <f>'1b Historical level tables'!BN105</f>
        <v>-</v>
      </c>
      <c r="BO112" s="205" t="str">
        <f>'1b Historical level tables'!BO105</f>
        <v>-</v>
      </c>
      <c r="BP112" s="205" t="str">
        <f>'1b Historical level tables'!BP105</f>
        <v>-</v>
      </c>
      <c r="BQ112" s="205" t="str">
        <f>'1b Historical level tables'!BQ105</f>
        <v>-</v>
      </c>
      <c r="BR112" s="173"/>
      <c r="BS112" s="205" t="str">
        <f>'1b Historical level tables'!BS105</f>
        <v>-</v>
      </c>
      <c r="BT112" s="205" t="str">
        <f>'1b Historical level tables'!BT105</f>
        <v>-</v>
      </c>
      <c r="BU112" s="205" t="str">
        <f>'1b Historical level tables'!BU105</f>
        <v>-</v>
      </c>
      <c r="BV112" s="205" t="str">
        <f>'1b Historical level tables'!BV105</f>
        <v>-</v>
      </c>
      <c r="BW112" s="205" t="str">
        <f>'1b Historical level tables'!BW105</f>
        <v>-</v>
      </c>
      <c r="BX112" s="205" t="str">
        <f>'1b Historical level tables'!BX105</f>
        <v>-</v>
      </c>
      <c r="BY112" s="205" t="str">
        <f>'1b Historical level tables'!BY105</f>
        <v>-</v>
      </c>
      <c r="BZ112" s="205" t="str">
        <f>'1b Historical level tables'!BZ105</f>
        <v>-</v>
      </c>
      <c r="CA112" s="205" t="str">
        <f>'1b Historical level tables'!CA105</f>
        <v>-</v>
      </c>
      <c r="CB112" s="205" t="str">
        <f>'1b Historical level tables'!CB105</f>
        <v>-</v>
      </c>
      <c r="CC112" s="205" t="str">
        <f>'1b Historical level tables'!CC105</f>
        <v>-</v>
      </c>
      <c r="CD112" s="205">
        <f>'1b Historical level tables'!CD105</f>
        <v>6.4157817514929087</v>
      </c>
      <c r="CE112" s="205" t="str">
        <f>'1b Historical level tables'!CE105</f>
        <v>-</v>
      </c>
      <c r="CF112" s="205" t="str">
        <f>'1b Historical level tables'!CF105</f>
        <v>-</v>
      </c>
      <c r="CG112" s="144"/>
      <c r="CH112" s="175" t="s">
        <v>207</v>
      </c>
      <c r="CI112" s="205" t="str">
        <f t="shared" si="189"/>
        <v>-</v>
      </c>
      <c r="CJ112" s="205" t="str">
        <f t="shared" si="190"/>
        <v>-</v>
      </c>
      <c r="CK112" s="205" t="str">
        <f t="shared" si="191"/>
        <v>-</v>
      </c>
      <c r="CL112" s="205" t="str">
        <f t="shared" si="192"/>
        <v>-</v>
      </c>
      <c r="CM112" s="205" t="str">
        <f t="shared" si="193"/>
        <v>-</v>
      </c>
      <c r="CN112" s="205" t="str">
        <f t="shared" si="194"/>
        <v>-</v>
      </c>
      <c r="CO112" s="205" t="str">
        <f t="shared" si="195"/>
        <v>-</v>
      </c>
      <c r="CP112" s="205" t="str">
        <f t="shared" si="196"/>
        <v>-</v>
      </c>
      <c r="CQ112" s="205" t="str">
        <f t="shared" si="197"/>
        <v>-</v>
      </c>
      <c r="CR112" s="205" t="str">
        <f t="shared" si="198"/>
        <v>-</v>
      </c>
      <c r="CS112" s="205" t="str">
        <f t="shared" si="199"/>
        <v>-</v>
      </c>
      <c r="CT112" s="173"/>
      <c r="CU112" s="205" t="str">
        <f t="shared" si="175"/>
        <v>-</v>
      </c>
      <c r="CV112" s="205" t="str">
        <f t="shared" si="176"/>
        <v>-</v>
      </c>
      <c r="CW112" s="205" t="str">
        <f t="shared" si="177"/>
        <v>-</v>
      </c>
      <c r="CX112" s="205" t="str">
        <f t="shared" si="178"/>
        <v>-</v>
      </c>
      <c r="CY112" s="205" t="str">
        <f t="shared" si="179"/>
        <v>-</v>
      </c>
      <c r="CZ112" s="205" t="str">
        <f t="shared" si="180"/>
        <v>-</v>
      </c>
      <c r="DA112" s="205" t="str">
        <f t="shared" si="181"/>
        <v>-</v>
      </c>
      <c r="DB112" s="205" t="str">
        <f t="shared" si="182"/>
        <v>-</v>
      </c>
      <c r="DC112" s="205" t="str">
        <f t="shared" si="183"/>
        <v>-</v>
      </c>
      <c r="DD112" s="205" t="str">
        <f t="shared" si="184"/>
        <v>-</v>
      </c>
      <c r="DE112" s="205" t="str">
        <f t="shared" si="185"/>
        <v>-</v>
      </c>
      <c r="DF112" s="205">
        <f t="shared" si="186"/>
        <v>12.677986120216474</v>
      </c>
      <c r="DG112" s="205" t="str">
        <f t="shared" si="187"/>
        <v>-</v>
      </c>
      <c r="DH112" s="205" t="str">
        <f t="shared" si="188"/>
        <v>-</v>
      </c>
    </row>
    <row r="113" spans="2:112" s="159" customFormat="1" ht="10.5" customHeight="1">
      <c r="B113" s="175" t="s">
        <v>208</v>
      </c>
      <c r="C113" s="205">
        <f>'1b Historical level tables'!C106</f>
        <v>1.6889733533388911</v>
      </c>
      <c r="D113" s="205">
        <f>'1b Historical level tables'!D106</f>
        <v>1.7022198955741037</v>
      </c>
      <c r="E113" s="205">
        <f>'1b Historical level tables'!E106</f>
        <v>1.768627069486832</v>
      </c>
      <c r="F113" s="205">
        <f>'1b Historical level tables'!F106</f>
        <v>1.7805654075736359</v>
      </c>
      <c r="G113" s="205">
        <f>'1b Historical level tables'!G106</f>
        <v>1.8271275485169689</v>
      </c>
      <c r="H113" s="205">
        <f>'1b Historical level tables'!H106</f>
        <v>1.8333269262738028</v>
      </c>
      <c r="I113" s="205">
        <f>'1b Historical level tables'!I106</f>
        <v>1.8892082521903257</v>
      </c>
      <c r="J113" s="205">
        <f>'1b Historical level tables'!J106</f>
        <v>1.8751092540022867</v>
      </c>
      <c r="K113" s="205">
        <f>'1b Historical level tables'!K106</f>
        <v>1.8814397640751825</v>
      </c>
      <c r="L113" s="205">
        <f>'1b Historical level tables'!L106</f>
        <v>1.908946497690531</v>
      </c>
      <c r="M113" s="205">
        <f>'1b Historical level tables'!M106</f>
        <v>3.2954239622974391</v>
      </c>
      <c r="N113" s="173"/>
      <c r="O113" s="205">
        <f>'1b Historical level tables'!O106</f>
        <v>3.3696355780860143</v>
      </c>
      <c r="P113" s="205">
        <f>'1b Historical level tables'!P106</f>
        <v>3.3696355780860143</v>
      </c>
      <c r="Q113" s="205">
        <f>'1b Historical level tables'!Q106</f>
        <v>3.8090759009818345</v>
      </c>
      <c r="R113" s="205">
        <f>'1b Historical level tables'!R106</f>
        <v>3.8090759009818345</v>
      </c>
      <c r="S113" s="205">
        <f>'1b Historical level tables'!S106</f>
        <v>4.9055654174385301</v>
      </c>
      <c r="T113" s="205">
        <f>'1b Historical level tables'!T106</f>
        <v>4.831609559362521</v>
      </c>
      <c r="U113" s="205">
        <f>'1b Historical level tables'!U106</f>
        <v>5.5534126104747958</v>
      </c>
      <c r="V113" s="205">
        <f>'1b Historical level tables'!V106</f>
        <v>5.7329444217727064</v>
      </c>
      <c r="W113" s="205">
        <f>'1b Historical level tables'!W106</f>
        <v>5.9026671433112243</v>
      </c>
      <c r="X113" s="205">
        <f>'1b Historical level tables'!X106</f>
        <v>5.8733845188357439</v>
      </c>
      <c r="Y113" s="205">
        <f>'1b Historical level tables'!Y106</f>
        <v>5.1713756610967945</v>
      </c>
      <c r="Z113" s="205">
        <f>'1b Historical level tables'!Z106</f>
        <v>5.2929780368001378</v>
      </c>
      <c r="AA113" s="205" t="str">
        <f>'1b Historical level tables'!AA106</f>
        <v>-</v>
      </c>
      <c r="AB113" s="205" t="str">
        <f>'1b Historical level tables'!AB106</f>
        <v>-</v>
      </c>
      <c r="AC113" s="144"/>
      <c r="AD113" s="175" t="s">
        <v>208</v>
      </c>
      <c r="AE113" s="205">
        <f>'1b Historical level tables'!AE106</f>
        <v>1.6941717245388905</v>
      </c>
      <c r="AF113" s="205">
        <f>'1b Historical level tables'!AF106</f>
        <v>1.7074843908696027</v>
      </c>
      <c r="AG113" s="205">
        <f>'1b Historical level tables'!AG106</f>
        <v>1.773967861815599</v>
      </c>
      <c r="AH113" s="205">
        <f>'1b Historical level tables'!AH106</f>
        <v>1.7859519781223645</v>
      </c>
      <c r="AI113" s="205">
        <f>'1b Historical level tables'!AI106</f>
        <v>1.8325751566923116</v>
      </c>
      <c r="AJ113" s="205">
        <f>'1b Historical level tables'!AJ106</f>
        <v>1.838815226200222</v>
      </c>
      <c r="AK113" s="205">
        <f>'1b Historical level tables'!AK106</f>
        <v>1.8947270709300512</v>
      </c>
      <c r="AL113" s="205">
        <f>'1b Historical level tables'!AL106</f>
        <v>1.8806433321486664</v>
      </c>
      <c r="AM113" s="205">
        <f>'1b Historical level tables'!AM106</f>
        <v>1.8870043610348692</v>
      </c>
      <c r="AN113" s="205">
        <f>'1b Historical level tables'!AN106</f>
        <v>1.9146128240279083</v>
      </c>
      <c r="AO113" s="205">
        <f>'1b Historical level tables'!AO106</f>
        <v>3.3012581421080074</v>
      </c>
      <c r="AP113" s="173"/>
      <c r="AQ113" s="205">
        <f>'1b Historical level tables'!AQ106</f>
        <v>3.3757647730918854</v>
      </c>
      <c r="AR113" s="205">
        <f>'1b Historical level tables'!AR106</f>
        <v>3.3757647730918854</v>
      </c>
      <c r="AS113" s="205">
        <f>'1b Historical level tables'!AS106</f>
        <v>3.8154492464941634</v>
      </c>
      <c r="AT113" s="205">
        <f>'1b Historical level tables'!AT106</f>
        <v>3.8154492464941634</v>
      </c>
      <c r="AU113" s="205">
        <f>'1b Historical level tables'!AU106</f>
        <v>4.5097230225618059</v>
      </c>
      <c r="AV113" s="205">
        <f>'1b Historical level tables'!AV106</f>
        <v>4.4405296675486552</v>
      </c>
      <c r="AW113" s="205">
        <f>'1b Historical level tables'!AW106</f>
        <v>5.1162335530884162</v>
      </c>
      <c r="AX113" s="205">
        <f>'1b Historical level tables'!AX106</f>
        <v>5.2893378244261173</v>
      </c>
      <c r="AY113" s="205">
        <f>'1b Historical level tables'!AY106</f>
        <v>5.4274175596417304</v>
      </c>
      <c r="AZ113" s="205">
        <f>'1b Historical level tables'!AZ106</f>
        <v>5.3911596911718016</v>
      </c>
      <c r="BA113" s="205">
        <f>'1b Historical level tables'!BA106</f>
        <v>4.7435891318093288</v>
      </c>
      <c r="BB113" s="205">
        <f>'1b Historical level tables'!BB106</f>
        <v>4.8711620801103157</v>
      </c>
      <c r="BC113" s="205" t="str">
        <f>'1b Historical level tables'!BC106</f>
        <v>-</v>
      </c>
      <c r="BD113" s="205" t="str">
        <f>'1b Historical level tables'!BD106</f>
        <v>-</v>
      </c>
      <c r="BF113" s="175" t="s">
        <v>208</v>
      </c>
      <c r="BG113" s="205">
        <f>'1b Historical level tables'!BG106</f>
        <v>2.1557688535103199</v>
      </c>
      <c r="BH113" s="205">
        <f>'1b Historical level tables'!BH106</f>
        <v>2.1795568849503861</v>
      </c>
      <c r="BI113" s="205">
        <f>'1b Historical level tables'!BI106</f>
        <v>2.2446744028704724</v>
      </c>
      <c r="BJ113" s="205">
        <f>'1b Historical level tables'!BJ106</f>
        <v>2.2633936210989636</v>
      </c>
      <c r="BK113" s="205">
        <f>'1b Historical level tables'!BK106</f>
        <v>2.3168217242077782</v>
      </c>
      <c r="BL113" s="205">
        <f>'1b Historical level tables'!BL106</f>
        <v>2.3276183150087926</v>
      </c>
      <c r="BM113" s="205">
        <f>'1b Historical level tables'!BM106</f>
        <v>2.3655648117716734</v>
      </c>
      <c r="BN113" s="205">
        <f>'1b Historical level tables'!BN106</f>
        <v>2.3559741078194563</v>
      </c>
      <c r="BO113" s="205">
        <f>'1b Historical level tables'!BO106</f>
        <v>2.3654859215535935</v>
      </c>
      <c r="BP113" s="205">
        <f>'1b Historical level tables'!BP106</f>
        <v>2.2879451005225162</v>
      </c>
      <c r="BQ113" s="205">
        <f>'1b Historical level tables'!BQ106</f>
        <v>2.426778099129197</v>
      </c>
      <c r="BR113" s="173"/>
      <c r="BS113" s="205">
        <f>'1b Historical level tables'!BS106</f>
        <v>2.4415969338372041</v>
      </c>
      <c r="BT113" s="205">
        <f>'1b Historical level tables'!BT106</f>
        <v>2.4415969338372046</v>
      </c>
      <c r="BU113" s="205">
        <f>'1b Historical level tables'!BU106</f>
        <v>2.460512112858773</v>
      </c>
      <c r="BV113" s="205">
        <f>'1b Historical level tables'!BV106</f>
        <v>2.460512112858773</v>
      </c>
      <c r="BW113" s="205">
        <f>'1b Historical level tables'!BW106</f>
        <v>3.4234499134514205</v>
      </c>
      <c r="BX113" s="205">
        <f>'1b Historical level tables'!BX106</f>
        <v>3.3200308400490823</v>
      </c>
      <c r="BY113" s="205">
        <f>'1b Historical level tables'!BY106</f>
        <v>3.5509860445171846</v>
      </c>
      <c r="BZ113" s="205">
        <f>'1b Historical level tables'!BZ106</f>
        <v>3.6995545094660249</v>
      </c>
      <c r="CA113" s="205">
        <f>'1b Historical level tables'!CA106</f>
        <v>3.425217952639017</v>
      </c>
      <c r="CB113" s="205">
        <f>'1b Historical level tables'!CB106</f>
        <v>3.4021333710360602</v>
      </c>
      <c r="CC113" s="205">
        <f>'1b Historical level tables'!CC106</f>
        <v>3.3259663839040381</v>
      </c>
      <c r="CD113" s="205">
        <f>'1b Historical level tables'!CD106</f>
        <v>3.2979640282644964</v>
      </c>
      <c r="CE113" s="205" t="str">
        <f>'1b Historical level tables'!CE106</f>
        <v>-</v>
      </c>
      <c r="CF113" s="205" t="str">
        <f>'1b Historical level tables'!CF106</f>
        <v>-</v>
      </c>
      <c r="CG113" s="144"/>
      <c r="CH113" s="175" t="s">
        <v>208</v>
      </c>
      <c r="CI113" s="205">
        <f t="shared" si="189"/>
        <v>3.8447422068492108</v>
      </c>
      <c r="CJ113" s="205">
        <f t="shared" si="190"/>
        <v>3.8817767805244898</v>
      </c>
      <c r="CK113" s="205">
        <f t="shared" si="191"/>
        <v>4.0133014723573046</v>
      </c>
      <c r="CL113" s="205">
        <f t="shared" si="192"/>
        <v>4.0439590286725995</v>
      </c>
      <c r="CM113" s="205">
        <f t="shared" si="193"/>
        <v>4.1439492727247469</v>
      </c>
      <c r="CN113" s="205">
        <f t="shared" si="194"/>
        <v>4.1609452412825956</v>
      </c>
      <c r="CO113" s="205">
        <f t="shared" si="195"/>
        <v>4.2547730639619994</v>
      </c>
      <c r="CP113" s="205">
        <f t="shared" si="196"/>
        <v>4.2310833618217432</v>
      </c>
      <c r="CQ113" s="205">
        <f t="shared" si="197"/>
        <v>4.246925685628776</v>
      </c>
      <c r="CR113" s="205">
        <f t="shared" si="198"/>
        <v>4.196891598213047</v>
      </c>
      <c r="CS113" s="205">
        <f t="shared" si="199"/>
        <v>5.7222020614266356</v>
      </c>
      <c r="CT113" s="173"/>
      <c r="CU113" s="205">
        <f t="shared" si="175"/>
        <v>5.8112325119232189</v>
      </c>
      <c r="CV113" s="205">
        <f t="shared" si="176"/>
        <v>5.8112325119232189</v>
      </c>
      <c r="CW113" s="205">
        <f t="shared" si="177"/>
        <v>6.2695880138406075</v>
      </c>
      <c r="CX113" s="205">
        <f t="shared" si="178"/>
        <v>6.2695880138406075</v>
      </c>
      <c r="CY113" s="205">
        <f t="shared" si="179"/>
        <v>8.3290153308899502</v>
      </c>
      <c r="CZ113" s="205">
        <f t="shared" si="180"/>
        <v>8.1516403994116029</v>
      </c>
      <c r="DA113" s="205">
        <f t="shared" si="181"/>
        <v>9.1043986549919804</v>
      </c>
      <c r="DB113" s="205">
        <f t="shared" si="182"/>
        <v>9.4324989312387313</v>
      </c>
      <c r="DC113" s="205">
        <f t="shared" si="183"/>
        <v>9.3278850959502417</v>
      </c>
      <c r="DD113" s="205">
        <f t="shared" si="184"/>
        <v>9.2755178898718036</v>
      </c>
      <c r="DE113" s="205">
        <f t="shared" si="185"/>
        <v>8.497342045000833</v>
      </c>
      <c r="DF113" s="205">
        <f t="shared" si="186"/>
        <v>8.5909420650646346</v>
      </c>
      <c r="DG113" s="205" t="str">
        <f t="shared" si="187"/>
        <v>-</v>
      </c>
      <c r="DH113" s="205" t="str">
        <f t="shared" si="188"/>
        <v>-</v>
      </c>
    </row>
    <row r="114" spans="2:112" s="159" customFormat="1" ht="10.5" customHeight="1">
      <c r="B114" s="175" t="s">
        <v>209</v>
      </c>
      <c r="C114" s="205">
        <f>'1b Historical level tables'!C107</f>
        <v>1.0608938326309489</v>
      </c>
      <c r="D114" s="205">
        <f>'1b Historical level tables'!D107</f>
        <v>1.071101334986595</v>
      </c>
      <c r="E114" s="205">
        <f>'1b Historical level tables'!E107</f>
        <v>1.1179599408426975</v>
      </c>
      <c r="F114" s="205">
        <f>'1b Historical level tables'!F107</f>
        <v>1.1271593690391071</v>
      </c>
      <c r="G114" s="205">
        <f>'1b Historical level tables'!G107</f>
        <v>1.1657493134527706</v>
      </c>
      <c r="H114" s="205">
        <f>'1b Historical level tables'!H107</f>
        <v>1.1705264214657733</v>
      </c>
      <c r="I114" s="205">
        <f>'1b Historical level tables'!I107</f>
        <v>1.2029757893387811</v>
      </c>
      <c r="J114" s="205">
        <f>'1b Historical level tables'!J107</f>
        <v>1.1921114026436563</v>
      </c>
      <c r="K114" s="205">
        <f>'1b Historical level tables'!K107</f>
        <v>1.1948519724169988</v>
      </c>
      <c r="L114" s="205">
        <f>'1b Historical level tables'!L107</f>
        <v>1.216048073496752</v>
      </c>
      <c r="M114" s="205">
        <f>'1b Historical level tables'!M107</f>
        <v>1.3035150304937519</v>
      </c>
      <c r="N114" s="173"/>
      <c r="O114" s="205">
        <f>'1b Historical level tables'!O107</f>
        <v>1.3607009156498413</v>
      </c>
      <c r="P114" s="205">
        <f>'1b Historical level tables'!P107</f>
        <v>1.3607009156498413</v>
      </c>
      <c r="Q114" s="205">
        <f>'1b Historical level tables'!Q107</f>
        <v>1.4250658460403167</v>
      </c>
      <c r="R114" s="205">
        <f>'1b Historical level tables'!R107</f>
        <v>1.4250658460403167</v>
      </c>
      <c r="S114" s="205">
        <f>'1b Historical level tables'!S107</f>
        <v>1.5353912804688963</v>
      </c>
      <c r="T114" s="205">
        <f>'1b Historical level tables'!T107</f>
        <v>1.5343084927508055</v>
      </c>
      <c r="U114" s="205">
        <f>'1b Historical level tables'!U107</f>
        <v>1.5713421466079627</v>
      </c>
      <c r="V114" s="205">
        <f>'1b Historical level tables'!V107</f>
        <v>1.5739706718571751</v>
      </c>
      <c r="W114" s="205">
        <f>'1b Historical level tables'!W107</f>
        <v>1.5874437788062143</v>
      </c>
      <c r="X114" s="205">
        <f>'1b Historical level tables'!X107</f>
        <v>1.5870150519012689</v>
      </c>
      <c r="Y114" s="205">
        <f>'1b Historical level tables'!Y107</f>
        <v>1.5896991641868361</v>
      </c>
      <c r="Z114" s="205">
        <f>'1b Historical level tables'!Z107</f>
        <v>1.610011246467036</v>
      </c>
      <c r="AA114" s="205" t="str">
        <f>'1b Historical level tables'!AA107</f>
        <v>-</v>
      </c>
      <c r="AB114" s="205" t="str">
        <f>'1b Historical level tables'!AB107</f>
        <v>-</v>
      </c>
      <c r="AC114" s="144"/>
      <c r="AD114" s="175" t="s">
        <v>209</v>
      </c>
      <c r="AE114" s="205">
        <f>'1b Historical level tables'!AE107</f>
        <v>1.0648995863836881</v>
      </c>
      <c r="AF114" s="205">
        <f>'1b Historical level tables'!AF107</f>
        <v>1.0751580425541933</v>
      </c>
      <c r="AG114" s="205">
        <f>'1b Historical level tables'!AG107</f>
        <v>1.122075441273594</v>
      </c>
      <c r="AH114" s="205">
        <f>'1b Historical level tables'!AH107</f>
        <v>1.1313101451879828</v>
      </c>
      <c r="AI114" s="205">
        <f>'1b Historical level tables'!AI107</f>
        <v>1.1699471238922847</v>
      </c>
      <c r="AJ114" s="205">
        <f>'1b Historical level tables'!AJ107</f>
        <v>1.1747555880990472</v>
      </c>
      <c r="AK114" s="205">
        <f>'1b Historical level tables'!AK107</f>
        <v>1.2072284731173739</v>
      </c>
      <c r="AL114" s="205">
        <f>'1b Historical level tables'!AL107</f>
        <v>1.1963758449949091</v>
      </c>
      <c r="AM114" s="205">
        <f>'1b Historical level tables'!AM107</f>
        <v>1.1991399319135709</v>
      </c>
      <c r="AN114" s="205">
        <f>'1b Historical level tables'!AN107</f>
        <v>1.2204144234777223</v>
      </c>
      <c r="AO114" s="205">
        <f>'1b Historical level tables'!AO107</f>
        <v>1.3080107247739787</v>
      </c>
      <c r="AP114" s="173"/>
      <c r="AQ114" s="205">
        <f>'1b Historical level tables'!AQ107</f>
        <v>1.3654239423348222</v>
      </c>
      <c r="AR114" s="205">
        <f>'1b Historical level tables'!AR107</f>
        <v>1.3654239423348222</v>
      </c>
      <c r="AS114" s="205">
        <f>'1b Historical level tables'!AS107</f>
        <v>1.4299770098878533</v>
      </c>
      <c r="AT114" s="205">
        <f>'1b Historical level tables'!AT107</f>
        <v>1.4299770098878533</v>
      </c>
      <c r="AU114" s="205">
        <f>'1b Historical level tables'!AU107</f>
        <v>1.5345712508437841</v>
      </c>
      <c r="AV114" s="205">
        <f>'1b Historical level tables'!AV107</f>
        <v>1.5335581909330362</v>
      </c>
      <c r="AW114" s="205">
        <f>'1b Historical level tables'!AW107</f>
        <v>1.5699592024925644</v>
      </c>
      <c r="AX114" s="205">
        <f>'1b Historical level tables'!AX107</f>
        <v>1.5724936221292203</v>
      </c>
      <c r="AY114" s="205">
        <f>'1b Historical level tables'!AY107</f>
        <v>1.5855995704462298</v>
      </c>
      <c r="AZ114" s="205">
        <f>'1b Historical level tables'!AZ107</f>
        <v>1.5850687189939616</v>
      </c>
      <c r="BA114" s="205">
        <f>'1b Historical level tables'!BA107</f>
        <v>1.5886306085238668</v>
      </c>
      <c r="BB114" s="205">
        <f>'1b Historical level tables'!BB107</f>
        <v>1.6177749748051702</v>
      </c>
      <c r="BC114" s="205" t="str">
        <f>'1b Historical level tables'!BC107</f>
        <v>-</v>
      </c>
      <c r="BD114" s="205" t="str">
        <f>'1b Historical level tables'!BD107</f>
        <v>-</v>
      </c>
      <c r="BF114" s="175" t="s">
        <v>209</v>
      </c>
      <c r="BG114" s="205">
        <f>'1b Historical level tables'!BG107</f>
        <v>1.6611894077489591</v>
      </c>
      <c r="BH114" s="205">
        <f>'1b Historical level tables'!BH107</f>
        <v>1.6795199564045309</v>
      </c>
      <c r="BI114" s="205">
        <f>'1b Historical level tables'!BI107</f>
        <v>1.7296981240924116</v>
      </c>
      <c r="BJ114" s="205">
        <f>'1b Historical level tables'!BJ107</f>
        <v>1.7441227536123509</v>
      </c>
      <c r="BK114" s="205">
        <f>'1b Historical level tables'!BK107</f>
        <v>1.785293308060228</v>
      </c>
      <c r="BL114" s="205">
        <f>'1b Historical level tables'!BL107</f>
        <v>1.7936129301983994</v>
      </c>
      <c r="BM114" s="205">
        <f>'1b Historical level tables'!BM107</f>
        <v>1.8228536896522851</v>
      </c>
      <c r="BN114" s="205">
        <f>'1b Historical level tables'!BN107</f>
        <v>1.8154632981488845</v>
      </c>
      <c r="BO114" s="205">
        <f>'1b Historical level tables'!BO107</f>
        <v>1.8227928985361899</v>
      </c>
      <c r="BP114" s="205">
        <f>'1b Historical level tables'!BP107</f>
        <v>1.7630415989684103</v>
      </c>
      <c r="BQ114" s="205">
        <f>'1b Historical level tables'!BQ107</f>
        <v>1.8700233407056575</v>
      </c>
      <c r="BR114" s="173"/>
      <c r="BS114" s="205">
        <f>'1b Historical level tables'!BS107</f>
        <v>1.8814424180395017</v>
      </c>
      <c r="BT114" s="205">
        <f>'1b Historical level tables'!BT107</f>
        <v>1.8814424180395017</v>
      </c>
      <c r="BU114" s="205">
        <f>'1b Historical level tables'!BU107</f>
        <v>1.8960180507587234</v>
      </c>
      <c r="BV114" s="205">
        <f>'1b Historical level tables'!BV107</f>
        <v>1.8960180507587234</v>
      </c>
      <c r="BW114" s="205">
        <f>'1b Historical level tables'!BW107</f>
        <v>2.0287579807936398</v>
      </c>
      <c r="BX114" s="205">
        <f>'1b Historical level tables'!BX107</f>
        <v>2.0272438221399556</v>
      </c>
      <c r="BY114" s="205">
        <f>'1b Historical level tables'!BY107</f>
        <v>1.9936208684223822</v>
      </c>
      <c r="BZ114" s="205">
        <f>'1b Historical level tables'!BZ107</f>
        <v>1.9957960593176978</v>
      </c>
      <c r="CA114" s="205">
        <f>'1b Historical level tables'!CA107</f>
        <v>1.8282766643719661</v>
      </c>
      <c r="CB114" s="205">
        <f>'1b Historical level tables'!CB107</f>
        <v>1.8279386830127173</v>
      </c>
      <c r="CC114" s="205">
        <f>'1b Historical level tables'!CC107</f>
        <v>1.8500526078743396</v>
      </c>
      <c r="CD114" s="205">
        <f>'1b Historical level tables'!CD107</f>
        <v>1.7546225821834114</v>
      </c>
      <c r="CE114" s="205" t="str">
        <f>'1b Historical level tables'!CE107</f>
        <v>-</v>
      </c>
      <c r="CF114" s="205" t="str">
        <f>'1b Historical level tables'!CF107</f>
        <v>-</v>
      </c>
      <c r="CG114" s="144"/>
      <c r="CH114" s="175" t="s">
        <v>209</v>
      </c>
      <c r="CI114" s="205">
        <f t="shared" si="189"/>
        <v>2.722083240379908</v>
      </c>
      <c r="CJ114" s="205">
        <f t="shared" si="190"/>
        <v>2.7506212913911261</v>
      </c>
      <c r="CK114" s="205">
        <f t="shared" si="191"/>
        <v>2.8476580649351089</v>
      </c>
      <c r="CL114" s="205">
        <f t="shared" si="192"/>
        <v>2.8712821226514578</v>
      </c>
      <c r="CM114" s="205">
        <f t="shared" si="193"/>
        <v>2.9510426215129986</v>
      </c>
      <c r="CN114" s="205">
        <f t="shared" si="194"/>
        <v>2.9641393516641728</v>
      </c>
      <c r="CO114" s="205">
        <f t="shared" si="195"/>
        <v>3.0258294789910662</v>
      </c>
      <c r="CP114" s="205">
        <f t="shared" si="196"/>
        <v>3.0075747007925409</v>
      </c>
      <c r="CQ114" s="205">
        <f t="shared" si="197"/>
        <v>3.0176448709531885</v>
      </c>
      <c r="CR114" s="205">
        <f t="shared" si="198"/>
        <v>2.9790896724651623</v>
      </c>
      <c r="CS114" s="205">
        <f t="shared" si="199"/>
        <v>3.1735383711994096</v>
      </c>
      <c r="CT114" s="173"/>
      <c r="CU114" s="205">
        <f t="shared" si="175"/>
        <v>3.2421433336893433</v>
      </c>
      <c r="CV114" s="205">
        <f t="shared" si="176"/>
        <v>3.2421433336893433</v>
      </c>
      <c r="CW114" s="205">
        <f t="shared" si="177"/>
        <v>3.3210838967990401</v>
      </c>
      <c r="CX114" s="205">
        <f t="shared" si="178"/>
        <v>3.3210838967990401</v>
      </c>
      <c r="CY114" s="205">
        <f t="shared" si="179"/>
        <v>3.5641492612625361</v>
      </c>
      <c r="CZ114" s="205">
        <f t="shared" si="180"/>
        <v>3.5615523148907613</v>
      </c>
      <c r="DA114" s="205">
        <f t="shared" si="181"/>
        <v>3.5649630150303446</v>
      </c>
      <c r="DB114" s="205">
        <f t="shared" si="182"/>
        <v>3.5697667311748731</v>
      </c>
      <c r="DC114" s="205">
        <f t="shared" si="183"/>
        <v>3.4157204431781807</v>
      </c>
      <c r="DD114" s="205">
        <f t="shared" si="184"/>
        <v>3.4149537349139862</v>
      </c>
      <c r="DE114" s="205">
        <f t="shared" si="185"/>
        <v>3.4397517720611757</v>
      </c>
      <c r="DF114" s="205">
        <f t="shared" si="186"/>
        <v>3.3646338286504474</v>
      </c>
      <c r="DG114" s="205" t="str">
        <f t="shared" si="187"/>
        <v>-</v>
      </c>
      <c r="DH114" s="205" t="str">
        <f t="shared" si="188"/>
        <v>-</v>
      </c>
    </row>
    <row r="115" spans="2:112" s="159" customFormat="1" ht="10.5" customHeight="1">
      <c r="B115" s="175" t="s">
        <v>210</v>
      </c>
      <c r="C115" s="205">
        <f>'1b Historical level tables'!C108</f>
        <v>0</v>
      </c>
      <c r="D115" s="205">
        <f>'1b Historical level tables'!D108</f>
        <v>0</v>
      </c>
      <c r="E115" s="205">
        <f>'1b Historical level tables'!E108</f>
        <v>0</v>
      </c>
      <c r="F115" s="205">
        <f>'1b Historical level tables'!F108</f>
        <v>0</v>
      </c>
      <c r="G115" s="205">
        <f>'1b Historical level tables'!G108</f>
        <v>0</v>
      </c>
      <c r="H115" s="205">
        <f>'1b Historical level tables'!H108</f>
        <v>0</v>
      </c>
      <c r="I115" s="205">
        <f>'1b Historical level tables'!I108</f>
        <v>0</v>
      </c>
      <c r="J115" s="205">
        <f>'1b Historical level tables'!J108</f>
        <v>0</v>
      </c>
      <c r="K115" s="205">
        <f>'1b Historical level tables'!K108</f>
        <v>0</v>
      </c>
      <c r="L115" s="205">
        <f>'1b Historical level tables'!L108</f>
        <v>0</v>
      </c>
      <c r="M115" s="205">
        <f>'1b Historical level tables'!M108</f>
        <v>0</v>
      </c>
      <c r="N115" s="173"/>
      <c r="O115" s="205">
        <f>'1b Historical level tables'!O108</f>
        <v>0</v>
      </c>
      <c r="P115" s="205">
        <f>'1b Historical level tables'!P108</f>
        <v>0</v>
      </c>
      <c r="Q115" s="205">
        <f>'1b Historical level tables'!Q108</f>
        <v>0</v>
      </c>
      <c r="R115" s="205">
        <f>'1b Historical level tables'!R108</f>
        <v>0</v>
      </c>
      <c r="S115" s="205">
        <f>'1b Historical level tables'!S108</f>
        <v>0</v>
      </c>
      <c r="T115" s="205">
        <f>'1b Historical level tables'!T108</f>
        <v>0</v>
      </c>
      <c r="U115" s="205">
        <f>'1b Historical level tables'!U108</f>
        <v>-20.568736962241086</v>
      </c>
      <c r="V115" s="205">
        <f>'1b Historical level tables'!V108</f>
        <v>-20.686572981316385</v>
      </c>
      <c r="W115" s="205">
        <f>'1b Historical level tables'!W108</f>
        <v>-18.595779414376043</v>
      </c>
      <c r="X115" s="205">
        <f>'1b Historical level tables'!X108</f>
        <v>-18.612654217432798</v>
      </c>
      <c r="Y115" s="205">
        <f>'1b Historical level tables'!Y108</f>
        <v>-18.338606673825812</v>
      </c>
      <c r="Z115" s="205">
        <f>'1b Historical level tables'!Z108</f>
        <v>-28.197674512771943</v>
      </c>
      <c r="AA115" s="205" t="str">
        <f>'1b Historical level tables'!AA108</f>
        <v>-</v>
      </c>
      <c r="AB115" s="205" t="str">
        <f>'1b Historical level tables'!AB108</f>
        <v>-</v>
      </c>
      <c r="AC115" s="144"/>
      <c r="AD115" s="175" t="s">
        <v>210</v>
      </c>
      <c r="AE115" s="205">
        <f>'1b Historical level tables'!AE108</f>
        <v>0</v>
      </c>
      <c r="AF115" s="205">
        <f>'1b Historical level tables'!AF108</f>
        <v>0</v>
      </c>
      <c r="AG115" s="205">
        <f>'1b Historical level tables'!AG108</f>
        <v>0</v>
      </c>
      <c r="AH115" s="205">
        <f>'1b Historical level tables'!AH108</f>
        <v>0</v>
      </c>
      <c r="AI115" s="205">
        <f>'1b Historical level tables'!AI108</f>
        <v>0</v>
      </c>
      <c r="AJ115" s="205">
        <f>'1b Historical level tables'!AJ108</f>
        <v>0</v>
      </c>
      <c r="AK115" s="205">
        <f>'1b Historical level tables'!AK108</f>
        <v>0</v>
      </c>
      <c r="AL115" s="205">
        <f>'1b Historical level tables'!AL108</f>
        <v>0</v>
      </c>
      <c r="AM115" s="205">
        <f>'1b Historical level tables'!AM108</f>
        <v>0</v>
      </c>
      <c r="AN115" s="205">
        <f>'1b Historical level tables'!AN108</f>
        <v>0</v>
      </c>
      <c r="AO115" s="205">
        <f>'1b Historical level tables'!AO108</f>
        <v>0</v>
      </c>
      <c r="AP115" s="173"/>
      <c r="AQ115" s="205">
        <f>'1b Historical level tables'!AQ108</f>
        <v>0</v>
      </c>
      <c r="AR115" s="205">
        <f>'1b Historical level tables'!AR108</f>
        <v>0</v>
      </c>
      <c r="AS115" s="205">
        <f>'1b Historical level tables'!AS108</f>
        <v>0</v>
      </c>
      <c r="AT115" s="205">
        <f>'1b Historical level tables'!AT108</f>
        <v>0</v>
      </c>
      <c r="AU115" s="205">
        <f>'1b Historical level tables'!AU108</f>
        <v>0</v>
      </c>
      <c r="AV115" s="205">
        <f>'1b Historical level tables'!AV108</f>
        <v>0</v>
      </c>
      <c r="AW115" s="205">
        <f>'1b Historical level tables'!AW108</f>
        <v>-19.649276227083682</v>
      </c>
      <c r="AX115" s="205">
        <f>'1b Historical level tables'!AX108</f>
        <v>-19.922776732871721</v>
      </c>
      <c r="AY115" s="205">
        <f>'1b Historical level tables'!AY108</f>
        <v>-18.023462376748981</v>
      </c>
      <c r="AZ115" s="205">
        <f>'1b Historical level tables'!AZ108</f>
        <v>-18.225633313470002</v>
      </c>
      <c r="BA115" s="205">
        <f>'1b Historical level tables'!BA108</f>
        <v>-18.137730891242143</v>
      </c>
      <c r="BB115" s="205">
        <f>'1b Historical level tables'!BB108</f>
        <v>-28.785700323865083</v>
      </c>
      <c r="BC115" s="205" t="str">
        <f>'1b Historical level tables'!BC108</f>
        <v>-</v>
      </c>
      <c r="BD115" s="205" t="str">
        <f>'1b Historical level tables'!BD108</f>
        <v>-</v>
      </c>
      <c r="BF115" s="175" t="s">
        <v>210</v>
      </c>
      <c r="BG115" s="205">
        <f>'1b Historical level tables'!BG108</f>
        <v>0</v>
      </c>
      <c r="BH115" s="205">
        <f>'1b Historical level tables'!BH108</f>
        <v>0</v>
      </c>
      <c r="BI115" s="205">
        <f>'1b Historical level tables'!BI108</f>
        <v>0</v>
      </c>
      <c r="BJ115" s="205">
        <f>'1b Historical level tables'!BJ108</f>
        <v>0</v>
      </c>
      <c r="BK115" s="205">
        <f>'1b Historical level tables'!BK108</f>
        <v>0</v>
      </c>
      <c r="BL115" s="205">
        <f>'1b Historical level tables'!BL108</f>
        <v>0</v>
      </c>
      <c r="BM115" s="205">
        <f>'1b Historical level tables'!BM108</f>
        <v>0</v>
      </c>
      <c r="BN115" s="205">
        <f>'1b Historical level tables'!BN108</f>
        <v>0</v>
      </c>
      <c r="BO115" s="205">
        <f>'1b Historical level tables'!BO108</f>
        <v>0</v>
      </c>
      <c r="BP115" s="205">
        <f>'1b Historical level tables'!BP108</f>
        <v>0</v>
      </c>
      <c r="BQ115" s="205">
        <f>'1b Historical level tables'!BQ108</f>
        <v>0</v>
      </c>
      <c r="BR115" s="173"/>
      <c r="BS115" s="205">
        <f>'1b Historical level tables'!BS108</f>
        <v>0</v>
      </c>
      <c r="BT115" s="205">
        <f>'1b Historical level tables'!BT108</f>
        <v>0</v>
      </c>
      <c r="BU115" s="205">
        <f>'1b Historical level tables'!BU108</f>
        <v>0</v>
      </c>
      <c r="BV115" s="205">
        <f>'1b Historical level tables'!BV108</f>
        <v>0</v>
      </c>
      <c r="BW115" s="205">
        <f>'1b Historical level tables'!BW108</f>
        <v>0</v>
      </c>
      <c r="BX115" s="205">
        <f>'1b Historical level tables'!BX108</f>
        <v>0</v>
      </c>
      <c r="BY115" s="205">
        <f>'1b Historical level tables'!BY108</f>
        <v>-28.916528115702675</v>
      </c>
      <c r="BZ115" s="205">
        <f>'1b Historical level tables'!BZ108</f>
        <v>-29.111455362094244</v>
      </c>
      <c r="CA115" s="205">
        <f>'1b Historical level tables'!CA108</f>
        <v>-16.651945774222625</v>
      </c>
      <c r="CB115" s="205">
        <f>'1b Historical level tables'!CB108</f>
        <v>-16.658052872766287</v>
      </c>
      <c r="CC115" s="205">
        <f>'1b Historical level tables'!CC108</f>
        <v>-14.657087352124691</v>
      </c>
      <c r="CD115" s="205">
        <f>'1b Historical level tables'!CD108</f>
        <v>-17.922042577377837</v>
      </c>
      <c r="CE115" s="205" t="str">
        <f>'1b Historical level tables'!CE108</f>
        <v>-</v>
      </c>
      <c r="CF115" s="205" t="str">
        <f>'1b Historical level tables'!CF108</f>
        <v>-</v>
      </c>
      <c r="CG115" s="144"/>
      <c r="CH115" s="175" t="s">
        <v>210</v>
      </c>
      <c r="CI115" s="205">
        <f t="shared" si="189"/>
        <v>0</v>
      </c>
      <c r="CJ115" s="205">
        <f t="shared" si="190"/>
        <v>0</v>
      </c>
      <c r="CK115" s="205">
        <f t="shared" si="191"/>
        <v>0</v>
      </c>
      <c r="CL115" s="205">
        <f t="shared" si="192"/>
        <v>0</v>
      </c>
      <c r="CM115" s="205">
        <f t="shared" si="193"/>
        <v>0</v>
      </c>
      <c r="CN115" s="205">
        <f t="shared" si="194"/>
        <v>0</v>
      </c>
      <c r="CO115" s="205">
        <f t="shared" si="195"/>
        <v>0</v>
      </c>
      <c r="CP115" s="205">
        <f t="shared" si="196"/>
        <v>0</v>
      </c>
      <c r="CQ115" s="205">
        <f t="shared" si="197"/>
        <v>0</v>
      </c>
      <c r="CR115" s="205">
        <f t="shared" si="198"/>
        <v>0</v>
      </c>
      <c r="CS115" s="205">
        <f t="shared" si="199"/>
        <v>0</v>
      </c>
      <c r="CT115" s="173"/>
      <c r="CU115" s="205">
        <f t="shared" si="175"/>
        <v>0</v>
      </c>
      <c r="CV115" s="205">
        <f t="shared" si="176"/>
        <v>0</v>
      </c>
      <c r="CW115" s="205">
        <f t="shared" si="177"/>
        <v>0</v>
      </c>
      <c r="CX115" s="205">
        <f t="shared" si="178"/>
        <v>0</v>
      </c>
      <c r="CY115" s="205">
        <f t="shared" si="179"/>
        <v>0</v>
      </c>
      <c r="CZ115" s="205">
        <f t="shared" si="180"/>
        <v>0</v>
      </c>
      <c r="DA115" s="205">
        <f t="shared" si="181"/>
        <v>-49.485265077943765</v>
      </c>
      <c r="DB115" s="205">
        <f t="shared" si="182"/>
        <v>-49.798028343410628</v>
      </c>
      <c r="DC115" s="205">
        <f t="shared" si="183"/>
        <v>-35.247725188598665</v>
      </c>
      <c r="DD115" s="205">
        <f t="shared" si="184"/>
        <v>-35.270707090199082</v>
      </c>
      <c r="DE115" s="205">
        <f t="shared" si="185"/>
        <v>-32.995694025950499</v>
      </c>
      <c r="DF115" s="205">
        <f t="shared" si="186"/>
        <v>-46.119717090149777</v>
      </c>
      <c r="DG115" s="205" t="str">
        <f t="shared" si="187"/>
        <v>-</v>
      </c>
      <c r="DH115" s="205" t="str">
        <f t="shared" si="188"/>
        <v>-</v>
      </c>
    </row>
    <row r="116" spans="2:112" s="159" customFormat="1" ht="10.5" customHeight="1">
      <c r="B116" s="175" t="s">
        <v>211</v>
      </c>
      <c r="C116" s="205">
        <f>'1b Historical level tables'!C109</f>
        <v>89.954191501278132</v>
      </c>
      <c r="D116" s="205">
        <f>'1b Historical level tables'!D109</f>
        <v>90.661585149091465</v>
      </c>
      <c r="E116" s="205">
        <f>'1b Historical level tables'!E109</f>
        <v>94.203556727741358</v>
      </c>
      <c r="F116" s="205">
        <f>'1b Historical level tables'!F109</f>
        <v>94.841089479919006</v>
      </c>
      <c r="G116" s="205">
        <f>'1b Historical level tables'!G109</f>
        <v>97.330317409107764</v>
      </c>
      <c r="H116" s="205">
        <f>'1b Historical level tables'!H109</f>
        <v>97.661377422182099</v>
      </c>
      <c r="I116" s="205">
        <f>'1b Historical level tables'!I109</f>
        <v>100.63494799187637</v>
      </c>
      <c r="J116" s="205">
        <f>'1b Historical level tables'!J109</f>
        <v>99.882031375475293</v>
      </c>
      <c r="K116" s="205">
        <f>'1b Historical level tables'!K109</f>
        <v>100.21795654830457</v>
      </c>
      <c r="L116" s="205">
        <f>'1b Historical level tables'!L109</f>
        <v>101.68687487325928</v>
      </c>
      <c r="M116" s="205">
        <f>'1b Historical level tables'!M109</f>
        <v>174.74680982599233</v>
      </c>
      <c r="N116" s="173"/>
      <c r="O116" s="205">
        <f>'1b Historical level tables'!O109</f>
        <v>178.70986861300551</v>
      </c>
      <c r="P116" s="205">
        <f>'1b Historical level tables'!P109</f>
        <v>178.70986861300551</v>
      </c>
      <c r="Q116" s="205">
        <f>'1b Historical level tables'!Q109</f>
        <v>201.90266203728615</v>
      </c>
      <c r="R116" s="205">
        <f>'1b Historical level tables'!R109</f>
        <v>201.90266203728615</v>
      </c>
      <c r="S116" s="205">
        <f>'1b Historical level tables'!S109</f>
        <v>209.54836309008647</v>
      </c>
      <c r="T116" s="205">
        <f>'1b Historical level tables'!T109</f>
        <v>209.47332444429236</v>
      </c>
      <c r="U116" s="205">
        <f>'1b Historical level tables'!U109</f>
        <v>208.91306381019979</v>
      </c>
      <c r="V116" s="205">
        <f>'1b Historical level tables'!V109</f>
        <v>208.97738812767162</v>
      </c>
      <c r="W116" s="205">
        <f>'1b Historical level tables'!W109</f>
        <v>212.00188613473765</v>
      </c>
      <c r="X116" s="205">
        <f>'1b Historical level tables'!X109</f>
        <v>211.95529998030045</v>
      </c>
      <c r="Y116" s="205">
        <f>'1b Historical level tables'!Y109</f>
        <v>187.03216511686827</v>
      </c>
      <c r="Z116" s="205">
        <f>'1b Historical level tables'!Z109</f>
        <v>178.58075191058828</v>
      </c>
      <c r="AA116" s="205">
        <f>'1b Historical level tables'!AA109</f>
        <v>0</v>
      </c>
      <c r="AB116" s="205">
        <f>'1b Historical level tables'!AB109</f>
        <v>0</v>
      </c>
      <c r="AC116" s="144"/>
      <c r="AD116" s="175" t="s">
        <v>211</v>
      </c>
      <c r="AE116" s="205">
        <f>'1b Historical level tables'!AE109</f>
        <v>90.231795626230877</v>
      </c>
      <c r="AF116" s="205">
        <f>'1b Historical level tables'!AF109</f>
        <v>90.942720441974146</v>
      </c>
      <c r="AG116" s="205">
        <f>'1b Historical level tables'!AG109</f>
        <v>94.488766445158518</v>
      </c>
      <c r="AH116" s="205">
        <f>'1b Historical level tables'!AH109</f>
        <v>95.128743852056928</v>
      </c>
      <c r="AI116" s="205">
        <f>'1b Historical level tables'!AI109</f>
        <v>97.621231320873292</v>
      </c>
      <c r="AJ116" s="205">
        <f>'1b Historical level tables'!AJ109</f>
        <v>97.95446436036606</v>
      </c>
      <c r="AK116" s="205">
        <f>'1b Historical level tables'!AK109</f>
        <v>100.92966469987412</v>
      </c>
      <c r="AL116" s="205">
        <f>'1b Historical level tables'!AL109</f>
        <v>100.17756296837999</v>
      </c>
      <c r="AM116" s="205">
        <f>'1b Historical level tables'!AM109</f>
        <v>100.51511791102307</v>
      </c>
      <c r="AN116" s="205">
        <f>'1b Historical level tables'!AN109</f>
        <v>101.98946880202382</v>
      </c>
      <c r="AO116" s="205">
        <f>'1b Historical level tables'!AO109</f>
        <v>175.05836748873284</v>
      </c>
      <c r="AP116" s="173"/>
      <c r="AQ116" s="205">
        <f>'1b Historical level tables'!AQ109</f>
        <v>179.03718071727954</v>
      </c>
      <c r="AR116" s="205">
        <f>'1b Historical level tables'!AR109</f>
        <v>179.03718071727954</v>
      </c>
      <c r="AS116" s="205">
        <f>'1b Historical level tables'!AS109</f>
        <v>202.24301230007077</v>
      </c>
      <c r="AT116" s="205">
        <f>'1b Historical level tables'!AT109</f>
        <v>202.24301230007077</v>
      </c>
      <c r="AU116" s="205">
        <f>'1b Historical level tables'!AU109</f>
        <v>209.49153393368638</v>
      </c>
      <c r="AV116" s="205">
        <f>'1b Historical level tables'!AV109</f>
        <v>209.42132751876247</v>
      </c>
      <c r="AW116" s="205">
        <f>'1b Historical level tables'!AW109</f>
        <v>209.73668465735832</v>
      </c>
      <c r="AX116" s="205">
        <f>'1b Historical level tables'!AX109</f>
        <v>209.63882284254467</v>
      </c>
      <c r="AY116" s="205">
        <f>'1b Historical level tables'!AY109</f>
        <v>212.44639705156811</v>
      </c>
      <c r="AZ116" s="205">
        <f>'1b Historical level tables'!AZ109</f>
        <v>212.20743739492488</v>
      </c>
      <c r="BA116" s="205">
        <f>'1b Historical level tables'!BA109</f>
        <v>187.15898855422756</v>
      </c>
      <c r="BB116" s="205">
        <f>'1b Historical level tables'!BB109</f>
        <v>178.53076291970774</v>
      </c>
      <c r="BC116" s="205">
        <f>'1b Historical level tables'!BC109</f>
        <v>0</v>
      </c>
      <c r="BD116" s="205">
        <f>'1b Historical level tables'!BD109</f>
        <v>0</v>
      </c>
      <c r="BF116" s="175" t="s">
        <v>211</v>
      </c>
      <c r="BG116" s="205">
        <f>'1b Historical level tables'!BG109</f>
        <v>115.12266114799611</v>
      </c>
      <c r="BH116" s="205">
        <f>'1b Historical level tables'!BH109</f>
        <v>116.39299283424974</v>
      </c>
      <c r="BI116" s="205">
        <f>'1b Historical level tables'!BI109</f>
        <v>119.87040737157623</v>
      </c>
      <c r="BJ116" s="205">
        <f>'1b Historical level tables'!BJ109</f>
        <v>120.87005360617376</v>
      </c>
      <c r="BK116" s="205">
        <f>'1b Historical level tables'!BK109</f>
        <v>123.72322842589558</v>
      </c>
      <c r="BL116" s="205">
        <f>'1b Historical level tables'!BL109</f>
        <v>124.29978943442619</v>
      </c>
      <c r="BM116" s="205">
        <f>'1b Historical level tables'!BM109</f>
        <v>126.32621340908987</v>
      </c>
      <c r="BN116" s="205">
        <f>'1b Historical level tables'!BN109</f>
        <v>125.8140493338626</v>
      </c>
      <c r="BO116" s="205">
        <f>'1b Historical level tables'!BO109</f>
        <v>126.32200050294777</v>
      </c>
      <c r="BP116" s="205">
        <f>'1b Historical level tables'!BP109</f>
        <v>122.18115504534576</v>
      </c>
      <c r="BQ116" s="205">
        <f>'1b Historical level tables'!BQ109</f>
        <v>129.5951336955761</v>
      </c>
      <c r="BR116" s="173"/>
      <c r="BS116" s="205">
        <f>'1b Historical level tables'!BS109</f>
        <v>130.38649111959694</v>
      </c>
      <c r="BT116" s="205">
        <f>'1b Historical level tables'!BT109</f>
        <v>130.38649111959694</v>
      </c>
      <c r="BU116" s="205">
        <f>'1b Historical level tables'!BU109</f>
        <v>131.39660207908494</v>
      </c>
      <c r="BV116" s="205">
        <f>'1b Historical level tables'!BV109</f>
        <v>131.39660207908494</v>
      </c>
      <c r="BW116" s="205">
        <f>'1b Historical level tables'!BW109</f>
        <v>140.59565783692634</v>
      </c>
      <c r="BX116" s="205">
        <f>'1b Historical level tables'!BX109</f>
        <v>140.49072460487031</v>
      </c>
      <c r="BY116" s="205">
        <f>'1b Historical level tables'!BY109</f>
        <v>109.24408055562807</v>
      </c>
      <c r="BZ116" s="205">
        <f>'1b Historical level tables'!BZ109</f>
        <v>109.19989696508067</v>
      </c>
      <c r="CA116" s="205">
        <f>'1b Historical level tables'!CA109</f>
        <v>110.05008707975151</v>
      </c>
      <c r="CB116" s="205">
        <f>'1b Historical level tables'!CB109</f>
        <v>110.02055741824563</v>
      </c>
      <c r="CC116" s="205">
        <f>'1b Historical level tables'!CC109</f>
        <v>113.55404768689094</v>
      </c>
      <c r="CD116" s="205">
        <f>'1b Historical level tables'!CD109</f>
        <v>103.67566327667306</v>
      </c>
      <c r="CE116" s="205">
        <f>'1b Historical level tables'!CE109</f>
        <v>0</v>
      </c>
      <c r="CF116" s="205">
        <f>'1b Historical level tables'!CF109</f>
        <v>0</v>
      </c>
      <c r="CG116" s="144"/>
      <c r="CH116" s="175" t="s">
        <v>211</v>
      </c>
      <c r="CI116" s="205">
        <f t="shared" si="189"/>
        <v>205.07685264927426</v>
      </c>
      <c r="CJ116" s="205">
        <f t="shared" si="190"/>
        <v>207.0545779833412</v>
      </c>
      <c r="CK116" s="205">
        <f t="shared" si="191"/>
        <v>214.07396409931761</v>
      </c>
      <c r="CL116" s="205">
        <f t="shared" si="192"/>
        <v>215.71114308609276</v>
      </c>
      <c r="CM116" s="205">
        <f t="shared" si="193"/>
        <v>221.05354583500335</v>
      </c>
      <c r="CN116" s="205">
        <f t="shared" si="194"/>
        <v>221.96116685660829</v>
      </c>
      <c r="CO116" s="205">
        <f t="shared" si="195"/>
        <v>226.96116140096626</v>
      </c>
      <c r="CP116" s="205">
        <f t="shared" si="196"/>
        <v>225.69608070933788</v>
      </c>
      <c r="CQ116" s="205">
        <f t="shared" si="197"/>
        <v>226.53995705125234</v>
      </c>
      <c r="CR116" s="205">
        <f t="shared" si="198"/>
        <v>223.86802991860503</v>
      </c>
      <c r="CS116" s="205">
        <f t="shared" si="199"/>
        <v>304.3419435215684</v>
      </c>
      <c r="CT116" s="173"/>
      <c r="CU116" s="205">
        <f t="shared" si="175"/>
        <v>309.09635973260242</v>
      </c>
      <c r="CV116" s="205">
        <f t="shared" si="176"/>
        <v>309.09635973260242</v>
      </c>
      <c r="CW116" s="205">
        <f t="shared" si="177"/>
        <v>333.29926411637109</v>
      </c>
      <c r="CX116" s="205">
        <f t="shared" si="178"/>
        <v>333.29926411637109</v>
      </c>
      <c r="CY116" s="205">
        <f t="shared" si="179"/>
        <v>350.14402092701278</v>
      </c>
      <c r="CZ116" s="205">
        <f t="shared" si="180"/>
        <v>349.96404904916267</v>
      </c>
      <c r="DA116" s="205">
        <f t="shared" si="181"/>
        <v>318.15714436582789</v>
      </c>
      <c r="DB116" s="205">
        <f t="shared" si="182"/>
        <v>318.1772850927523</v>
      </c>
      <c r="DC116" s="205">
        <f t="shared" si="183"/>
        <v>322.05197321448918</v>
      </c>
      <c r="DD116" s="205">
        <f t="shared" si="184"/>
        <v>321.97585739854605</v>
      </c>
      <c r="DE116" s="205">
        <f t="shared" si="185"/>
        <v>300.58621280375922</v>
      </c>
      <c r="DF116" s="205">
        <f t="shared" si="186"/>
        <v>282.25641518726133</v>
      </c>
      <c r="DG116" s="205">
        <f t="shared" si="187"/>
        <v>0</v>
      </c>
      <c r="DH116" s="205">
        <f t="shared" si="188"/>
        <v>0</v>
      </c>
    </row>
    <row r="117" spans="2:112" s="159" customFormat="1" ht="10.5" customHeight="1">
      <c r="B117"/>
      <c r="C117"/>
      <c r="D117"/>
      <c r="E117"/>
      <c r="F117"/>
      <c r="G117"/>
      <c r="H117"/>
      <c r="I117"/>
      <c r="J117"/>
      <c r="K117"/>
      <c r="L117"/>
      <c r="M117"/>
      <c r="N117"/>
      <c r="O117"/>
      <c r="P117"/>
      <c r="Q117"/>
      <c r="R117"/>
      <c r="S117"/>
      <c r="T117"/>
      <c r="U117"/>
      <c r="V117"/>
      <c r="W117"/>
      <c r="X117"/>
      <c r="Y117"/>
      <c r="Z117"/>
      <c r="AA117"/>
      <c r="AB117"/>
      <c r="AC117" s="144"/>
      <c r="AD117"/>
      <c r="AE117"/>
      <c r="AF117"/>
      <c r="AG117"/>
      <c r="AH117"/>
      <c r="AI117"/>
      <c r="AJ117"/>
      <c r="AK117"/>
      <c r="AL117"/>
      <c r="AM117"/>
      <c r="AN117"/>
      <c r="AO117"/>
      <c r="AP117"/>
      <c r="AY117"/>
      <c r="AZ117"/>
      <c r="BA117"/>
      <c r="BB117"/>
      <c r="BC117"/>
      <c r="BD117"/>
      <c r="BF117"/>
      <c r="BG117"/>
      <c r="BH117"/>
      <c r="BI117"/>
      <c r="BJ117"/>
      <c r="BK117"/>
      <c r="BL117"/>
      <c r="BM117"/>
      <c r="BN117"/>
      <c r="BO117"/>
      <c r="BP117"/>
      <c r="BQ117"/>
      <c r="BR117"/>
      <c r="BS117"/>
      <c r="BT117"/>
      <c r="BU117"/>
      <c r="BV117"/>
      <c r="BW117"/>
      <c r="BX117"/>
      <c r="BY117"/>
      <c r="BZ117"/>
      <c r="CA117"/>
      <c r="CB117"/>
      <c r="CC117"/>
      <c r="CD117"/>
      <c r="CE117"/>
      <c r="CF117"/>
      <c r="CG117" s="144"/>
      <c r="CH117" s="175" t="s">
        <v>212</v>
      </c>
      <c r="CI117" s="205">
        <f>CI116*1.05</f>
        <v>215.33069528173797</v>
      </c>
      <c r="CJ117" s="205">
        <f t="shared" ref="CJ117:CS117" si="200">CJ116*1.05</f>
        <v>217.40730688250827</v>
      </c>
      <c r="CK117" s="205">
        <f t="shared" si="200"/>
        <v>224.7776623042835</v>
      </c>
      <c r="CL117" s="205">
        <f t="shared" si="200"/>
        <v>226.49670024039742</v>
      </c>
      <c r="CM117" s="205">
        <f t="shared" si="200"/>
        <v>232.10622312675352</v>
      </c>
      <c r="CN117" s="205">
        <f t="shared" si="200"/>
        <v>233.05922519943871</v>
      </c>
      <c r="CO117" s="205">
        <f t="shared" si="200"/>
        <v>238.30921947101459</v>
      </c>
      <c r="CP117" s="205">
        <f t="shared" si="200"/>
        <v>236.98088474480477</v>
      </c>
      <c r="CQ117" s="205">
        <f t="shared" si="200"/>
        <v>237.86695490381499</v>
      </c>
      <c r="CR117" s="205">
        <f t="shared" si="200"/>
        <v>235.06143141453529</v>
      </c>
      <c r="CS117" s="205">
        <f t="shared" si="200"/>
        <v>319.55904069764682</v>
      </c>
      <c r="CT117" s="173"/>
      <c r="CU117" s="205">
        <f t="shared" ref="CU117:CZ117" si="201">CU116*1.05</f>
        <v>324.55117771923256</v>
      </c>
      <c r="CV117" s="205">
        <f t="shared" si="201"/>
        <v>324.55117771923256</v>
      </c>
      <c r="CW117" s="205">
        <f t="shared" si="201"/>
        <v>349.96422732218969</v>
      </c>
      <c r="CX117" s="205">
        <f t="shared" si="201"/>
        <v>349.96422732218969</v>
      </c>
      <c r="CY117" s="205">
        <f t="shared" si="201"/>
        <v>367.65122197336342</v>
      </c>
      <c r="CZ117" s="205">
        <f t="shared" si="201"/>
        <v>367.46225150162081</v>
      </c>
      <c r="DA117" s="205">
        <f t="shared" ref="DA117" si="202">DA116*1.05</f>
        <v>334.06500158411927</v>
      </c>
      <c r="DB117" s="205">
        <f t="shared" ref="DB117" si="203">DB116*1.05</f>
        <v>334.08614934738995</v>
      </c>
      <c r="DC117" s="205">
        <f t="shared" ref="DC117:DD117" si="204">DC116*1.05</f>
        <v>338.15457187521366</v>
      </c>
      <c r="DD117" s="205">
        <f t="shared" si="204"/>
        <v>338.07465026847336</v>
      </c>
      <c r="DE117" s="205">
        <f t="shared" ref="DE117" si="205">DE116*1.05</f>
        <v>315.61552344394721</v>
      </c>
      <c r="DF117" s="205">
        <f t="shared" ref="DF117:DG117" si="206">DF116*1.05</f>
        <v>296.36923594662443</v>
      </c>
      <c r="DG117" s="205">
        <f t="shared" si="206"/>
        <v>0</v>
      </c>
      <c r="DH117" s="205">
        <f t="shared" ref="DH117" si="207">DH116*1.05</f>
        <v>0</v>
      </c>
    </row>
    <row r="118" spans="2:112" s="161" customFormat="1" ht="10.5" customHeight="1">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X118" s="169"/>
      <c r="CY118" s="169"/>
      <c r="CZ118" s="169"/>
      <c r="DC118" s="169"/>
      <c r="DD118" s="169"/>
    </row>
    <row r="119" spans="2:112" s="159" customFormat="1" ht="38.25" customHeight="1">
      <c r="B119" s="171" t="s">
        <v>213</v>
      </c>
      <c r="C119" s="172" t="s">
        <v>173</v>
      </c>
      <c r="D119" s="172" t="s">
        <v>174</v>
      </c>
      <c r="E119" s="172" t="s">
        <v>175</v>
      </c>
      <c r="F119" s="172" t="s">
        <v>176</v>
      </c>
      <c r="G119" s="172" t="s">
        <v>177</v>
      </c>
      <c r="H119" s="172" t="s">
        <v>178</v>
      </c>
      <c r="I119" s="172" t="s">
        <v>179</v>
      </c>
      <c r="J119" s="172" t="s">
        <v>180</v>
      </c>
      <c r="K119" s="172" t="s">
        <v>181</v>
      </c>
      <c r="L119" s="172" t="s">
        <v>182</v>
      </c>
      <c r="M119" s="172" t="s">
        <v>183</v>
      </c>
      <c r="N119" s="173"/>
      <c r="O119" s="172" t="s">
        <v>184</v>
      </c>
      <c r="P119" s="172" t="s">
        <v>185</v>
      </c>
      <c r="Q119" s="172" t="s">
        <v>186</v>
      </c>
      <c r="R119" s="174" t="s">
        <v>187</v>
      </c>
      <c r="S119" s="174" t="s">
        <v>188</v>
      </c>
      <c r="T119" s="174" t="s">
        <v>189</v>
      </c>
      <c r="U119" s="174" t="s">
        <v>143</v>
      </c>
      <c r="V119" s="174" t="s">
        <v>144</v>
      </c>
      <c r="W119" s="174" t="s">
        <v>190</v>
      </c>
      <c r="X119" s="174" t="s">
        <v>191</v>
      </c>
      <c r="Y119" s="172" t="s">
        <v>192</v>
      </c>
      <c r="Z119" s="174" t="s">
        <v>193</v>
      </c>
      <c r="AA119" s="174" t="s">
        <v>194</v>
      </c>
      <c r="AB119" s="174" t="s">
        <v>195</v>
      </c>
      <c r="AC119" s="144"/>
      <c r="AD119" s="171" t="s">
        <v>213</v>
      </c>
      <c r="AE119" s="172" t="s">
        <v>173</v>
      </c>
      <c r="AF119" s="172" t="s">
        <v>174</v>
      </c>
      <c r="AG119" s="172" t="s">
        <v>175</v>
      </c>
      <c r="AH119" s="172" t="s">
        <v>176</v>
      </c>
      <c r="AI119" s="172" t="s">
        <v>177</v>
      </c>
      <c r="AJ119" s="172" t="s">
        <v>178</v>
      </c>
      <c r="AK119" s="172" t="s">
        <v>179</v>
      </c>
      <c r="AL119" s="172" t="s">
        <v>180</v>
      </c>
      <c r="AM119" s="172" t="s">
        <v>181</v>
      </c>
      <c r="AN119" s="172" t="s">
        <v>182</v>
      </c>
      <c r="AO119" s="172" t="s">
        <v>183</v>
      </c>
      <c r="AP119" s="173"/>
      <c r="AQ119" s="172" t="s">
        <v>184</v>
      </c>
      <c r="AR119" s="172" t="s">
        <v>185</v>
      </c>
      <c r="AS119" s="172" t="s">
        <v>186</v>
      </c>
      <c r="AT119" s="174" t="s">
        <v>187</v>
      </c>
      <c r="AU119" s="174" t="s">
        <v>188</v>
      </c>
      <c r="AV119" s="174" t="s">
        <v>189</v>
      </c>
      <c r="AW119" s="174" t="s">
        <v>143</v>
      </c>
      <c r="AX119" s="174" t="s">
        <v>144</v>
      </c>
      <c r="AY119" s="174" t="s">
        <v>190</v>
      </c>
      <c r="AZ119" s="174" t="s">
        <v>191</v>
      </c>
      <c r="BA119" s="172" t="s">
        <v>192</v>
      </c>
      <c r="BB119" s="174" t="s">
        <v>193</v>
      </c>
      <c r="BC119" s="174" t="s">
        <v>194</v>
      </c>
      <c r="BD119" s="174" t="s">
        <v>195</v>
      </c>
      <c r="BF119" s="171" t="s">
        <v>213</v>
      </c>
      <c r="BG119" s="172" t="s">
        <v>173</v>
      </c>
      <c r="BH119" s="172" t="s">
        <v>174</v>
      </c>
      <c r="BI119" s="172" t="s">
        <v>175</v>
      </c>
      <c r="BJ119" s="172" t="s">
        <v>176</v>
      </c>
      <c r="BK119" s="172" t="s">
        <v>177</v>
      </c>
      <c r="BL119" s="172" t="s">
        <v>178</v>
      </c>
      <c r="BM119" s="172" t="s">
        <v>179</v>
      </c>
      <c r="BN119" s="172" t="s">
        <v>180</v>
      </c>
      <c r="BO119" s="172" t="s">
        <v>181</v>
      </c>
      <c r="BP119" s="172" t="s">
        <v>182</v>
      </c>
      <c r="BQ119" s="172" t="s">
        <v>183</v>
      </c>
      <c r="BR119" s="173"/>
      <c r="BS119" s="172" t="s">
        <v>184</v>
      </c>
      <c r="BT119" s="172" t="s">
        <v>185</v>
      </c>
      <c r="BU119" s="172" t="s">
        <v>186</v>
      </c>
      <c r="BV119" s="174" t="s">
        <v>187</v>
      </c>
      <c r="BW119" s="174" t="s">
        <v>188</v>
      </c>
      <c r="BX119" s="174" t="s">
        <v>189</v>
      </c>
      <c r="BY119" s="174" t="s">
        <v>143</v>
      </c>
      <c r="BZ119" s="174" t="s">
        <v>144</v>
      </c>
      <c r="CA119" s="174" t="s">
        <v>190</v>
      </c>
      <c r="CB119" s="174" t="s">
        <v>191</v>
      </c>
      <c r="CC119" s="172" t="s">
        <v>192</v>
      </c>
      <c r="CD119" s="174" t="s">
        <v>193</v>
      </c>
      <c r="CE119" s="174" t="s">
        <v>194</v>
      </c>
      <c r="CF119" s="174" t="s">
        <v>195</v>
      </c>
      <c r="CG119" s="144"/>
      <c r="CH119" s="171" t="s">
        <v>213</v>
      </c>
      <c r="CI119" s="172" t="s">
        <v>173</v>
      </c>
      <c r="CJ119" s="172" t="s">
        <v>174</v>
      </c>
      <c r="CK119" s="172" t="s">
        <v>175</v>
      </c>
      <c r="CL119" s="172" t="s">
        <v>176</v>
      </c>
      <c r="CM119" s="172" t="s">
        <v>177</v>
      </c>
      <c r="CN119" s="172" t="s">
        <v>178</v>
      </c>
      <c r="CO119" s="172" t="s">
        <v>179</v>
      </c>
      <c r="CP119" s="172" t="s">
        <v>180</v>
      </c>
      <c r="CQ119" s="172" t="s">
        <v>181</v>
      </c>
      <c r="CR119" s="172" t="s">
        <v>182</v>
      </c>
      <c r="CS119" s="172" t="s">
        <v>183</v>
      </c>
      <c r="CT119" s="173"/>
      <c r="CU119" s="172" t="s">
        <v>184</v>
      </c>
      <c r="CV119" s="172" t="s">
        <v>185</v>
      </c>
      <c r="CW119" s="172" t="s">
        <v>186</v>
      </c>
      <c r="CX119" s="174" t="s">
        <v>187</v>
      </c>
      <c r="CY119" s="174" t="s">
        <v>188</v>
      </c>
      <c r="CZ119" s="174" t="s">
        <v>189</v>
      </c>
      <c r="DA119" s="174" t="s">
        <v>143</v>
      </c>
      <c r="DB119" s="174" t="s">
        <v>144</v>
      </c>
      <c r="DC119" s="174" t="s">
        <v>190</v>
      </c>
      <c r="DD119" s="174" t="s">
        <v>191</v>
      </c>
      <c r="DE119" s="172" t="s">
        <v>192</v>
      </c>
      <c r="DF119" s="174" t="s">
        <v>193</v>
      </c>
      <c r="DG119" s="174" t="s">
        <v>194</v>
      </c>
      <c r="DH119" s="174" t="s">
        <v>195</v>
      </c>
    </row>
    <row r="120" spans="2:112" s="159" customFormat="1" ht="10.5" customHeight="1">
      <c r="B120" s="175" t="s">
        <v>196</v>
      </c>
      <c r="C120" s="205">
        <f>((IF('1b Historical level tables'!C113="-",0,'1b Historical level tables'!C113)-(IF('1b Historical level tables'!C94="-",0,'1b Historical level tables'!C94)))*'1c Consumption adjusted levels'!$C$7/3.1)+IF('1b Historical level tables'!C94="-",0,'1b Historical level tables'!C94)</f>
        <v>155.90441726789425</v>
      </c>
      <c r="D120" s="205">
        <f>((IF('1b Historical level tables'!D113="-",0,'1b Historical level tables'!D113)-(IF('1b Historical level tables'!D94="-",0,'1b Historical level tables'!D94)))*'1c Consumption adjusted levels'!$C$7/3.1)+IF('1b Historical level tables'!D94="-",0,'1b Historical level tables'!D94)</f>
        <v>149.18325460968612</v>
      </c>
      <c r="E120" s="205">
        <f>((IF('1b Historical level tables'!E113="-",0,'1b Historical level tables'!E113)-(IF('1b Historical level tables'!E94="-",0,'1b Historical level tables'!E94)))*'1c Consumption adjusted levels'!$C$7/3.1)+IF('1b Historical level tables'!E94="-",0,'1b Historical level tables'!E94)</f>
        <v>164.00030154598235</v>
      </c>
      <c r="F120" s="205">
        <f>((IF('1b Historical level tables'!F113="-",0,'1b Historical level tables'!F113)-(IF('1b Historical level tables'!F94="-",0,'1b Historical level tables'!F94)))*'1c Consumption adjusted levels'!$C$7/3.1)+IF('1b Historical level tables'!F94="-",0,'1b Historical level tables'!F94)</f>
        <v>179.11213462343758</v>
      </c>
      <c r="G120" s="205">
        <f>((IF('1b Historical level tables'!G113="-",0,'1b Historical level tables'!G113)-(IF('1b Historical level tables'!G94="-",0,'1b Historical level tables'!G94)))*'1c Consumption adjusted levels'!$C$7/3.1)+IF('1b Historical level tables'!G94="-",0,'1b Historical level tables'!G94)</f>
        <v>212.82249469929468</v>
      </c>
      <c r="H120" s="205">
        <f>((IF('1b Historical level tables'!H113="-",0,'1b Historical level tables'!H113)-(IF('1b Historical level tables'!H94="-",0,'1b Historical level tables'!H94)))*'1c Consumption adjusted levels'!$C$7/3.1)+IF('1b Historical level tables'!H94="-",0,'1b Historical level tables'!H94)</f>
        <v>192.33767067495862</v>
      </c>
      <c r="I120" s="205">
        <f>((IF('1b Historical level tables'!I113="-",0,'1b Historical level tables'!I113)-(IF('1b Historical level tables'!I94="-",0,'1b Historical level tables'!I94)))*'1c Consumption adjusted levels'!$C$7/3.1)+IF('1b Historical level tables'!I94="-",0,'1b Historical level tables'!I94)</f>
        <v>185.67579969586257</v>
      </c>
      <c r="J120" s="205">
        <f>((IF('1b Historical level tables'!J113="-",0,'1b Historical level tables'!J113)-(IF('1b Historical level tables'!J94="-",0,'1b Historical level tables'!J94)))*'1c Consumption adjusted levels'!$C$7/3.1)+IF('1b Historical level tables'!J94="-",0,'1b Historical level tables'!J94)</f>
        <v>162.24939907170486</v>
      </c>
      <c r="K120" s="205">
        <f>((IF('1b Historical level tables'!K113="-",0,'1b Historical level tables'!K113)-(IF('1b Historical level tables'!K94="-",0,'1b Historical level tables'!K94)))*'1c Consumption adjusted levels'!$C$7/3.1)+IF('1b Historical level tables'!K94="-",0,'1b Historical level tables'!K94)</f>
        <v>192.83894706919443</v>
      </c>
      <c r="L120" s="205">
        <f>((IF('1b Historical level tables'!L113="-",0,'1b Historical level tables'!L113)-(IF('1b Historical level tables'!L94="-",0,'1b Historical level tables'!L94)))*'1c Consumption adjusted levels'!$C$7/3.1)+IF('1b Historical level tables'!L94="-",0,'1b Historical level tables'!L94)</f>
        <v>242.04584304675112</v>
      </c>
      <c r="M120" s="205">
        <f>((IF('1b Historical level tables'!M113="-",0,'1b Historical level tables'!M113)-(IF('1b Historical level tables'!M94="-",0,'1b Historical level tables'!M94)))*'1c Consumption adjusted levels'!$C$7/3.1)+IF('1b Historical level tables'!M94="-",0,'1b Historical level tables'!M94)</f>
        <v>448.79754415583545</v>
      </c>
      <c r="N120" s="173"/>
      <c r="O120" s="205">
        <f>((IF('1b Historical level tables'!O113="-",0,'1b Historical level tables'!O113)-(IF('1b Historical level tables'!O94="-",0,'1b Historical level tables'!O94)))*'1c Consumption adjusted levels'!$C$7/3.1)+IF('1b Historical level tables'!O94="-",0,'1b Historical level tables'!O94)</f>
        <v>1005.5136076845566</v>
      </c>
      <c r="P120" s="205">
        <f>((IF('1b Historical level tables'!P113="-",0,'1b Historical level tables'!P113)-(IF('1b Historical level tables'!P94="-",0,'1b Historical level tables'!P94)))*'1c Consumption adjusted levels'!$C$7/3.1)+IF('1b Historical level tables'!P94="-",0,'1b Historical level tables'!P94)</f>
        <v>1391.0875001094882</v>
      </c>
      <c r="Q120" s="205">
        <f>((IF('1b Historical level tables'!Q113="-",0,'1b Historical level tables'!Q113)-(IF('1b Historical level tables'!Q94="-",0,'1b Historical level tables'!Q94)))*'1c Consumption adjusted levels'!$C$7/3.1)+IF('1b Historical level tables'!Q94="-",0,'1b Historical level tables'!Q94)</f>
        <v>949.320472505373</v>
      </c>
      <c r="R120" s="205">
        <f>((IF('1b Historical level tables'!R113="-",0,'1b Historical level tables'!R113)-(IF('1b Historical level tables'!R94="-",0,'1b Historical level tables'!R94)))*'1c Consumption adjusted levels'!$C$7/3.1)+IF('1b Historical level tables'!R94="-",0,'1b Historical level tables'!R94)</f>
        <v>429.66879065618389</v>
      </c>
      <c r="S120" s="205">
        <f>((IF('1b Historical level tables'!S113="-",0,'1b Historical level tables'!S113)-(IF('1b Historical level tables'!S94="-",0,'1b Historical level tables'!S94)))*'1c Consumption adjusted levels'!$C$7/3.1)+IF('1b Historical level tables'!S94="-",0,'1b Historical level tables'!S94)</f>
        <v>380.99959429095202</v>
      </c>
      <c r="T120" s="205">
        <f>((IF('1b Historical level tables'!T113="-",0,'1b Historical level tables'!T113)-(IF('1b Historical level tables'!T94="-",0,'1b Historical level tables'!T94)))*'1c Consumption adjusted levels'!$C$7/3.1)+IF('1b Historical level tables'!T94="-",0,'1b Historical level tables'!T94)</f>
        <v>412.38837562438863</v>
      </c>
      <c r="U120" s="205">
        <f>((IF('1b Historical level tables'!U113="-",0,'1b Historical level tables'!U113)-(IF('1b Historical level tables'!U94="-",0,'1b Historical level tables'!U94)))*'1c Consumption adjusted levels'!$C$7/3.1)+IF('1b Historical level tables'!U94="-",0,'1b Historical level tables'!U94)</f>
        <v>307.29200619142603</v>
      </c>
      <c r="V120" s="205">
        <f>((IF('1b Historical level tables'!V113="-",0,'1b Historical level tables'!V113)-(IF('1b Historical level tables'!V94="-",0,'1b Historical level tables'!V94)))*'1c Consumption adjusted levels'!$C$7/3.1)+IF('1b Historical level tables'!V94="-",0,'1b Historical level tables'!V94)</f>
        <v>261.26459396984194</v>
      </c>
      <c r="W120" s="205">
        <f>((IF('1b Historical level tables'!W113="-",0,'1b Historical level tables'!W113)-(IF('1b Historical level tables'!W94="-",0,'1b Historical level tables'!W94)))*'1c Consumption adjusted levels'!$C$7/3.1)+IF('1b Historical level tables'!W94="-",0,'1b Historical level tables'!W94)</f>
        <v>301.2131609460929</v>
      </c>
      <c r="X120" s="205">
        <f>((IF('1b Historical level tables'!X113="-",0,'1b Historical level tables'!X113)-(IF('1b Historical level tables'!X94="-",0,'1b Historical level tables'!X94)))*'1c Consumption adjusted levels'!$C$7/3.1)+IF('1b Historical level tables'!X94="-",0,'1b Historical level tables'!X94)</f>
        <v>309.98346980319485</v>
      </c>
      <c r="Y120" s="205">
        <f>((IF('1b Historical level tables'!Y113="-",0,'1b Historical level tables'!Y113)-(IF('1b Historical level tables'!Y94="-",0,'1b Historical level tables'!Y94)))*'1c Consumption adjusted levels'!$C$7/3.1)+IF('1b Historical level tables'!Y94="-",0,'1b Historical level tables'!Y94)</f>
        <v>337.29699490019135</v>
      </c>
      <c r="Z120" s="205">
        <f>((IF('1b Historical level tables'!Z113="-",0,'1b Historical level tables'!Z113)-(IF('1b Historical level tables'!Z94="-",0,'1b Historical level tables'!Z94)))*'1c Consumption adjusted levels'!$C$7/3.1)+IF('1b Historical level tables'!Z94="-",0,'1b Historical level tables'!Z94)</f>
        <v>302.25070946897603</v>
      </c>
      <c r="AA120" s="205">
        <f>((IF('1b Historical level tables'!AA113="-",0,'1b Historical level tables'!AA113)-(IF('1b Historical level tables'!AA94="-",0,'1b Historical level tables'!AA94)))*'1c Consumption adjusted levels'!$C$7/3.1)+IF('1b Historical level tables'!AA94="-",0,'1b Historical level tables'!AA94)</f>
        <v>0</v>
      </c>
      <c r="AB120" s="205">
        <f>((IF('1b Historical level tables'!AB113="-",0,'1b Historical level tables'!AB113)-(IF('1b Historical level tables'!AB94="-",0,'1b Historical level tables'!AB94)))*'1c Consumption adjusted levels'!$C$7/$D$7)+IF('1b Historical level tables'!AB94="-",0,'1b Historical level tables'!AB94)</f>
        <v>0</v>
      </c>
      <c r="AC120" s="144"/>
      <c r="AD120" s="175" t="s">
        <v>196</v>
      </c>
      <c r="AE120" s="205">
        <f>((IF('1b Historical level tables'!AE113="-",0,'1b Historical level tables'!AE113)-(IF('1b Historical level tables'!AE94="-",0,'1b Historical level tables'!AE94)))*'1c Consumption adjusted levels'!$C$8/4.2)+IF('1b Historical level tables'!AE94="-",0,'1b Historical level tables'!AE94)</f>
        <v>226.16666492980605</v>
      </c>
      <c r="AF120" s="205">
        <f>((IF('1b Historical level tables'!AF113="-",0,'1b Historical level tables'!AF113)-(IF('1b Historical level tables'!AF94="-",0,'1b Historical level tables'!AF94)))*'1c Consumption adjusted levels'!$C$8/4.2)+IF('1b Historical level tables'!AF94="-",0,'1b Historical level tables'!AF94)</f>
        <v>216.71667203233801</v>
      </c>
      <c r="AG120" s="205">
        <f>((IF('1b Historical level tables'!AG113="-",0,'1b Historical level tables'!AG113)-(IF('1b Historical level tables'!AG94="-",0,'1b Historical level tables'!AG94)))*'1c Consumption adjusted levels'!$C$8/4.2)+IF('1b Historical level tables'!AG94="-",0,'1b Historical level tables'!AG94)</f>
        <v>237.68157317828059</v>
      </c>
      <c r="AH120" s="205">
        <f>((IF('1b Historical level tables'!AH113="-",0,'1b Historical level tables'!AH113)-(IF('1b Historical level tables'!AH94="-",0,'1b Historical level tables'!AH94)))*'1c Consumption adjusted levels'!$C$8/4.2)+IF('1b Historical level tables'!AH94="-",0,'1b Historical level tables'!AH94)</f>
        <v>260.32623700119535</v>
      </c>
      <c r="AI120" s="205">
        <f>((IF('1b Historical level tables'!AI113="-",0,'1b Historical level tables'!AI113)-(IF('1b Historical level tables'!AI94="-",0,'1b Historical level tables'!AI94)))*'1c Consumption adjusted levels'!$C$8/4.2)+IF('1b Historical level tables'!AI94="-",0,'1b Historical level tables'!AI94)</f>
        <v>308.17593487294073</v>
      </c>
      <c r="AJ120" s="205">
        <f>((IF('1b Historical level tables'!AJ113="-",0,'1b Historical level tables'!AJ113)-(IF('1b Historical level tables'!AJ94="-",0,'1b Historical level tables'!AJ94)))*'1c Consumption adjusted levels'!$C$8/4.2)+IF('1b Historical level tables'!AJ94="-",0,'1b Historical level tables'!AJ94)</f>
        <v>279.36327701404275</v>
      </c>
      <c r="AK120" s="205">
        <f>((IF('1b Historical level tables'!AK113="-",0,'1b Historical level tables'!AK113)-(IF('1b Historical level tables'!AK94="-",0,'1b Historical level tables'!AK94)))*'1c Consumption adjusted levels'!$C$8/4.2)+IF('1b Historical level tables'!AK94="-",0,'1b Historical level tables'!AK94)</f>
        <v>269.59714111455742</v>
      </c>
      <c r="AL120" s="205">
        <f>((IF('1b Historical level tables'!AL113="-",0,'1b Historical level tables'!AL113)-(IF('1b Historical level tables'!AL94="-",0,'1b Historical level tables'!AL94)))*'1c Consumption adjusted levels'!$C$8/4.2)+IF('1b Historical level tables'!AL94="-",0,'1b Historical level tables'!AL94)</f>
        <v>235.24936524828624</v>
      </c>
      <c r="AM120" s="205">
        <f>((IF('1b Historical level tables'!AM113="-",0,'1b Historical level tables'!AM113)-(IF('1b Historical level tables'!AM94="-",0,'1b Historical level tables'!AM94)))*'1c Consumption adjusted levels'!$C$8/4.2)+IF('1b Historical level tables'!AM94="-",0,'1b Historical level tables'!AM94)</f>
        <v>279.663438943686</v>
      </c>
      <c r="AN120" s="205">
        <f>((IF('1b Historical level tables'!AN113="-",0,'1b Historical level tables'!AN113)-(IF('1b Historical level tables'!AN94="-",0,'1b Historical level tables'!AN94)))*'1c Consumption adjusted levels'!$C$8/4.2)+IF('1b Historical level tables'!AN94="-",0,'1b Historical level tables'!AN94)</f>
        <v>352.97708076708869</v>
      </c>
      <c r="AO120" s="205">
        <f>((IF('1b Historical level tables'!AO113="-",0,'1b Historical level tables'!AO113)-(IF('1b Historical level tables'!AO94="-",0,'1b Historical level tables'!AO94)))*'1c Consumption adjusted levels'!$C$8/4.2)+IF('1b Historical level tables'!AO94="-",0,'1b Historical level tables'!AO94)</f>
        <v>637.86883617816898</v>
      </c>
      <c r="AP120" s="173"/>
      <c r="AQ120" s="205">
        <f>((IF('1b Historical level tables'!AQ113="-",0,'1b Historical level tables'!AQ113)-(IF('1b Historical level tables'!AQ94="-",0,'1b Historical level tables'!AQ94)))*'1c Consumption adjusted levels'!$C$8/4.2)+IF('1b Historical level tables'!AQ94="-",0,'1b Historical level tables'!AQ94)</f>
        <v>1404.751663852825</v>
      </c>
      <c r="AR120" s="205">
        <f>((IF('1b Historical level tables'!AR113="-",0,'1b Historical level tables'!AR113)-(IF('1b Historical level tables'!AR94="-",0,'1b Historical level tables'!AR94)))*'1c Consumption adjusted levels'!$C$8/4.2)+IF('1b Historical level tables'!AR94="-",0,'1b Historical level tables'!AR94)</f>
        <v>2050.6003254343541</v>
      </c>
      <c r="AS120" s="205">
        <f>((IF('1b Historical level tables'!AS113="-",0,'1b Historical level tables'!AS113)-(IF('1b Historical level tables'!AS94="-",0,'1b Historical level tables'!AS94)))*'1c Consumption adjusted levels'!$C$8/4.2)+IF('1b Historical level tables'!AS94="-",0,'1b Historical level tables'!AS94)</f>
        <v>1387.4638236146354</v>
      </c>
      <c r="AT120" s="205">
        <f>((IF('1b Historical level tables'!AT113="-",0,'1b Historical level tables'!AT113)-(IF('1b Historical level tables'!AT94="-",0,'1b Historical level tables'!AT94)))*'1c Consumption adjusted levels'!$C$8/4.2)+IF('1b Historical level tables'!AT94="-",0,'1b Historical level tables'!AT94)</f>
        <v>619.02384770664548</v>
      </c>
      <c r="AU120" s="205">
        <f>((IF('1b Historical level tables'!AU113="-",0,'1b Historical level tables'!AU113)-(IF('1b Historical level tables'!AU94="-",0,'1b Historical level tables'!AU94)))*'1c Consumption adjusted levels'!$C$8/4.2)+IF('1b Historical level tables'!AU94="-",0,'1b Historical level tables'!AU94)</f>
        <v>551.83510461059029</v>
      </c>
      <c r="AV120" s="205">
        <f>((IF('1b Historical level tables'!AV113="-",0,'1b Historical level tables'!AV113)-(IF('1b Historical level tables'!AV94="-",0,'1b Historical level tables'!AV94)))*'1c Consumption adjusted levels'!$C$8/4.2)+IF('1b Historical level tables'!AV94="-",0,'1b Historical level tables'!AV94)</f>
        <v>600.37633227709614</v>
      </c>
      <c r="AW120" s="205">
        <f>((IF('1b Historical level tables'!AW113="-",0,'1b Historical level tables'!AW113)-(IF('1b Historical level tables'!AW94="-",0,'1b Historical level tables'!AW94)))*'1c Consumption adjusted levels'!$C$8/4.2)+IF('1b Historical level tables'!AW94="-",0,'1b Historical level tables'!AW94)</f>
        <v>443.08462386660591</v>
      </c>
      <c r="AX120" s="205">
        <f>((IF('1b Historical level tables'!AX113="-",0,'1b Historical level tables'!AX113)-(IF('1b Historical level tables'!AX94="-",0,'1b Historical level tables'!AX94)))*'1c Consumption adjusted levels'!$C$8/4.2)+IF('1b Historical level tables'!AX94="-",0,'1b Historical level tables'!AX94)</f>
        <v>372.13007580088663</v>
      </c>
      <c r="AY120" s="205">
        <f>((IF('1b Historical level tables'!AY113="-",0,'1b Historical level tables'!AY113)-(IF('1b Historical level tables'!AY94="-",0,'1b Historical level tables'!AY94)))*'1c Consumption adjusted levels'!$C$8/4.2)+IF('1b Historical level tables'!AY94="-",0,'1b Historical level tables'!AY94)</f>
        <v>434.32470549842611</v>
      </c>
      <c r="AZ120" s="205">
        <f>((IF('1b Historical level tables'!AZ113="-",0,'1b Historical level tables'!AZ113)-(IF('1b Historical level tables'!AZ94="-",0,'1b Historical level tables'!AZ94)))*'1c Consumption adjusted levels'!$C$8/4.2)+IF('1b Historical level tables'!AZ94="-",0,'1b Historical level tables'!AZ94)</f>
        <v>451.7412591309012</v>
      </c>
      <c r="BA120" s="205">
        <f>((IF('1b Historical level tables'!BA113="-",0,'1b Historical level tables'!BA113)-(IF('1b Historical level tables'!BA94="-",0,'1b Historical level tables'!BA94)))*'1c Consumption adjusted levels'!$C$8/4.2)+IF('1b Historical level tables'!BA94="-",0,'1b Historical level tables'!BA94)</f>
        <v>490.03835655304511</v>
      </c>
      <c r="BB120" s="205">
        <f>((IF('1b Historical level tables'!BB113="-",0,'1b Historical level tables'!BB113)-(IF('1b Historical level tables'!BB94="-",0,'1b Historical level tables'!BB94)))*'1c Consumption adjusted levels'!$C$8/4.2)+IF('1b Historical level tables'!BB94="-",0,'1b Historical level tables'!BB94)</f>
        <v>437.50034376846804</v>
      </c>
      <c r="BC120" s="205">
        <f>((IF('1b Historical level tables'!BC113="-",0,'1b Historical level tables'!BC113)-(IF('1b Historical level tables'!BC94="-",0,'1b Historical level tables'!BC94)))*'1c Consumption adjusted levels'!$C$8/4.2)+IF('1b Historical level tables'!BC94="-",0,'1b Historical level tables'!BC94)</f>
        <v>0</v>
      </c>
      <c r="BD120" s="205">
        <f>((IF('1b Historical level tables'!BD113="-",0,'1b Historical level tables'!BD113)-(IF('1b Historical level tables'!BD94="-",0,'1b Historical level tables'!BD94)))*'1c Consumption adjusted levels'!$C$8/$D$8)+IF('1b Historical level tables'!BD94="-",0,'1b Historical level tables'!BD94)</f>
        <v>0</v>
      </c>
      <c r="BF120" s="175" t="s">
        <v>196</v>
      </c>
      <c r="BG120" s="205">
        <f>((IF('1b Historical level tables'!BG113="-",0,'1b Historical level tables'!BG113)-(IF('1b Historical level tables'!BG94="-",0,'1b Historical level tables'!BG94)))*'1c Consumption adjusted levels'!$C$9/12)+IF('1b Historical level tables'!BG94="-",0,'1b Historical level tables'!BG94)</f>
        <v>192.38541666666666</v>
      </c>
      <c r="BH120" s="205">
        <f>((IF('1b Historical level tables'!BH113="-",0,'1b Historical level tables'!BH113)-(IF('1b Historical level tables'!BH94="-",0,'1b Historical level tables'!BH94)))*'1c Consumption adjusted levels'!$C$9/12)+IF('1b Historical level tables'!BH94="-",0,'1b Historical level tables'!BH94)</f>
        <v>190.76583333333329</v>
      </c>
      <c r="BI120" s="205">
        <f>((IF('1b Historical level tables'!BI113="-",0,'1b Historical level tables'!BI113)-(IF('1b Historical level tables'!BI94="-",0,'1b Historical level tables'!BI94)))*'1c Consumption adjusted levels'!$C$9/12)+IF('1b Historical level tables'!BI94="-",0,'1b Historical level tables'!BI94)</f>
        <v>206.77958333333333</v>
      </c>
      <c r="BJ120" s="205">
        <f>((IF('1b Historical level tables'!BJ113="-",0,'1b Historical level tables'!BJ113)-(IF('1b Historical level tables'!BJ94="-",0,'1b Historical level tables'!BJ94)))*'1c Consumption adjusted levels'!$C$9/12)+IF('1b Historical level tables'!BJ94="-",0,'1b Historical level tables'!BJ94)</f>
        <v>233.22000000000011</v>
      </c>
      <c r="BK120" s="205">
        <f>((IF('1b Historical level tables'!BK113="-",0,'1b Historical level tables'!BK113)-(IF('1b Historical level tables'!BK94="-",0,'1b Historical level tables'!BK94)))*'1c Consumption adjusted levels'!$C$9/12)+IF('1b Historical level tables'!BK94="-",0,'1b Historical level tables'!BK94)</f>
        <v>269.46416666666659</v>
      </c>
      <c r="BL120" s="205">
        <f>((IF('1b Historical level tables'!BL113="-",0,'1b Historical level tables'!BL113)-(IF('1b Historical level tables'!BL94="-",0,'1b Historical level tables'!BL94)))*'1c Consumption adjusted levels'!$C$9/12)+IF('1b Historical level tables'!BL94="-",0,'1b Historical level tables'!BL94)</f>
        <v>221.16416666666672</v>
      </c>
      <c r="BM120" s="205">
        <f>((IF('1b Historical level tables'!BM113="-",0,'1b Historical level tables'!BM113)-(IF('1b Historical level tables'!BM94="-",0,'1b Historical level tables'!BM94)))*'1c Consumption adjusted levels'!$C$9/12)+IF('1b Historical level tables'!BM94="-",0,'1b Historical level tables'!BM94)</f>
        <v>197.72333333333336</v>
      </c>
      <c r="BN120" s="205">
        <f>((IF('1b Historical level tables'!BN113="-",0,'1b Historical level tables'!BN113)-(IF('1b Historical level tables'!BN94="-",0,'1b Historical level tables'!BN94)))*'1c Consumption adjusted levels'!$C$9/12)+IF('1b Historical level tables'!BN94="-",0,'1b Historical level tables'!BN94)</f>
        <v>139.0829166666667</v>
      </c>
      <c r="BO120" s="205">
        <f>((IF('1b Historical level tables'!BO113="-",0,'1b Historical level tables'!BO113)-(IF('1b Historical level tables'!BO94="-",0,'1b Historical level tables'!BO94)))*'1c Consumption adjusted levels'!$C$9/12)+IF('1b Historical level tables'!BO94="-",0,'1b Historical level tables'!BO94)</f>
        <v>179.27541666666664</v>
      </c>
      <c r="BP120" s="205">
        <f>((IF('1b Historical level tables'!BP113="-",0,'1b Historical level tables'!BP113)-(IF('1b Historical level tables'!BP94="-",0,'1b Historical level tables'!BP94)))*'1c Consumption adjusted levels'!$C$9/12)+IF('1b Historical level tables'!BP94="-",0,'1b Historical level tables'!BP94)</f>
        <v>264.9887500000001</v>
      </c>
      <c r="BQ120" s="205">
        <f>((IF('1b Historical level tables'!BQ113="-",0,'1b Historical level tables'!BQ113)-(IF('1b Historical level tables'!BQ94="-",0,'1b Historical level tables'!BQ94)))*'1c Consumption adjusted levels'!$C$9/12)+IF('1b Historical level tables'!BQ94="-",0,'1b Historical level tables'!BQ94)</f>
        <v>580.21333333333359</v>
      </c>
      <c r="BR120" s="173"/>
      <c r="BS120" s="205">
        <f>((IF('1b Historical level tables'!BS113="-",0,'1b Historical level tables'!BS113)-(IF('1b Historical level tables'!BS94="-",0,'1b Historical level tables'!BS94)))*'1c Consumption adjusted levels'!$C$9/12)+IF('1b Historical level tables'!BS94="-",0,'1b Historical level tables'!BS94)</f>
        <v>1395.2927342476071</v>
      </c>
      <c r="BT120" s="205">
        <f>((IF('1b Historical level tables'!BT113="-",0,'1b Historical level tables'!BT113)-(IF('1b Historical level tables'!BT94="-",0,'1b Historical level tables'!BT94)))*'1c Consumption adjusted levels'!$C$9/12)+IF('1b Historical level tables'!BT94="-",0,'1b Historical level tables'!BT94)</f>
        <v>1660.3846137957196</v>
      </c>
      <c r="BU120" s="205">
        <f>((IF('1b Historical level tables'!BU113="-",0,'1b Historical level tables'!BU113)-(IF('1b Historical level tables'!BU94="-",0,'1b Historical level tables'!BU94)))*'1c Consumption adjusted levels'!$C$9/12)+IF('1b Historical level tables'!BU94="-",0,'1b Historical level tables'!BU94)</f>
        <v>1154.9144119617351</v>
      </c>
      <c r="BV120" s="205">
        <f>((IF('1b Historical level tables'!BV113="-",0,'1b Historical level tables'!BV113)-(IF('1b Historical level tables'!BV94="-",0,'1b Historical level tables'!BV94)))*'1c Consumption adjusted levels'!$C$9/12)+IF('1b Historical level tables'!BV94="-",0,'1b Historical level tables'!BV94)</f>
        <v>575.93358764431684</v>
      </c>
      <c r="BW120" s="205">
        <f>((IF('1b Historical level tables'!BW113="-",0,'1b Historical level tables'!BW113)-(IF('1b Historical level tables'!BW94="-",0,'1b Historical level tables'!BW94)))*'1c Consumption adjusted levels'!$C$9/12)+IF('1b Historical level tables'!BW94="-",0,'1b Historical level tables'!BW94)</f>
        <v>497.30117532900704</v>
      </c>
      <c r="BX120" s="205">
        <f>((IF('1b Historical level tables'!BX113="-",0,'1b Historical level tables'!BX113)-(IF('1b Historical level tables'!BX94="-",0,'1b Historical level tables'!BX94)))*'1c Consumption adjusted levels'!$C$9/12)+IF('1b Historical level tables'!BX94="-",0,'1b Historical level tables'!BX94)</f>
        <v>557.52517109151211</v>
      </c>
      <c r="BY120" s="205">
        <f>((IF('1b Historical level tables'!BY113="-",0,'1b Historical level tables'!BY113)-(IF('1b Historical level tables'!BY94="-",0,'1b Historical level tables'!BY94)))*'1c Consumption adjusted levels'!$C$9/12)+IF('1b Historical level tables'!BY94="-",0,'1b Historical level tables'!BY94)</f>
        <v>391.8511309730896</v>
      </c>
      <c r="BZ120" s="205">
        <f>((IF('1b Historical level tables'!BZ113="-",0,'1b Historical level tables'!BZ113)-(IF('1b Historical level tables'!BZ94="-",0,'1b Historical level tables'!BZ94)))*'1c Consumption adjusted levels'!$C$9/12)+IF('1b Historical level tables'!BZ94="-",0,'1b Historical level tables'!BZ94)</f>
        <v>332.67109834721242</v>
      </c>
      <c r="CA120" s="205">
        <f>((IF('1b Historical level tables'!CA113="-",0,'1b Historical level tables'!CA113)-(IF('1b Historical level tables'!CA94="-",0,'1b Historical level tables'!CA94)))*'1c Consumption adjusted levels'!$C$9/12)+IF('1b Historical level tables'!CA94="-",0,'1b Historical level tables'!CA94)</f>
        <v>416.00015213430362</v>
      </c>
      <c r="CB120" s="205">
        <f>((IF('1b Historical level tables'!CB113="-",0,'1b Historical level tables'!CB113)-(IF('1b Historical level tables'!CB94="-",0,'1b Historical level tables'!CB94)))*'1c Consumption adjusted levels'!$C$9/12)+IF('1b Historical level tables'!CB94="-",0,'1b Historical level tables'!CB94)</f>
        <v>426.62649013576214</v>
      </c>
      <c r="CC120" s="205">
        <f>((IF('1b Historical level tables'!CC113="-",0,'1b Historical level tables'!CC113)-(IF('1b Historical level tables'!CC94="-",0,'1b Historical level tables'!CC94)))*'1c Consumption adjusted levels'!$C$9/12)+IF('1b Historical level tables'!CC94="-",0,'1b Historical level tables'!CC94)</f>
        <v>478.99360032209711</v>
      </c>
      <c r="CD120" s="205">
        <f>((IF('1b Historical level tables'!CD113="-",0,'1b Historical level tables'!CD113)-(IF('1b Historical level tables'!CD94="-",0,'1b Historical level tables'!CD94)))*'1c Consumption adjusted levels'!$C$9/12)+IF('1b Historical level tables'!CD94="-",0,'1b Historical level tables'!CD94)</f>
        <v>407.59364429896431</v>
      </c>
      <c r="CE120" s="205">
        <f>((IF('1b Historical level tables'!CE113="-",0,'1b Historical level tables'!CE113)-(IF('1b Historical level tables'!CE94="-",0,'1b Historical level tables'!CE94)))*'1c Consumption adjusted levels'!$C$9/12)+IF('1b Historical level tables'!CE94="-",0,'1b Historical level tables'!CE94)</f>
        <v>0</v>
      </c>
      <c r="CF120" s="205">
        <f>((IF('1b Historical level tables'!CF113="-",0,'1b Historical level tables'!CF113)-(IF('1b Historical level tables'!CF94="-",0,'1b Historical level tables'!CF94)))*'1c Consumption adjusted levels'!$C$9/$D$9)+IF('1b Historical level tables'!CF94="-",0,'1b Historical level tables'!CF94)</f>
        <v>0</v>
      </c>
      <c r="CG120" s="144"/>
      <c r="CH120" s="175" t="s">
        <v>196</v>
      </c>
      <c r="CI120" s="205">
        <f t="shared" ref="CI120:CS120" si="208">IFERROR(C120+BG120,"-")</f>
        <v>348.28983393456087</v>
      </c>
      <c r="CJ120" s="205">
        <f t="shared" si="208"/>
        <v>339.94908794301944</v>
      </c>
      <c r="CK120" s="205">
        <f t="shared" si="208"/>
        <v>370.77988487931566</v>
      </c>
      <c r="CL120" s="205">
        <f t="shared" si="208"/>
        <v>412.3321346234377</v>
      </c>
      <c r="CM120" s="205">
        <f t="shared" si="208"/>
        <v>482.28666136596127</v>
      </c>
      <c r="CN120" s="205">
        <f t="shared" si="208"/>
        <v>413.50183734162533</v>
      </c>
      <c r="CO120" s="205">
        <f t="shared" si="208"/>
        <v>383.39913302919592</v>
      </c>
      <c r="CP120" s="205">
        <f t="shared" si="208"/>
        <v>301.33231573837156</v>
      </c>
      <c r="CQ120" s="205">
        <f t="shared" si="208"/>
        <v>372.11436373586105</v>
      </c>
      <c r="CR120" s="205">
        <f t="shared" si="208"/>
        <v>507.03459304675118</v>
      </c>
      <c r="CS120" s="205">
        <f t="shared" si="208"/>
        <v>1029.0108774891692</v>
      </c>
      <c r="CT120" s="173"/>
      <c r="CU120" s="205">
        <f t="shared" ref="CU120:CU135" si="209">IFERROR(O120+BS120,"-")</f>
        <v>2400.8063419321638</v>
      </c>
      <c r="CV120" s="205">
        <f t="shared" ref="CV120:CV135" si="210">IFERROR(P120+BT120,"-")</f>
        <v>3051.4721139052081</v>
      </c>
      <c r="CW120" s="205">
        <f t="shared" ref="CW120:CW135" si="211">IFERROR(Q120+BU120,"-")</f>
        <v>2104.2348844671083</v>
      </c>
      <c r="CX120" s="205">
        <f t="shared" ref="CX120:CX135" si="212">IFERROR(R120+BV120,"-")</f>
        <v>1005.6023783005007</v>
      </c>
      <c r="CY120" s="205">
        <f t="shared" ref="CY120:CY135" si="213">IFERROR(S120+BW120,"-")</f>
        <v>878.30076961995906</v>
      </c>
      <c r="CZ120" s="205">
        <f t="shared" ref="CZ120:CZ135" si="214">IFERROR(T120+BX120,"-")</f>
        <v>969.91354671590079</v>
      </c>
      <c r="DA120" s="205">
        <f t="shared" ref="DA120:DA135" si="215">IFERROR(U120+BY120,"-")</f>
        <v>699.14313716451557</v>
      </c>
      <c r="DB120" s="205">
        <f t="shared" ref="DB120:DB135" si="216">IFERROR(V120+BZ120,"-")</f>
        <v>593.93569231705442</v>
      </c>
      <c r="DC120" s="205">
        <f t="shared" ref="DC120:DC135" si="217">IFERROR(W120+CA120,"-")</f>
        <v>717.21331308039657</v>
      </c>
      <c r="DD120" s="205">
        <f t="shared" ref="DD120:DD135" si="218">IFERROR(X120+CB120,"-")</f>
        <v>736.60995993895699</v>
      </c>
      <c r="DE120" s="205">
        <f t="shared" ref="DE120:DE135" si="219">IFERROR(Y120+CC120,"-")</f>
        <v>816.2905952222884</v>
      </c>
      <c r="DF120" s="205">
        <f t="shared" ref="DF120:DF135" si="220">IFERROR(Z120+CD120,"-")</f>
        <v>709.84435376794033</v>
      </c>
      <c r="DG120" s="205">
        <f t="shared" ref="DG120:DG135" si="221">IFERROR(AA120+CE120,"-")</f>
        <v>0</v>
      </c>
      <c r="DH120" s="205">
        <f t="shared" ref="DH120:DH135" si="222">IFERROR(AB120+CF120,"-")</f>
        <v>0</v>
      </c>
    </row>
    <row r="121" spans="2:112" s="159" customFormat="1" ht="10.5" customHeight="1">
      <c r="B121" s="175" t="s">
        <v>197</v>
      </c>
      <c r="C121" s="205">
        <f>((IF('1b Historical level tables'!C114="-",0,'1b Historical level tables'!C114)-(IF('1b Historical level tables'!C95="-",0,'1b Historical level tables'!C95)))*'1c Consumption adjusted levels'!$C$7/3.1)+IF('1b Historical level tables'!C95="-",0,'1b Historical level tables'!C95)</f>
        <v>3.0178024987068612</v>
      </c>
      <c r="D121" s="205">
        <f>((IF('1b Historical level tables'!D114="-",0,'1b Historical level tables'!D114)-(IF('1b Historical level tables'!D95="-",0,'1b Historical level tables'!D95)))*'1c Consumption adjusted levels'!$C$7/3.1)+IF('1b Historical level tables'!D95="-",0,'1b Historical level tables'!D95)</f>
        <v>2.9275733668216319</v>
      </c>
      <c r="E121" s="205">
        <f>((IF('1b Historical level tables'!E114="-",0,'1b Historical level tables'!E114)-(IF('1b Historical level tables'!E95="-",0,'1b Historical level tables'!E95)))*'1c Consumption adjusted levels'!$C$7/3.1)+IF('1b Historical level tables'!E95="-",0,'1b Historical level tables'!E95)</f>
        <v>10.148867182390159</v>
      </c>
      <c r="F121" s="205">
        <f>((IF('1b Historical level tables'!F114="-",0,'1b Historical level tables'!F114)-(IF('1b Historical level tables'!F95="-",0,'1b Historical level tables'!F95)))*'1c Consumption adjusted levels'!$C$7/3.1)+IF('1b Historical level tables'!F95="-",0,'1b Historical level tables'!F95)</f>
        <v>9.6478018269985082</v>
      </c>
      <c r="G121" s="205">
        <f>((IF('1b Historical level tables'!G114="-",0,'1b Historical level tables'!G114)-(IF('1b Historical level tables'!G95="-",0,'1b Historical level tables'!G95)))*'1c Consumption adjusted levels'!$C$7/3.1)+IF('1b Historical level tables'!G95="-",0,'1b Historical level tables'!G95)</f>
        <v>12.962813788471427</v>
      </c>
      <c r="H121" s="205">
        <f>((IF('1b Historical level tables'!H114="-",0,'1b Historical level tables'!H114)-(IF('1b Historical level tables'!H95="-",0,'1b Historical level tables'!H95)))*'1c Consumption adjusted levels'!$C$7/3.1)+IF('1b Historical level tables'!H95="-",0,'1b Historical level tables'!H95)</f>
        <v>12.907024738230101</v>
      </c>
      <c r="I121" s="205">
        <f>((IF('1b Historical level tables'!I114="-",0,'1b Historical level tables'!I114)-(IF('1b Historical level tables'!I95="-",0,'1b Historical level tables'!I95)))*'1c Consumption adjusted levels'!$C$7/3.1)+IF('1b Historical level tables'!I95="-",0,'1b Historical level tables'!I95)</f>
        <v>15.369185645012525</v>
      </c>
      <c r="J121" s="205">
        <f>((IF('1b Historical level tables'!J114="-",0,'1b Historical level tables'!J114)-(IF('1b Historical level tables'!J95="-",0,'1b Historical level tables'!J95)))*'1c Consumption adjusted levels'!$C$7/3.1)+IF('1b Historical level tables'!J95="-",0,'1b Historical level tables'!J95)</f>
        <v>16.300531252799225</v>
      </c>
      <c r="K121" s="205">
        <f>((IF('1b Historical level tables'!K114="-",0,'1b Historical level tables'!K114)-(IF('1b Historical level tables'!K95="-",0,'1b Historical level tables'!K95)))*'1c Consumption adjusted levels'!$C$7/3.1)+IF('1b Historical level tables'!K95="-",0,'1b Historical level tables'!K95)</f>
        <v>12.462323766546612</v>
      </c>
      <c r="L121" s="205">
        <f>((IF('1b Historical level tables'!L114="-",0,'1b Historical level tables'!L114)-(IF('1b Historical level tables'!L95="-",0,'1b Historical level tables'!L95)))*'1c Consumption adjusted levels'!$C$7/3.1)+IF('1b Historical level tables'!L95="-",0,'1b Historical level tables'!L95)</f>
        <v>12.781381976151758</v>
      </c>
      <c r="M121" s="205">
        <f>((IF('1b Historical level tables'!M114="-",0,'1b Historical level tables'!M114)-(IF('1b Historical level tables'!M95="-",0,'1b Historical level tables'!M95)))*'1c Consumption adjusted levels'!$C$7/3.1)+IF('1b Historical level tables'!M95="-",0,'1b Historical level tables'!M95)</f>
        <v>8.027955576017515</v>
      </c>
      <c r="N121" s="173"/>
      <c r="O121" s="205">
        <f>((IF('1b Historical level tables'!O114="-",0,'1b Historical level tables'!O114)-(IF('1b Historical level tables'!O95="-",0,'1b Historical level tables'!O95)))*'1c Consumption adjusted levels'!$C$7/3.1)+IF('1b Historical level tables'!O95="-",0,'1b Historical level tables'!O95)</f>
        <v>10.165169355686436</v>
      </c>
      <c r="P121" s="205">
        <f>((IF('1b Historical level tables'!P114="-",0,'1b Historical level tables'!P114)-(IF('1b Historical level tables'!P95="-",0,'1b Historical level tables'!P95)))*'1c Consumption adjusted levels'!$C$7/3.1)+IF('1b Historical level tables'!P95="-",0,'1b Historical level tables'!P95)</f>
        <v>10.165169355686436</v>
      </c>
      <c r="Q121" s="205">
        <f>((IF('1b Historical level tables'!Q114="-",0,'1b Historical level tables'!Q114)-(IF('1b Historical level tables'!Q95="-",0,'1b Historical level tables'!Q95)))*'1c Consumption adjusted levels'!$C$7/3.1)+IF('1b Historical level tables'!Q95="-",0,'1b Historical level tables'!Q95)</f>
        <v>15.677465161842026</v>
      </c>
      <c r="R121" s="205">
        <f>((IF('1b Historical level tables'!R114="-",0,'1b Historical level tables'!R114)-(IF('1b Historical level tables'!R95="-",0,'1b Historical level tables'!R95)))*'1c Consumption adjusted levels'!$C$7/3.1)+IF('1b Historical level tables'!R95="-",0,'1b Historical level tables'!R95)</f>
        <v>15.677465161842026</v>
      </c>
      <c r="S121" s="205">
        <f>((IF('1b Historical level tables'!S114="-",0,'1b Historical level tables'!S114)-(IF('1b Historical level tables'!S95="-",0,'1b Historical level tables'!S95)))*'1c Consumption adjusted levels'!$C$7/3.1)+IF('1b Historical level tables'!S95="-",0,'1b Historical level tables'!S95)</f>
        <v>14.99509996659647</v>
      </c>
      <c r="T121" s="205">
        <f>((IF('1b Historical level tables'!T114="-",0,'1b Historical level tables'!T114)-(IF('1b Historical level tables'!T95="-",0,'1b Historical level tables'!T95)))*'1c Consumption adjusted levels'!$C$7/3.1)+IF('1b Historical level tables'!T95="-",0,'1b Historical level tables'!T95)</f>
        <v>14.99509996659647</v>
      </c>
      <c r="U121" s="205">
        <f>((IF('1b Historical level tables'!U114="-",0,'1b Historical level tables'!U114)-(IF('1b Historical level tables'!U95="-",0,'1b Historical level tables'!U95)))*'1c Consumption adjusted levels'!$C$7/3.1)+IF('1b Historical level tables'!U95="-",0,'1b Historical level tables'!U95)</f>
        <v>20.441897115770779</v>
      </c>
      <c r="V121" s="205">
        <f>((IF('1b Historical level tables'!V114="-",0,'1b Historical level tables'!V114)-(IF('1b Historical level tables'!V95="-",0,'1b Historical level tables'!V95)))*'1c Consumption adjusted levels'!$C$7/3.1)+IF('1b Historical level tables'!V95="-",0,'1b Historical level tables'!V95)</f>
        <v>18.824863196865326</v>
      </c>
      <c r="W121" s="205">
        <f>((IF('1b Historical level tables'!W114="-",0,'1b Historical level tables'!W114)-(IF('1b Historical level tables'!W95="-",0,'1b Historical level tables'!W95)))*'1c Consumption adjusted levels'!$C$7/3.1)+IF('1b Historical level tables'!W95="-",0,'1b Historical level tables'!W95)</f>
        <v>18.114702593767056</v>
      </c>
      <c r="X121" s="205">
        <f>((IF('1b Historical level tables'!X114="-",0,'1b Historical level tables'!X114)-(IF('1b Historical level tables'!X95="-",0,'1b Historical level tables'!X95)))*'1c Consumption adjusted levels'!$C$7/3.1)+IF('1b Historical level tables'!X95="-",0,'1b Historical level tables'!X95)</f>
        <v>18.114702593767056</v>
      </c>
      <c r="Y121" s="205">
        <f>((IF('1b Historical level tables'!Y114="-",0,'1b Historical level tables'!Y114)-(IF('1b Historical level tables'!Y95="-",0,'1b Historical level tables'!Y95)))*'1c Consumption adjusted levels'!$C$7/3.1)+IF('1b Historical level tables'!Y95="-",0,'1b Historical level tables'!Y95)</f>
        <v>24.69209794609964</v>
      </c>
      <c r="Z121" s="205">
        <f>((IF('1b Historical level tables'!Z114="-",0,'1b Historical level tables'!Z114)-(IF('1b Historical level tables'!Z95="-",0,'1b Historical level tables'!Z95)))*'1c Consumption adjusted levels'!$C$7/3.1)+IF('1b Historical level tables'!Z95="-",0,'1b Historical level tables'!Z95)</f>
        <v>24.061843814676173</v>
      </c>
      <c r="AA121" s="205">
        <f>((IF('1b Historical level tables'!AA114="-",0,'1b Historical level tables'!AA114)-(IF('1b Historical level tables'!AA95="-",0,'1b Historical level tables'!AA95)))*'1c Consumption adjusted levels'!$C$7/3.1)+IF('1b Historical level tables'!AA95="-",0,'1b Historical level tables'!AA95)</f>
        <v>0</v>
      </c>
      <c r="AB121" s="205">
        <f>((IF('1b Historical level tables'!AB114="-",0,'1b Historical level tables'!AB114)-(IF('1b Historical level tables'!AB95="-",0,'1b Historical level tables'!AB95)))*'1c Consumption adjusted levels'!$C$7/$D$7)+IF('1b Historical level tables'!AB95="-",0,'1b Historical level tables'!AB95)</f>
        <v>0</v>
      </c>
      <c r="AC121" s="144"/>
      <c r="AD121" s="175" t="s">
        <v>197</v>
      </c>
      <c r="AE121" s="205">
        <f>((IF('1b Historical level tables'!AE114="-",0,'1b Historical level tables'!AE114)-(IF('1b Historical level tables'!AE95="-",0,'1b Historical level tables'!AE95)))*'1c Consumption adjusted levels'!$C$8/4.2)+IF('1b Historical level tables'!AE95="-",0,'1b Historical level tables'!AE95)</f>
        <v>3.4318500067423954</v>
      </c>
      <c r="AF121" s="205">
        <f>((IF('1b Historical level tables'!AF114="-",0,'1b Historical level tables'!AF114)-(IF('1b Historical level tables'!AF95="-",0,'1b Historical level tables'!AF95)))*'1c Consumption adjusted levels'!$C$8/4.2)+IF('1b Historical level tables'!AF95="-",0,'1b Historical level tables'!AF95)</f>
        <v>3.3292412883118923</v>
      </c>
      <c r="AG121" s="205">
        <f>((IF('1b Historical level tables'!AG114="-",0,'1b Historical level tables'!AG114)-(IF('1b Historical level tables'!AG95="-",0,'1b Historical level tables'!AG95)))*'1c Consumption adjusted levels'!$C$8/4.2)+IF('1b Historical level tables'!AG95="-",0,'1b Historical level tables'!AG95)</f>
        <v>11.541307738016066</v>
      </c>
      <c r="AH121" s="205">
        <f>((IF('1b Historical level tables'!AH114="-",0,'1b Historical level tables'!AH114)-(IF('1b Historical level tables'!AH95="-",0,'1b Historical level tables'!AH95)))*'1c Consumption adjusted levels'!$C$8/4.2)+IF('1b Historical level tables'!AH95="-",0,'1b Historical level tables'!AH95)</f>
        <v>10.971495426996002</v>
      </c>
      <c r="AI121" s="205">
        <f>((IF('1b Historical level tables'!AI114="-",0,'1b Historical level tables'!AI114)-(IF('1b Historical level tables'!AI95="-",0,'1b Historical level tables'!AI95)))*'1c Consumption adjusted levels'!$C$8/4.2)+IF('1b Historical level tables'!AI95="-",0,'1b Historical level tables'!AI95)</f>
        <v>14.741329760952985</v>
      </c>
      <c r="AJ121" s="205">
        <f>((IF('1b Historical level tables'!AJ114="-",0,'1b Historical level tables'!AJ114)-(IF('1b Historical level tables'!AJ95="-",0,'1b Historical level tables'!AJ95)))*'1c Consumption adjusted levels'!$C$8/4.2)+IF('1b Historical level tables'!AJ95="-",0,'1b Historical level tables'!AJ95)</f>
        <v>14.163052298014744</v>
      </c>
      <c r="AK121" s="205">
        <f>((IF('1b Historical level tables'!AK114="-",0,'1b Historical level tables'!AK114)-(IF('1b Historical level tables'!AK95="-",0,'1b Historical level tables'!AK95)))*'1c Consumption adjusted levels'!$C$8/4.2)+IF('1b Historical level tables'!AK95="-",0,'1b Historical level tables'!AK95)</f>
        <v>16.864801871612205</v>
      </c>
      <c r="AL121" s="205">
        <f>((IF('1b Historical level tables'!AL114="-",0,'1b Historical level tables'!AL114)-(IF('1b Historical level tables'!AL95="-",0,'1b Historical level tables'!AL95)))*'1c Consumption adjusted levels'!$C$8/4.2)+IF('1b Historical level tables'!AL95="-",0,'1b Historical level tables'!AL95)</f>
        <v>17.193251650420535</v>
      </c>
      <c r="AM121" s="205">
        <f>((IF('1b Historical level tables'!AM114="-",0,'1b Historical level tables'!AM114)-(IF('1b Historical level tables'!AM95="-",0,'1b Historical level tables'!AM95)))*'1c Consumption adjusted levels'!$C$8/4.2)+IF('1b Historical level tables'!AM95="-",0,'1b Historical level tables'!AM95)</f>
        <v>13.144838701466496</v>
      </c>
      <c r="AN121" s="205">
        <f>((IF('1b Historical level tables'!AN114="-",0,'1b Historical level tables'!AN114)-(IF('1b Historical level tables'!AN95="-",0,'1b Historical level tables'!AN95)))*'1c Consumption adjusted levels'!$C$8/4.2)+IF('1b Historical level tables'!AN95="-",0,'1b Historical level tables'!AN95)</f>
        <v>13.287206812312576</v>
      </c>
      <c r="AO121" s="205">
        <f>((IF('1b Historical level tables'!AO114="-",0,'1b Historical level tables'!AO114)-(IF('1b Historical level tables'!AO95="-",0,'1b Historical level tables'!AO95)))*'1c Consumption adjusted levels'!$C$8/4.2)+IF('1b Historical level tables'!AO95="-",0,'1b Historical level tables'!AO95)</f>
        <v>8.3456608003285204</v>
      </c>
      <c r="AP121" s="173"/>
      <c r="AQ121" s="205">
        <f>((IF('1b Historical level tables'!AQ114="-",0,'1b Historical level tables'!AQ114)-(IF('1b Historical level tables'!AQ95="-",0,'1b Historical level tables'!AQ95)))*'1c Consumption adjusted levels'!$C$8/4.2)+IF('1b Historical level tables'!AQ95="-",0,'1b Historical level tables'!AQ95)</f>
        <v>11.151335919266243</v>
      </c>
      <c r="AR121" s="205">
        <f>((IF('1b Historical level tables'!AR114="-",0,'1b Historical level tables'!AR114)-(IF('1b Historical level tables'!AR95="-",0,'1b Historical level tables'!AR95)))*'1c Consumption adjusted levels'!$C$8/4.2)+IF('1b Historical level tables'!AR95="-",0,'1b Historical level tables'!AR95)</f>
        <v>11.151335919266243</v>
      </c>
      <c r="AS121" s="205">
        <f>((IF('1b Historical level tables'!AS114="-",0,'1b Historical level tables'!AS114)-(IF('1b Historical level tables'!AS95="-",0,'1b Historical level tables'!AS95)))*'1c Consumption adjusted levels'!$C$8/4.2)+IF('1b Historical level tables'!AS95="-",0,'1b Historical level tables'!AS95)</f>
        <v>17.19849285605234</v>
      </c>
      <c r="AT121" s="205">
        <f>((IF('1b Historical level tables'!AT114="-",0,'1b Historical level tables'!AT114)-(IF('1b Historical level tables'!AT95="-",0,'1b Historical level tables'!AT95)))*'1c Consumption adjusted levels'!$C$8/4.2)+IF('1b Historical level tables'!AT95="-",0,'1b Historical level tables'!AT95)</f>
        <v>17.19849285605234</v>
      </c>
      <c r="AU121" s="205">
        <f>((IF('1b Historical level tables'!AU114="-",0,'1b Historical level tables'!AU114)-(IF('1b Historical level tables'!AU95="-",0,'1b Historical level tables'!AU95)))*'1c Consumption adjusted levels'!$C$8/4.2)+IF('1b Historical level tables'!AU95="-",0,'1b Historical level tables'!AU95)</f>
        <v>17.102063665129251</v>
      </c>
      <c r="AV121" s="205">
        <f>((IF('1b Historical level tables'!AV114="-",0,'1b Historical level tables'!AV114)-(IF('1b Historical level tables'!AV95="-",0,'1b Historical level tables'!AV95)))*'1c Consumption adjusted levels'!$C$8/4.2)+IF('1b Historical level tables'!AV95="-",0,'1b Historical level tables'!AV95)</f>
        <v>17.102063665129251</v>
      </c>
      <c r="AW121" s="205">
        <f>((IF('1b Historical level tables'!AW114="-",0,'1b Historical level tables'!AW114)-(IF('1b Historical level tables'!AW95="-",0,'1b Historical level tables'!AW95)))*'1c Consumption adjusted levels'!$C$8/4.2)+IF('1b Historical level tables'!AW95="-",0,'1b Historical level tables'!AW95)</f>
        <v>23.313815798136314</v>
      </c>
      <c r="AX121" s="205">
        <f>((IF('1b Historical level tables'!AX114="-",0,'1b Historical level tables'!AX114)-(IF('1b Historical level tables'!AX95="-",0,'1b Historical level tables'!AX95)))*'1c Consumption adjusted levels'!$C$8/4.2)+IF('1b Historical level tables'!AX95="-",0,'1b Historical level tables'!AX95)</f>
        <v>21.469601892196248</v>
      </c>
      <c r="AY121" s="205">
        <f>((IF('1b Historical level tables'!AY114="-",0,'1b Historical level tables'!AY114)-(IF('1b Historical level tables'!AY95="-",0,'1b Historical level tables'!AY95)))*'1c Consumption adjusted levels'!$C$8/4.2)+IF('1b Historical level tables'!AY95="-",0,'1b Historical level tables'!AY95)</f>
        <v>22.099742168517036</v>
      </c>
      <c r="AZ121" s="205">
        <f>((IF('1b Historical level tables'!AZ114="-",0,'1b Historical level tables'!AZ114)-(IF('1b Historical level tables'!AZ95="-",0,'1b Historical level tables'!AZ95)))*'1c Consumption adjusted levels'!$C$8/4.2)+IF('1b Historical level tables'!AZ95="-",0,'1b Historical level tables'!AZ95)</f>
        <v>22.099742168517036</v>
      </c>
      <c r="BA121" s="205">
        <f>((IF('1b Historical level tables'!BA114="-",0,'1b Historical level tables'!BA114)-(IF('1b Historical level tables'!BA95="-",0,'1b Historical level tables'!BA95)))*'1c Consumption adjusted levels'!$C$8/4.2)+IF('1b Historical level tables'!BA95="-",0,'1b Historical level tables'!BA95)</f>
        <v>30.124293738547799</v>
      </c>
      <c r="BB121" s="205">
        <f>((IF('1b Historical level tables'!BB114="-",0,'1b Historical level tables'!BB114)-(IF('1b Historical level tables'!BB95="-",0,'1b Historical level tables'!BB95)))*'1c Consumption adjusted levels'!$C$8/4.2)+IF('1b Historical level tables'!BB95="-",0,'1b Historical level tables'!BB95)</f>
        <v>29.355385376594182</v>
      </c>
      <c r="BC121" s="205">
        <f>((IF('1b Historical level tables'!BC114="-",0,'1b Historical level tables'!BC114)-(IF('1b Historical level tables'!BC95="-",0,'1b Historical level tables'!BC95)))*'1c Consumption adjusted levels'!$C$8/4.2)+IF('1b Historical level tables'!BC95="-",0,'1b Historical level tables'!BC95)</f>
        <v>0</v>
      </c>
      <c r="BD121" s="205">
        <f>((IF('1b Historical level tables'!BD114="-",0,'1b Historical level tables'!BD114)-(IF('1b Historical level tables'!BD95="-",0,'1b Historical level tables'!BD95)))*'1c Consumption adjusted levels'!$C$8/$D$8)+IF('1b Historical level tables'!BD95="-",0,'1b Historical level tables'!BD95)</f>
        <v>0</v>
      </c>
      <c r="BF121" s="175" t="s">
        <v>197</v>
      </c>
      <c r="BG121" s="205">
        <f>((IF('1b Historical level tables'!BG114="-",0,'1b Historical level tables'!BG114)-(IF('1b Historical level tables'!BG95="-",0,'1b Historical level tables'!BG95)))*'1c Consumption adjusted levels'!$C$9/12)+IF('1b Historical level tables'!BG95="-",0,'1b Historical level tables'!BG95)</f>
        <v>0</v>
      </c>
      <c r="BH121" s="205">
        <f>((IF('1b Historical level tables'!BH114="-",0,'1b Historical level tables'!BH114)-(IF('1b Historical level tables'!BH95="-",0,'1b Historical level tables'!BH95)))*'1c Consumption adjusted levels'!$C$9/12)+IF('1b Historical level tables'!BH95="-",0,'1b Historical level tables'!BH95)</f>
        <v>0</v>
      </c>
      <c r="BI121" s="205">
        <f>((IF('1b Historical level tables'!BI114="-",0,'1b Historical level tables'!BI114)-(IF('1b Historical level tables'!BI95="-",0,'1b Historical level tables'!BI95)))*'1c Consumption adjusted levels'!$C$9/12)+IF('1b Historical level tables'!BI95="-",0,'1b Historical level tables'!BI95)</f>
        <v>0</v>
      </c>
      <c r="BJ121" s="205">
        <f>((IF('1b Historical level tables'!BJ114="-",0,'1b Historical level tables'!BJ114)-(IF('1b Historical level tables'!BJ95="-",0,'1b Historical level tables'!BJ95)))*'1c Consumption adjusted levels'!$C$9/12)+IF('1b Historical level tables'!BJ95="-",0,'1b Historical level tables'!BJ95)</f>
        <v>0</v>
      </c>
      <c r="BK121" s="205">
        <f>((IF('1b Historical level tables'!BK114="-",0,'1b Historical level tables'!BK114)-(IF('1b Historical level tables'!BK95="-",0,'1b Historical level tables'!BK95)))*'1c Consumption adjusted levels'!$C$9/12)+IF('1b Historical level tables'!BK95="-",0,'1b Historical level tables'!BK95)</f>
        <v>0</v>
      </c>
      <c r="BL121" s="205">
        <f>((IF('1b Historical level tables'!BL114="-",0,'1b Historical level tables'!BL114)-(IF('1b Historical level tables'!BL95="-",0,'1b Historical level tables'!BL95)))*'1c Consumption adjusted levels'!$C$9/12)+IF('1b Historical level tables'!BL95="-",0,'1b Historical level tables'!BL95)</f>
        <v>0</v>
      </c>
      <c r="BM121" s="205">
        <f>((IF('1b Historical level tables'!BM114="-",0,'1b Historical level tables'!BM114)-(IF('1b Historical level tables'!BM95="-",0,'1b Historical level tables'!BM95)))*'1c Consumption adjusted levels'!$C$9/12)+IF('1b Historical level tables'!BM95="-",0,'1b Historical level tables'!BM95)</f>
        <v>0</v>
      </c>
      <c r="BN121" s="205">
        <f>((IF('1b Historical level tables'!BN114="-",0,'1b Historical level tables'!BN114)-(IF('1b Historical level tables'!BN95="-",0,'1b Historical level tables'!BN95)))*'1c Consumption adjusted levels'!$C$9/12)+IF('1b Historical level tables'!BN95="-",0,'1b Historical level tables'!BN95)</f>
        <v>0</v>
      </c>
      <c r="BO121" s="205">
        <f>((IF('1b Historical level tables'!BO114="-",0,'1b Historical level tables'!BO114)-(IF('1b Historical level tables'!BO95="-",0,'1b Historical level tables'!BO95)))*'1c Consumption adjusted levels'!$C$9/12)+IF('1b Historical level tables'!BO95="-",0,'1b Historical level tables'!BO95)</f>
        <v>0</v>
      </c>
      <c r="BP121" s="205">
        <f>((IF('1b Historical level tables'!BP114="-",0,'1b Historical level tables'!BP114)-(IF('1b Historical level tables'!BP95="-",0,'1b Historical level tables'!BP95)))*'1c Consumption adjusted levels'!$C$9/12)+IF('1b Historical level tables'!BP95="-",0,'1b Historical level tables'!BP95)</f>
        <v>0</v>
      </c>
      <c r="BQ121" s="205">
        <f>((IF('1b Historical level tables'!BQ114="-",0,'1b Historical level tables'!BQ114)-(IF('1b Historical level tables'!BQ95="-",0,'1b Historical level tables'!BQ95)))*'1c Consumption adjusted levels'!$C$9/12)+IF('1b Historical level tables'!BQ95="-",0,'1b Historical level tables'!BQ95)</f>
        <v>0</v>
      </c>
      <c r="BR121" s="173"/>
      <c r="BS121" s="205">
        <f>((IF('1b Historical level tables'!BS114="-",0,'1b Historical level tables'!BS114)-(IF('1b Historical level tables'!BS95="-",0,'1b Historical level tables'!BS95)))*'1c Consumption adjusted levels'!$C$9/12)+IF('1b Historical level tables'!BS95="-",0,'1b Historical level tables'!BS95)</f>
        <v>0</v>
      </c>
      <c r="BT121" s="205">
        <f>((IF('1b Historical level tables'!BT114="-",0,'1b Historical level tables'!BT114)-(IF('1b Historical level tables'!BT95="-",0,'1b Historical level tables'!BT95)))*'1c Consumption adjusted levels'!$C$9/12)+IF('1b Historical level tables'!BT95="-",0,'1b Historical level tables'!BT95)</f>
        <v>0</v>
      </c>
      <c r="BU121" s="205">
        <f>((IF('1b Historical level tables'!BU114="-",0,'1b Historical level tables'!BU114)-(IF('1b Historical level tables'!BU95="-",0,'1b Historical level tables'!BU95)))*'1c Consumption adjusted levels'!$C$9/12)+IF('1b Historical level tables'!BU95="-",0,'1b Historical level tables'!BU95)</f>
        <v>0</v>
      </c>
      <c r="BV121" s="205">
        <f>((IF('1b Historical level tables'!BV114="-",0,'1b Historical level tables'!BV114)-(IF('1b Historical level tables'!BV95="-",0,'1b Historical level tables'!BV95)))*'1c Consumption adjusted levels'!$C$9/12)+IF('1b Historical level tables'!BV95="-",0,'1b Historical level tables'!BV95)</f>
        <v>0</v>
      </c>
      <c r="BW121" s="205">
        <f>((IF('1b Historical level tables'!BW114="-",0,'1b Historical level tables'!BW114)-(IF('1b Historical level tables'!BW95="-",0,'1b Historical level tables'!BW95)))*'1c Consumption adjusted levels'!$C$9/12)+IF('1b Historical level tables'!BW95="-",0,'1b Historical level tables'!BW95)</f>
        <v>0</v>
      </c>
      <c r="BX121" s="205">
        <f>((IF('1b Historical level tables'!BX114="-",0,'1b Historical level tables'!BX114)-(IF('1b Historical level tables'!BX95="-",0,'1b Historical level tables'!BX95)))*'1c Consumption adjusted levels'!$C$9/12)+IF('1b Historical level tables'!BX95="-",0,'1b Historical level tables'!BX95)</f>
        <v>0</v>
      </c>
      <c r="BY121" s="205">
        <f>((IF('1b Historical level tables'!BY114="-",0,'1b Historical level tables'!BY114)-(IF('1b Historical level tables'!BY95="-",0,'1b Historical level tables'!BY95)))*'1c Consumption adjusted levels'!$C$9/12)+IF('1b Historical level tables'!BY95="-",0,'1b Historical level tables'!BY95)</f>
        <v>0</v>
      </c>
      <c r="BZ121" s="205">
        <f>((IF('1b Historical level tables'!BZ114="-",0,'1b Historical level tables'!BZ114)-(IF('1b Historical level tables'!BZ95="-",0,'1b Historical level tables'!BZ95)))*'1c Consumption adjusted levels'!$C$9/12)+IF('1b Historical level tables'!BZ95="-",0,'1b Historical level tables'!BZ95)</f>
        <v>0</v>
      </c>
      <c r="CA121" s="205">
        <f>((IF('1b Historical level tables'!CA114="-",0,'1b Historical level tables'!CA114)-(IF('1b Historical level tables'!CA95="-",0,'1b Historical level tables'!CA95)))*'1c Consumption adjusted levels'!$C$9/12)+IF('1b Historical level tables'!CA95="-",0,'1b Historical level tables'!CA95)</f>
        <v>0</v>
      </c>
      <c r="CB121" s="205">
        <f>((IF('1b Historical level tables'!CB114="-",0,'1b Historical level tables'!CB114)-(IF('1b Historical level tables'!CB95="-",0,'1b Historical level tables'!CB95)))*'1c Consumption adjusted levels'!$C$9/12)+IF('1b Historical level tables'!CB95="-",0,'1b Historical level tables'!CB95)</f>
        <v>0</v>
      </c>
      <c r="CC121" s="205">
        <f>((IF('1b Historical level tables'!CC114="-",0,'1b Historical level tables'!CC114)-(IF('1b Historical level tables'!CC95="-",0,'1b Historical level tables'!CC95)))*'1c Consumption adjusted levels'!$C$9/12)+IF('1b Historical level tables'!CC95="-",0,'1b Historical level tables'!CC95)</f>
        <v>0</v>
      </c>
      <c r="CD121" s="205">
        <f>((IF('1b Historical level tables'!CD114="-",0,'1b Historical level tables'!CD114)-(IF('1b Historical level tables'!CD95="-",0,'1b Historical level tables'!CD95)))*'1c Consumption adjusted levels'!$C$9/12)+IF('1b Historical level tables'!CD95="-",0,'1b Historical level tables'!CD95)</f>
        <v>0</v>
      </c>
      <c r="CE121" s="205">
        <f>((IF('1b Historical level tables'!CE114="-",0,'1b Historical level tables'!CE114)-(IF('1b Historical level tables'!CE95="-",0,'1b Historical level tables'!CE95)))*'1c Consumption adjusted levels'!$C$9/12)+IF('1b Historical level tables'!CE95="-",0,'1b Historical level tables'!CE95)</f>
        <v>0</v>
      </c>
      <c r="CF121" s="205">
        <f>((IF('1b Historical level tables'!CF114="-",0,'1b Historical level tables'!CF114)-(IF('1b Historical level tables'!CF95="-",0,'1b Historical level tables'!CF95)))*'1c Consumption adjusted levels'!$C$9/$D$9)+IF('1b Historical level tables'!CF95="-",0,'1b Historical level tables'!CF95)</f>
        <v>0</v>
      </c>
      <c r="CG121" s="144"/>
      <c r="CH121" s="175" t="s">
        <v>197</v>
      </c>
      <c r="CI121" s="205">
        <f t="shared" ref="CI121:CI135" si="223">IFERROR(C121+BG121,"-")</f>
        <v>3.0178024987068612</v>
      </c>
      <c r="CJ121" s="205">
        <f t="shared" ref="CJ121:CJ135" si="224">IFERROR(D121+BH121,"-")</f>
        <v>2.9275733668216319</v>
      </c>
      <c r="CK121" s="205">
        <f t="shared" ref="CK121:CK135" si="225">IFERROR(E121+BI121,"-")</f>
        <v>10.148867182390159</v>
      </c>
      <c r="CL121" s="205">
        <f t="shared" ref="CL121:CL135" si="226">IFERROR(F121+BJ121,"-")</f>
        <v>9.6478018269985082</v>
      </c>
      <c r="CM121" s="205">
        <f t="shared" ref="CM121:CM135" si="227">IFERROR(G121+BK121,"-")</f>
        <v>12.962813788471427</v>
      </c>
      <c r="CN121" s="205">
        <f t="shared" ref="CN121:CN135" si="228">IFERROR(H121+BL121,"-")</f>
        <v>12.907024738230101</v>
      </c>
      <c r="CO121" s="205">
        <f t="shared" ref="CO121:CO135" si="229">IFERROR(I121+BM121,"-")</f>
        <v>15.369185645012525</v>
      </c>
      <c r="CP121" s="205">
        <f t="shared" ref="CP121:CP135" si="230">IFERROR(J121+BN121,"-")</f>
        <v>16.300531252799225</v>
      </c>
      <c r="CQ121" s="205">
        <f t="shared" ref="CQ121:CQ135" si="231">IFERROR(K121+BO121,"-")</f>
        <v>12.462323766546612</v>
      </c>
      <c r="CR121" s="205">
        <f t="shared" ref="CR121:CR135" si="232">IFERROR(L121+BP121,"-")</f>
        <v>12.781381976151758</v>
      </c>
      <c r="CS121" s="205">
        <f t="shared" ref="CS121:CS135" si="233">IFERROR(M121+BQ121,"-")</f>
        <v>8.027955576017515</v>
      </c>
      <c r="CT121" s="173"/>
      <c r="CU121" s="205">
        <f t="shared" si="209"/>
        <v>10.165169355686436</v>
      </c>
      <c r="CV121" s="205">
        <f t="shared" si="210"/>
        <v>10.165169355686436</v>
      </c>
      <c r="CW121" s="205">
        <f t="shared" si="211"/>
        <v>15.677465161842026</v>
      </c>
      <c r="CX121" s="205">
        <f t="shared" si="212"/>
        <v>15.677465161842026</v>
      </c>
      <c r="CY121" s="205">
        <f t="shared" si="213"/>
        <v>14.99509996659647</v>
      </c>
      <c r="CZ121" s="205">
        <f t="shared" si="214"/>
        <v>14.99509996659647</v>
      </c>
      <c r="DA121" s="205">
        <f t="shared" si="215"/>
        <v>20.441897115770779</v>
      </c>
      <c r="DB121" s="205">
        <f t="shared" si="216"/>
        <v>18.824863196865326</v>
      </c>
      <c r="DC121" s="205">
        <f t="shared" si="217"/>
        <v>18.114702593767056</v>
      </c>
      <c r="DD121" s="205">
        <f t="shared" si="218"/>
        <v>18.114702593767056</v>
      </c>
      <c r="DE121" s="205">
        <f t="shared" si="219"/>
        <v>24.69209794609964</v>
      </c>
      <c r="DF121" s="205">
        <f t="shared" si="220"/>
        <v>24.061843814676173</v>
      </c>
      <c r="DG121" s="205">
        <f t="shared" si="221"/>
        <v>0</v>
      </c>
      <c r="DH121" s="205">
        <f t="shared" si="222"/>
        <v>0</v>
      </c>
    </row>
    <row r="122" spans="2:112" s="159" customFormat="1" ht="10.5" customHeight="1">
      <c r="B122" s="175" t="s">
        <v>198</v>
      </c>
      <c r="C122" s="205">
        <f>((IF('1b Historical level tables'!C115="-",0,'1b Historical level tables'!C115)-(IF('1b Historical level tables'!C96="-",0,'1b Historical level tables'!C96)))*'1c Consumption adjusted levels'!$C$7/3.1)+IF('1b Historical level tables'!C96="-",0,'1b Historical level tables'!C96)</f>
        <v>0</v>
      </c>
      <c r="D122" s="205">
        <f>((IF('1b Historical level tables'!D115="-",0,'1b Historical level tables'!D115)-(IF('1b Historical level tables'!D96="-",0,'1b Historical level tables'!D96)))*'1c Consumption adjusted levels'!$C$7/3.1)+IF('1b Historical level tables'!D96="-",0,'1b Historical level tables'!D96)</f>
        <v>0</v>
      </c>
      <c r="E122" s="205">
        <f>((IF('1b Historical level tables'!E115="-",0,'1b Historical level tables'!E115)-(IF('1b Historical level tables'!E96="-",0,'1b Historical level tables'!E96)))*'1c Consumption adjusted levels'!$C$7/3.1)+IF('1b Historical level tables'!E96="-",0,'1b Historical level tables'!E96)</f>
        <v>0</v>
      </c>
      <c r="F122" s="205">
        <f>((IF('1b Historical level tables'!F115="-",0,'1b Historical level tables'!F115)-(IF('1b Historical level tables'!F96="-",0,'1b Historical level tables'!F96)))*'1c Consumption adjusted levels'!$C$7/3.1)+IF('1b Historical level tables'!F96="-",0,'1b Historical level tables'!F96)</f>
        <v>0</v>
      </c>
      <c r="G122" s="205">
        <f>((IF('1b Historical level tables'!G115="-",0,'1b Historical level tables'!G115)-(IF('1b Historical level tables'!G96="-",0,'1b Historical level tables'!G96)))*'1c Consumption adjusted levels'!$C$7/3.1)+IF('1b Historical level tables'!G96="-",0,'1b Historical level tables'!G96)</f>
        <v>0</v>
      </c>
      <c r="H122" s="205">
        <f>((IF('1b Historical level tables'!H115="-",0,'1b Historical level tables'!H115)-(IF('1b Historical level tables'!H96="-",0,'1b Historical level tables'!H96)))*'1c Consumption adjusted levels'!$C$7/3.1)+IF('1b Historical level tables'!H96="-",0,'1b Historical level tables'!H96)</f>
        <v>0</v>
      </c>
      <c r="I122" s="205">
        <f>((IF('1b Historical level tables'!I115="-",0,'1b Historical level tables'!I115)-(IF('1b Historical level tables'!I96="-",0,'1b Historical level tables'!I96)))*'1c Consumption adjusted levels'!$C$7/3.1)+IF('1b Historical level tables'!I96="-",0,'1b Historical level tables'!I96)</f>
        <v>0</v>
      </c>
      <c r="J122" s="205">
        <f>((IF('1b Historical level tables'!J115="-",0,'1b Historical level tables'!J115)-(IF('1b Historical level tables'!J96="-",0,'1b Historical level tables'!J96)))*'1c Consumption adjusted levels'!$C$7/3.1)+IF('1b Historical level tables'!J96="-",0,'1b Historical level tables'!J96)</f>
        <v>0</v>
      </c>
      <c r="K122" s="205">
        <f>((IF('1b Historical level tables'!K115="-",0,'1b Historical level tables'!K115)-(IF('1b Historical level tables'!K96="-",0,'1b Historical level tables'!K96)))*'1c Consumption adjusted levels'!$C$7/3.1)+IF('1b Historical level tables'!K96="-",0,'1b Historical level tables'!K96)</f>
        <v>0</v>
      </c>
      <c r="L122" s="205">
        <f>((IF('1b Historical level tables'!L115="-",0,'1b Historical level tables'!L115)-(IF('1b Historical level tables'!L96="-",0,'1b Historical level tables'!L96)))*'1c Consumption adjusted levels'!$C$7/3.1)+IF('1b Historical level tables'!L96="-",0,'1b Historical level tables'!L96)</f>
        <v>0</v>
      </c>
      <c r="M122" s="205">
        <f>((IF('1b Historical level tables'!M115="-",0,'1b Historical level tables'!M115)-(IF('1b Historical level tables'!M96="-",0,'1b Historical level tables'!M96)))*'1c Consumption adjusted levels'!$C$7/3.1)+IF('1b Historical level tables'!M96="-",0,'1b Historical level tables'!M96)</f>
        <v>0</v>
      </c>
      <c r="N122" s="173"/>
      <c r="O122" s="205">
        <f>((IF('1b Historical level tables'!O115="-",0,'1b Historical level tables'!O115)-(IF('1b Historical level tables'!O96="-",0,'1b Historical level tables'!O96)))*'1c Consumption adjusted levels'!$C$7/3.1)+IF('1b Historical level tables'!O96="-",0,'1b Historical level tables'!O96)</f>
        <v>3.1600082356039434</v>
      </c>
      <c r="P122" s="205">
        <f>((IF('1b Historical level tables'!P115="-",0,'1b Historical level tables'!P115)-(IF('1b Historical level tables'!P96="-",0,'1b Historical level tables'!P96)))*'1c Consumption adjusted levels'!$C$7/3.1)+IF('1b Historical level tables'!P96="-",0,'1b Historical level tables'!P96)</f>
        <v>3.1600082356039434</v>
      </c>
      <c r="Q122" s="205">
        <f>((IF('1b Historical level tables'!Q115="-",0,'1b Historical level tables'!Q115)-(IF('1b Historical level tables'!Q96="-",0,'1b Historical level tables'!Q96)))*'1c Consumption adjusted levels'!$C$7/3.1)+IF('1b Historical level tables'!Q96="-",0,'1b Historical level tables'!Q96)</f>
        <v>3.1600082356039434</v>
      </c>
      <c r="R122" s="205">
        <f>((IF('1b Historical level tables'!R115="-",0,'1b Historical level tables'!R115)-(IF('1b Historical level tables'!R96="-",0,'1b Historical level tables'!R96)))*'1c Consumption adjusted levels'!$C$7/3.1)+IF('1b Historical level tables'!R96="-",0,'1b Historical level tables'!R96)</f>
        <v>10.490468187260261</v>
      </c>
      <c r="S122" s="205">
        <f>((IF('1b Historical level tables'!S115="-",0,'1b Historical level tables'!S115)-(IF('1b Historical level tables'!S96="-",0,'1b Historical level tables'!S96)))*'1c Consumption adjusted levels'!$C$7/3.1)+IF('1b Historical level tables'!S96="-",0,'1b Historical level tables'!S96)</f>
        <v>4.3827690078309374</v>
      </c>
      <c r="T122" s="205">
        <f>((IF('1b Historical level tables'!T115="-",0,'1b Historical level tables'!T115)-(IF('1b Historical level tables'!T96="-",0,'1b Historical level tables'!T96)))*'1c Consumption adjusted levels'!$C$7/3.1)+IF('1b Historical level tables'!T96="-",0,'1b Historical level tables'!T96)</f>
        <v>4.3827690078309374</v>
      </c>
      <c r="U122" s="205">
        <f>((IF('1b Historical level tables'!U115="-",0,'1b Historical level tables'!U115)-(IF('1b Historical level tables'!U96="-",0,'1b Historical level tables'!U96)))*'1c Consumption adjusted levels'!$C$7/3.1)+IF('1b Historical level tables'!U96="-",0,'1b Historical level tables'!U96)</f>
        <v>4.3827690078309374</v>
      </c>
      <c r="V122" s="205">
        <f>((IF('1b Historical level tables'!V115="-",0,'1b Historical level tables'!V115)-(IF('1b Historical level tables'!V96="-",0,'1b Historical level tables'!V96)))*'1c Consumption adjusted levels'!$C$7/3.1)+IF('1b Historical level tables'!V96="-",0,'1b Historical level tables'!V96)</f>
        <v>4.3827690078309374</v>
      </c>
      <c r="W122" s="205">
        <f>((IF('1b Historical level tables'!W115="-",0,'1b Historical level tables'!W115)-(IF('1b Historical level tables'!W96="-",0,'1b Historical level tables'!W96)))*'1c Consumption adjusted levels'!$C$7/3.1)+IF('1b Historical level tables'!W96="-",0,'1b Historical level tables'!W96)</f>
        <v>4.3827690078309374</v>
      </c>
      <c r="X122" s="205">
        <f>((IF('1b Historical level tables'!X115="-",0,'1b Historical level tables'!X115)-(IF('1b Historical level tables'!X96="-",0,'1b Historical level tables'!X96)))*'1c Consumption adjusted levels'!$C$7/3.1)+IF('1b Historical level tables'!X96="-",0,'1b Historical level tables'!X96)</f>
        <v>4.3827690078309374</v>
      </c>
      <c r="Y122" s="205">
        <f>((IF('1b Historical level tables'!Y115="-",0,'1b Historical level tables'!Y115)-(IF('1b Historical level tables'!Y96="-",0,'1b Historical level tables'!Y96)))*'1c Consumption adjusted levels'!$C$7/3.1)+IF('1b Historical level tables'!Y96="-",0,'1b Historical level tables'!Y96)</f>
        <v>4.3827690078309374</v>
      </c>
      <c r="Z122" s="205">
        <f>((IF('1b Historical level tables'!Z115="-",0,'1b Historical level tables'!Z115)-(IF('1b Historical level tables'!Z96="-",0,'1b Historical level tables'!Z96)))*'1c Consumption adjusted levels'!$C$7/3.1)+IF('1b Historical level tables'!Z96="-",0,'1b Historical level tables'!Z96)</f>
        <v>0</v>
      </c>
      <c r="AA122" s="205">
        <f>((IF('1b Historical level tables'!AA115="-",0,'1b Historical level tables'!AA115)-(IF('1b Historical level tables'!AA96="-",0,'1b Historical level tables'!AA96)))*'1c Consumption adjusted levels'!$C$7/3.1)+IF('1b Historical level tables'!AA96="-",0,'1b Historical level tables'!AA96)</f>
        <v>0</v>
      </c>
      <c r="AB122" s="205">
        <f>((IF('1b Historical level tables'!AB115="-",0,'1b Historical level tables'!AB115)-(IF('1b Historical level tables'!AB96="-",0,'1b Historical level tables'!AB96)))*'1c Consumption adjusted levels'!$C$7/$D$7)+IF('1b Historical level tables'!AB96="-",0,'1b Historical level tables'!AB96)</f>
        <v>0</v>
      </c>
      <c r="AC122" s="144"/>
      <c r="AD122" s="175" t="s">
        <v>198</v>
      </c>
      <c r="AE122" s="205">
        <f>((IF('1b Historical level tables'!AE115="-",0,'1b Historical level tables'!AE115)-(IF('1b Historical level tables'!AE96="-",0,'1b Historical level tables'!AE96)))*'1c Consumption adjusted levels'!$C$8/4.2)+IF('1b Historical level tables'!AE96="-",0,'1b Historical level tables'!AE96)</f>
        <v>0</v>
      </c>
      <c r="AF122" s="205">
        <f>((IF('1b Historical level tables'!AF115="-",0,'1b Historical level tables'!AF115)-(IF('1b Historical level tables'!AF96="-",0,'1b Historical level tables'!AF96)))*'1c Consumption adjusted levels'!$C$8/4.2)+IF('1b Historical level tables'!AF96="-",0,'1b Historical level tables'!AF96)</f>
        <v>0</v>
      </c>
      <c r="AG122" s="205">
        <f>((IF('1b Historical level tables'!AG115="-",0,'1b Historical level tables'!AG115)-(IF('1b Historical level tables'!AG96="-",0,'1b Historical level tables'!AG96)))*'1c Consumption adjusted levels'!$C$8/4.2)+IF('1b Historical level tables'!AG96="-",0,'1b Historical level tables'!AG96)</f>
        <v>0</v>
      </c>
      <c r="AH122" s="205">
        <f>((IF('1b Historical level tables'!AH115="-",0,'1b Historical level tables'!AH115)-(IF('1b Historical level tables'!AH96="-",0,'1b Historical level tables'!AH96)))*'1c Consumption adjusted levels'!$C$8/4.2)+IF('1b Historical level tables'!AH96="-",0,'1b Historical level tables'!AH96)</f>
        <v>0</v>
      </c>
      <c r="AI122" s="205">
        <f>((IF('1b Historical level tables'!AI115="-",0,'1b Historical level tables'!AI115)-(IF('1b Historical level tables'!AI96="-",0,'1b Historical level tables'!AI96)))*'1c Consumption adjusted levels'!$C$8/4.2)+IF('1b Historical level tables'!AI96="-",0,'1b Historical level tables'!AI96)</f>
        <v>0</v>
      </c>
      <c r="AJ122" s="205">
        <f>((IF('1b Historical level tables'!AJ115="-",0,'1b Historical level tables'!AJ115)-(IF('1b Historical level tables'!AJ96="-",0,'1b Historical level tables'!AJ96)))*'1c Consumption adjusted levels'!$C$8/4.2)+IF('1b Historical level tables'!AJ96="-",0,'1b Historical level tables'!AJ96)</f>
        <v>0</v>
      </c>
      <c r="AK122" s="205">
        <f>((IF('1b Historical level tables'!AK115="-",0,'1b Historical level tables'!AK115)-(IF('1b Historical level tables'!AK96="-",0,'1b Historical level tables'!AK96)))*'1c Consumption adjusted levels'!$C$8/4.2)+IF('1b Historical level tables'!AK96="-",0,'1b Historical level tables'!AK96)</f>
        <v>0</v>
      </c>
      <c r="AL122" s="205">
        <f>((IF('1b Historical level tables'!AL115="-",0,'1b Historical level tables'!AL115)-(IF('1b Historical level tables'!AL96="-",0,'1b Historical level tables'!AL96)))*'1c Consumption adjusted levels'!$C$8/4.2)+IF('1b Historical level tables'!AL96="-",0,'1b Historical level tables'!AL96)</f>
        <v>0</v>
      </c>
      <c r="AM122" s="205">
        <f>((IF('1b Historical level tables'!AM115="-",0,'1b Historical level tables'!AM115)-(IF('1b Historical level tables'!AM96="-",0,'1b Historical level tables'!AM96)))*'1c Consumption adjusted levels'!$C$8/4.2)+IF('1b Historical level tables'!AM96="-",0,'1b Historical level tables'!AM96)</f>
        <v>0</v>
      </c>
      <c r="AN122" s="205">
        <f>((IF('1b Historical level tables'!AN115="-",0,'1b Historical level tables'!AN115)-(IF('1b Historical level tables'!AN96="-",0,'1b Historical level tables'!AN96)))*'1c Consumption adjusted levels'!$C$8/4.2)+IF('1b Historical level tables'!AN96="-",0,'1b Historical level tables'!AN96)</f>
        <v>0</v>
      </c>
      <c r="AO122" s="205">
        <f>((IF('1b Historical level tables'!AO115="-",0,'1b Historical level tables'!AO115)-(IF('1b Historical level tables'!AO96="-",0,'1b Historical level tables'!AO96)))*'1c Consumption adjusted levels'!$C$8/4.2)+IF('1b Historical level tables'!AO96="-",0,'1b Historical level tables'!AO96)</f>
        <v>0</v>
      </c>
      <c r="AP122" s="173"/>
      <c r="AQ122" s="205">
        <f>((IF('1b Historical level tables'!AQ115="-",0,'1b Historical level tables'!AQ115)-(IF('1b Historical level tables'!AQ96="-",0,'1b Historical level tables'!AQ96)))*'1c Consumption adjusted levels'!$C$8/4.2)+IF('1b Historical level tables'!AQ96="-",0,'1b Historical level tables'!AQ96)</f>
        <v>3.3634023254296923</v>
      </c>
      <c r="AR122" s="205">
        <f>((IF('1b Historical level tables'!AR115="-",0,'1b Historical level tables'!AR115)-(IF('1b Historical level tables'!AR96="-",0,'1b Historical level tables'!AR96)))*'1c Consumption adjusted levels'!$C$8/4.2)+IF('1b Historical level tables'!AR96="-",0,'1b Historical level tables'!AR96)</f>
        <v>3.3634023254296923</v>
      </c>
      <c r="AS122" s="205">
        <f>((IF('1b Historical level tables'!AS115="-",0,'1b Historical level tables'!AS115)-(IF('1b Historical level tables'!AS96="-",0,'1b Historical level tables'!AS96)))*'1c Consumption adjusted levels'!$C$8/4.2)+IF('1b Historical level tables'!AS96="-",0,'1b Historical level tables'!AS96)</f>
        <v>3.3634023254296923</v>
      </c>
      <c r="AT122" s="205">
        <f>((IF('1b Historical level tables'!AT115="-",0,'1b Historical level tables'!AT115)-(IF('1b Historical level tables'!AT96="-",0,'1b Historical level tables'!AT96)))*'1c Consumption adjusted levels'!$C$8/4.2)+IF('1b Historical level tables'!AT96="-",0,'1b Historical level tables'!AT96)</f>
        <v>13.951844477822155</v>
      </c>
      <c r="AU122" s="205">
        <f>((IF('1b Historical level tables'!AU115="-",0,'1b Historical level tables'!AU115)-(IF('1b Historical level tables'!AU96="-",0,'1b Historical level tables'!AU96)))*'1c Consumption adjusted levels'!$C$8/4.2)+IF('1b Historical level tables'!AU96="-",0,'1b Historical level tables'!AU96)</f>
        <v>4.3827690078309374</v>
      </c>
      <c r="AV122" s="205">
        <f>((IF('1b Historical level tables'!AV115="-",0,'1b Historical level tables'!AV115)-(IF('1b Historical level tables'!AV96="-",0,'1b Historical level tables'!AV96)))*'1c Consumption adjusted levels'!$C$8/4.2)+IF('1b Historical level tables'!AV96="-",0,'1b Historical level tables'!AV96)</f>
        <v>4.3827690078309374</v>
      </c>
      <c r="AW122" s="205">
        <f>((IF('1b Historical level tables'!AW115="-",0,'1b Historical level tables'!AW115)-(IF('1b Historical level tables'!AW96="-",0,'1b Historical level tables'!AW96)))*'1c Consumption adjusted levels'!$C$8/4.2)+IF('1b Historical level tables'!AW96="-",0,'1b Historical level tables'!AW96)</f>
        <v>4.3827690078309374</v>
      </c>
      <c r="AX122" s="205">
        <f>((IF('1b Historical level tables'!AX115="-",0,'1b Historical level tables'!AX115)-(IF('1b Historical level tables'!AX96="-",0,'1b Historical level tables'!AX96)))*'1c Consumption adjusted levels'!$C$8/4.2)+IF('1b Historical level tables'!AX96="-",0,'1b Historical level tables'!AX96)</f>
        <v>4.3827690078309374</v>
      </c>
      <c r="AY122" s="205">
        <f>((IF('1b Historical level tables'!AY115="-",0,'1b Historical level tables'!AY115)-(IF('1b Historical level tables'!AY96="-",0,'1b Historical level tables'!AY96)))*'1c Consumption adjusted levels'!$C$8/4.2)+IF('1b Historical level tables'!AY96="-",0,'1b Historical level tables'!AY96)</f>
        <v>4.3827690078309374</v>
      </c>
      <c r="AZ122" s="205">
        <f>((IF('1b Historical level tables'!AZ115="-",0,'1b Historical level tables'!AZ115)-(IF('1b Historical level tables'!AZ96="-",0,'1b Historical level tables'!AZ96)))*'1c Consumption adjusted levels'!$C$8/4.2)+IF('1b Historical level tables'!AZ96="-",0,'1b Historical level tables'!AZ96)</f>
        <v>4.3827690078309374</v>
      </c>
      <c r="BA122" s="205">
        <f>((IF('1b Historical level tables'!BA115="-",0,'1b Historical level tables'!BA115)-(IF('1b Historical level tables'!BA96="-",0,'1b Historical level tables'!BA96)))*'1c Consumption adjusted levels'!$C$8/4.2)+IF('1b Historical level tables'!BA96="-",0,'1b Historical level tables'!BA96)</f>
        <v>4.3827690078309374</v>
      </c>
      <c r="BB122" s="205">
        <f>((IF('1b Historical level tables'!BB115="-",0,'1b Historical level tables'!BB115)-(IF('1b Historical level tables'!BB96="-",0,'1b Historical level tables'!BB96)))*'1c Consumption adjusted levels'!$C$8/4.2)+IF('1b Historical level tables'!BB96="-",0,'1b Historical level tables'!BB96)</f>
        <v>0</v>
      </c>
      <c r="BC122" s="205">
        <f>((IF('1b Historical level tables'!BC115="-",0,'1b Historical level tables'!BC115)-(IF('1b Historical level tables'!BC96="-",0,'1b Historical level tables'!BC96)))*'1c Consumption adjusted levels'!$C$8/4.2)+IF('1b Historical level tables'!BC96="-",0,'1b Historical level tables'!BC96)</f>
        <v>0</v>
      </c>
      <c r="BD122" s="205">
        <f>((IF('1b Historical level tables'!BD115="-",0,'1b Historical level tables'!BD115)-(IF('1b Historical level tables'!BD96="-",0,'1b Historical level tables'!BD96)))*'1c Consumption adjusted levels'!$C$8/$D$8)+IF('1b Historical level tables'!BD96="-",0,'1b Historical level tables'!BD96)</f>
        <v>0</v>
      </c>
      <c r="BF122" s="175" t="s">
        <v>198</v>
      </c>
      <c r="BG122" s="205">
        <f>((IF('1b Historical level tables'!BG115="-",0,'1b Historical level tables'!BG115)-(IF('1b Historical level tables'!BG96="-",0,'1b Historical level tables'!BG96)))*'1c Consumption adjusted levels'!$C$9/12)+IF('1b Historical level tables'!BG96="-",0,'1b Historical level tables'!BG96)</f>
        <v>0</v>
      </c>
      <c r="BH122" s="205">
        <f>((IF('1b Historical level tables'!BH115="-",0,'1b Historical level tables'!BH115)-(IF('1b Historical level tables'!BH96="-",0,'1b Historical level tables'!BH96)))*'1c Consumption adjusted levels'!$C$9/12)+IF('1b Historical level tables'!BH96="-",0,'1b Historical level tables'!BH96)</f>
        <v>0</v>
      </c>
      <c r="BI122" s="205">
        <f>((IF('1b Historical level tables'!BI115="-",0,'1b Historical level tables'!BI115)-(IF('1b Historical level tables'!BI96="-",0,'1b Historical level tables'!BI96)))*'1c Consumption adjusted levels'!$C$9/12)+IF('1b Historical level tables'!BI96="-",0,'1b Historical level tables'!BI96)</f>
        <v>0</v>
      </c>
      <c r="BJ122" s="205">
        <f>((IF('1b Historical level tables'!BJ115="-",0,'1b Historical level tables'!BJ115)-(IF('1b Historical level tables'!BJ96="-",0,'1b Historical level tables'!BJ96)))*'1c Consumption adjusted levels'!$C$9/12)+IF('1b Historical level tables'!BJ96="-",0,'1b Historical level tables'!BJ96)</f>
        <v>0</v>
      </c>
      <c r="BK122" s="205">
        <f>((IF('1b Historical level tables'!BK115="-",0,'1b Historical level tables'!BK115)-(IF('1b Historical level tables'!BK96="-",0,'1b Historical level tables'!BK96)))*'1c Consumption adjusted levels'!$C$9/12)+IF('1b Historical level tables'!BK96="-",0,'1b Historical level tables'!BK96)</f>
        <v>0</v>
      </c>
      <c r="BL122" s="205">
        <f>((IF('1b Historical level tables'!BL115="-",0,'1b Historical level tables'!BL115)-(IF('1b Historical level tables'!BL96="-",0,'1b Historical level tables'!BL96)))*'1c Consumption adjusted levels'!$C$9/12)+IF('1b Historical level tables'!BL96="-",0,'1b Historical level tables'!BL96)</f>
        <v>0</v>
      </c>
      <c r="BM122" s="205">
        <f>((IF('1b Historical level tables'!BM115="-",0,'1b Historical level tables'!BM115)-(IF('1b Historical level tables'!BM96="-",0,'1b Historical level tables'!BM96)))*'1c Consumption adjusted levels'!$C$9/12)+IF('1b Historical level tables'!BM96="-",0,'1b Historical level tables'!BM96)</f>
        <v>0</v>
      </c>
      <c r="BN122" s="205">
        <f>((IF('1b Historical level tables'!BN115="-",0,'1b Historical level tables'!BN115)-(IF('1b Historical level tables'!BN96="-",0,'1b Historical level tables'!BN96)))*'1c Consumption adjusted levels'!$C$9/12)+IF('1b Historical level tables'!BN96="-",0,'1b Historical level tables'!BN96)</f>
        <v>0</v>
      </c>
      <c r="BO122" s="205">
        <f>((IF('1b Historical level tables'!BO115="-",0,'1b Historical level tables'!BO115)-(IF('1b Historical level tables'!BO96="-",0,'1b Historical level tables'!BO96)))*'1c Consumption adjusted levels'!$C$9/12)+IF('1b Historical level tables'!BO96="-",0,'1b Historical level tables'!BO96)</f>
        <v>0</v>
      </c>
      <c r="BP122" s="205">
        <f>((IF('1b Historical level tables'!BP115="-",0,'1b Historical level tables'!BP115)-(IF('1b Historical level tables'!BP96="-",0,'1b Historical level tables'!BP96)))*'1c Consumption adjusted levels'!$C$9/12)+IF('1b Historical level tables'!BP96="-",0,'1b Historical level tables'!BP96)</f>
        <v>0</v>
      </c>
      <c r="BQ122" s="205">
        <f>((IF('1b Historical level tables'!BQ115="-",0,'1b Historical level tables'!BQ115)-(IF('1b Historical level tables'!BQ96="-",0,'1b Historical level tables'!BQ96)))*'1c Consumption adjusted levels'!$C$9/12)+IF('1b Historical level tables'!BQ96="-",0,'1b Historical level tables'!BQ96)</f>
        <v>0</v>
      </c>
      <c r="BR122" s="173"/>
      <c r="BS122" s="205">
        <f>((IF('1b Historical level tables'!BS115="-",0,'1b Historical level tables'!BS115)-(IF('1b Historical level tables'!BS96="-",0,'1b Historical level tables'!BS96)))*'1c Consumption adjusted levels'!$C$9/12)+IF('1b Historical level tables'!BS96="-",0,'1b Historical level tables'!BS96)</f>
        <v>2.850332490760104</v>
      </c>
      <c r="BT122" s="205">
        <f>((IF('1b Historical level tables'!BT115="-",0,'1b Historical level tables'!BT115)-(IF('1b Historical level tables'!BT96="-",0,'1b Historical level tables'!BT96)))*'1c Consumption adjusted levels'!$C$9/12)+IF('1b Historical level tables'!BT96="-",0,'1b Historical level tables'!BT96)</f>
        <v>2.850332490760104</v>
      </c>
      <c r="BU122" s="205">
        <f>((IF('1b Historical level tables'!BU115="-",0,'1b Historical level tables'!BU115)-(IF('1b Historical level tables'!BU96="-",0,'1b Historical level tables'!BU96)))*'1c Consumption adjusted levels'!$C$9/12)+IF('1b Historical level tables'!BU96="-",0,'1b Historical level tables'!BU96)</f>
        <v>2.850332490760104</v>
      </c>
      <c r="BV122" s="205">
        <f>((IF('1b Historical level tables'!BV115="-",0,'1b Historical level tables'!BV115)-(IF('1b Historical level tables'!BV96="-",0,'1b Historical level tables'!BV96)))*'1c Consumption adjusted levels'!$C$9/12)+IF('1b Historical level tables'!BV96="-",0,'1b Historical level tables'!BV96)</f>
        <v>2.850332490760104</v>
      </c>
      <c r="BW122" s="205">
        <f>((IF('1b Historical level tables'!BW115="-",0,'1b Historical level tables'!BW115)-(IF('1b Historical level tables'!BW96="-",0,'1b Historical level tables'!BW96)))*'1c Consumption adjusted levels'!$C$9/12)+IF('1b Historical level tables'!BW96="-",0,'1b Historical level tables'!BW96)</f>
        <v>4.3827690078309374</v>
      </c>
      <c r="BX122" s="205">
        <f>((IF('1b Historical level tables'!BX115="-",0,'1b Historical level tables'!BX115)-(IF('1b Historical level tables'!BX96="-",0,'1b Historical level tables'!BX96)))*'1c Consumption adjusted levels'!$C$9/12)+IF('1b Historical level tables'!BX96="-",0,'1b Historical level tables'!BX96)</f>
        <v>4.3827690078309374</v>
      </c>
      <c r="BY122" s="205">
        <f>((IF('1b Historical level tables'!BY115="-",0,'1b Historical level tables'!BY115)-(IF('1b Historical level tables'!BY96="-",0,'1b Historical level tables'!BY96)))*'1c Consumption adjusted levels'!$C$9/12)+IF('1b Historical level tables'!BY96="-",0,'1b Historical level tables'!BY96)</f>
        <v>4.3827690078309374</v>
      </c>
      <c r="BZ122" s="205">
        <f>((IF('1b Historical level tables'!BZ115="-",0,'1b Historical level tables'!BZ115)-(IF('1b Historical level tables'!BZ96="-",0,'1b Historical level tables'!BZ96)))*'1c Consumption adjusted levels'!$C$9/12)+IF('1b Historical level tables'!BZ96="-",0,'1b Historical level tables'!BZ96)</f>
        <v>4.3827690078309374</v>
      </c>
      <c r="CA122" s="205">
        <f>((IF('1b Historical level tables'!CA115="-",0,'1b Historical level tables'!CA115)-(IF('1b Historical level tables'!CA96="-",0,'1b Historical level tables'!CA96)))*'1c Consumption adjusted levels'!$C$9/12)+IF('1b Historical level tables'!CA96="-",0,'1b Historical level tables'!CA96)</f>
        <v>4.3827690078309374</v>
      </c>
      <c r="CB122" s="205">
        <f>((IF('1b Historical level tables'!CB115="-",0,'1b Historical level tables'!CB115)-(IF('1b Historical level tables'!CB96="-",0,'1b Historical level tables'!CB96)))*'1c Consumption adjusted levels'!$C$9/12)+IF('1b Historical level tables'!CB96="-",0,'1b Historical level tables'!CB96)</f>
        <v>4.3827690078309374</v>
      </c>
      <c r="CC122" s="205">
        <f>((IF('1b Historical level tables'!CC115="-",0,'1b Historical level tables'!CC115)-(IF('1b Historical level tables'!CC96="-",0,'1b Historical level tables'!CC96)))*'1c Consumption adjusted levels'!$C$9/12)+IF('1b Historical level tables'!CC96="-",0,'1b Historical level tables'!CC96)</f>
        <v>4.3827690078309374</v>
      </c>
      <c r="CD122" s="205">
        <f>((IF('1b Historical level tables'!CD115="-",0,'1b Historical level tables'!CD115)-(IF('1b Historical level tables'!CD96="-",0,'1b Historical level tables'!CD96)))*'1c Consumption adjusted levels'!$C$9/12)+IF('1b Historical level tables'!CD96="-",0,'1b Historical level tables'!CD96)</f>
        <v>0</v>
      </c>
      <c r="CE122" s="205">
        <f>((IF('1b Historical level tables'!CE115="-",0,'1b Historical level tables'!CE115)-(IF('1b Historical level tables'!CE96="-",0,'1b Historical level tables'!CE96)))*'1c Consumption adjusted levels'!$C$9/12)+IF('1b Historical level tables'!CE96="-",0,'1b Historical level tables'!CE96)</f>
        <v>0</v>
      </c>
      <c r="CF122" s="205">
        <f>((IF('1b Historical level tables'!CF115="-",0,'1b Historical level tables'!CF115)-(IF('1b Historical level tables'!CF96="-",0,'1b Historical level tables'!CF96)))*'1c Consumption adjusted levels'!$C$9/$D$9)+IF('1b Historical level tables'!CF96="-",0,'1b Historical level tables'!CF96)</f>
        <v>0</v>
      </c>
      <c r="CG122" s="144"/>
      <c r="CH122" s="175" t="s">
        <v>198</v>
      </c>
      <c r="CI122" s="205">
        <f t="shared" si="223"/>
        <v>0</v>
      </c>
      <c r="CJ122" s="205">
        <f t="shared" si="224"/>
        <v>0</v>
      </c>
      <c r="CK122" s="205">
        <f t="shared" si="225"/>
        <v>0</v>
      </c>
      <c r="CL122" s="205">
        <f t="shared" si="226"/>
        <v>0</v>
      </c>
      <c r="CM122" s="205">
        <f t="shared" si="227"/>
        <v>0</v>
      </c>
      <c r="CN122" s="205">
        <f t="shared" si="228"/>
        <v>0</v>
      </c>
      <c r="CO122" s="205">
        <f t="shared" si="229"/>
        <v>0</v>
      </c>
      <c r="CP122" s="205">
        <f t="shared" si="230"/>
        <v>0</v>
      </c>
      <c r="CQ122" s="205">
        <f t="shared" si="231"/>
        <v>0</v>
      </c>
      <c r="CR122" s="205">
        <f t="shared" si="232"/>
        <v>0</v>
      </c>
      <c r="CS122" s="205">
        <f t="shared" si="233"/>
        <v>0</v>
      </c>
      <c r="CT122" s="173"/>
      <c r="CU122" s="205">
        <f t="shared" si="209"/>
        <v>6.0103407263640474</v>
      </c>
      <c r="CV122" s="205">
        <f t="shared" si="210"/>
        <v>6.0103407263640474</v>
      </c>
      <c r="CW122" s="205">
        <f t="shared" si="211"/>
        <v>6.0103407263640474</v>
      </c>
      <c r="CX122" s="205">
        <f t="shared" si="212"/>
        <v>13.340800678020365</v>
      </c>
      <c r="CY122" s="205">
        <f t="shared" si="213"/>
        <v>8.7655380156618747</v>
      </c>
      <c r="CZ122" s="205">
        <f t="shared" si="214"/>
        <v>8.7655380156618747</v>
      </c>
      <c r="DA122" s="205">
        <f t="shared" si="215"/>
        <v>8.7655380156618747</v>
      </c>
      <c r="DB122" s="205">
        <f t="shared" si="216"/>
        <v>8.7655380156618747</v>
      </c>
      <c r="DC122" s="205">
        <f t="shared" si="217"/>
        <v>8.7655380156618747</v>
      </c>
      <c r="DD122" s="205">
        <f t="shared" si="218"/>
        <v>8.7655380156618747</v>
      </c>
      <c r="DE122" s="205">
        <f t="shared" si="219"/>
        <v>8.7655380156618747</v>
      </c>
      <c r="DF122" s="205">
        <f t="shared" si="220"/>
        <v>0</v>
      </c>
      <c r="DG122" s="205">
        <f t="shared" si="221"/>
        <v>0</v>
      </c>
      <c r="DH122" s="205">
        <f t="shared" si="222"/>
        <v>0</v>
      </c>
    </row>
    <row r="123" spans="2:112" s="159" customFormat="1" ht="10.5" customHeight="1">
      <c r="B123" s="175" t="s">
        <v>199</v>
      </c>
      <c r="C123" s="205">
        <f>((IF('1b Historical level tables'!C116="-",0,'1b Historical level tables'!C116)-(IF('1b Historical level tables'!C97="-",0,'1b Historical level tables'!C97)))*'1c Consumption adjusted levels'!$C$7/3.1)+IF('1b Historical level tables'!C97="-",0,'1b Historical level tables'!C97)</f>
        <v>78.300365586306171</v>
      </c>
      <c r="D123" s="205">
        <f>((IF('1b Historical level tables'!D116="-",0,'1b Historical level tables'!D116)-(IF('1b Historical level tables'!D97="-",0,'1b Historical level tables'!D97)))*'1c Consumption adjusted levels'!$C$7/3.1)+IF('1b Historical level tables'!D97="-",0,'1b Historical level tables'!D97)</f>
        <v>78.574663500680444</v>
      </c>
      <c r="E123" s="205">
        <f>((IF('1b Historical level tables'!E116="-",0,'1b Historical level tables'!E116)-(IF('1b Historical level tables'!E97="-",0,'1b Historical level tables'!E97)))*'1c Consumption adjusted levels'!$C$7/3.1)+IF('1b Historical level tables'!E97="-",0,'1b Historical level tables'!E97)</f>
        <v>90.791845842218635</v>
      </c>
      <c r="F123" s="205">
        <f>((IF('1b Historical level tables'!F116="-",0,'1b Historical level tables'!F116)-(IF('1b Historical level tables'!F97="-",0,'1b Historical level tables'!F97)))*'1c Consumption adjusted levels'!$C$7/3.1)+IF('1b Historical level tables'!F97="-",0,'1b Historical level tables'!F97)</f>
        <v>90.852074169151294</v>
      </c>
      <c r="G123" s="205">
        <f>((IF('1b Historical level tables'!G116="-",0,'1b Historical level tables'!G116)-(IF('1b Historical level tables'!G97="-",0,'1b Historical level tables'!G97)))*'1c Consumption adjusted levels'!$C$7/3.1)+IF('1b Historical level tables'!G97="-",0,'1b Historical level tables'!G97)</f>
        <v>97.085160415445813</v>
      </c>
      <c r="H123" s="205">
        <f>((IF('1b Historical level tables'!H116="-",0,'1b Historical level tables'!H116)-(IF('1b Historical level tables'!H97="-",0,'1b Historical level tables'!H97)))*'1c Consumption adjusted levels'!$C$7/3.1)+IF('1b Historical level tables'!H97="-",0,'1b Historical level tables'!H97)</f>
        <v>98.215756534022901</v>
      </c>
      <c r="I123" s="205">
        <f>((IF('1b Historical level tables'!I116="-",0,'1b Historical level tables'!I116)-(IF('1b Historical level tables'!I97="-",0,'1b Historical level tables'!I97)))*'1c Consumption adjusted levels'!$C$7/3.1)+IF('1b Historical level tables'!I97="-",0,'1b Historical level tables'!I97)</f>
        <v>101.02002514058842</v>
      </c>
      <c r="J123" s="205">
        <f>((IF('1b Historical level tables'!J116="-",0,'1b Historical level tables'!J116)-(IF('1b Historical level tables'!J97="-",0,'1b Historical level tables'!J97)))*'1c Consumption adjusted levels'!$C$7/3.1)+IF('1b Historical level tables'!J97="-",0,'1b Historical level tables'!J97)</f>
        <v>100.55983273551504</v>
      </c>
      <c r="K123" s="205">
        <f>((IF('1b Historical level tables'!K116="-",0,'1b Historical level tables'!K116)-(IF('1b Historical level tables'!K97="-",0,'1b Historical level tables'!K97)))*'1c Consumption adjusted levels'!$C$7/3.1)+IF('1b Historical level tables'!K97="-",0,'1b Historical level tables'!K97)</f>
        <v>106.34545437400037</v>
      </c>
      <c r="L123" s="205">
        <f>((IF('1b Historical level tables'!L116="-",0,'1b Historical level tables'!L116)-(IF('1b Historical level tables'!L97="-",0,'1b Historical level tables'!L97)))*'1c Consumption adjusted levels'!$C$7/3.1)+IF('1b Historical level tables'!L97="-",0,'1b Historical level tables'!L97)</f>
        <v>105.81446744557965</v>
      </c>
      <c r="M123" s="205">
        <f>((IF('1b Historical level tables'!M116="-",0,'1b Historical level tables'!M116)-(IF('1b Historical level tables'!M97="-",0,'1b Historical level tables'!M97)))*'1c Consumption adjusted levels'!$C$7/3.1)+IF('1b Historical level tables'!M97="-",0,'1b Historical level tables'!M97)</f>
        <v>111.47991711630441</v>
      </c>
      <c r="N123" s="173"/>
      <c r="O123" s="205">
        <f>((IF('1b Historical level tables'!O116="-",0,'1b Historical level tables'!O116)-(IF('1b Historical level tables'!O97="-",0,'1b Historical level tables'!O97)))*'1c Consumption adjusted levels'!$C$7/3.1)+IF('1b Historical level tables'!O97="-",0,'1b Historical level tables'!O97)</f>
        <v>110.5855262661711</v>
      </c>
      <c r="P123" s="205">
        <f>((IF('1b Historical level tables'!P116="-",0,'1b Historical level tables'!P116)-(IF('1b Historical level tables'!P97="-",0,'1b Historical level tables'!P97)))*'1c Consumption adjusted levels'!$C$7/3.1)+IF('1b Historical level tables'!P97="-",0,'1b Historical level tables'!P97)</f>
        <v>110.5855262661711</v>
      </c>
      <c r="Q123" s="205">
        <f>((IF('1b Historical level tables'!Q116="-",0,'1b Historical level tables'!Q116)-(IF('1b Historical level tables'!Q97="-",0,'1b Historical level tables'!Q97)))*'1c Consumption adjusted levels'!$C$7/3.1)+IF('1b Historical level tables'!Q97="-",0,'1b Historical level tables'!Q97)</f>
        <v>123.01836598332152</v>
      </c>
      <c r="R123" s="205">
        <f>((IF('1b Historical level tables'!R116="-",0,'1b Historical level tables'!R116)-(IF('1b Historical level tables'!R97="-",0,'1b Historical level tables'!R97)))*'1c Consumption adjusted levels'!$C$7/3.1)+IF('1b Historical level tables'!R97="-",0,'1b Historical level tables'!R97)</f>
        <v>123.01836598332152</v>
      </c>
      <c r="S123" s="205">
        <f>((IF('1b Historical level tables'!S116="-",0,'1b Historical level tables'!S116)-(IF('1b Historical level tables'!S97="-",0,'1b Historical level tables'!S97)))*'1c Consumption adjusted levels'!$C$7/3.1)+IF('1b Historical level tables'!S97="-",0,'1b Historical level tables'!S97)</f>
        <v>124.47789739663965</v>
      </c>
      <c r="T123" s="205">
        <f>((IF('1b Historical level tables'!T116="-",0,'1b Historical level tables'!T116)-(IF('1b Historical level tables'!T97="-",0,'1b Historical level tables'!T97)))*'1c Consumption adjusted levels'!$C$7/3.1)+IF('1b Historical level tables'!T97="-",0,'1b Historical level tables'!T97)</f>
        <v>124.47789739663965</v>
      </c>
      <c r="U123" s="205">
        <f>((IF('1b Historical level tables'!U116="-",0,'1b Historical level tables'!U116)-(IF('1b Historical level tables'!U97="-",0,'1b Historical level tables'!U97)))*'1c Consumption adjusted levels'!$C$7/3.1)+IF('1b Historical level tables'!U97="-",0,'1b Historical level tables'!U97)</f>
        <v>142.17066245575265</v>
      </c>
      <c r="V123" s="205">
        <f>((IF('1b Historical level tables'!V116="-",0,'1b Historical level tables'!V116)-(IF('1b Historical level tables'!V97="-",0,'1b Historical level tables'!V97)))*'1c Consumption adjusted levels'!$C$7/3.1)+IF('1b Historical level tables'!V97="-",0,'1b Historical level tables'!V97)</f>
        <v>142.17066245575265</v>
      </c>
      <c r="W123" s="205">
        <f>((IF('1b Historical level tables'!W116="-",0,'1b Historical level tables'!W116)-(IF('1b Historical level tables'!W97="-",0,'1b Historical level tables'!W97)))*'1c Consumption adjusted levels'!$C$7/3.1)+IF('1b Historical level tables'!W97="-",0,'1b Historical level tables'!W97)</f>
        <v>141.1687775375994</v>
      </c>
      <c r="X123" s="205">
        <f>((IF('1b Historical level tables'!X116="-",0,'1b Historical level tables'!X116)-(IF('1b Historical level tables'!X97="-",0,'1b Historical level tables'!X97)))*'1c Consumption adjusted levels'!$C$7/3.1)+IF('1b Historical level tables'!X97="-",0,'1b Historical level tables'!X97)</f>
        <v>141.1687775375994</v>
      </c>
      <c r="Y123" s="205">
        <f>((IF('1b Historical level tables'!Y116="-",0,'1b Historical level tables'!Y116)-(IF('1b Historical level tables'!Y97="-",0,'1b Historical level tables'!Y97)))*'1c Consumption adjusted levels'!$C$7/3.1)+IF('1b Historical level tables'!Y97="-",0,'1b Historical level tables'!Y97)</f>
        <v>148.2481472531361</v>
      </c>
      <c r="Z123" s="205">
        <f>((IF('1b Historical level tables'!Z116="-",0,'1b Historical level tables'!Z116)-(IF('1b Historical level tables'!Z97="-",0,'1b Historical level tables'!Z97)))*'1c Consumption adjusted levels'!$C$7/3.1)+IF('1b Historical level tables'!Z97="-",0,'1b Historical level tables'!Z97)</f>
        <v>148.2481472531361</v>
      </c>
      <c r="AA123" s="205">
        <f>((IF('1b Historical level tables'!AA116="-",0,'1b Historical level tables'!AA116)-(IF('1b Historical level tables'!AA97="-",0,'1b Historical level tables'!AA97)))*'1c Consumption adjusted levels'!$C$7/3.1)+IF('1b Historical level tables'!AA97="-",0,'1b Historical level tables'!AA97)</f>
        <v>0</v>
      </c>
      <c r="AB123" s="205">
        <f>((IF('1b Historical level tables'!AB116="-",0,'1b Historical level tables'!AB116)-(IF('1b Historical level tables'!AB97="-",0,'1b Historical level tables'!AB97)))*'1c Consumption adjusted levels'!$C$7/$D$7)+IF('1b Historical level tables'!AB97="-",0,'1b Historical level tables'!AB97)</f>
        <v>0</v>
      </c>
      <c r="AC123" s="144"/>
      <c r="AD123" s="175" t="s">
        <v>199</v>
      </c>
      <c r="AE123" s="205">
        <f>((IF('1b Historical level tables'!AE116="-",0,'1b Historical level tables'!AE116)-(IF('1b Historical level tables'!AE97="-",0,'1b Historical level tables'!AE97)))*'1c Consumption adjusted levels'!$C$8/4.2)+IF('1b Historical level tables'!AE97="-",0,'1b Historical level tables'!AE97)</f>
        <v>110.12151904860768</v>
      </c>
      <c r="AF123" s="205">
        <f>((IF('1b Historical level tables'!AF116="-",0,'1b Historical level tables'!AF116)-(IF('1b Historical level tables'!AF97="-",0,'1b Historical level tables'!AF97)))*'1c Consumption adjusted levels'!$C$8/4.2)+IF('1b Historical level tables'!AF97="-",0,'1b Historical level tables'!AF97)</f>
        <v>110.51775362602426</v>
      </c>
      <c r="AG123" s="205">
        <f>((IF('1b Historical level tables'!AG116="-",0,'1b Historical level tables'!AG116)-(IF('1b Historical level tables'!AG97="-",0,'1b Historical level tables'!AG97)))*'1c Consumption adjusted levels'!$C$8/4.2)+IF('1b Historical level tables'!AG97="-",0,'1b Historical level tables'!AG97)</f>
        <v>127.98101129467588</v>
      </c>
      <c r="AH123" s="205">
        <f>((IF('1b Historical level tables'!AH116="-",0,'1b Historical level tables'!AH116)-(IF('1b Historical level tables'!AH97="-",0,'1b Historical level tables'!AH97)))*'1c Consumption adjusted levels'!$C$8/4.2)+IF('1b Historical level tables'!AH97="-",0,'1b Historical level tables'!AH97)</f>
        <v>128.0679774544349</v>
      </c>
      <c r="AI123" s="205">
        <f>((IF('1b Historical level tables'!AI116="-",0,'1b Historical level tables'!AI116)-(IF('1b Historical level tables'!AI97="-",0,'1b Historical level tables'!AI97)))*'1c Consumption adjusted levels'!$C$8/4.2)+IF('1b Historical level tables'!AI97="-",0,'1b Historical level tables'!AI97)</f>
        <v>136.99680105922835</v>
      </c>
      <c r="AJ123" s="205">
        <f>((IF('1b Historical level tables'!AJ116="-",0,'1b Historical level tables'!AJ116)-(IF('1b Historical level tables'!AJ97="-",0,'1b Historical level tables'!AJ97)))*'1c Consumption adjusted levels'!$C$8/4.2)+IF('1b Historical level tables'!AJ97="-",0,'1b Historical level tables'!AJ97)</f>
        <v>138.66835070806692</v>
      </c>
      <c r="AK123" s="205">
        <f>((IF('1b Historical level tables'!AK116="-",0,'1b Historical level tables'!AK116)-(IF('1b Historical level tables'!AK97="-",0,'1b Historical level tables'!AK97)))*'1c Consumption adjusted levels'!$C$8/4.2)+IF('1b Historical level tables'!AK97="-",0,'1b Historical level tables'!AK97)</f>
        <v>142.64517982899204</v>
      </c>
      <c r="AL123" s="205">
        <f>((IF('1b Historical level tables'!AL116="-",0,'1b Historical level tables'!AL116)-(IF('1b Historical level tables'!AL97="-",0,'1b Historical level tables'!AL97)))*'1c Consumption adjusted levels'!$C$8/4.2)+IF('1b Historical level tables'!AL97="-",0,'1b Historical level tables'!AL97)</f>
        <v>142.11801635159634</v>
      </c>
      <c r="AM123" s="205">
        <f>((IF('1b Historical level tables'!AM116="-",0,'1b Historical level tables'!AM116)-(IF('1b Historical level tables'!AM97="-",0,'1b Historical level tables'!AM97)))*'1c Consumption adjusted levels'!$C$8/4.2)+IF('1b Historical level tables'!AM97="-",0,'1b Historical level tables'!AM97)</f>
        <v>150.44779966790696</v>
      </c>
      <c r="AN123" s="205">
        <f>((IF('1b Historical level tables'!AN116="-",0,'1b Historical level tables'!AN116)-(IF('1b Historical level tables'!AN97="-",0,'1b Historical level tables'!AN97)))*'1c Consumption adjusted levels'!$C$8/4.2)+IF('1b Historical level tables'!AN97="-",0,'1b Historical level tables'!AN97)</f>
        <v>149.73706458353601</v>
      </c>
      <c r="AO123" s="205">
        <f>((IF('1b Historical level tables'!AO116="-",0,'1b Historical level tables'!AO116)-(IF('1b Historical level tables'!AO97="-",0,'1b Historical level tables'!AO97)))*'1c Consumption adjusted levels'!$C$8/4.2)+IF('1b Historical level tables'!AO97="-",0,'1b Historical level tables'!AO97)</f>
        <v>156.74527535065894</v>
      </c>
      <c r="AP123" s="173"/>
      <c r="AQ123" s="205">
        <f>((IF('1b Historical level tables'!AQ116="-",0,'1b Historical level tables'!AQ116)-(IF('1b Historical level tables'!AQ97="-",0,'1b Historical level tables'!AQ97)))*'1c Consumption adjusted levels'!$C$8/4.2)+IF('1b Historical level tables'!AQ97="-",0,'1b Historical level tables'!AQ97)</f>
        <v>155.30977206933755</v>
      </c>
      <c r="AR123" s="205">
        <f>((IF('1b Historical level tables'!AR116="-",0,'1b Historical level tables'!AR116)-(IF('1b Historical level tables'!AR97="-",0,'1b Historical level tables'!AR97)))*'1c Consumption adjusted levels'!$C$8/4.2)+IF('1b Historical level tables'!AR97="-",0,'1b Historical level tables'!AR97)</f>
        <v>155.30977206933755</v>
      </c>
      <c r="AS123" s="205">
        <f>((IF('1b Historical level tables'!AS116="-",0,'1b Historical level tables'!AS116)-(IF('1b Historical level tables'!AS97="-",0,'1b Historical level tables'!AS97)))*'1c Consumption adjusted levels'!$C$8/4.2)+IF('1b Historical level tables'!AS97="-",0,'1b Historical level tables'!AS97)</f>
        <v>173.1133391920346</v>
      </c>
      <c r="AT123" s="205">
        <f>((IF('1b Historical level tables'!AT116="-",0,'1b Historical level tables'!AT116)-(IF('1b Historical level tables'!AT97="-",0,'1b Historical level tables'!AT97)))*'1c Consumption adjusted levels'!$C$8/4.2)+IF('1b Historical level tables'!AT97="-",0,'1b Historical level tables'!AT97)</f>
        <v>173.1133391920346</v>
      </c>
      <c r="AU123" s="205">
        <f>((IF('1b Historical level tables'!AU116="-",0,'1b Historical level tables'!AU116)-(IF('1b Historical level tables'!AU97="-",0,'1b Historical level tables'!AU97)))*'1c Consumption adjusted levels'!$C$8/4.2)+IF('1b Historical level tables'!AU97="-",0,'1b Historical level tables'!AU97)</f>
        <v>175.22211382324343</v>
      </c>
      <c r="AV123" s="205">
        <f>((IF('1b Historical level tables'!AV116="-",0,'1b Historical level tables'!AV116)-(IF('1b Historical level tables'!AV97="-",0,'1b Historical level tables'!AV97)))*'1c Consumption adjusted levels'!$C$8/4.2)+IF('1b Historical level tables'!AV97="-",0,'1b Historical level tables'!AV97)</f>
        <v>175.22211382324343</v>
      </c>
      <c r="AW123" s="205">
        <f>((IF('1b Historical level tables'!AW116="-",0,'1b Historical level tables'!AW116)-(IF('1b Historical level tables'!AW97="-",0,'1b Historical level tables'!AW97)))*'1c Consumption adjusted levels'!$C$8/4.2)+IF('1b Historical level tables'!AW97="-",0,'1b Historical level tables'!AW97)</f>
        <v>200.50675579158167</v>
      </c>
      <c r="AX123" s="205">
        <f>((IF('1b Historical level tables'!AX116="-",0,'1b Historical level tables'!AX116)-(IF('1b Historical level tables'!AX97="-",0,'1b Historical level tables'!AX97)))*'1c Consumption adjusted levels'!$C$8/4.2)+IF('1b Historical level tables'!AX97="-",0,'1b Historical level tables'!AX97)</f>
        <v>200.50675579158167</v>
      </c>
      <c r="AY123" s="205">
        <f>((IF('1b Historical level tables'!AY116="-",0,'1b Historical level tables'!AY116)-(IF('1b Historical level tables'!AY97="-",0,'1b Historical level tables'!AY97)))*'1c Consumption adjusted levels'!$C$8/4.2)+IF('1b Historical level tables'!AY97="-",0,'1b Historical level tables'!AY97)</f>
        <v>199.05955118244276</v>
      </c>
      <c r="AZ123" s="205">
        <f>((IF('1b Historical level tables'!AZ116="-",0,'1b Historical level tables'!AZ116)-(IF('1b Historical level tables'!AZ97="-",0,'1b Historical level tables'!AZ97)))*'1c Consumption adjusted levels'!$C$8/4.2)+IF('1b Historical level tables'!AZ97="-",0,'1b Historical level tables'!AZ97)</f>
        <v>199.05955118244276</v>
      </c>
      <c r="BA123" s="205">
        <f>((IF('1b Historical level tables'!BA116="-",0,'1b Historical level tables'!BA116)-(IF('1b Historical level tables'!BA97="-",0,'1b Historical level tables'!BA97)))*'1c Consumption adjusted levels'!$C$8/4.2)+IF('1b Historical level tables'!BA97="-",0,'1b Historical level tables'!BA97)</f>
        <v>209.24734667101851</v>
      </c>
      <c r="BB123" s="205">
        <f>((IF('1b Historical level tables'!BB116="-",0,'1b Historical level tables'!BB116)-(IF('1b Historical level tables'!BB97="-",0,'1b Historical level tables'!BB97)))*'1c Consumption adjusted levels'!$C$8/4.2)+IF('1b Historical level tables'!BB97="-",0,'1b Historical level tables'!BB97)</f>
        <v>209.24734667101851</v>
      </c>
      <c r="BC123" s="205">
        <f>((IF('1b Historical level tables'!BC116="-",0,'1b Historical level tables'!BC116)-(IF('1b Historical level tables'!BC97="-",0,'1b Historical level tables'!BC97)))*'1c Consumption adjusted levels'!$C$8/4.2)+IF('1b Historical level tables'!BC97="-",0,'1b Historical level tables'!BC97)</f>
        <v>0</v>
      </c>
      <c r="BD123" s="205">
        <f>((IF('1b Historical level tables'!BD116="-",0,'1b Historical level tables'!BD116)-(IF('1b Historical level tables'!BD97="-",0,'1b Historical level tables'!BD97)))*'1c Consumption adjusted levels'!$C$8/$D$8)+IF('1b Historical level tables'!BD97="-",0,'1b Historical level tables'!BD97)</f>
        <v>0</v>
      </c>
      <c r="BF123" s="175" t="s">
        <v>199</v>
      </c>
      <c r="BG123" s="205">
        <f>((IF('1b Historical level tables'!BG116="-",0,'1b Historical level tables'!BG116)-(IF('1b Historical level tables'!BG97="-",0,'1b Historical level tables'!BG97)))*'1c Consumption adjusted levels'!$C$9/12)+IF('1b Historical level tables'!BG97="-",0,'1b Historical level tables'!BG97)</f>
        <v>18.589347462596031</v>
      </c>
      <c r="BH123" s="205">
        <f>((IF('1b Historical level tables'!BH116="-",0,'1b Historical level tables'!BH116)-(IF('1b Historical level tables'!BH97="-",0,'1b Historical level tables'!BH97)))*'1c Consumption adjusted levels'!$C$9/12)+IF('1b Historical level tables'!BH97="-",0,'1b Historical level tables'!BH97)</f>
        <v>18.589347462596031</v>
      </c>
      <c r="BI123" s="205">
        <f>((IF('1b Historical level tables'!BI116="-",0,'1b Historical level tables'!BI116)-(IF('1b Historical level tables'!BI97="-",0,'1b Historical level tables'!BI97)))*'1c Consumption adjusted levels'!$C$9/12)+IF('1b Historical level tables'!BI97="-",0,'1b Historical level tables'!BI97)</f>
        <v>20.27992348825952</v>
      </c>
      <c r="BJ123" s="205">
        <f>((IF('1b Historical level tables'!BJ116="-",0,'1b Historical level tables'!BJ116)-(IF('1b Historical level tables'!BJ97="-",0,'1b Historical level tables'!BJ97)))*'1c Consumption adjusted levels'!$C$9/12)+IF('1b Historical level tables'!BJ97="-",0,'1b Historical level tables'!BJ97)</f>
        <v>20.277026602134171</v>
      </c>
      <c r="BK123" s="205">
        <f>((IF('1b Historical level tables'!BK116="-",0,'1b Historical level tables'!BK116)-(IF('1b Historical level tables'!BK97="-",0,'1b Historical level tables'!BK97)))*'1c Consumption adjusted levels'!$C$9/12)+IF('1b Historical level tables'!BK97="-",0,'1b Historical level tables'!BK97)</f>
        <v>20.91057942413557</v>
      </c>
      <c r="BL123" s="205">
        <f>((IF('1b Historical level tables'!BL116="-",0,'1b Historical level tables'!BL116)-(IF('1b Historical level tables'!BL97="-",0,'1b Historical level tables'!BL97)))*'1c Consumption adjusted levels'!$C$9/12)+IF('1b Historical level tables'!BL97="-",0,'1b Historical level tables'!BL97)</f>
        <v>21.210069154821277</v>
      </c>
      <c r="BM123" s="205">
        <f>((IF('1b Historical level tables'!BM116="-",0,'1b Historical level tables'!BM116)-(IF('1b Historical level tables'!BM97="-",0,'1b Historical level tables'!BM97)))*'1c Consumption adjusted levels'!$C$9/12)+IF('1b Historical level tables'!BM97="-",0,'1b Historical level tables'!BM97)</f>
        <v>24.510994414041289</v>
      </c>
      <c r="BN123" s="205">
        <f>((IF('1b Historical level tables'!BN116="-",0,'1b Historical level tables'!BN116)-(IF('1b Historical level tables'!BN97="-",0,'1b Historical level tables'!BN97)))*'1c Consumption adjusted levels'!$C$9/12)+IF('1b Historical level tables'!BN97="-",0,'1b Historical level tables'!BN97)</f>
        <v>23.454049927225501</v>
      </c>
      <c r="BO123" s="205">
        <f>((IF('1b Historical level tables'!BO116="-",0,'1b Historical level tables'!BO116)-(IF('1b Historical level tables'!BO97="-",0,'1b Historical level tables'!BO97)))*'1c Consumption adjusted levels'!$C$9/12)+IF('1b Historical level tables'!BO97="-",0,'1b Historical level tables'!BO97)</f>
        <v>23.260281711596061</v>
      </c>
      <c r="BP123" s="205">
        <f>((IF('1b Historical level tables'!BP116="-",0,'1b Historical level tables'!BP116)-(IF('1b Historical level tables'!BP97="-",0,'1b Historical level tables'!BP97)))*'1c Consumption adjusted levels'!$C$9/12)+IF('1b Historical level tables'!BP97="-",0,'1b Historical level tables'!BP97)</f>
        <v>23.15549455171432</v>
      </c>
      <c r="BQ123" s="205">
        <f>((IF('1b Historical level tables'!BQ116="-",0,'1b Historical level tables'!BQ116)-(IF('1b Historical level tables'!BQ97="-",0,'1b Historical level tables'!BQ97)))*'1c Consumption adjusted levels'!$C$9/12)+IF('1b Historical level tables'!BQ97="-",0,'1b Historical level tables'!BQ97)</f>
        <v>32.489829807946336</v>
      </c>
      <c r="BR123" s="173"/>
      <c r="BS123" s="205">
        <f>((IF('1b Historical level tables'!BS116="-",0,'1b Historical level tables'!BS116)-(IF('1b Historical level tables'!BS97="-",0,'1b Historical level tables'!BS97)))*'1c Consumption adjusted levels'!$C$9/12)+IF('1b Historical level tables'!BS97="-",0,'1b Historical level tables'!BS97)</f>
        <v>32.60785013397534</v>
      </c>
      <c r="BT123" s="205">
        <f>((IF('1b Historical level tables'!BT116="-",0,'1b Historical level tables'!BT116)-(IF('1b Historical level tables'!BT97="-",0,'1b Historical level tables'!BT97)))*'1c Consumption adjusted levels'!$C$9/12)+IF('1b Historical level tables'!BT97="-",0,'1b Historical level tables'!BT97)</f>
        <v>32.60785013397534</v>
      </c>
      <c r="BU123" s="205">
        <f>((IF('1b Historical level tables'!BU116="-",0,'1b Historical level tables'!BU116)-(IF('1b Historical level tables'!BU97="-",0,'1b Historical level tables'!BU97)))*'1c Consumption adjusted levels'!$C$9/12)+IF('1b Historical level tables'!BU97="-",0,'1b Historical level tables'!BU97)</f>
        <v>32.984693405124489</v>
      </c>
      <c r="BV123" s="205">
        <f>((IF('1b Historical level tables'!BV116="-",0,'1b Historical level tables'!BV116)-(IF('1b Historical level tables'!BV97="-",0,'1b Historical level tables'!BV97)))*'1c Consumption adjusted levels'!$C$9/12)+IF('1b Historical level tables'!BV97="-",0,'1b Historical level tables'!BV97)</f>
        <v>32.984693405124489</v>
      </c>
      <c r="BW123" s="205">
        <f>((IF('1b Historical level tables'!BW116="-",0,'1b Historical level tables'!BW116)-(IF('1b Historical level tables'!BW97="-",0,'1b Historical level tables'!BW97)))*'1c Consumption adjusted levels'!$C$9/12)+IF('1b Historical level tables'!BW97="-",0,'1b Historical level tables'!BW97)</f>
        <v>32.982648073145015</v>
      </c>
      <c r="BX123" s="205">
        <f>((IF('1b Historical level tables'!BX116="-",0,'1b Historical level tables'!BX116)-(IF('1b Historical level tables'!BX97="-",0,'1b Historical level tables'!BX97)))*'1c Consumption adjusted levels'!$C$9/12)+IF('1b Historical level tables'!BX97="-",0,'1b Historical level tables'!BX97)</f>
        <v>32.982648073145015</v>
      </c>
      <c r="BY123" s="205">
        <f>((IF('1b Historical level tables'!BY116="-",0,'1b Historical level tables'!BY116)-(IF('1b Historical level tables'!BY97="-",0,'1b Historical level tables'!BY97)))*'1c Consumption adjusted levels'!$C$9/12)+IF('1b Historical level tables'!BY97="-",0,'1b Historical level tables'!BY97)</f>
        <v>45.724751066233196</v>
      </c>
      <c r="BZ123" s="205">
        <f>((IF('1b Historical level tables'!BZ116="-",0,'1b Historical level tables'!BZ116)-(IF('1b Historical level tables'!BZ97="-",0,'1b Historical level tables'!BZ97)))*'1c Consumption adjusted levels'!$C$9/12)+IF('1b Historical level tables'!BZ97="-",0,'1b Historical level tables'!BZ97)</f>
        <v>45.724751066233196</v>
      </c>
      <c r="CA123" s="205">
        <f>((IF('1b Historical level tables'!CA116="-",0,'1b Historical level tables'!CA116)-(IF('1b Historical level tables'!CA97="-",0,'1b Historical level tables'!CA97)))*'1c Consumption adjusted levels'!$C$9/12)+IF('1b Historical level tables'!CA97="-",0,'1b Historical level tables'!CA97)</f>
        <v>45.674089666460191</v>
      </c>
      <c r="CB123" s="205">
        <f>((IF('1b Historical level tables'!CB116="-",0,'1b Historical level tables'!CB116)-(IF('1b Historical level tables'!CB97="-",0,'1b Historical level tables'!CB97)))*'1c Consumption adjusted levels'!$C$9/12)+IF('1b Historical level tables'!CB97="-",0,'1b Historical level tables'!CB97)</f>
        <v>45.674089666460191</v>
      </c>
      <c r="CC123" s="205">
        <f>((IF('1b Historical level tables'!CC116="-",0,'1b Historical level tables'!CC116)-(IF('1b Historical level tables'!CC97="-",0,'1b Historical level tables'!CC97)))*'1c Consumption adjusted levels'!$C$9/12)+IF('1b Historical level tables'!CC97="-",0,'1b Historical level tables'!CC97)</f>
        <v>49.494141074666238</v>
      </c>
      <c r="CD123" s="205">
        <f>((IF('1b Historical level tables'!CD116="-",0,'1b Historical level tables'!CD116)-(IF('1b Historical level tables'!CD97="-",0,'1b Historical level tables'!CD97)))*'1c Consumption adjusted levels'!$C$9/12)+IF('1b Historical level tables'!CD97="-",0,'1b Historical level tables'!CD97)</f>
        <v>49.494141074666238</v>
      </c>
      <c r="CE123" s="205">
        <f>((IF('1b Historical level tables'!CE116="-",0,'1b Historical level tables'!CE116)-(IF('1b Historical level tables'!CE97="-",0,'1b Historical level tables'!CE97)))*'1c Consumption adjusted levels'!$C$9/12)+IF('1b Historical level tables'!CE97="-",0,'1b Historical level tables'!CE97)</f>
        <v>0</v>
      </c>
      <c r="CF123" s="205">
        <f>((IF('1b Historical level tables'!CF116="-",0,'1b Historical level tables'!CF116)-(IF('1b Historical level tables'!CF97="-",0,'1b Historical level tables'!CF97)))*'1c Consumption adjusted levels'!$C$9/$D$9)+IF('1b Historical level tables'!CF97="-",0,'1b Historical level tables'!CF97)</f>
        <v>0</v>
      </c>
      <c r="CG123" s="144"/>
      <c r="CH123" s="175" t="s">
        <v>199</v>
      </c>
      <c r="CI123" s="205">
        <f t="shared" si="223"/>
        <v>96.889713048902195</v>
      </c>
      <c r="CJ123" s="205">
        <f t="shared" si="224"/>
        <v>97.164010963276468</v>
      </c>
      <c r="CK123" s="205">
        <f t="shared" si="225"/>
        <v>111.07176933047816</v>
      </c>
      <c r="CL123" s="205">
        <f t="shared" si="226"/>
        <v>111.12910077128547</v>
      </c>
      <c r="CM123" s="205">
        <f t="shared" si="227"/>
        <v>117.99573983958138</v>
      </c>
      <c r="CN123" s="205">
        <f t="shared" si="228"/>
        <v>119.42582568884418</v>
      </c>
      <c r="CO123" s="205">
        <f t="shared" si="229"/>
        <v>125.53101955462971</v>
      </c>
      <c r="CP123" s="205">
        <f t="shared" si="230"/>
        <v>124.01388266274054</v>
      </c>
      <c r="CQ123" s="205">
        <f t="shared" si="231"/>
        <v>129.60573608559642</v>
      </c>
      <c r="CR123" s="205">
        <f t="shared" si="232"/>
        <v>128.96996199729398</v>
      </c>
      <c r="CS123" s="205">
        <f t="shared" si="233"/>
        <v>143.96974692425073</v>
      </c>
      <c r="CT123" s="173"/>
      <c r="CU123" s="205">
        <f t="shared" si="209"/>
        <v>143.19337640014643</v>
      </c>
      <c r="CV123" s="205">
        <f t="shared" si="210"/>
        <v>143.19337640014643</v>
      </c>
      <c r="CW123" s="205">
        <f t="shared" si="211"/>
        <v>156.00305938844599</v>
      </c>
      <c r="CX123" s="205">
        <f t="shared" si="212"/>
        <v>156.00305938844599</v>
      </c>
      <c r="CY123" s="205">
        <f t="shared" si="213"/>
        <v>157.46054546978468</v>
      </c>
      <c r="CZ123" s="205">
        <f t="shared" si="214"/>
        <v>157.46054546978468</v>
      </c>
      <c r="DA123" s="205">
        <f t="shared" si="215"/>
        <v>187.89541352198586</v>
      </c>
      <c r="DB123" s="205">
        <f t="shared" si="216"/>
        <v>187.89541352198586</v>
      </c>
      <c r="DC123" s="205">
        <f t="shared" si="217"/>
        <v>186.84286720405959</v>
      </c>
      <c r="DD123" s="205">
        <f t="shared" si="218"/>
        <v>186.84286720405959</v>
      </c>
      <c r="DE123" s="205">
        <f t="shared" si="219"/>
        <v>197.74228832780233</v>
      </c>
      <c r="DF123" s="205">
        <f t="shared" si="220"/>
        <v>197.74228832780233</v>
      </c>
      <c r="DG123" s="205">
        <f t="shared" si="221"/>
        <v>0</v>
      </c>
      <c r="DH123" s="205">
        <f t="shared" si="222"/>
        <v>0</v>
      </c>
    </row>
    <row r="124" spans="2:112" s="159" customFormat="1" ht="10.5" customHeight="1">
      <c r="B124" s="175" t="s">
        <v>200</v>
      </c>
      <c r="C124" s="205">
        <f>((IF('1b Historical level tables'!C117="-",0,'1b Historical level tables'!C117)-(IF('1b Historical level tables'!C98="-",0,'1b Historical level tables'!C98)))*'1c Consumption adjusted levels'!$C$7/3.1)+IF('1b Historical level tables'!C98="-",0,'1b Historical level tables'!C98)</f>
        <v>119.65420827879916</v>
      </c>
      <c r="D124" s="205">
        <f>((IF('1b Historical level tables'!D117="-",0,'1b Historical level tables'!D117)-(IF('1b Historical level tables'!D98="-",0,'1b Historical level tables'!D98)))*'1c Consumption adjusted levels'!$C$7/3.1)+IF('1b Historical level tables'!D98="-",0,'1b Historical level tables'!D98)</f>
        <v>120.43017548377533</v>
      </c>
      <c r="E124" s="205">
        <f>((IF('1b Historical level tables'!E117="-",0,'1b Historical level tables'!E117)-(IF('1b Historical level tables'!E98="-",0,'1b Historical level tables'!E98)))*'1c Consumption adjusted levels'!$C$7/3.1)+IF('1b Historical level tables'!E98="-",0,'1b Historical level tables'!E98)</f>
        <v>116.84599104720263</v>
      </c>
      <c r="F124" s="205">
        <f>((IF('1b Historical level tables'!F117="-",0,'1b Historical level tables'!F117)-(IF('1b Historical level tables'!F98="-",0,'1b Historical level tables'!F98)))*'1c Consumption adjusted levels'!$C$7/3.1)+IF('1b Historical level tables'!F98="-",0,'1b Historical level tables'!F98)</f>
        <v>116.50272864181775</v>
      </c>
      <c r="G124" s="205">
        <f>((IF('1b Historical level tables'!G117="-",0,'1b Historical level tables'!G117)-(IF('1b Historical level tables'!G98="-",0,'1b Historical level tables'!G98)))*'1c Consumption adjusted levels'!$C$7/3.1)+IF('1b Historical level tables'!G98="-",0,'1b Historical level tables'!G98)</f>
        <v>122.77780180608403</v>
      </c>
      <c r="H124" s="205">
        <f>((IF('1b Historical level tables'!H117="-",0,'1b Historical level tables'!H117)-(IF('1b Historical level tables'!H98="-",0,'1b Historical level tables'!H98)))*'1c Consumption adjusted levels'!$C$7/3.1)+IF('1b Historical level tables'!H98="-",0,'1b Historical level tables'!H98)</f>
        <v>124.27712261135555</v>
      </c>
      <c r="I124" s="205">
        <f>((IF('1b Historical level tables'!I117="-",0,'1b Historical level tables'!I117)-(IF('1b Historical level tables'!I98="-",0,'1b Historical level tables'!I98)))*'1c Consumption adjusted levels'!$C$7/3.1)+IF('1b Historical level tables'!I98="-",0,'1b Historical level tables'!I98)</f>
        <v>124.61634031534872</v>
      </c>
      <c r="J124" s="205">
        <f>((IF('1b Historical level tables'!J117="-",0,'1b Historical level tables'!J117)-(IF('1b Historical level tables'!J98="-",0,'1b Historical level tables'!J98)))*'1c Consumption adjusted levels'!$C$7/3.1)+IF('1b Historical level tables'!J98="-",0,'1b Historical level tables'!J98)</f>
        <v>127.65147306888983</v>
      </c>
      <c r="K124" s="205">
        <f>((IF('1b Historical level tables'!K117="-",0,'1b Historical level tables'!K117)-(IF('1b Historical level tables'!K98="-",0,'1b Historical level tables'!K98)))*'1c Consumption adjusted levels'!$C$7/3.1)+IF('1b Historical level tables'!K98="-",0,'1b Historical level tables'!K98)</f>
        <v>135.64030276956268</v>
      </c>
      <c r="L124" s="205">
        <f>((IF('1b Historical level tables'!L117="-",0,'1b Historical level tables'!L117)-(IF('1b Historical level tables'!L98="-",0,'1b Historical level tables'!L98)))*'1c Consumption adjusted levels'!$C$7/3.1)+IF('1b Historical level tables'!L98="-",0,'1b Historical level tables'!L98)</f>
        <v>135.74046380309898</v>
      </c>
      <c r="M124" s="205">
        <f>((IF('1b Historical level tables'!M117="-",0,'1b Historical level tables'!M117)-(IF('1b Historical level tables'!M98="-",0,'1b Historical level tables'!M98)))*'1c Consumption adjusted levels'!$C$7/3.1)+IF('1b Historical level tables'!M98="-",0,'1b Historical level tables'!M98)</f>
        <v>186.60371118906642</v>
      </c>
      <c r="N124" s="173"/>
      <c r="O124" s="205">
        <f>((IF('1b Historical level tables'!O117="-",0,'1b Historical level tables'!O117)-(IF('1b Historical level tables'!O98="-",0,'1b Historical level tables'!O98)))*'1c Consumption adjusted levels'!$C$7/3.1)+IF('1b Historical level tables'!O98="-",0,'1b Historical level tables'!O98)</f>
        <v>191.31244731621609</v>
      </c>
      <c r="P124" s="205">
        <f>((IF('1b Historical level tables'!P117="-",0,'1b Historical level tables'!P117)-(IF('1b Historical level tables'!P98="-",0,'1b Historical level tables'!P98)))*'1c Consumption adjusted levels'!$C$7/3.1)+IF('1b Historical level tables'!P98="-",0,'1b Historical level tables'!P98)</f>
        <v>191.31244731621609</v>
      </c>
      <c r="Q124" s="205">
        <f>((IF('1b Historical level tables'!Q117="-",0,'1b Historical level tables'!Q117)-(IF('1b Historical level tables'!Q98="-",0,'1b Historical level tables'!Q98)))*'1c Consumption adjusted levels'!$C$7/3.1)+IF('1b Historical level tables'!Q98="-",0,'1b Historical level tables'!Q98)</f>
        <v>210.12740172038917</v>
      </c>
      <c r="R124" s="205">
        <f>((IF('1b Historical level tables'!R117="-",0,'1b Historical level tables'!R117)-(IF('1b Historical level tables'!R98="-",0,'1b Historical level tables'!R98)))*'1c Consumption adjusted levels'!$C$7/3.1)+IF('1b Historical level tables'!R98="-",0,'1b Historical level tables'!R98)</f>
        <v>215.54625370060393</v>
      </c>
      <c r="S124" s="205">
        <f>((IF('1b Historical level tables'!S117="-",0,'1b Historical level tables'!S117)-(IF('1b Historical level tables'!S98="-",0,'1b Historical level tables'!S98)))*'1c Consumption adjusted levels'!$C$7/3.1)+IF('1b Historical level tables'!S98="-",0,'1b Historical level tables'!S98)</f>
        <v>216.41057763184469</v>
      </c>
      <c r="T124" s="205">
        <f>((IF('1b Historical level tables'!T117="-",0,'1b Historical level tables'!T117)-(IF('1b Historical level tables'!T98="-",0,'1b Historical level tables'!T98)))*'1c Consumption adjusted levels'!$C$7/3.1)+IF('1b Historical level tables'!T98="-",0,'1b Historical level tables'!T98)</f>
        <v>216.41057763184469</v>
      </c>
      <c r="U124" s="205">
        <f>((IF('1b Historical level tables'!U117="-",0,'1b Historical level tables'!U117)-(IF('1b Historical level tables'!U98="-",0,'1b Historical level tables'!U98)))*'1c Consumption adjusted levels'!$C$7/3.1)+IF('1b Historical level tables'!U98="-",0,'1b Historical level tables'!U98)</f>
        <v>204.46172840005272</v>
      </c>
      <c r="V124" s="205">
        <f>((IF('1b Historical level tables'!V117="-",0,'1b Historical level tables'!V117)-(IF('1b Historical level tables'!V98="-",0,'1b Historical level tables'!V98)))*'1c Consumption adjusted levels'!$C$7/3.1)+IF('1b Historical level tables'!V98="-",0,'1b Historical level tables'!V98)</f>
        <v>199.01381804450449</v>
      </c>
      <c r="W124" s="205">
        <f>((IF('1b Historical level tables'!W117="-",0,'1b Historical level tables'!W117)-(IF('1b Historical level tables'!W98="-",0,'1b Historical level tables'!W98)))*'1c Consumption adjusted levels'!$C$7/3.1)+IF('1b Historical level tables'!W98="-",0,'1b Historical level tables'!W98)</f>
        <v>211.51926460849654</v>
      </c>
      <c r="X124" s="205">
        <f>((IF('1b Historical level tables'!X117="-",0,'1b Historical level tables'!X117)-(IF('1b Historical level tables'!X98="-",0,'1b Historical level tables'!X98)))*'1c Consumption adjusted levels'!$C$7/3.1)+IF('1b Historical level tables'!X98="-",0,'1b Historical level tables'!X98)</f>
        <v>211.51926460849654</v>
      </c>
      <c r="Y124" s="205">
        <f>((IF('1b Historical level tables'!Y117="-",0,'1b Historical level tables'!Y117)-(IF('1b Historical level tables'!Y98="-",0,'1b Historical level tables'!Y98)))*'1c Consumption adjusted levels'!$C$7/3.1)+IF('1b Historical level tables'!Y98="-",0,'1b Historical level tables'!Y98)</f>
        <v>198.15884474571919</v>
      </c>
      <c r="Z124" s="205">
        <f>((IF('1b Historical level tables'!Z117="-",0,'1b Historical level tables'!Z117)-(IF('1b Historical level tables'!Z98="-",0,'1b Historical level tables'!Z98)))*'1c Consumption adjusted levels'!$C$7/3.1)+IF('1b Historical level tables'!Z98="-",0,'1b Historical level tables'!Z98)</f>
        <v>198.15884474571919</v>
      </c>
      <c r="AA124" s="205">
        <f>((IF('1b Historical level tables'!AA117="-",0,'1b Historical level tables'!AA117)-(IF('1b Historical level tables'!AA98="-",0,'1b Historical level tables'!AA98)))*'1c Consumption adjusted levels'!$C$7/3.1)+IF('1b Historical level tables'!AA98="-",0,'1b Historical level tables'!AA98)</f>
        <v>0</v>
      </c>
      <c r="AB124" s="205">
        <f>((IF('1b Historical level tables'!AB117="-",0,'1b Historical level tables'!AB117)-(IF('1b Historical level tables'!AB98="-",0,'1b Historical level tables'!AB98)))*'1c Consumption adjusted levels'!$C$7/$D$7)+IF('1b Historical level tables'!AB98="-",0,'1b Historical level tables'!AB98)</f>
        <v>0</v>
      </c>
      <c r="AC124" s="144"/>
      <c r="AD124" s="175" t="s">
        <v>200</v>
      </c>
      <c r="AE124" s="205">
        <f>((IF('1b Historical level tables'!AE117="-",0,'1b Historical level tables'!AE117)-(IF('1b Historical level tables'!AE98="-",0,'1b Historical level tables'!AE98)))*'1c Consumption adjusted levels'!$C$8/4.2)+IF('1b Historical level tables'!AE98="-",0,'1b Historical level tables'!AE98)</f>
        <v>131.80360217659251</v>
      </c>
      <c r="AF124" s="205">
        <f>((IF('1b Historical level tables'!AF117="-",0,'1b Historical level tables'!AF117)-(IF('1b Historical level tables'!AF98="-",0,'1b Historical level tables'!AF98)))*'1c Consumption adjusted levels'!$C$8/4.2)+IF('1b Historical level tables'!AF98="-",0,'1b Historical level tables'!AF98)</f>
        <v>132.92285579848067</v>
      </c>
      <c r="AG124" s="205">
        <f>((IF('1b Historical level tables'!AG117="-",0,'1b Historical level tables'!AG117)-(IF('1b Historical level tables'!AG98="-",0,'1b Historical level tables'!AG98)))*'1c Consumption adjusted levels'!$C$8/4.2)+IF('1b Historical level tables'!AG98="-",0,'1b Historical level tables'!AG98)</f>
        <v>137.45935893706141</v>
      </c>
      <c r="AH124" s="205">
        <f>((IF('1b Historical level tables'!AH117="-",0,'1b Historical level tables'!AH117)-(IF('1b Historical level tables'!AH98="-",0,'1b Historical level tables'!AH98)))*'1c Consumption adjusted levels'!$C$8/4.2)+IF('1b Historical level tables'!AH98="-",0,'1b Historical level tables'!AH98)</f>
        <v>136.96423313294895</v>
      </c>
      <c r="AI124" s="205">
        <f>((IF('1b Historical level tables'!AI117="-",0,'1b Historical level tables'!AI117)-(IF('1b Historical level tables'!AI98="-",0,'1b Historical level tables'!AI98)))*'1c Consumption adjusted levels'!$C$8/4.2)+IF('1b Historical level tables'!AI98="-",0,'1b Historical level tables'!AI98)</f>
        <v>145.0980523627066</v>
      </c>
      <c r="AJ124" s="205">
        <f>((IF('1b Historical level tables'!AJ117="-",0,'1b Historical level tables'!AJ117)-(IF('1b Historical level tables'!AJ98="-",0,'1b Historical level tables'!AJ98)))*'1c Consumption adjusted levels'!$C$8/4.2)+IF('1b Historical level tables'!AJ98="-",0,'1b Historical level tables'!AJ98)</f>
        <v>145.96391081032471</v>
      </c>
      <c r="AK124" s="205">
        <f>((IF('1b Historical level tables'!AK117="-",0,'1b Historical level tables'!AK117)-(IF('1b Historical level tables'!AK98="-",0,'1b Historical level tables'!AK98)))*'1c Consumption adjusted levels'!$C$8/4.2)+IF('1b Historical level tables'!AK98="-",0,'1b Historical level tables'!AK98)</f>
        <v>146.85312858700027</v>
      </c>
      <c r="AL124" s="205">
        <f>((IF('1b Historical level tables'!AL117="-",0,'1b Historical level tables'!AL117)-(IF('1b Historical level tables'!AL98="-",0,'1b Historical level tables'!AL98)))*'1c Consumption adjusted levels'!$C$8/4.2)+IF('1b Historical level tables'!AL98="-",0,'1b Historical level tables'!AL98)</f>
        <v>149.85432611460479</v>
      </c>
      <c r="AM124" s="205">
        <f>((IF('1b Historical level tables'!AM117="-",0,'1b Historical level tables'!AM117)-(IF('1b Historical level tables'!AM98="-",0,'1b Historical level tables'!AM98)))*'1c Consumption adjusted levels'!$C$8/4.2)+IF('1b Historical level tables'!AM98="-",0,'1b Historical level tables'!AM98)</f>
        <v>160.08509717193974</v>
      </c>
      <c r="AN124" s="205">
        <f>((IF('1b Historical level tables'!AN117="-",0,'1b Historical level tables'!AN117)-(IF('1b Historical level tables'!AN98="-",0,'1b Historical level tables'!AN98)))*'1c Consumption adjusted levels'!$C$8/4.2)+IF('1b Historical level tables'!AN98="-",0,'1b Historical level tables'!AN98)</f>
        <v>159.1733906583697</v>
      </c>
      <c r="AO124" s="205">
        <f>((IF('1b Historical level tables'!AO117="-",0,'1b Historical level tables'!AO117)-(IF('1b Historical level tables'!AO98="-",0,'1b Historical level tables'!AO98)))*'1c Consumption adjusted levels'!$C$8/4.2)+IF('1b Historical level tables'!AO98="-",0,'1b Historical level tables'!AO98)</f>
        <v>202.12848997534746</v>
      </c>
      <c r="AP124" s="173"/>
      <c r="AQ124" s="205">
        <f>((IF('1b Historical level tables'!AQ117="-",0,'1b Historical level tables'!AQ117)-(IF('1b Historical level tables'!AQ98="-",0,'1b Historical level tables'!AQ98)))*'1c Consumption adjusted levels'!$C$8/4.2)+IF('1b Historical level tables'!AQ98="-",0,'1b Historical level tables'!AQ98)</f>
        <v>212.10602371861245</v>
      </c>
      <c r="AR124" s="205">
        <f>((IF('1b Historical level tables'!AR117="-",0,'1b Historical level tables'!AR117)-(IF('1b Historical level tables'!AR98="-",0,'1b Historical level tables'!AR98)))*'1c Consumption adjusted levels'!$C$8/4.2)+IF('1b Historical level tables'!AR98="-",0,'1b Historical level tables'!AR98)</f>
        <v>212.10602371861245</v>
      </c>
      <c r="AS124" s="205">
        <f>((IF('1b Historical level tables'!AS117="-",0,'1b Historical level tables'!AS117)-(IF('1b Historical level tables'!AS98="-",0,'1b Historical level tables'!AS98)))*'1c Consumption adjusted levels'!$C$8/4.2)+IF('1b Historical level tables'!AS98="-",0,'1b Historical level tables'!AS98)</f>
        <v>241.61685165601995</v>
      </c>
      <c r="AT124" s="205">
        <f>((IF('1b Historical level tables'!AT117="-",0,'1b Historical level tables'!AT117)-(IF('1b Historical level tables'!AT98="-",0,'1b Historical level tables'!AT98)))*'1c Consumption adjusted levels'!$C$8/4.2)+IF('1b Historical level tables'!AT98="-",0,'1b Historical level tables'!AT98)</f>
        <v>248.96480289969946</v>
      </c>
      <c r="AU124" s="205">
        <f>((IF('1b Historical level tables'!AU117="-",0,'1b Historical level tables'!AU117)-(IF('1b Historical level tables'!AU98="-",0,'1b Historical level tables'!AU98)))*'1c Consumption adjusted levels'!$C$8/4.2)+IF('1b Historical level tables'!AU98="-",0,'1b Historical level tables'!AU98)</f>
        <v>252.57889383419959</v>
      </c>
      <c r="AV124" s="205">
        <f>((IF('1b Historical level tables'!AV117="-",0,'1b Historical level tables'!AV117)-(IF('1b Historical level tables'!AV98="-",0,'1b Historical level tables'!AV98)))*'1c Consumption adjusted levels'!$C$8/4.2)+IF('1b Historical level tables'!AV98="-",0,'1b Historical level tables'!AV98)</f>
        <v>252.57889383419959</v>
      </c>
      <c r="AW124" s="205">
        <f>((IF('1b Historical level tables'!AW117="-",0,'1b Historical level tables'!AW117)-(IF('1b Historical level tables'!AW98="-",0,'1b Historical level tables'!AW98)))*'1c Consumption adjusted levels'!$C$8/4.2)+IF('1b Historical level tables'!AW98="-",0,'1b Historical level tables'!AW98)</f>
        <v>227.1652563917923</v>
      </c>
      <c r="AX124" s="205">
        <f>((IF('1b Historical level tables'!AX117="-",0,'1b Historical level tables'!AX117)-(IF('1b Historical level tables'!AX98="-",0,'1b Historical level tables'!AX98)))*'1c Consumption adjusted levels'!$C$8/4.2)+IF('1b Historical level tables'!AX98="-",0,'1b Historical level tables'!AX98)</f>
        <v>219.77598138526602</v>
      </c>
      <c r="AY124" s="205">
        <f>((IF('1b Historical level tables'!AY117="-",0,'1b Historical level tables'!AY117)-(IF('1b Historical level tables'!AY98="-",0,'1b Historical level tables'!AY98)))*'1c Consumption adjusted levels'!$C$8/4.2)+IF('1b Historical level tables'!AY98="-",0,'1b Historical level tables'!AY98)</f>
        <v>239.19551262149673</v>
      </c>
      <c r="AZ124" s="205">
        <f>((IF('1b Historical level tables'!AZ117="-",0,'1b Historical level tables'!AZ117)-(IF('1b Historical level tables'!AZ98="-",0,'1b Historical level tables'!AZ98)))*'1c Consumption adjusted levels'!$C$8/4.2)+IF('1b Historical level tables'!AZ98="-",0,'1b Historical level tables'!AZ98)</f>
        <v>239.19551262149673</v>
      </c>
      <c r="BA124" s="205">
        <f>((IF('1b Historical level tables'!BA117="-",0,'1b Historical level tables'!BA117)-(IF('1b Historical level tables'!BA98="-",0,'1b Historical level tables'!BA98)))*'1c Consumption adjusted levels'!$C$8/4.2)+IF('1b Historical level tables'!BA98="-",0,'1b Historical level tables'!BA98)</f>
        <v>227.62131909966047</v>
      </c>
      <c r="BB124" s="205">
        <f>((IF('1b Historical level tables'!BB117="-",0,'1b Historical level tables'!BB117)-(IF('1b Historical level tables'!BB98="-",0,'1b Historical level tables'!BB98)))*'1c Consumption adjusted levels'!$C$8/4.2)+IF('1b Historical level tables'!BB98="-",0,'1b Historical level tables'!BB98)</f>
        <v>227.62131909966047</v>
      </c>
      <c r="BC124" s="205">
        <f>((IF('1b Historical level tables'!BC117="-",0,'1b Historical level tables'!BC117)-(IF('1b Historical level tables'!BC98="-",0,'1b Historical level tables'!BC98)))*'1c Consumption adjusted levels'!$C$8/4.2)+IF('1b Historical level tables'!BC98="-",0,'1b Historical level tables'!BC98)</f>
        <v>0</v>
      </c>
      <c r="BD124" s="205">
        <f>((IF('1b Historical level tables'!BD117="-",0,'1b Historical level tables'!BD117)-(IF('1b Historical level tables'!BD98="-",0,'1b Historical level tables'!BD98)))*'1c Consumption adjusted levels'!$C$8/$D$8)+IF('1b Historical level tables'!BD98="-",0,'1b Historical level tables'!BD98)</f>
        <v>0</v>
      </c>
      <c r="BF124" s="175" t="s">
        <v>200</v>
      </c>
      <c r="BG124" s="205">
        <f>((IF('1b Historical level tables'!BG117="-",0,'1b Historical level tables'!BG117)-(IF('1b Historical level tables'!BG98="-",0,'1b Historical level tables'!BG98)))*'1c Consumption adjusted levels'!$C$9/12)+IF('1b Historical level tables'!BG98="-",0,'1b Historical level tables'!BG98)</f>
        <v>117.33789721068213</v>
      </c>
      <c r="BH124" s="205">
        <f>((IF('1b Historical level tables'!BH117="-",0,'1b Historical level tables'!BH117)-(IF('1b Historical level tables'!BH98="-",0,'1b Historical level tables'!BH98)))*'1c Consumption adjusted levels'!$C$9/12)+IF('1b Historical level tables'!BH98="-",0,'1b Historical level tables'!BH98)</f>
        <v>117.3608972104455</v>
      </c>
      <c r="BI124" s="205">
        <f>((IF('1b Historical level tables'!BI117="-",0,'1b Historical level tables'!BI117)-(IF('1b Historical level tables'!BI98="-",0,'1b Historical level tables'!BI98)))*'1c Consumption adjusted levels'!$C$9/12)+IF('1b Historical level tables'!BI98="-",0,'1b Historical level tables'!BI98)</f>
        <v>121.00867205716027</v>
      </c>
      <c r="BJ124" s="205">
        <f>((IF('1b Historical level tables'!BJ117="-",0,'1b Historical level tables'!BJ117)-(IF('1b Historical level tables'!BJ98="-",0,'1b Historical level tables'!BJ98)))*'1c Consumption adjusted levels'!$C$9/12)+IF('1b Historical level tables'!BJ98="-",0,'1b Historical level tables'!BJ98)</f>
        <v>121.07767205645042</v>
      </c>
      <c r="BK124" s="205">
        <f>((IF('1b Historical level tables'!BK117="-",0,'1b Historical level tables'!BK117)-(IF('1b Historical level tables'!BK98="-",0,'1b Historical level tables'!BK98)))*'1c Consumption adjusted levels'!$C$9/12)+IF('1b Historical level tables'!BK98="-",0,'1b Historical level tables'!BK98)</f>
        <v>126.25535696967951</v>
      </c>
      <c r="BL124" s="205">
        <f>((IF('1b Historical level tables'!BL117="-",0,'1b Historical level tables'!BL117)-(IF('1b Historical level tables'!BL98="-",0,'1b Historical level tables'!BL98)))*'1c Consumption adjusted levels'!$C$9/12)+IF('1b Historical level tables'!BL98="-",0,'1b Historical level tables'!BL98)</f>
        <v>125.82985697405668</v>
      </c>
      <c r="BM124" s="205">
        <f>((IF('1b Historical level tables'!BM117="-",0,'1b Historical level tables'!BM117)-(IF('1b Historical level tables'!BM98="-",0,'1b Historical level tables'!BM98)))*'1c Consumption adjusted levels'!$C$9/12)+IF('1b Historical level tables'!BM98="-",0,'1b Historical level tables'!BM98)</f>
        <v>126.73530093007265</v>
      </c>
      <c r="BN124" s="205">
        <f>((IF('1b Historical level tables'!BN117="-",0,'1b Historical level tables'!BN117)-(IF('1b Historical level tables'!BN98="-",0,'1b Historical level tables'!BN98)))*'1c Consumption adjusted levels'!$C$9/12)+IF('1b Historical level tables'!BN98="-",0,'1b Historical level tables'!BN98)</f>
        <v>124.18230095633567</v>
      </c>
      <c r="BO124" s="205">
        <f>((IF('1b Historical level tables'!BO117="-",0,'1b Historical level tables'!BO117)-(IF('1b Historical level tables'!BO98="-",0,'1b Historical level tables'!BO98)))*'1c Consumption adjusted levels'!$C$9/12)+IF('1b Historical level tables'!BO98="-",0,'1b Historical level tables'!BO98)</f>
        <v>118.52511961338128</v>
      </c>
      <c r="BP124" s="205">
        <f>((IF('1b Historical level tables'!BP117="-",0,'1b Historical level tables'!BP117)-(IF('1b Historical level tables'!BP98="-",0,'1b Historical level tables'!BP98)))*'1c Consumption adjusted levels'!$C$9/12)+IF('1b Historical level tables'!BP98="-",0,'1b Historical level tables'!BP98)</f>
        <v>118.1111196176402</v>
      </c>
      <c r="BQ124" s="205">
        <f>((IF('1b Historical level tables'!BQ117="-",0,'1b Historical level tables'!BQ117)-(IF('1b Historical level tables'!BQ98="-",0,'1b Historical level tables'!BQ98)))*'1c Consumption adjusted levels'!$C$9/12)+IF('1b Historical level tables'!BQ98="-",0,'1b Historical level tables'!BQ98)</f>
        <v>153.41327421708556</v>
      </c>
      <c r="BR124" s="173"/>
      <c r="BS124" s="205">
        <f>((IF('1b Historical level tables'!BS117="-",0,'1b Historical level tables'!BS117)-(IF('1b Historical level tables'!BS98="-",0,'1b Historical level tables'!BS98)))*'1c Consumption adjusted levels'!$C$9/12)+IF('1b Historical level tables'!BS98="-",0,'1b Historical level tables'!BS98)</f>
        <v>149.8500140433047</v>
      </c>
      <c r="BT124" s="205">
        <f>((IF('1b Historical level tables'!BT117="-",0,'1b Historical level tables'!BT117)-(IF('1b Historical level tables'!BT98="-",0,'1b Historical level tables'!BT98)))*'1c Consumption adjusted levels'!$C$9/12)+IF('1b Historical level tables'!BT98="-",0,'1b Historical level tables'!BT98)</f>
        <v>149.8500140433047</v>
      </c>
      <c r="BU124" s="205">
        <f>((IF('1b Historical level tables'!BU117="-",0,'1b Historical level tables'!BU117)-(IF('1b Historical level tables'!BU98="-",0,'1b Historical level tables'!BU98)))*'1c Consumption adjusted levels'!$C$9/12)+IF('1b Historical level tables'!BU98="-",0,'1b Historical level tables'!BU98)</f>
        <v>151.82759120481313</v>
      </c>
      <c r="BV124" s="205">
        <f>((IF('1b Historical level tables'!BV117="-",0,'1b Historical level tables'!BV117)-(IF('1b Historical level tables'!BV98="-",0,'1b Historical level tables'!BV98)))*'1c Consumption adjusted levels'!$C$9/12)+IF('1b Historical level tables'!BV98="-",0,'1b Historical level tables'!BV98)</f>
        <v>151.82759120481313</v>
      </c>
      <c r="BW124" s="205">
        <f>((IF('1b Historical level tables'!BW117="-",0,'1b Historical level tables'!BW117)-(IF('1b Historical level tables'!BW98="-",0,'1b Historical level tables'!BW98)))*'1c Consumption adjusted levels'!$C$9/12)+IF('1b Historical level tables'!BW98="-",0,'1b Historical level tables'!BW98)</f>
        <v>154.01259118233574</v>
      </c>
      <c r="BX124" s="205">
        <f>((IF('1b Historical level tables'!BX117="-",0,'1b Historical level tables'!BX117)-(IF('1b Historical level tables'!BX98="-",0,'1b Historical level tables'!BX98)))*'1c Consumption adjusted levels'!$C$9/12)+IF('1b Historical level tables'!BX98="-",0,'1b Historical level tables'!BX98)</f>
        <v>154.01259118233574</v>
      </c>
      <c r="BY124" s="205">
        <f>((IF('1b Historical level tables'!BY117="-",0,'1b Historical level tables'!BY117)-(IF('1b Historical level tables'!BY98="-",0,'1b Historical level tables'!BY98)))*'1c Consumption adjusted levels'!$C$9/12)+IF('1b Historical level tables'!BY98="-",0,'1b Historical level tables'!BY98)</f>
        <v>156.32431958394497</v>
      </c>
      <c r="BZ124" s="205">
        <f>((IF('1b Historical level tables'!BZ117="-",0,'1b Historical level tables'!BZ117)-(IF('1b Historical level tables'!BZ98="-",0,'1b Historical level tables'!BZ98)))*'1c Consumption adjusted levels'!$C$9/12)+IF('1b Historical level tables'!BZ98="-",0,'1b Historical level tables'!BZ98)</f>
        <v>156.32431958394497</v>
      </c>
      <c r="CA124" s="205">
        <f>((IF('1b Historical level tables'!CA117="-",0,'1b Historical level tables'!CA117)-(IF('1b Historical level tables'!CA98="-",0,'1b Historical level tables'!CA98)))*'1c Consumption adjusted levels'!$C$9/12)+IF('1b Historical level tables'!CA98="-",0,'1b Historical level tables'!CA98)</f>
        <v>151.05731963812724</v>
      </c>
      <c r="CB124" s="205">
        <f>((IF('1b Historical level tables'!CB117="-",0,'1b Historical level tables'!CB117)-(IF('1b Historical level tables'!CB98="-",0,'1b Historical level tables'!CB98)))*'1c Consumption adjusted levels'!$C$9/12)+IF('1b Historical level tables'!CB98="-",0,'1b Historical level tables'!CB98)</f>
        <v>151.05731963812724</v>
      </c>
      <c r="CC124" s="205">
        <f>((IF('1b Historical level tables'!CC117="-",0,'1b Historical level tables'!CC117)-(IF('1b Historical level tables'!CC98="-",0,'1b Historical level tables'!CC98)))*'1c Consumption adjusted levels'!$C$9/12)+IF('1b Historical level tables'!CC98="-",0,'1b Historical level tables'!CC98)</f>
        <v>168.33062622900169</v>
      </c>
      <c r="CD124" s="205">
        <f>((IF('1b Historical level tables'!CD117="-",0,'1b Historical level tables'!CD117)-(IF('1b Historical level tables'!CD98="-",0,'1b Historical level tables'!CD98)))*'1c Consumption adjusted levels'!$C$9/12)+IF('1b Historical level tables'!CD98="-",0,'1b Historical level tables'!CD98)</f>
        <v>168.33062622900169</v>
      </c>
      <c r="CE124" s="205">
        <f>((IF('1b Historical level tables'!CE117="-",0,'1b Historical level tables'!CE117)-(IF('1b Historical level tables'!CE98="-",0,'1b Historical level tables'!CE98)))*'1c Consumption adjusted levels'!$C$9/12)+IF('1b Historical level tables'!CE98="-",0,'1b Historical level tables'!CE98)</f>
        <v>0</v>
      </c>
      <c r="CF124" s="205">
        <f>((IF('1b Historical level tables'!CF117="-",0,'1b Historical level tables'!CF117)-(IF('1b Historical level tables'!CF98="-",0,'1b Historical level tables'!CF98)))*'1c Consumption adjusted levels'!$C$9/$D$9)+IF('1b Historical level tables'!CF98="-",0,'1b Historical level tables'!CF98)</f>
        <v>0</v>
      </c>
      <c r="CG124" s="144"/>
      <c r="CH124" s="175" t="s">
        <v>200</v>
      </c>
      <c r="CI124" s="205">
        <f t="shared" si="223"/>
        <v>236.99210548948128</v>
      </c>
      <c r="CJ124" s="205">
        <f t="shared" si="224"/>
        <v>237.79107269422082</v>
      </c>
      <c r="CK124" s="205">
        <f t="shared" si="225"/>
        <v>237.85466310436288</v>
      </c>
      <c r="CL124" s="205">
        <f t="shared" si="226"/>
        <v>237.58040069826819</v>
      </c>
      <c r="CM124" s="205">
        <f t="shared" si="227"/>
        <v>249.03315877576352</v>
      </c>
      <c r="CN124" s="205">
        <f t="shared" si="228"/>
        <v>250.10697958541223</v>
      </c>
      <c r="CO124" s="205">
        <f t="shared" si="229"/>
        <v>251.35164124542138</v>
      </c>
      <c r="CP124" s="205">
        <f t="shared" si="230"/>
        <v>251.83377402522549</v>
      </c>
      <c r="CQ124" s="205">
        <f t="shared" si="231"/>
        <v>254.16542238294397</v>
      </c>
      <c r="CR124" s="205">
        <f t="shared" si="232"/>
        <v>253.85158342073919</v>
      </c>
      <c r="CS124" s="205">
        <f t="shared" si="233"/>
        <v>340.016985406152</v>
      </c>
      <c r="CT124" s="173"/>
      <c r="CU124" s="205">
        <f t="shared" si="209"/>
        <v>341.16246135952076</v>
      </c>
      <c r="CV124" s="205">
        <f t="shared" si="210"/>
        <v>341.16246135952076</v>
      </c>
      <c r="CW124" s="205">
        <f t="shared" si="211"/>
        <v>361.9549929252023</v>
      </c>
      <c r="CX124" s="205">
        <f t="shared" si="212"/>
        <v>367.37384490541706</v>
      </c>
      <c r="CY124" s="205">
        <f t="shared" si="213"/>
        <v>370.42316881418043</v>
      </c>
      <c r="CZ124" s="205">
        <f t="shared" si="214"/>
        <v>370.42316881418043</v>
      </c>
      <c r="DA124" s="205">
        <f t="shared" si="215"/>
        <v>360.78604798399772</v>
      </c>
      <c r="DB124" s="205">
        <f t="shared" si="216"/>
        <v>355.33813762844943</v>
      </c>
      <c r="DC124" s="205">
        <f t="shared" si="217"/>
        <v>362.57658424662378</v>
      </c>
      <c r="DD124" s="205">
        <f t="shared" si="218"/>
        <v>362.57658424662378</v>
      </c>
      <c r="DE124" s="205">
        <f t="shared" si="219"/>
        <v>366.48947097472092</v>
      </c>
      <c r="DF124" s="205">
        <f t="shared" si="220"/>
        <v>366.48947097472092</v>
      </c>
      <c r="DG124" s="205">
        <f t="shared" si="221"/>
        <v>0</v>
      </c>
      <c r="DH124" s="205">
        <f t="shared" si="222"/>
        <v>0</v>
      </c>
    </row>
    <row r="125" spans="2:112" s="159" customFormat="1" ht="10.5" customHeight="1">
      <c r="B125" s="175" t="s">
        <v>201</v>
      </c>
      <c r="C125" s="205">
        <f>((IF('1b Historical level tables'!C118="-",0,'1b Historical level tables'!C118)-(IF('1b Historical level tables'!C99="-",0,'1b Historical level tables'!C99)))*'1c Consumption adjusted levels'!$C$7/3.1)+IF('1b Historical level tables'!C99="-",0,'1b Historical level tables'!C99)</f>
        <v>73.283458064516125</v>
      </c>
      <c r="D125" s="205">
        <f>((IF('1b Historical level tables'!D118="-",0,'1b Historical level tables'!D118)-(IF('1b Historical level tables'!D99="-",0,'1b Historical level tables'!D99)))*'1c Consumption adjusted levels'!$C$7/3.1)+IF('1b Historical level tables'!D99="-",0,'1b Historical level tables'!D99)</f>
        <v>74.215635124045207</v>
      </c>
      <c r="E125" s="205">
        <f>((IF('1b Historical level tables'!E118="-",0,'1b Historical level tables'!E118)-(IF('1b Historical level tables'!E99="-",0,'1b Historical level tables'!E99)))*'1c Consumption adjusted levels'!$C$7/3.1)+IF('1b Historical level tables'!E99="-",0,'1b Historical level tables'!E99)</f>
        <v>75.291224038886426</v>
      </c>
      <c r="F125" s="205">
        <f>((IF('1b Historical level tables'!F118="-",0,'1b Historical level tables'!F118)-(IF('1b Historical level tables'!F99="-",0,'1b Historical level tables'!F99)))*'1c Consumption adjusted levels'!$C$7/3.1)+IF('1b Historical level tables'!F99="-",0,'1b Historical level tables'!F99)</f>
        <v>75.936577387791175</v>
      </c>
      <c r="G125" s="205">
        <f>((IF('1b Historical level tables'!G118="-",0,'1b Historical level tables'!G118)-(IF('1b Historical level tables'!G99="-",0,'1b Historical level tables'!G99)))*'1c Consumption adjusted levels'!$C$7/3.1)+IF('1b Historical level tables'!G99="-",0,'1b Historical level tables'!G99)</f>
        <v>76.797048519664145</v>
      </c>
      <c r="H125" s="205">
        <f>((IF('1b Historical level tables'!H118="-",0,'1b Historical level tables'!H118)-(IF('1b Historical level tables'!H99="-",0,'1b Historical level tables'!H99)))*'1c Consumption adjusted levels'!$C$7/3.1)+IF('1b Historical level tables'!H99="-",0,'1b Historical level tables'!H99)</f>
        <v>77.37069594091281</v>
      </c>
      <c r="I125" s="205">
        <f>((IF('1b Historical level tables'!I118="-",0,'1b Historical level tables'!I118)-(IF('1b Historical level tables'!I99="-",0,'1b Historical level tables'!I99)))*'1c Consumption adjusted levels'!$C$7/3.1)+IF('1b Historical level tables'!I99="-",0,'1b Historical level tables'!I99)</f>
        <v>77.800931506849309</v>
      </c>
      <c r="J125" s="205">
        <f>((IF('1b Historical level tables'!J118="-",0,'1b Historical level tables'!J118)-(IF('1b Historical level tables'!J99="-",0,'1b Historical level tables'!J99)))*'1c Consumption adjusted levels'!$C$7/3.1)+IF('1b Historical level tables'!J99="-",0,'1b Historical level tables'!J99)</f>
        <v>78.016049289817545</v>
      </c>
      <c r="K125" s="205">
        <f>((IF('1b Historical level tables'!K118="-",0,'1b Historical level tables'!K118)-(IF('1b Historical level tables'!K99="-",0,'1b Historical level tables'!K99)))*'1c Consumption adjusted levels'!$C$7/3.1)+IF('1b Historical level tables'!K99="-",0,'1b Historical level tables'!K99)</f>
        <v>78.446284855754072</v>
      </c>
      <c r="L125" s="205">
        <f>((IF('1b Historical level tables'!L118="-",0,'1b Historical level tables'!L118)-(IF('1b Historical level tables'!L99="-",0,'1b Historical level tables'!L99)))*'1c Consumption adjusted levels'!$C$7/3.1)+IF('1b Historical level tables'!L99="-",0,'1b Historical level tables'!L99)</f>
        <v>79.880403408875679</v>
      </c>
      <c r="M125" s="205">
        <f>((IF('1b Historical level tables'!M118="-",0,'1b Historical level tables'!M118)-(IF('1b Historical level tables'!M99="-",0,'1b Historical level tables'!M99)))*'1c Consumption adjusted levels'!$C$7/3.1)+IF('1b Historical level tables'!M99="-",0,'1b Historical level tables'!M99)</f>
        <v>82.24669902152641</v>
      </c>
      <c r="N125" s="173"/>
      <c r="O125" s="205">
        <f>((IF('1b Historical level tables'!O118="-",0,'1b Historical level tables'!O118)-(IF('1b Historical level tables'!O99="-",0,'1b Historical level tables'!O99)))*'1c Consumption adjusted levels'!$C$7/3.1)+IF('1b Historical level tables'!O99="-",0,'1b Historical level tables'!O99)</f>
        <v>86.405642825579179</v>
      </c>
      <c r="P125" s="205">
        <f>((IF('1b Historical level tables'!P118="-",0,'1b Historical level tables'!P118)-(IF('1b Historical level tables'!P99="-",0,'1b Historical level tables'!P99)))*'1c Consumption adjusted levels'!$C$7/3.1)+IF('1b Historical level tables'!P99="-",0,'1b Historical level tables'!P99)</f>
        <v>86.405642825579179</v>
      </c>
      <c r="Q125" s="205">
        <f>((IF('1b Historical level tables'!Q118="-",0,'1b Historical level tables'!Q118)-(IF('1b Historical level tables'!Q99="-",0,'1b Historical level tables'!Q99)))*'1c Consumption adjusted levels'!$C$7/3.1)+IF('1b Historical level tables'!Q99="-",0,'1b Historical level tables'!Q99)</f>
        <v>89.847527353071115</v>
      </c>
      <c r="R125" s="205">
        <f>((IF('1b Historical level tables'!R118="-",0,'1b Historical level tables'!R118)-(IF('1b Historical level tables'!R99="-",0,'1b Historical level tables'!R99)))*'1c Consumption adjusted levels'!$C$7/3.1)+IF('1b Historical level tables'!R99="-",0,'1b Historical level tables'!R99)</f>
        <v>89.847527353071115</v>
      </c>
      <c r="S125" s="205">
        <f>((IF('1b Historical level tables'!S118="-",0,'1b Historical level tables'!S118)-(IF('1b Historical level tables'!S99="-",0,'1b Historical level tables'!S99)))*'1c Consumption adjusted levels'!$C$7/3.1)+IF('1b Historical level tables'!S99="-",0,'1b Historical level tables'!S99)</f>
        <v>92.787470386970512</v>
      </c>
      <c r="T125" s="205">
        <f>((IF('1b Historical level tables'!T118="-",0,'1b Historical level tables'!T118)-(IF('1b Historical level tables'!T99="-",0,'1b Historical level tables'!T99)))*'1c Consumption adjusted levels'!$C$7/3.1)+IF('1b Historical level tables'!T99="-",0,'1b Historical level tables'!T99)</f>
        <v>92.787470386970512</v>
      </c>
      <c r="U125" s="205">
        <f>((IF('1b Historical level tables'!U118="-",0,'1b Historical level tables'!U118)-(IF('1b Historical level tables'!U99="-",0,'1b Historical level tables'!U99)))*'1c Consumption adjusted levels'!$C$7/3.1)+IF('1b Historical level tables'!U99="-",0,'1b Historical level tables'!U99)</f>
        <v>93.576235591187384</v>
      </c>
      <c r="V125" s="205">
        <f>((IF('1b Historical level tables'!V118="-",0,'1b Historical level tables'!V118)-(IF('1b Historical level tables'!V99="-",0,'1b Historical level tables'!V99)))*'1c Consumption adjusted levels'!$C$7/3.1)+IF('1b Historical level tables'!V99="-",0,'1b Historical level tables'!V99)</f>
        <v>93.576235591187384</v>
      </c>
      <c r="W125" s="205">
        <f>((IF('1b Historical level tables'!W118="-",0,'1b Historical level tables'!W118)-(IF('1b Historical level tables'!W99="-",0,'1b Historical level tables'!W99)))*'1c Consumption adjusted levels'!$C$7/3.1)+IF('1b Historical level tables'!W99="-",0,'1b Historical level tables'!W99)</f>
        <v>95.368883782589506</v>
      </c>
      <c r="X125" s="205">
        <f>((IF('1b Historical level tables'!X118="-",0,'1b Historical level tables'!X118)-(IF('1b Historical level tables'!X99="-",0,'1b Historical level tables'!X99)))*'1c Consumption adjusted levels'!$C$7/3.1)+IF('1b Historical level tables'!X99="-",0,'1b Historical level tables'!X99)</f>
        <v>95.368883782589506</v>
      </c>
      <c r="Y125" s="205">
        <f>((IF('1b Historical level tables'!Y118="-",0,'1b Historical level tables'!Y118)-(IF('1b Historical level tables'!Y99="-",0,'1b Historical level tables'!Y99)))*'1c Consumption adjusted levels'!$C$7/3.1)+IF('1b Historical level tables'!Y99="-",0,'1b Historical level tables'!Y99)</f>
        <v>96.874708263367239</v>
      </c>
      <c r="Z125" s="205">
        <f>((IF('1b Historical level tables'!Z118="-",0,'1b Historical level tables'!Z118)-(IF('1b Historical level tables'!Z99="-",0,'1b Historical level tables'!Z99)))*'1c Consumption adjusted levels'!$C$7/3.1)+IF('1b Historical level tables'!Z99="-",0,'1b Historical level tables'!Z99)</f>
        <v>0</v>
      </c>
      <c r="AA125" s="205">
        <f>((IF('1b Historical level tables'!AA118="-",0,'1b Historical level tables'!AA118)-(IF('1b Historical level tables'!AA99="-",0,'1b Historical level tables'!AA99)))*'1c Consumption adjusted levels'!$C$7/3.1)+IF('1b Historical level tables'!AA99="-",0,'1b Historical level tables'!AA99)</f>
        <v>0</v>
      </c>
      <c r="AB125" s="205">
        <f>((IF('1b Historical level tables'!AB118="-",0,'1b Historical level tables'!AB118)-(IF('1b Historical level tables'!AB99="-",0,'1b Historical level tables'!AB99)))*'1c Consumption adjusted levels'!$C$7/$D$7)+IF('1b Historical level tables'!AB99="-",0,'1b Historical level tables'!AB99)</f>
        <v>0</v>
      </c>
      <c r="AC125" s="144"/>
      <c r="AD125" s="175" t="s">
        <v>201</v>
      </c>
      <c r="AE125" s="205">
        <f>((IF('1b Historical level tables'!AE118="-",0,'1b Historical level tables'!AE118)-(IF('1b Historical level tables'!AE99="-",0,'1b Historical level tables'!AE99)))*'1c Consumption adjusted levels'!$C$8/4.2)+IF('1b Historical level tables'!AE99="-",0,'1b Historical level tables'!AE99)</f>
        <v>75.526085714285699</v>
      </c>
      <c r="AF125" s="205">
        <f>((IF('1b Historical level tables'!AF118="-",0,'1b Historical level tables'!AF118)-(IF('1b Historical level tables'!AF99="-",0,'1b Historical level tables'!AF99)))*'1c Consumption adjusted levels'!$C$8/4.2)+IF('1b Historical level tables'!AF99="-",0,'1b Historical level tables'!AF99)</f>
        <v>76.486789348616156</v>
      </c>
      <c r="AG125" s="205">
        <f>((IF('1b Historical level tables'!AG118="-",0,'1b Historical level tables'!AG118)-(IF('1b Historical level tables'!AG99="-",0,'1b Historical level tables'!AG99)))*'1c Consumption adjusted levels'!$C$8/4.2)+IF('1b Historical level tables'!AG99="-",0,'1b Historical level tables'!AG99)</f>
        <v>77.595293542074359</v>
      </c>
      <c r="AH125" s="205">
        <f>((IF('1b Historical level tables'!AH118="-",0,'1b Historical level tables'!AH118)-(IF('1b Historical level tables'!AH99="-",0,'1b Historical level tables'!AH99)))*'1c Consumption adjusted levels'!$C$8/4.2)+IF('1b Historical level tables'!AH99="-",0,'1b Historical level tables'!AH99)</f>
        <v>78.260396058149283</v>
      </c>
      <c r="AI125" s="205">
        <f>((IF('1b Historical level tables'!AI118="-",0,'1b Historical level tables'!AI118)-(IF('1b Historical level tables'!AI99="-",0,'1b Historical level tables'!AI99)))*'1c Consumption adjusted levels'!$C$8/4.2)+IF('1b Historical level tables'!AI99="-",0,'1b Historical level tables'!AI99)</f>
        <v>79.147199412915825</v>
      </c>
      <c r="AJ125" s="205">
        <f>((IF('1b Historical level tables'!AJ118="-",0,'1b Historical level tables'!AJ118)-(IF('1b Historical level tables'!AJ99="-",0,'1b Historical level tables'!AJ99)))*'1c Consumption adjusted levels'!$C$8/4.2)+IF('1b Historical level tables'!AJ99="-",0,'1b Historical level tables'!AJ99)</f>
        <v>79.738401649426862</v>
      </c>
      <c r="AK125" s="205">
        <f>((IF('1b Historical level tables'!AK118="-",0,'1b Historical level tables'!AK118)-(IF('1b Historical level tables'!AK99="-",0,'1b Historical level tables'!AK99)))*'1c Consumption adjusted levels'!$C$8/4.2)+IF('1b Historical level tables'!AK99="-",0,'1b Historical level tables'!AK99)</f>
        <v>80.181803326810169</v>
      </c>
      <c r="AL125" s="205">
        <f>((IF('1b Historical level tables'!AL118="-",0,'1b Historical level tables'!AL118)-(IF('1b Historical level tables'!AL99="-",0,'1b Historical level tables'!AL99)))*'1c Consumption adjusted levels'!$C$8/4.2)+IF('1b Historical level tables'!AL99="-",0,'1b Historical level tables'!AL99)</f>
        <v>80.403504165501801</v>
      </c>
      <c r="AM125" s="205">
        <f>((IF('1b Historical level tables'!AM118="-",0,'1b Historical level tables'!AM118)-(IF('1b Historical level tables'!AM99="-",0,'1b Historical level tables'!AM99)))*'1c Consumption adjusted levels'!$C$8/4.2)+IF('1b Historical level tables'!AM99="-",0,'1b Historical level tables'!AM99)</f>
        <v>80.846905842885107</v>
      </c>
      <c r="AN125" s="205">
        <f>((IF('1b Historical level tables'!AN118="-",0,'1b Historical level tables'!AN118)-(IF('1b Historical level tables'!AN99="-",0,'1b Historical level tables'!AN99)))*'1c Consumption adjusted levels'!$C$8/4.2)+IF('1b Historical level tables'!AN99="-",0,'1b Historical level tables'!AN99)</f>
        <v>82.324911434162686</v>
      </c>
      <c r="AO125" s="205">
        <f>((IF('1b Historical level tables'!AO118="-",0,'1b Historical level tables'!AO118)-(IF('1b Historical level tables'!AO99="-",0,'1b Historical level tables'!AO99)))*'1c Consumption adjusted levels'!$C$8/4.2)+IF('1b Historical level tables'!AO99="-",0,'1b Historical level tables'!AO99)</f>
        <v>84.763620659770751</v>
      </c>
      <c r="AP125" s="173"/>
      <c r="AQ125" s="205">
        <f>((IF('1b Historical level tables'!AQ118="-",0,'1b Historical level tables'!AQ118)-(IF('1b Historical level tables'!AQ99="-",0,'1b Historical level tables'!AQ99)))*'1c Consumption adjusted levels'!$C$8/4.2)+IF('1b Historical level tables'!AQ99="-",0,'1b Historical level tables'!AQ99)</f>
        <v>89.049836874475787</v>
      </c>
      <c r="AR125" s="205">
        <f>((IF('1b Historical level tables'!AR118="-",0,'1b Historical level tables'!AR118)-(IF('1b Historical level tables'!AR99="-",0,'1b Historical level tables'!AR99)))*'1c Consumption adjusted levels'!$C$8/4.2)+IF('1b Historical level tables'!AR99="-",0,'1b Historical level tables'!AR99)</f>
        <v>89.049836874475787</v>
      </c>
      <c r="AS125" s="205">
        <f>((IF('1b Historical level tables'!AS118="-",0,'1b Historical level tables'!AS118)-(IF('1b Historical level tables'!AS99="-",0,'1b Historical level tables'!AS99)))*'1c Consumption adjusted levels'!$C$8/4.2)+IF('1b Historical level tables'!AS99="-",0,'1b Historical level tables'!AS99)</f>
        <v>92.597050293542054</v>
      </c>
      <c r="AT125" s="205">
        <f>((IF('1b Historical level tables'!AT118="-",0,'1b Historical level tables'!AT118)-(IF('1b Historical level tables'!AT99="-",0,'1b Historical level tables'!AT99)))*'1c Consumption adjusted levels'!$C$8/4.2)+IF('1b Historical level tables'!AT99="-",0,'1b Historical level tables'!AT99)</f>
        <v>92.597050293542054</v>
      </c>
      <c r="AU125" s="205">
        <f>((IF('1b Historical level tables'!AU118="-",0,'1b Historical level tables'!AU118)-(IF('1b Historical level tables'!AU99="-",0,'1b Historical level tables'!AU99)))*'1c Consumption adjusted levels'!$C$8/4.2)+IF('1b Historical level tables'!AU99="-",0,'1b Historical level tables'!AU99)</f>
        <v>95.626961755661156</v>
      </c>
      <c r="AV125" s="205">
        <f>((IF('1b Historical level tables'!AV118="-",0,'1b Historical level tables'!AV118)-(IF('1b Historical level tables'!AV99="-",0,'1b Historical level tables'!AV99)))*'1c Consumption adjusted levels'!$C$8/4.2)+IF('1b Historical level tables'!AV99="-",0,'1b Historical level tables'!AV99)</f>
        <v>95.626961755661156</v>
      </c>
      <c r="AW125" s="205">
        <f>((IF('1b Historical level tables'!AW118="-",0,'1b Historical level tables'!AW118)-(IF('1b Historical level tables'!AW99="-",0,'1b Historical level tables'!AW99)))*'1c Consumption adjusted levels'!$C$8/4.2)+IF('1b Historical level tables'!AW99="-",0,'1b Historical level tables'!AW99)</f>
        <v>96.439864830863812</v>
      </c>
      <c r="AX125" s="205">
        <f>((IF('1b Historical level tables'!AX118="-",0,'1b Historical level tables'!AX118)-(IF('1b Historical level tables'!AX99="-",0,'1b Historical level tables'!AX99)))*'1c Consumption adjusted levels'!$C$8/4.2)+IF('1b Historical level tables'!AX99="-",0,'1b Historical level tables'!AX99)</f>
        <v>96.439864830863812</v>
      </c>
      <c r="AY125" s="205">
        <f>((IF('1b Historical level tables'!AY118="-",0,'1b Historical level tables'!AY118)-(IF('1b Historical level tables'!AY99="-",0,'1b Historical level tables'!AY99)))*'1c Consumption adjusted levels'!$C$8/4.2)+IF('1b Historical level tables'!AY99="-",0,'1b Historical level tables'!AY99)</f>
        <v>98.287371819960867</v>
      </c>
      <c r="AZ125" s="205">
        <f>((IF('1b Historical level tables'!AZ118="-",0,'1b Historical level tables'!AZ118)-(IF('1b Historical level tables'!AZ99="-",0,'1b Historical level tables'!AZ99)))*'1c Consumption adjusted levels'!$C$8/4.2)+IF('1b Historical level tables'!AZ99="-",0,'1b Historical level tables'!AZ99)</f>
        <v>98.287371819960867</v>
      </c>
      <c r="BA125" s="205">
        <f>((IF('1b Historical level tables'!BA118="-",0,'1b Historical level tables'!BA118)-(IF('1b Historical level tables'!BA99="-",0,'1b Historical level tables'!BA99)))*'1c Consumption adjusted levels'!$C$8/4.2)+IF('1b Historical level tables'!BA99="-",0,'1b Historical level tables'!BA99)</f>
        <v>99.839277690802362</v>
      </c>
      <c r="BB125" s="205">
        <f>((IF('1b Historical level tables'!BB118="-",0,'1b Historical level tables'!BB118)-(IF('1b Historical level tables'!BB99="-",0,'1b Historical level tables'!BB99)))*'1c Consumption adjusted levels'!$C$8/4.2)+IF('1b Historical level tables'!BB99="-",0,'1b Historical level tables'!BB99)</f>
        <v>0</v>
      </c>
      <c r="BC125" s="205">
        <f>((IF('1b Historical level tables'!BC118="-",0,'1b Historical level tables'!BC118)-(IF('1b Historical level tables'!BC99="-",0,'1b Historical level tables'!BC99)))*'1c Consumption adjusted levels'!$C$8/4.2)+IF('1b Historical level tables'!BC99="-",0,'1b Historical level tables'!BC99)</f>
        <v>0</v>
      </c>
      <c r="BD125" s="205">
        <f>((IF('1b Historical level tables'!BD118="-",0,'1b Historical level tables'!BD118)-(IF('1b Historical level tables'!BD99="-",0,'1b Historical level tables'!BD99)))*'1c Consumption adjusted levels'!$C$8/$D$8)+IF('1b Historical level tables'!BD99="-",0,'1b Historical level tables'!BD99)</f>
        <v>0</v>
      </c>
      <c r="BF125" s="175" t="s">
        <v>201</v>
      </c>
      <c r="BG125" s="205">
        <f>((IF('1b Historical level tables'!BG118="-",0,'1b Historical level tables'!BG118)-(IF('1b Historical level tables'!BG99="-",0,'1b Historical level tables'!BG99)))*'1c Consumption adjusted levels'!$C$9/12)+IF('1b Historical level tables'!BG99="-",0,'1b Historical level tables'!BG99)</f>
        <v>88.191366666666653</v>
      </c>
      <c r="BH125" s="205">
        <f>((IF('1b Historical level tables'!BH118="-",0,'1b Historical level tables'!BH118)-(IF('1b Historical level tables'!BH99="-",0,'1b Historical level tables'!BH99)))*'1c Consumption adjusted levels'!$C$9/12)+IF('1b Historical level tables'!BH99="-",0,'1b Historical level tables'!BH99)</f>
        <v>89.313174657534248</v>
      </c>
      <c r="BI125" s="205">
        <f>((IF('1b Historical level tables'!BI118="-",0,'1b Historical level tables'!BI118)-(IF('1b Historical level tables'!BI99="-",0,'1b Historical level tables'!BI99)))*'1c Consumption adjusted levels'!$C$9/12)+IF('1b Historical level tables'!BI99="-",0,'1b Historical level tables'!BI99)</f>
        <v>90.60756849315068</v>
      </c>
      <c r="BJ125" s="205">
        <f>((IF('1b Historical level tables'!BJ118="-",0,'1b Historical level tables'!BJ118)-(IF('1b Historical level tables'!BJ99="-",0,'1b Historical level tables'!BJ99)))*'1c Consumption adjusted levels'!$C$9/12)+IF('1b Historical level tables'!BJ99="-",0,'1b Historical level tables'!BJ99)</f>
        <v>91.384204794520542</v>
      </c>
      <c r="BK125" s="205">
        <f>((IF('1b Historical level tables'!BK118="-",0,'1b Historical level tables'!BK118)-(IF('1b Historical level tables'!BK99="-",0,'1b Historical level tables'!BK99)))*'1c Consumption adjusted levels'!$C$9/12)+IF('1b Historical level tables'!BK99="-",0,'1b Historical level tables'!BK99)</f>
        <v>92.419719863013711</v>
      </c>
      <c r="BL125" s="205">
        <f>((IF('1b Historical level tables'!BL118="-",0,'1b Historical level tables'!BL118)-(IF('1b Historical level tables'!BL99="-",0,'1b Historical level tables'!BL99)))*'1c Consumption adjusted levels'!$C$9/12)+IF('1b Historical level tables'!BL99="-",0,'1b Historical level tables'!BL99)</f>
        <v>93.110063242009105</v>
      </c>
      <c r="BM125" s="205">
        <f>((IF('1b Historical level tables'!BM118="-",0,'1b Historical level tables'!BM118)-(IF('1b Historical level tables'!BM99="-",0,'1b Historical level tables'!BM99)))*'1c Consumption adjusted levels'!$C$9/12)+IF('1b Historical level tables'!BM99="-",0,'1b Historical level tables'!BM99)</f>
        <v>93.627820776255717</v>
      </c>
      <c r="BN125" s="205">
        <f>((IF('1b Historical level tables'!BN118="-",0,'1b Historical level tables'!BN118)-(IF('1b Historical level tables'!BN99="-",0,'1b Historical level tables'!BN99)))*'1c Consumption adjusted levels'!$C$9/12)+IF('1b Historical level tables'!BN99="-",0,'1b Historical level tables'!BN99)</f>
        <v>93.886699543378981</v>
      </c>
      <c r="BO125" s="205">
        <f>((IF('1b Historical level tables'!BO118="-",0,'1b Historical level tables'!BO118)-(IF('1b Historical level tables'!BO99="-",0,'1b Historical level tables'!BO99)))*'1c Consumption adjusted levels'!$C$9/12)+IF('1b Historical level tables'!BO99="-",0,'1b Historical level tables'!BO99)</f>
        <v>94.404457077625565</v>
      </c>
      <c r="BP125" s="205">
        <f>((IF('1b Historical level tables'!BP118="-",0,'1b Historical level tables'!BP118)-(IF('1b Historical level tables'!BP99="-",0,'1b Historical level tables'!BP99)))*'1c Consumption adjusted levels'!$C$9/12)+IF('1b Historical level tables'!BP99="-",0,'1b Historical level tables'!BP99)</f>
        <v>96.13031552511417</v>
      </c>
      <c r="BQ125" s="205">
        <f>((IF('1b Historical level tables'!BQ118="-",0,'1b Historical level tables'!BQ118)-(IF('1b Historical level tables'!BQ99="-",0,'1b Historical level tables'!BQ99)))*'1c Consumption adjusted levels'!$C$9/12)+IF('1b Historical level tables'!BQ99="-",0,'1b Historical level tables'!BQ99)</f>
        <v>98.977981963470313</v>
      </c>
      <c r="BR125" s="173"/>
      <c r="BS125" s="205">
        <f>((IF('1b Historical level tables'!BS118="-",0,'1b Historical level tables'!BS118)-(IF('1b Historical level tables'!BS99="-",0,'1b Historical level tables'!BS99)))*'1c Consumption adjusted levels'!$C$9/12)+IF('1b Historical level tables'!BS99="-",0,'1b Historical level tables'!BS99)</f>
        <v>103.98297146118722</v>
      </c>
      <c r="BT125" s="205">
        <f>((IF('1b Historical level tables'!BT118="-",0,'1b Historical level tables'!BT118)-(IF('1b Historical level tables'!BT99="-",0,'1b Historical level tables'!BT99)))*'1c Consumption adjusted levels'!$C$9/12)+IF('1b Historical level tables'!BT99="-",0,'1b Historical level tables'!BT99)</f>
        <v>103.98297146118722</v>
      </c>
      <c r="BU125" s="205">
        <f>((IF('1b Historical level tables'!BU118="-",0,'1b Historical level tables'!BU118)-(IF('1b Historical level tables'!BU99="-",0,'1b Historical level tables'!BU99)))*'1c Consumption adjusted levels'!$C$9/12)+IF('1b Historical level tables'!BU99="-",0,'1b Historical level tables'!BU99)</f>
        <v>108.12503173515982</v>
      </c>
      <c r="BV125" s="205">
        <f>((IF('1b Historical level tables'!BV118="-",0,'1b Historical level tables'!BV118)-(IF('1b Historical level tables'!BV99="-",0,'1b Historical level tables'!BV99)))*'1c Consumption adjusted levels'!$C$9/12)+IF('1b Historical level tables'!BV99="-",0,'1b Historical level tables'!BV99)</f>
        <v>108.12503173515982</v>
      </c>
      <c r="BW125" s="205">
        <f>((IF('1b Historical level tables'!BW118="-",0,'1b Historical level tables'!BW118)-(IF('1b Historical level tables'!BW99="-",0,'1b Historical level tables'!BW99)))*'1c Consumption adjusted levels'!$C$9/12)+IF('1b Historical level tables'!BW99="-",0,'1b Historical level tables'!BW99)</f>
        <v>111.66304155251142</v>
      </c>
      <c r="BX125" s="205">
        <f>((IF('1b Historical level tables'!BX118="-",0,'1b Historical level tables'!BX118)-(IF('1b Historical level tables'!BX99="-",0,'1b Historical level tables'!BX99)))*'1c Consumption adjusted levels'!$C$9/12)+IF('1b Historical level tables'!BX99="-",0,'1b Historical level tables'!BX99)</f>
        <v>111.66304155251142</v>
      </c>
      <c r="BY125" s="205">
        <f>((IF('1b Historical level tables'!BY118="-",0,'1b Historical level tables'!BY118)-(IF('1b Historical level tables'!BY99="-",0,'1b Historical level tables'!BY99)))*'1c Consumption adjusted levels'!$C$9/12)+IF('1b Historical level tables'!BY99="-",0,'1b Historical level tables'!BY99)</f>
        <v>112.61226369863016</v>
      </c>
      <c r="BZ125" s="205">
        <f>((IF('1b Historical level tables'!BZ118="-",0,'1b Historical level tables'!BZ118)-(IF('1b Historical level tables'!BZ99="-",0,'1b Historical level tables'!BZ99)))*'1c Consumption adjusted levels'!$C$9/12)+IF('1b Historical level tables'!BZ99="-",0,'1b Historical level tables'!BZ99)</f>
        <v>112.61226369863016</v>
      </c>
      <c r="CA125" s="205">
        <f>((IF('1b Historical level tables'!CA118="-",0,'1b Historical level tables'!CA118)-(IF('1b Historical level tables'!CA99="-",0,'1b Historical level tables'!CA99)))*'1c Consumption adjusted levels'!$C$9/12)+IF('1b Historical level tables'!CA99="-",0,'1b Historical level tables'!CA99)</f>
        <v>114.76958675799084</v>
      </c>
      <c r="CB125" s="205">
        <f>((IF('1b Historical level tables'!CB118="-",0,'1b Historical level tables'!CB118)-(IF('1b Historical level tables'!CB99="-",0,'1b Historical level tables'!CB99)))*'1c Consumption adjusted levels'!$C$9/12)+IF('1b Historical level tables'!CB99="-",0,'1b Historical level tables'!CB99)</f>
        <v>114.76958675799084</v>
      </c>
      <c r="CC125" s="205">
        <f>((IF('1b Historical level tables'!CC118="-",0,'1b Historical level tables'!CC118)-(IF('1b Historical level tables'!CC99="-",0,'1b Historical level tables'!CC99)))*'1c Consumption adjusted levels'!$C$9/12)+IF('1b Historical level tables'!CC99="-",0,'1b Historical level tables'!CC99)</f>
        <v>116.58173812785391</v>
      </c>
      <c r="CD125" s="205">
        <f>((IF('1b Historical level tables'!CD118="-",0,'1b Historical level tables'!CD118)-(IF('1b Historical level tables'!CD99="-",0,'1b Historical level tables'!CD99)))*'1c Consumption adjusted levels'!$C$9/12)+IF('1b Historical level tables'!CD99="-",0,'1b Historical level tables'!CD99)</f>
        <v>0</v>
      </c>
      <c r="CE125" s="205">
        <f>((IF('1b Historical level tables'!CE118="-",0,'1b Historical level tables'!CE118)-(IF('1b Historical level tables'!CE99="-",0,'1b Historical level tables'!CE99)))*'1c Consumption adjusted levels'!$C$9/12)+IF('1b Historical level tables'!CE99="-",0,'1b Historical level tables'!CE99)</f>
        <v>0</v>
      </c>
      <c r="CF125" s="205">
        <f>((IF('1b Historical level tables'!CF118="-",0,'1b Historical level tables'!CF118)-(IF('1b Historical level tables'!CF99="-",0,'1b Historical level tables'!CF99)))*'1c Consumption adjusted levels'!$C$9/$D$9)+IF('1b Historical level tables'!CF99="-",0,'1b Historical level tables'!CF99)</f>
        <v>0</v>
      </c>
      <c r="CG125" s="144"/>
      <c r="CH125" s="175" t="s">
        <v>201</v>
      </c>
      <c r="CI125" s="205">
        <f t="shared" si="223"/>
        <v>161.47482473118276</v>
      </c>
      <c r="CJ125" s="205">
        <f t="shared" si="224"/>
        <v>163.52880978157947</v>
      </c>
      <c r="CK125" s="205">
        <f t="shared" si="225"/>
        <v>165.89879253203711</v>
      </c>
      <c r="CL125" s="205">
        <f t="shared" si="226"/>
        <v>167.32078218231172</v>
      </c>
      <c r="CM125" s="205">
        <f t="shared" si="227"/>
        <v>169.21676838267786</v>
      </c>
      <c r="CN125" s="205">
        <f t="shared" si="228"/>
        <v>170.48075918292193</v>
      </c>
      <c r="CO125" s="205">
        <f t="shared" si="229"/>
        <v>171.42875228310504</v>
      </c>
      <c r="CP125" s="205">
        <f t="shared" si="230"/>
        <v>171.90274883319654</v>
      </c>
      <c r="CQ125" s="205">
        <f t="shared" si="231"/>
        <v>172.85074193337965</v>
      </c>
      <c r="CR125" s="205">
        <f t="shared" si="232"/>
        <v>176.01071893398984</v>
      </c>
      <c r="CS125" s="205">
        <f t="shared" si="233"/>
        <v>181.22468098499672</v>
      </c>
      <c r="CT125" s="173"/>
      <c r="CU125" s="205">
        <f t="shared" si="209"/>
        <v>190.3886142867664</v>
      </c>
      <c r="CV125" s="205">
        <f t="shared" si="210"/>
        <v>190.3886142867664</v>
      </c>
      <c r="CW125" s="205">
        <f t="shared" si="211"/>
        <v>197.97255908823092</v>
      </c>
      <c r="CX125" s="205">
        <f t="shared" si="212"/>
        <v>197.97255908823092</v>
      </c>
      <c r="CY125" s="205">
        <f t="shared" si="213"/>
        <v>204.45051193948194</v>
      </c>
      <c r="CZ125" s="205">
        <f t="shared" si="214"/>
        <v>204.45051193948194</v>
      </c>
      <c r="DA125" s="205">
        <f t="shared" si="215"/>
        <v>206.18849928981754</v>
      </c>
      <c r="DB125" s="205">
        <f t="shared" si="216"/>
        <v>206.18849928981754</v>
      </c>
      <c r="DC125" s="205">
        <f t="shared" si="217"/>
        <v>210.13847054058033</v>
      </c>
      <c r="DD125" s="205">
        <f t="shared" si="218"/>
        <v>210.13847054058033</v>
      </c>
      <c r="DE125" s="205">
        <f t="shared" si="219"/>
        <v>213.45644639122116</v>
      </c>
      <c r="DF125" s="205">
        <f t="shared" si="220"/>
        <v>0</v>
      </c>
      <c r="DG125" s="205">
        <f t="shared" si="221"/>
        <v>0</v>
      </c>
      <c r="DH125" s="205">
        <f t="shared" si="222"/>
        <v>0</v>
      </c>
    </row>
    <row r="126" spans="2:112" s="159" customFormat="1" ht="10.5" customHeight="1">
      <c r="B126" s="175" t="s">
        <v>202</v>
      </c>
      <c r="C126" s="205">
        <f>((IF('1b Historical level tables'!C119="-",0,'1b Historical level tables'!C119)-(IF('1b Historical level tables'!C100="-",0,'1b Historical level tables'!C100)))*'1c Consumption adjusted levels'!$C$7/3.1)+IF('1b Historical level tables'!C100="-",0,'1b Historical level tables'!C100)</f>
        <v>0</v>
      </c>
      <c r="D126" s="205">
        <f>((IF('1b Historical level tables'!D119="-",0,'1b Historical level tables'!D119)-(IF('1b Historical level tables'!D100="-",0,'1b Historical level tables'!D100)))*'1c Consumption adjusted levels'!$C$7/3.1)+IF('1b Historical level tables'!D100="-",0,'1b Historical level tables'!D100)</f>
        <v>-0.1823530679916732</v>
      </c>
      <c r="E126" s="205">
        <f>((IF('1b Historical level tables'!E119="-",0,'1b Historical level tables'!E119)-(IF('1b Historical level tables'!E100="-",0,'1b Historical level tables'!E100)))*'1c Consumption adjusted levels'!$C$7/3.1)+IF('1b Historical level tables'!E100="-",0,'1b Historical level tables'!E100)</f>
        <v>2.294291555592245</v>
      </c>
      <c r="F126" s="205">
        <f>((IF('1b Historical level tables'!F119="-",0,'1b Historical level tables'!F119)-(IF('1b Historical level tables'!F100="-",0,'1b Historical level tables'!F100)))*'1c Consumption adjusted levels'!$C$7/3.1)+IF('1b Historical level tables'!F100="-",0,'1b Historical level tables'!F100)</f>
        <v>2.3668622021800139</v>
      </c>
      <c r="G126" s="205">
        <f>((IF('1b Historical level tables'!G119="-",0,'1b Historical level tables'!G119)-(IF('1b Historical level tables'!G100="-",0,'1b Historical level tables'!G100)))*'1c Consumption adjusted levels'!$C$7/3.1)+IF('1b Historical level tables'!G100="-",0,'1b Historical level tables'!G100)</f>
        <v>4.6896917726224974</v>
      </c>
      <c r="H126" s="205">
        <f>((IF('1b Historical level tables'!H119="-",0,'1b Historical level tables'!H119)-(IF('1b Historical level tables'!H100="-",0,'1b Historical level tables'!H100)))*'1c Consumption adjusted levels'!$C$7/3.1)+IF('1b Historical level tables'!H100="-",0,'1b Historical level tables'!H100)</f>
        <v>4.5580956890654498</v>
      </c>
      <c r="I126" s="205">
        <f>((IF('1b Historical level tables'!I119="-",0,'1b Historical level tables'!I119)-(IF('1b Historical level tables'!I100="-",0,'1b Historical level tables'!I100)))*'1c Consumption adjusted levels'!$C$7/3.1)+IF('1b Historical level tables'!I100="-",0,'1b Historical level tables'!I100)</f>
        <v>6.8098963174451459</v>
      </c>
      <c r="J126" s="205">
        <f>((IF('1b Historical level tables'!J119="-",0,'1b Historical level tables'!J119)-(IF('1b Historical level tables'!J100="-",0,'1b Historical level tables'!J100)))*'1c Consumption adjusted levels'!$C$7/3.1)+IF('1b Historical level tables'!J100="-",0,'1b Historical level tables'!J100)</f>
        <v>5.9669664784491765</v>
      </c>
      <c r="K126" s="205">
        <f>((IF('1b Historical level tables'!K119="-",0,'1b Historical level tables'!K119)-(IF('1b Historical level tables'!K100="-",0,'1b Historical level tables'!K100)))*'1c Consumption adjusted levels'!$C$7/3.1)+IF('1b Historical level tables'!K100="-",0,'1b Historical level tables'!K100)</f>
        <v>5.612121151781384</v>
      </c>
      <c r="L126" s="205">
        <f>((IF('1b Historical level tables'!L119="-",0,'1b Historical level tables'!L119)-(IF('1b Historical level tables'!L100="-",0,'1b Historical level tables'!L100)))*'1c Consumption adjusted levels'!$C$7/3.1)+IF('1b Historical level tables'!L100="-",0,'1b Historical level tables'!L100)</f>
        <v>6.0188983914214633</v>
      </c>
      <c r="M126" s="205">
        <f>((IF('1b Historical level tables'!M119="-",0,'1b Historical level tables'!M119)-(IF('1b Historical level tables'!M100="-",0,'1b Historical level tables'!M100)))*'1c Consumption adjusted levels'!$C$7/3.1)+IF('1b Historical level tables'!M100="-",0,'1b Historical level tables'!M100)</f>
        <v>5.8456877049887463</v>
      </c>
      <c r="N126" s="173"/>
      <c r="O126" s="205">
        <f>((IF('1b Historical level tables'!O119="-",0,'1b Historical level tables'!O119)-(IF('1b Historical level tables'!O100="-",0,'1b Historical level tables'!O100)))*'1c Consumption adjusted levels'!$C$7/3.1)+IF('1b Historical level tables'!O100="-",0,'1b Historical level tables'!O100)</f>
        <v>5.6665133950675379</v>
      </c>
      <c r="P126" s="205">
        <f>((IF('1b Historical level tables'!P119="-",0,'1b Historical level tables'!P119)-(IF('1b Historical level tables'!P100="-",0,'1b Historical level tables'!P100)))*'1c Consumption adjusted levels'!$C$7/3.1)+IF('1b Historical level tables'!P100="-",0,'1b Historical level tables'!P100)</f>
        <v>5.6665133950675379</v>
      </c>
      <c r="Q126" s="205">
        <f>((IF('1b Historical level tables'!Q119="-",0,'1b Historical level tables'!Q119)-(IF('1b Historical level tables'!Q100="-",0,'1b Historical level tables'!Q100)))*'1c Consumption adjusted levels'!$C$7/3.1)+IF('1b Historical level tables'!Q100="-",0,'1b Historical level tables'!Q100)</f>
        <v>6.5004155040359652</v>
      </c>
      <c r="R126" s="205">
        <f>((IF('1b Historical level tables'!R119="-",0,'1b Historical level tables'!R119)-(IF('1b Historical level tables'!R100="-",0,'1b Historical level tables'!R100)))*'1c Consumption adjusted levels'!$C$7/3.1)+IF('1b Historical level tables'!R100="-",0,'1b Historical level tables'!R100)</f>
        <v>6.5004155040359652</v>
      </c>
      <c r="S126" s="205">
        <f>((IF('1b Historical level tables'!S119="-",0,'1b Historical level tables'!S119)-(IF('1b Historical level tables'!S100="-",0,'1b Historical level tables'!S100)))*'1c Consumption adjusted levels'!$C$7/3.1)+IF('1b Historical level tables'!S100="-",0,'1b Historical level tables'!S100)</f>
        <v>5.7848871046879022</v>
      </c>
      <c r="T126" s="205">
        <f>((IF('1b Historical level tables'!T119="-",0,'1b Historical level tables'!T119)-(IF('1b Historical level tables'!T100="-",0,'1b Historical level tables'!T100)))*'1c Consumption adjusted levels'!$C$7/3.1)+IF('1b Historical level tables'!T100="-",0,'1b Historical level tables'!T100)</f>
        <v>5.7848871046879022</v>
      </c>
      <c r="U126" s="205">
        <f>((IF('1b Historical level tables'!U119="-",0,'1b Historical level tables'!U119)-(IF('1b Historical level tables'!U100="-",0,'1b Historical level tables'!U100)))*'1c Consumption adjusted levels'!$C$7/3.1)+IF('1b Historical level tables'!U100="-",0,'1b Historical level tables'!U100)</f>
        <v>6.4908313618945304</v>
      </c>
      <c r="V126" s="205">
        <f>((IF('1b Historical level tables'!V119="-",0,'1b Historical level tables'!V119)-(IF('1b Historical level tables'!V100="-",0,'1b Historical level tables'!V100)))*'1c Consumption adjusted levels'!$C$7/3.1)+IF('1b Historical level tables'!V100="-",0,'1b Historical level tables'!V100)</f>
        <v>6.4908313618945304</v>
      </c>
      <c r="W126" s="205">
        <f>((IF('1b Historical level tables'!W119="-",0,'1b Historical level tables'!W119)-(IF('1b Historical level tables'!W100="-",0,'1b Historical level tables'!W100)))*'1c Consumption adjusted levels'!$C$7/3.1)+IF('1b Historical level tables'!W100="-",0,'1b Historical level tables'!W100)</f>
        <v>5.5477467722158949</v>
      </c>
      <c r="X126" s="205">
        <f>((IF('1b Historical level tables'!X119="-",0,'1b Historical level tables'!X119)-(IF('1b Historical level tables'!X100="-",0,'1b Historical level tables'!X100)))*'1c Consumption adjusted levels'!$C$7/3.1)+IF('1b Historical level tables'!X100="-",0,'1b Historical level tables'!X100)</f>
        <v>5.5477467722158949</v>
      </c>
      <c r="Y126" s="205">
        <f>((IF('1b Historical level tables'!Y119="-",0,'1b Historical level tables'!Y119)-(IF('1b Historical level tables'!Y100="-",0,'1b Historical level tables'!Y100)))*'1c Consumption adjusted levels'!$C$7/3.1)+IF('1b Historical level tables'!Y100="-",0,'1b Historical level tables'!Y100)</f>
        <v>5.177021494475472</v>
      </c>
      <c r="Z126" s="205">
        <f>((IF('1b Historical level tables'!Z119="-",0,'1b Historical level tables'!Z119)-(IF('1b Historical level tables'!Z100="-",0,'1b Historical level tables'!Z100)))*'1c Consumption adjusted levels'!$C$7/3.1)+IF('1b Historical level tables'!Z100="-",0,'1b Historical level tables'!Z100)</f>
        <v>0.10390263632931142</v>
      </c>
      <c r="AA126" s="205">
        <f>((IF('1b Historical level tables'!AA119="-",0,'1b Historical level tables'!AA119)-(IF('1b Historical level tables'!AA100="-",0,'1b Historical level tables'!AA100)))*'1c Consumption adjusted levels'!$C$7/3.1)+IF('1b Historical level tables'!AA100="-",0,'1b Historical level tables'!AA100)</f>
        <v>0</v>
      </c>
      <c r="AB126" s="205">
        <f>((IF('1b Historical level tables'!AB119="-",0,'1b Historical level tables'!AB119)-(IF('1b Historical level tables'!AB100="-",0,'1b Historical level tables'!AB100)))*'1c Consumption adjusted levels'!$C$7/$D$7)+IF('1b Historical level tables'!AB100="-",0,'1b Historical level tables'!AB100)</f>
        <v>0</v>
      </c>
      <c r="AC126" s="144"/>
      <c r="AD126" s="175" t="s">
        <v>202</v>
      </c>
      <c r="AE126" s="205">
        <f>((IF('1b Historical level tables'!AE119="-",0,'1b Historical level tables'!AE119)-(IF('1b Historical level tables'!AE100="-",0,'1b Historical level tables'!AE100)))*'1c Consumption adjusted levels'!$C$8/4.2)+IF('1b Historical level tables'!AE100="-",0,'1b Historical level tables'!AE100)</f>
        <v>0</v>
      </c>
      <c r="AF126" s="205">
        <f>((IF('1b Historical level tables'!AF119="-",0,'1b Historical level tables'!AF119)-(IF('1b Historical level tables'!AF100="-",0,'1b Historical level tables'!AF100)))*'1c Consumption adjusted levels'!$C$8/4.2)+IF('1b Historical level tables'!AF100="-",0,'1b Historical level tables'!AF100)</f>
        <v>-0.185745052143304</v>
      </c>
      <c r="AG126" s="205">
        <f>((IF('1b Historical level tables'!AG119="-",0,'1b Historical level tables'!AG119)-(IF('1b Historical level tables'!AG100="-",0,'1b Historical level tables'!AG100)))*'1c Consumption adjusted levels'!$C$8/4.2)+IF('1b Historical level tables'!AG100="-",0,'1b Historical level tables'!AG100)</f>
        <v>2.3369681098257318</v>
      </c>
      <c r="AH126" s="205">
        <f>((IF('1b Historical level tables'!AH119="-",0,'1b Historical level tables'!AH119)-(IF('1b Historical level tables'!AH100="-",0,'1b Historical level tables'!AH100)))*'1c Consumption adjusted levels'!$C$8/4.2)+IF('1b Historical level tables'!AH100="-",0,'1b Historical level tables'!AH100)</f>
        <v>2.4108886568336598</v>
      </c>
      <c r="AI126" s="205">
        <f>((IF('1b Historical level tables'!AI119="-",0,'1b Historical level tables'!AI119)-(IF('1b Historical level tables'!AI100="-",0,'1b Historical level tables'!AI100)))*'1c Consumption adjusted levels'!$C$8/4.2)+IF('1b Historical level tables'!AI100="-",0,'1b Historical level tables'!AI100)</f>
        <v>4.7769256225596726</v>
      </c>
      <c r="AJ126" s="205">
        <f>((IF('1b Historical level tables'!AJ119="-",0,'1b Historical level tables'!AJ119)-(IF('1b Historical level tables'!AJ100="-",0,'1b Historical level tables'!AJ100)))*'1c Consumption adjusted levels'!$C$8/4.2)+IF('1b Historical level tables'!AJ100="-",0,'1b Historical level tables'!AJ100)</f>
        <v>4.6428816951864587</v>
      </c>
      <c r="AK126" s="205">
        <f>((IF('1b Historical level tables'!AK119="-",0,'1b Historical level tables'!AK119)-(IF('1b Historical level tables'!AK100="-",0,'1b Historical level tables'!AK100)))*'1c Consumption adjusted levels'!$C$8/4.2)+IF('1b Historical level tables'!AK100="-",0,'1b Historical level tables'!AK100)</f>
        <v>6.9365684959690519</v>
      </c>
      <c r="AL126" s="205">
        <f>((IF('1b Historical level tables'!AL119="-",0,'1b Historical level tables'!AL119)-(IF('1b Historical level tables'!AL100="-",0,'1b Historical level tables'!AL100)))*'1c Consumption adjusted levels'!$C$8/4.2)+IF('1b Historical level tables'!AL100="-",0,'1b Historical level tables'!AL100)</f>
        <v>6.0779591584798531</v>
      </c>
      <c r="AM126" s="205">
        <f>((IF('1b Historical level tables'!AM119="-",0,'1b Historical level tables'!AM119)-(IF('1b Historical level tables'!AM100="-",0,'1b Historical level tables'!AM100)))*'1c Consumption adjusted levels'!$C$8/4.2)+IF('1b Historical level tables'!AM100="-",0,'1b Historical level tables'!AM100)</f>
        <v>5.7165132863011268</v>
      </c>
      <c r="AN126" s="205">
        <f>((IF('1b Historical level tables'!AN119="-",0,'1b Historical level tables'!AN119)-(IF('1b Historical level tables'!AN100="-",0,'1b Historical level tables'!AN100)))*'1c Consumption adjusted levels'!$C$8/4.2)+IF('1b Historical level tables'!AN100="-",0,'1b Historical level tables'!AN100)</f>
        <v>6.1308570668571303</v>
      </c>
      <c r="AO126" s="205">
        <f>((IF('1b Historical level tables'!AO119="-",0,'1b Historical level tables'!AO119)-(IF('1b Historical level tables'!AO100="-",0,'1b Historical level tables'!AO100)))*'1c Consumption adjusted levels'!$C$8/4.2)+IF('1b Historical level tables'!AO100="-",0,'1b Historical level tables'!AO100)</f>
        <v>5.9544244554535677</v>
      </c>
      <c r="AP126" s="173"/>
      <c r="AQ126" s="205">
        <f>((IF('1b Historical level tables'!AQ119="-",0,'1b Historical level tables'!AQ119)-(IF('1b Historical level tables'!AQ100="-",0,'1b Historical level tables'!AQ100)))*'1c Consumption adjusted levels'!$C$8/4.2)+IF('1b Historical level tables'!AQ100="-",0,'1b Historical level tables'!AQ100)</f>
        <v>5.7719172900650735</v>
      </c>
      <c r="AR126" s="205">
        <f>((IF('1b Historical level tables'!AR119="-",0,'1b Historical level tables'!AR119)-(IF('1b Historical level tables'!AR100="-",0,'1b Historical level tables'!AR100)))*'1c Consumption adjusted levels'!$C$8/4.2)+IF('1b Historical level tables'!AR100="-",0,'1b Historical level tables'!AR100)</f>
        <v>5.7719172900650735</v>
      </c>
      <c r="AS126" s="205">
        <f>((IF('1b Historical level tables'!AS119="-",0,'1b Historical level tables'!AS119)-(IF('1b Historical level tables'!AS100="-",0,'1b Historical level tables'!AS100)))*'1c Consumption adjusted levels'!$C$8/4.2)+IF('1b Historical level tables'!AS100="-",0,'1b Historical level tables'!AS100)</f>
        <v>6.6213309710009192</v>
      </c>
      <c r="AT126" s="205">
        <f>((IF('1b Historical level tables'!AT119="-",0,'1b Historical level tables'!AT119)-(IF('1b Historical level tables'!AT100="-",0,'1b Historical level tables'!AT100)))*'1c Consumption adjusted levels'!$C$8/4.2)+IF('1b Historical level tables'!AT100="-",0,'1b Historical level tables'!AT100)</f>
        <v>6.6213309710009192</v>
      </c>
      <c r="AU126" s="205">
        <f>((IF('1b Historical level tables'!AU119="-",0,'1b Historical level tables'!AU119)-(IF('1b Historical level tables'!AU100="-",0,'1b Historical level tables'!AU100)))*'1c Consumption adjusted levels'!$C$8/4.2)+IF('1b Historical level tables'!AU100="-",0,'1b Historical level tables'!AU100)</f>
        <v>5.8924928916054595</v>
      </c>
      <c r="AV126" s="205">
        <f>((IF('1b Historical level tables'!AV119="-",0,'1b Historical level tables'!AV119)-(IF('1b Historical level tables'!AV100="-",0,'1b Historical level tables'!AV100)))*'1c Consumption adjusted levels'!$C$8/4.2)+IF('1b Historical level tables'!AV100="-",0,'1b Historical level tables'!AV100)</f>
        <v>5.8924928916054595</v>
      </c>
      <c r="AW126" s="205">
        <f>((IF('1b Historical level tables'!AW119="-",0,'1b Historical level tables'!AW119)-(IF('1b Historical level tables'!AW100="-",0,'1b Historical level tables'!AW100)))*'1c Consumption adjusted levels'!$C$8/4.2)+IF('1b Historical level tables'!AW100="-",0,'1b Historical level tables'!AW100)</f>
        <v>6.6115685524059611</v>
      </c>
      <c r="AX126" s="205">
        <f>((IF('1b Historical level tables'!AX119="-",0,'1b Historical level tables'!AX119)-(IF('1b Historical level tables'!AX100="-",0,'1b Historical level tables'!AX100)))*'1c Consumption adjusted levels'!$C$8/4.2)+IF('1b Historical level tables'!AX100="-",0,'1b Historical level tables'!AX100)</f>
        <v>6.6115685524059611</v>
      </c>
      <c r="AY126" s="205">
        <f>((IF('1b Historical level tables'!AY119="-",0,'1b Historical level tables'!AY119)-(IF('1b Historical level tables'!AY100="-",0,'1b Historical level tables'!AY100)))*'1c Consumption adjusted levels'!$C$8/4.2)+IF('1b Historical level tables'!AY100="-",0,'1b Historical level tables'!AY100)</f>
        <v>5.6601324932214183</v>
      </c>
      <c r="AZ126" s="205">
        <f>((IF('1b Historical level tables'!AZ119="-",0,'1b Historical level tables'!AZ119)-(IF('1b Historical level tables'!AZ100="-",0,'1b Historical level tables'!AZ100)))*'1c Consumption adjusted levels'!$C$8/4.2)+IF('1b Historical level tables'!AZ100="-",0,'1b Historical level tables'!AZ100)</f>
        <v>5.6601324932214183</v>
      </c>
      <c r="BA126" s="205">
        <f>((IF('1b Historical level tables'!BA119="-",0,'1b Historical level tables'!BA119)-(IF('1b Historical level tables'!BA100="-",0,'1b Historical level tables'!BA100)))*'1c Consumption adjusted levels'!$C$8/4.2)+IF('1b Historical level tables'!BA100="-",0,'1b Historical level tables'!BA100)</f>
        <v>5.29807385532244</v>
      </c>
      <c r="BB126" s="205">
        <f>((IF('1b Historical level tables'!BB119="-",0,'1b Historical level tables'!BB119)-(IF('1b Historical level tables'!BB100="-",0,'1b Historical level tables'!BB100)))*'1c Consumption adjusted levels'!$C$8/4.2)+IF('1b Historical level tables'!BB100="-",0,'1b Historical level tables'!BB100)</f>
        <v>0.10390263632931142</v>
      </c>
      <c r="BC126" s="205">
        <f>((IF('1b Historical level tables'!BC119="-",0,'1b Historical level tables'!BC119)-(IF('1b Historical level tables'!BC100="-",0,'1b Historical level tables'!BC100)))*'1c Consumption adjusted levels'!$C$8/4.2)+IF('1b Historical level tables'!BC100="-",0,'1b Historical level tables'!BC100)</f>
        <v>0</v>
      </c>
      <c r="BD126" s="205">
        <f>((IF('1b Historical level tables'!BD119="-",0,'1b Historical level tables'!BD119)-(IF('1b Historical level tables'!BD100="-",0,'1b Historical level tables'!BD100)))*'1c Consumption adjusted levels'!$C$8/$D$8)+IF('1b Historical level tables'!BD100="-",0,'1b Historical level tables'!BD100)</f>
        <v>0</v>
      </c>
      <c r="BF126" s="175" t="s">
        <v>202</v>
      </c>
      <c r="BG126" s="205">
        <f>((IF('1b Historical level tables'!BG119="-",0,'1b Historical level tables'!BG119)-(IF('1b Historical level tables'!BG100="-",0,'1b Historical level tables'!BG100)))*'1c Consumption adjusted levels'!$C$9/12)+IF('1b Historical level tables'!BG100="-",0,'1b Historical level tables'!BG100)</f>
        <v>0</v>
      </c>
      <c r="BH126" s="205">
        <f>((IF('1b Historical level tables'!BH119="-",0,'1b Historical level tables'!BH119)-(IF('1b Historical level tables'!BH100="-",0,'1b Historical level tables'!BH100)))*'1c Consumption adjusted levels'!$C$9/12)+IF('1b Historical level tables'!BH100="-",0,'1b Historical level tables'!BH100)</f>
        <v>-0.14648049803195351</v>
      </c>
      <c r="BI126" s="205">
        <f>((IF('1b Historical level tables'!BI119="-",0,'1b Historical level tables'!BI119)-(IF('1b Historical level tables'!BI100="-",0,'1b Historical level tables'!BI100)))*'1c Consumption adjusted levels'!$C$9/12)+IF('1b Historical level tables'!BI100="-",0,'1b Historical level tables'!BI100)</f>
        <v>1.8751575258600659</v>
      </c>
      <c r="BJ126" s="205">
        <f>((IF('1b Historical level tables'!BJ119="-",0,'1b Historical level tables'!BJ119)-(IF('1b Historical level tables'!BJ100="-",0,'1b Historical level tables'!BJ100)))*'1c Consumption adjusted levels'!$C$9/12)+IF('1b Historical level tables'!BJ100="-",0,'1b Historical level tables'!BJ100)</f>
        <v>1.9399799445114683</v>
      </c>
      <c r="BK126" s="205">
        <f>((IF('1b Historical level tables'!BK119="-",0,'1b Historical level tables'!BK119)-(IF('1b Historical level tables'!BK100="-",0,'1b Historical level tables'!BK100)))*'1c Consumption adjusted levels'!$C$9/12)+IF('1b Historical level tables'!BK100="-",0,'1b Historical level tables'!BK100)</f>
        <v>3.8898088602067062</v>
      </c>
      <c r="BL126" s="205">
        <f>((IF('1b Historical level tables'!BL119="-",0,'1b Historical level tables'!BL119)-(IF('1b Historical level tables'!BL100="-",0,'1b Historical level tables'!BL100)))*'1c Consumption adjusted levels'!$C$9/12)+IF('1b Historical level tables'!BL100="-",0,'1b Historical level tables'!BL100)</f>
        <v>3.6401532150979952</v>
      </c>
      <c r="BM126" s="205">
        <f>((IF('1b Historical level tables'!BM119="-",0,'1b Historical level tables'!BM119)-(IF('1b Historical level tables'!BM100="-",0,'1b Historical level tables'!BM100)))*'1c Consumption adjusted levels'!$C$9/12)+IF('1b Historical level tables'!BM100="-",0,'1b Historical level tables'!BM100)</f>
        <v>5.327199364161836</v>
      </c>
      <c r="BN126" s="205">
        <f>((IF('1b Historical level tables'!BN119="-",0,'1b Historical level tables'!BN119)-(IF('1b Historical level tables'!BN100="-",0,'1b Historical level tables'!BN100)))*'1c Consumption adjusted levels'!$C$9/12)+IF('1b Historical level tables'!BN100="-",0,'1b Historical level tables'!BN100)</f>
        <v>4.623265174460272</v>
      </c>
      <c r="BO126" s="205">
        <f>((IF('1b Historical level tables'!BO119="-",0,'1b Historical level tables'!BO119)-(IF('1b Historical level tables'!BO100="-",0,'1b Historical level tables'!BO100)))*'1c Consumption adjusted levels'!$C$9/12)+IF('1b Historical level tables'!BO100="-",0,'1b Historical level tables'!BO100)</f>
        <v>4.3618178717342344</v>
      </c>
      <c r="BP126" s="205">
        <f>((IF('1b Historical level tables'!BP119="-",0,'1b Historical level tables'!BP119)-(IF('1b Historical level tables'!BP100="-",0,'1b Historical level tables'!BP100)))*'1c Consumption adjusted levels'!$C$9/12)+IF('1b Historical level tables'!BP100="-",0,'1b Historical level tables'!BP100)</f>
        <v>-1.4951170673828702</v>
      </c>
      <c r="BQ126" s="205">
        <f>((IF('1b Historical level tables'!BQ119="-",0,'1b Historical level tables'!BQ119)-(IF('1b Historical level tables'!BQ100="-",0,'1b Historical level tables'!BQ100)))*'1c Consumption adjusted levels'!$C$9/12)+IF('1b Historical level tables'!BQ100="-",0,'1b Historical level tables'!BQ100)</f>
        <v>-3.1073820432556643</v>
      </c>
      <c r="BR126" s="173"/>
      <c r="BS126" s="205">
        <f>((IF('1b Historical level tables'!BS119="-",0,'1b Historical level tables'!BS119)-(IF('1b Historical level tables'!BS100="-",0,'1b Historical level tables'!BS100)))*'1c Consumption adjusted levels'!$C$9/12)+IF('1b Historical level tables'!BS100="-",0,'1b Historical level tables'!BS100)</f>
        <v>-8.652490956627517</v>
      </c>
      <c r="BT126" s="205">
        <f>((IF('1b Historical level tables'!BT119="-",0,'1b Historical level tables'!BT119)-(IF('1b Historical level tables'!BT100="-",0,'1b Historical level tables'!BT100)))*'1c Consumption adjusted levels'!$C$9/12)+IF('1b Historical level tables'!BT100="-",0,'1b Historical level tables'!BT100)</f>
        <v>-8.652490956627517</v>
      </c>
      <c r="BU126" s="205">
        <f>((IF('1b Historical level tables'!BU119="-",0,'1b Historical level tables'!BU119)-(IF('1b Historical level tables'!BU100="-",0,'1b Historical level tables'!BU100)))*'1c Consumption adjusted levels'!$C$9/12)+IF('1b Historical level tables'!BU100="-",0,'1b Historical level tables'!BU100)</f>
        <v>-10.499257504375233</v>
      </c>
      <c r="BV126" s="205">
        <f>((IF('1b Historical level tables'!BV119="-",0,'1b Historical level tables'!BV119)-(IF('1b Historical level tables'!BV100="-",0,'1b Historical level tables'!BV100)))*'1c Consumption adjusted levels'!$C$9/12)+IF('1b Historical level tables'!BV100="-",0,'1b Historical level tables'!BV100)</f>
        <v>-10.499257504375233</v>
      </c>
      <c r="BW126" s="205">
        <f>((IF('1b Historical level tables'!BW119="-",0,'1b Historical level tables'!BW119)-(IF('1b Historical level tables'!BW100="-",0,'1b Historical level tables'!BW100)))*'1c Consumption adjusted levels'!$C$9/12)+IF('1b Historical level tables'!BW100="-",0,'1b Historical level tables'!BW100)</f>
        <v>-11.1369709144323</v>
      </c>
      <c r="BX126" s="205">
        <f>((IF('1b Historical level tables'!BX119="-",0,'1b Historical level tables'!BX119)-(IF('1b Historical level tables'!BX100="-",0,'1b Historical level tables'!BX100)))*'1c Consumption adjusted levels'!$C$9/12)+IF('1b Historical level tables'!BX100="-",0,'1b Historical level tables'!BX100)</f>
        <v>-11.1369709144323</v>
      </c>
      <c r="BY126" s="205">
        <f>((IF('1b Historical level tables'!BY119="-",0,'1b Historical level tables'!BY119)-(IF('1b Historical level tables'!BY100="-",0,'1b Historical level tables'!BY100)))*'1c Consumption adjusted levels'!$C$9/12)+IF('1b Historical level tables'!BY100="-",0,'1b Historical level tables'!BY100)</f>
        <v>-15.196153067920964</v>
      </c>
      <c r="BZ126" s="205">
        <f>((IF('1b Historical level tables'!BZ119="-",0,'1b Historical level tables'!BZ119)-(IF('1b Historical level tables'!BZ100="-",0,'1b Historical level tables'!BZ100)))*'1c Consumption adjusted levels'!$C$9/12)+IF('1b Historical level tables'!BZ100="-",0,'1b Historical level tables'!BZ100)</f>
        <v>-15.196153067920964</v>
      </c>
      <c r="CA126" s="205">
        <f>((IF('1b Historical level tables'!CA119="-",0,'1b Historical level tables'!CA119)-(IF('1b Historical level tables'!CA100="-",0,'1b Historical level tables'!CA100)))*'1c Consumption adjusted levels'!$C$9/12)+IF('1b Historical level tables'!CA100="-",0,'1b Historical level tables'!CA100)</f>
        <v>-29.028284102475261</v>
      </c>
      <c r="CB126" s="205">
        <f>((IF('1b Historical level tables'!CB119="-",0,'1b Historical level tables'!CB119)-(IF('1b Historical level tables'!CB100="-",0,'1b Historical level tables'!CB100)))*'1c Consumption adjusted levels'!$C$9/12)+IF('1b Historical level tables'!CB100="-",0,'1b Historical level tables'!CB100)</f>
        <v>-29.028284102475261</v>
      </c>
      <c r="CC126" s="205">
        <f>((IF('1b Historical level tables'!CC119="-",0,'1b Historical level tables'!CC119)-(IF('1b Historical level tables'!CC100="-",0,'1b Historical level tables'!CC100)))*'1c Consumption adjusted levels'!$C$9/12)+IF('1b Historical level tables'!CC100="-",0,'1b Historical level tables'!CC100)</f>
        <v>-32.198091268710002</v>
      </c>
      <c r="CD126" s="205">
        <f>((IF('1b Historical level tables'!CD119="-",0,'1b Historical level tables'!CD119)-(IF('1b Historical level tables'!CD100="-",0,'1b Historical level tables'!CD100)))*'1c Consumption adjusted levels'!$C$9/12)+IF('1b Historical level tables'!CD100="-",0,'1b Historical level tables'!CD100)</f>
        <v>-18.433633913574564</v>
      </c>
      <c r="CE126" s="205">
        <f>((IF('1b Historical level tables'!CE119="-",0,'1b Historical level tables'!CE119)-(IF('1b Historical level tables'!CE100="-",0,'1b Historical level tables'!CE100)))*'1c Consumption adjusted levels'!$C$9/12)+IF('1b Historical level tables'!CE100="-",0,'1b Historical level tables'!CE100)</f>
        <v>0</v>
      </c>
      <c r="CF126" s="205">
        <f>((IF('1b Historical level tables'!CF119="-",0,'1b Historical level tables'!CF119)-(IF('1b Historical level tables'!CF100="-",0,'1b Historical level tables'!CF100)))*'1c Consumption adjusted levels'!$C$9/$D$9)+IF('1b Historical level tables'!CF100="-",0,'1b Historical level tables'!CF100)</f>
        <v>0</v>
      </c>
      <c r="CG126" s="144"/>
      <c r="CH126" s="175" t="s">
        <v>202</v>
      </c>
      <c r="CI126" s="205">
        <f t="shared" si="223"/>
        <v>0</v>
      </c>
      <c r="CJ126" s="205">
        <f t="shared" si="224"/>
        <v>-0.32883356602362668</v>
      </c>
      <c r="CK126" s="205">
        <f t="shared" si="225"/>
        <v>4.1694490814523109</v>
      </c>
      <c r="CL126" s="205">
        <f t="shared" si="226"/>
        <v>4.3068421466914817</v>
      </c>
      <c r="CM126" s="205">
        <f t="shared" si="227"/>
        <v>8.5795006328292036</v>
      </c>
      <c r="CN126" s="205">
        <f t="shared" si="228"/>
        <v>8.1982489041634459</v>
      </c>
      <c r="CO126" s="205">
        <f t="shared" si="229"/>
        <v>12.137095681606983</v>
      </c>
      <c r="CP126" s="205">
        <f t="shared" si="230"/>
        <v>10.590231652909448</v>
      </c>
      <c r="CQ126" s="205">
        <f t="shared" si="231"/>
        <v>9.9739390235156193</v>
      </c>
      <c r="CR126" s="205">
        <f t="shared" si="232"/>
        <v>4.5237813240385929</v>
      </c>
      <c r="CS126" s="205">
        <f t="shared" si="233"/>
        <v>2.7383056617330821</v>
      </c>
      <c r="CT126" s="173"/>
      <c r="CU126" s="205">
        <f t="shared" si="209"/>
        <v>-2.9859775615599791</v>
      </c>
      <c r="CV126" s="205">
        <f t="shared" si="210"/>
        <v>-2.9859775615599791</v>
      </c>
      <c r="CW126" s="205">
        <f t="shared" si="211"/>
        <v>-3.998842000339268</v>
      </c>
      <c r="CX126" s="205">
        <f t="shared" si="212"/>
        <v>-3.998842000339268</v>
      </c>
      <c r="CY126" s="205">
        <f t="shared" si="213"/>
        <v>-5.3520838097443981</v>
      </c>
      <c r="CZ126" s="205">
        <f t="shared" si="214"/>
        <v>-5.3520838097443981</v>
      </c>
      <c r="DA126" s="205">
        <f t="shared" si="215"/>
        <v>-8.7053217060264334</v>
      </c>
      <c r="DB126" s="205">
        <f t="shared" si="216"/>
        <v>-8.7053217060264334</v>
      </c>
      <c r="DC126" s="205">
        <f t="shared" si="217"/>
        <v>-23.480537330259367</v>
      </c>
      <c r="DD126" s="205">
        <f t="shared" si="218"/>
        <v>-23.480537330259367</v>
      </c>
      <c r="DE126" s="205">
        <f t="shared" si="219"/>
        <v>-27.02106977423453</v>
      </c>
      <c r="DF126" s="205">
        <f t="shared" si="220"/>
        <v>-18.329731277245251</v>
      </c>
      <c r="DG126" s="205">
        <f t="shared" si="221"/>
        <v>0</v>
      </c>
      <c r="DH126" s="205">
        <f t="shared" si="222"/>
        <v>0</v>
      </c>
    </row>
    <row r="127" spans="2:112" s="159" customFormat="1" ht="10.5" customHeight="1">
      <c r="B127" s="175" t="s">
        <v>203</v>
      </c>
      <c r="C127" s="205">
        <f>((IF('1b Historical level tables'!C120="-",0,'1b Historical level tables'!C120)-(IF('1b Historical level tables'!C101="-",0,'1b Historical level tables'!C101)))*'1c Consumption adjusted levels'!$C$7/3.1)+IF('1b Historical level tables'!C101="-",0,'1b Historical level tables'!C101)</f>
        <v>0</v>
      </c>
      <c r="D127" s="205">
        <f>((IF('1b Historical level tables'!D120="-",0,'1b Historical level tables'!D120)-(IF('1b Historical level tables'!D101="-",0,'1b Historical level tables'!D101)))*'1c Consumption adjusted levels'!$C$7/3.1)+IF('1b Historical level tables'!D101="-",0,'1b Historical level tables'!D101)</f>
        <v>0</v>
      </c>
      <c r="E127" s="205">
        <f>((IF('1b Historical level tables'!E120="-",0,'1b Historical level tables'!E120)-(IF('1b Historical level tables'!E101="-",0,'1b Historical level tables'!E101)))*'1c Consumption adjusted levels'!$C$7/3.1)+IF('1b Historical level tables'!E101="-",0,'1b Historical level tables'!E101)</f>
        <v>0</v>
      </c>
      <c r="F127" s="205">
        <f>((IF('1b Historical level tables'!F120="-",0,'1b Historical level tables'!F120)-(IF('1b Historical level tables'!F101="-",0,'1b Historical level tables'!F101)))*'1c Consumption adjusted levels'!$C$7/3.1)+IF('1b Historical level tables'!F101="-",0,'1b Historical level tables'!F101)</f>
        <v>0</v>
      </c>
      <c r="G127" s="205">
        <f>((IF('1b Historical level tables'!G120="-",0,'1b Historical level tables'!G120)-(IF('1b Historical level tables'!G101="-",0,'1b Historical level tables'!G101)))*'1c Consumption adjusted levels'!$C$7/3.1)+IF('1b Historical level tables'!G101="-",0,'1b Historical level tables'!G101)</f>
        <v>0</v>
      </c>
      <c r="H127" s="205">
        <f>((IF('1b Historical level tables'!H120="-",0,'1b Historical level tables'!H120)-(IF('1b Historical level tables'!H101="-",0,'1b Historical level tables'!H101)))*'1c Consumption adjusted levels'!$C$7/3.1)+IF('1b Historical level tables'!H101="-",0,'1b Historical level tables'!H101)</f>
        <v>0</v>
      </c>
      <c r="I127" s="205">
        <f>((IF('1b Historical level tables'!I120="-",0,'1b Historical level tables'!I120)-(IF('1b Historical level tables'!I101="-",0,'1b Historical level tables'!I101)))*'1c Consumption adjusted levels'!$C$7/3.1)+IF('1b Historical level tables'!I101="-",0,'1b Historical level tables'!I101)</f>
        <v>0</v>
      </c>
      <c r="J127" s="205">
        <f>((IF('1b Historical level tables'!J120="-",0,'1b Historical level tables'!J120)-(IF('1b Historical level tables'!J101="-",0,'1b Historical level tables'!J101)))*'1c Consumption adjusted levels'!$C$7/3.1)+IF('1b Historical level tables'!J101="-",0,'1b Historical level tables'!J101)</f>
        <v>0</v>
      </c>
      <c r="K127" s="205">
        <f>((IF('1b Historical level tables'!K120="-",0,'1b Historical level tables'!K120)-(IF('1b Historical level tables'!K101="-",0,'1b Historical level tables'!K101)))*'1c Consumption adjusted levels'!$C$7/3.1)+IF('1b Historical level tables'!K101="-",0,'1b Historical level tables'!K101)</f>
        <v>0</v>
      </c>
      <c r="L127" s="205">
        <f>((IF('1b Historical level tables'!L120="-",0,'1b Historical level tables'!L120)-(IF('1b Historical level tables'!L101="-",0,'1b Historical level tables'!L101)))*'1c Consumption adjusted levels'!$C$7/3.1)+IF('1b Historical level tables'!L101="-",0,'1b Historical level tables'!L101)</f>
        <v>0</v>
      </c>
      <c r="M127" s="205">
        <f>((IF('1b Historical level tables'!M120="-",0,'1b Historical level tables'!M120)-(IF('1b Historical level tables'!M101="-",0,'1b Historical level tables'!M101)))*'1c Consumption adjusted levels'!$C$7/3.1)+IF('1b Historical level tables'!M101="-",0,'1b Historical level tables'!M101)</f>
        <v>0</v>
      </c>
      <c r="N127" s="173"/>
      <c r="O127" s="205">
        <f>((IF('1b Historical level tables'!O120="-",0,'1b Historical level tables'!O120)-(IF('1b Historical level tables'!O101="-",0,'1b Historical level tables'!O101)))*'1c Consumption adjusted levels'!$C$7/3.1)+IF('1b Historical level tables'!O101="-",0,'1b Historical level tables'!O101)</f>
        <v>0</v>
      </c>
      <c r="P127" s="205">
        <f>((IF('1b Historical level tables'!P120="-",0,'1b Historical level tables'!P120)-(IF('1b Historical level tables'!P101="-",0,'1b Historical level tables'!P101)))*'1c Consumption adjusted levels'!$C$7/3.1)+IF('1b Historical level tables'!P101="-",0,'1b Historical level tables'!P101)</f>
        <v>0</v>
      </c>
      <c r="Q127" s="205">
        <f>((IF('1b Historical level tables'!Q120="-",0,'1b Historical level tables'!Q120)-(IF('1b Historical level tables'!Q101="-",0,'1b Historical level tables'!Q101)))*'1c Consumption adjusted levels'!$C$7/3.1)+IF('1b Historical level tables'!Q101="-",0,'1b Historical level tables'!Q101)</f>
        <v>0</v>
      </c>
      <c r="R127" s="205">
        <f>((IF('1b Historical level tables'!R120="-",0,'1b Historical level tables'!R120)-(IF('1b Historical level tables'!R101="-",0,'1b Historical level tables'!R101)))*'1c Consumption adjusted levels'!$C$7/3.1)+IF('1b Historical level tables'!R101="-",0,'1b Historical level tables'!R101)</f>
        <v>0</v>
      </c>
      <c r="S127" s="205">
        <f>((IF('1b Historical level tables'!S120="-",0,'1b Historical level tables'!S120)-(IF('1b Historical level tables'!S101="-",0,'1b Historical level tables'!S101)))*'1c Consumption adjusted levels'!$C$7/3.1)+IF('1b Historical level tables'!S101="-",0,'1b Historical level tables'!S101)</f>
        <v>0</v>
      </c>
      <c r="T127" s="205">
        <f>((IF('1b Historical level tables'!T120="-",0,'1b Historical level tables'!T120)-(IF('1b Historical level tables'!T101="-",0,'1b Historical level tables'!T101)))*'1c Consumption adjusted levels'!$C$7/3.1)+IF('1b Historical level tables'!T101="-",0,'1b Historical level tables'!T101)</f>
        <v>0</v>
      </c>
      <c r="U127" s="205">
        <f>((IF('1b Historical level tables'!U120="-",0,'1b Historical level tables'!U120)-(IF('1b Historical level tables'!U101="-",0,'1b Historical level tables'!U101)))*'1c Consumption adjusted levels'!$C$7/3.1)+IF('1b Historical level tables'!U101="-",0,'1b Historical level tables'!U101)</f>
        <v>0</v>
      </c>
      <c r="V127" s="205">
        <f>((IF('1b Historical level tables'!V120="-",0,'1b Historical level tables'!V120)-(IF('1b Historical level tables'!V101="-",0,'1b Historical level tables'!V101)))*'1c Consumption adjusted levels'!$C$7/3.1)+IF('1b Historical level tables'!V101="-",0,'1b Historical level tables'!V101)</f>
        <v>0</v>
      </c>
      <c r="W127" s="205">
        <f>((IF('1b Historical level tables'!W120="-",0,'1b Historical level tables'!W120)-(IF('1b Historical level tables'!W101="-",0,'1b Historical level tables'!W101)))*'1c Consumption adjusted levels'!$C$7/3.1)+IF('1b Historical level tables'!W101="-",0,'1b Historical level tables'!W101)</f>
        <v>0</v>
      </c>
      <c r="X127" s="205">
        <f>((IF('1b Historical level tables'!X120="-",0,'1b Historical level tables'!X120)-(IF('1b Historical level tables'!X101="-",0,'1b Historical level tables'!X101)))*'1c Consumption adjusted levels'!$C$7/3.1)+IF('1b Historical level tables'!X101="-",0,'1b Historical level tables'!X101)</f>
        <v>0</v>
      </c>
      <c r="Y127" s="205">
        <f>((IF('1b Historical level tables'!Y120="-",0,'1b Historical level tables'!Y120)-(IF('1b Historical level tables'!Y101="-",0,'1b Historical level tables'!Y101)))*'1c Consumption adjusted levels'!$C$7/3.1)+IF('1b Historical level tables'!Y101="-",0,'1b Historical level tables'!Y101)</f>
        <v>0</v>
      </c>
      <c r="Z127" s="205">
        <f>((IF('1b Historical level tables'!Z120="-",0,'1b Historical level tables'!Z120)-(IF('1b Historical level tables'!Z101="-",0,'1b Historical level tables'!Z101)))*'1c Consumption adjusted levels'!$C$7/3.1)+IF('1b Historical level tables'!Z101="-",0,'1b Historical level tables'!Z101)</f>
        <v>16.932574903484664</v>
      </c>
      <c r="AA127" s="205">
        <f>((IF('1b Historical level tables'!AA120="-",0,'1b Historical level tables'!AA120)-(IF('1b Historical level tables'!AA101="-",0,'1b Historical level tables'!AA101)))*'1c Consumption adjusted levels'!$C$7/3.1)+IF('1b Historical level tables'!AA101="-",0,'1b Historical level tables'!AA101)</f>
        <v>0</v>
      </c>
      <c r="AB127" s="205">
        <f>((IF('1b Historical level tables'!AB120="-",0,'1b Historical level tables'!AB120)-(IF('1b Historical level tables'!AB101="-",0,'1b Historical level tables'!AB101)))*'1c Consumption adjusted levels'!$C$7/$D$7)+IF('1b Historical level tables'!AB101="-",0,'1b Historical level tables'!AB101)</f>
        <v>0</v>
      </c>
      <c r="AC127" s="144"/>
      <c r="AD127" s="175" t="s">
        <v>203</v>
      </c>
      <c r="AE127" s="205">
        <f>((IF('1b Historical level tables'!AE120="-",0,'1b Historical level tables'!AE120)-(IF('1b Historical level tables'!AE101="-",0,'1b Historical level tables'!AE101)))*'1c Consumption adjusted levels'!$C$8/4.2)+IF('1b Historical level tables'!AE101="-",0,'1b Historical level tables'!AE101)</f>
        <v>0</v>
      </c>
      <c r="AF127" s="205">
        <f>((IF('1b Historical level tables'!AF120="-",0,'1b Historical level tables'!AF120)-(IF('1b Historical level tables'!AF101="-",0,'1b Historical level tables'!AF101)))*'1c Consumption adjusted levels'!$C$8/4.2)+IF('1b Historical level tables'!AF101="-",0,'1b Historical level tables'!AF101)</f>
        <v>0</v>
      </c>
      <c r="AG127" s="205">
        <f>((IF('1b Historical level tables'!AG120="-",0,'1b Historical level tables'!AG120)-(IF('1b Historical level tables'!AG101="-",0,'1b Historical level tables'!AG101)))*'1c Consumption adjusted levels'!$C$8/4.2)+IF('1b Historical level tables'!AG101="-",0,'1b Historical level tables'!AG101)</f>
        <v>0</v>
      </c>
      <c r="AH127" s="205">
        <f>((IF('1b Historical level tables'!AH120="-",0,'1b Historical level tables'!AH120)-(IF('1b Historical level tables'!AH101="-",0,'1b Historical level tables'!AH101)))*'1c Consumption adjusted levels'!$C$8/4.2)+IF('1b Historical level tables'!AH101="-",0,'1b Historical level tables'!AH101)</f>
        <v>0</v>
      </c>
      <c r="AI127" s="205">
        <f>((IF('1b Historical level tables'!AI120="-",0,'1b Historical level tables'!AI120)-(IF('1b Historical level tables'!AI101="-",0,'1b Historical level tables'!AI101)))*'1c Consumption adjusted levels'!$C$8/4.2)+IF('1b Historical level tables'!AI101="-",0,'1b Historical level tables'!AI101)</f>
        <v>0</v>
      </c>
      <c r="AJ127" s="205">
        <f>((IF('1b Historical level tables'!AJ120="-",0,'1b Historical level tables'!AJ120)-(IF('1b Historical level tables'!AJ101="-",0,'1b Historical level tables'!AJ101)))*'1c Consumption adjusted levels'!$C$8/4.2)+IF('1b Historical level tables'!AJ101="-",0,'1b Historical level tables'!AJ101)</f>
        <v>0</v>
      </c>
      <c r="AK127" s="205">
        <f>((IF('1b Historical level tables'!AK120="-",0,'1b Historical level tables'!AK120)-(IF('1b Historical level tables'!AK101="-",0,'1b Historical level tables'!AK101)))*'1c Consumption adjusted levels'!$C$8/4.2)+IF('1b Historical level tables'!AK101="-",0,'1b Historical level tables'!AK101)</f>
        <v>0</v>
      </c>
      <c r="AL127" s="205">
        <f>((IF('1b Historical level tables'!AL120="-",0,'1b Historical level tables'!AL120)-(IF('1b Historical level tables'!AL101="-",0,'1b Historical level tables'!AL101)))*'1c Consumption adjusted levels'!$C$8/4.2)+IF('1b Historical level tables'!AL101="-",0,'1b Historical level tables'!AL101)</f>
        <v>0</v>
      </c>
      <c r="AM127" s="205">
        <f>((IF('1b Historical level tables'!AM120="-",0,'1b Historical level tables'!AM120)-(IF('1b Historical level tables'!AM101="-",0,'1b Historical level tables'!AM101)))*'1c Consumption adjusted levels'!$C$8/4.2)+IF('1b Historical level tables'!AM101="-",0,'1b Historical level tables'!AM101)</f>
        <v>0</v>
      </c>
      <c r="AN127" s="205">
        <f>((IF('1b Historical level tables'!AN120="-",0,'1b Historical level tables'!AN120)-(IF('1b Historical level tables'!AN101="-",0,'1b Historical level tables'!AN101)))*'1c Consumption adjusted levels'!$C$8/4.2)+IF('1b Historical level tables'!AN101="-",0,'1b Historical level tables'!AN101)</f>
        <v>0</v>
      </c>
      <c r="AO127" s="205">
        <f>((IF('1b Historical level tables'!AO120="-",0,'1b Historical level tables'!AO120)-(IF('1b Historical level tables'!AO101="-",0,'1b Historical level tables'!AO101)))*'1c Consumption adjusted levels'!$C$8/4.2)+IF('1b Historical level tables'!AO101="-",0,'1b Historical level tables'!AO101)</f>
        <v>0</v>
      </c>
      <c r="AP127" s="173"/>
      <c r="AQ127" s="205">
        <f>((IF('1b Historical level tables'!AQ120="-",0,'1b Historical level tables'!AQ120)-(IF('1b Historical level tables'!AQ101="-",0,'1b Historical level tables'!AQ101)))*'1c Consumption adjusted levels'!$C$8/4.2)+IF('1b Historical level tables'!AQ101="-",0,'1b Historical level tables'!AQ101)</f>
        <v>0</v>
      </c>
      <c r="AR127" s="205">
        <f>((IF('1b Historical level tables'!AR120="-",0,'1b Historical level tables'!AR120)-(IF('1b Historical level tables'!AR101="-",0,'1b Historical level tables'!AR101)))*'1c Consumption adjusted levels'!$C$8/4.2)+IF('1b Historical level tables'!AR101="-",0,'1b Historical level tables'!AR101)</f>
        <v>0</v>
      </c>
      <c r="AS127" s="205">
        <f>((IF('1b Historical level tables'!AS120="-",0,'1b Historical level tables'!AS120)-(IF('1b Historical level tables'!AS101="-",0,'1b Historical level tables'!AS101)))*'1c Consumption adjusted levels'!$C$8/4.2)+IF('1b Historical level tables'!AS101="-",0,'1b Historical level tables'!AS101)</f>
        <v>0</v>
      </c>
      <c r="AT127" s="205">
        <f>((IF('1b Historical level tables'!AT120="-",0,'1b Historical level tables'!AT120)-(IF('1b Historical level tables'!AT101="-",0,'1b Historical level tables'!AT101)))*'1c Consumption adjusted levels'!$C$8/4.2)+IF('1b Historical level tables'!AT101="-",0,'1b Historical level tables'!AT101)</f>
        <v>0</v>
      </c>
      <c r="AU127" s="205">
        <f>((IF('1b Historical level tables'!AU120="-",0,'1b Historical level tables'!AU120)-(IF('1b Historical level tables'!AU101="-",0,'1b Historical level tables'!AU101)))*'1c Consumption adjusted levels'!$C$8/4.2)+IF('1b Historical level tables'!AU101="-",0,'1b Historical level tables'!AU101)</f>
        <v>0</v>
      </c>
      <c r="AV127" s="205">
        <f>((IF('1b Historical level tables'!AV120="-",0,'1b Historical level tables'!AV120)-(IF('1b Historical level tables'!AV101="-",0,'1b Historical level tables'!AV101)))*'1c Consumption adjusted levels'!$C$8/4.2)+IF('1b Historical level tables'!AV101="-",0,'1b Historical level tables'!AV101)</f>
        <v>0</v>
      </c>
      <c r="AW127" s="205">
        <f>((IF('1b Historical level tables'!AW120="-",0,'1b Historical level tables'!AW120)-(IF('1b Historical level tables'!AW101="-",0,'1b Historical level tables'!AW101)))*'1c Consumption adjusted levels'!$C$8/4.2)+IF('1b Historical level tables'!AW101="-",0,'1b Historical level tables'!AW101)</f>
        <v>0</v>
      </c>
      <c r="AX127" s="205">
        <f>((IF('1b Historical level tables'!AX120="-",0,'1b Historical level tables'!AX120)-(IF('1b Historical level tables'!AX101="-",0,'1b Historical level tables'!AX101)))*'1c Consumption adjusted levels'!$C$8/4.2)+IF('1b Historical level tables'!AX101="-",0,'1b Historical level tables'!AX101)</f>
        <v>0</v>
      </c>
      <c r="AY127" s="205">
        <f>((IF('1b Historical level tables'!AY120="-",0,'1b Historical level tables'!AY120)-(IF('1b Historical level tables'!AY101="-",0,'1b Historical level tables'!AY101)))*'1c Consumption adjusted levels'!$C$8/4.2)+IF('1b Historical level tables'!AY101="-",0,'1b Historical level tables'!AY101)</f>
        <v>0</v>
      </c>
      <c r="AZ127" s="205">
        <f>((IF('1b Historical level tables'!AZ120="-",0,'1b Historical level tables'!AZ120)-(IF('1b Historical level tables'!AZ101="-",0,'1b Historical level tables'!AZ101)))*'1c Consumption adjusted levels'!$C$8/4.2)+IF('1b Historical level tables'!AZ101="-",0,'1b Historical level tables'!AZ101)</f>
        <v>0</v>
      </c>
      <c r="BA127" s="205">
        <f>((IF('1b Historical level tables'!BA120="-",0,'1b Historical level tables'!BA120)-(IF('1b Historical level tables'!BA101="-",0,'1b Historical level tables'!BA101)))*'1c Consumption adjusted levels'!$C$8/4.2)+IF('1b Historical level tables'!BA101="-",0,'1b Historical level tables'!BA101)</f>
        <v>0</v>
      </c>
      <c r="BB127" s="205">
        <f>((IF('1b Historical level tables'!BB120="-",0,'1b Historical level tables'!BB120)-(IF('1b Historical level tables'!BB101="-",0,'1b Historical level tables'!BB101)))*'1c Consumption adjusted levels'!$C$8/4.2)+IF('1b Historical level tables'!BB101="-",0,'1b Historical level tables'!BB101)</f>
        <v>17.79965403516313</v>
      </c>
      <c r="BC127" s="205">
        <f>((IF('1b Historical level tables'!BC120="-",0,'1b Historical level tables'!BC120)-(IF('1b Historical level tables'!BC101="-",0,'1b Historical level tables'!BC101)))*'1c Consumption adjusted levels'!$C$8/4.2)+IF('1b Historical level tables'!BC101="-",0,'1b Historical level tables'!BC101)</f>
        <v>0</v>
      </c>
      <c r="BD127" s="205">
        <f>((IF('1b Historical level tables'!BD120="-",0,'1b Historical level tables'!BD120)-(IF('1b Historical level tables'!BD101="-",0,'1b Historical level tables'!BD101)))*'1c Consumption adjusted levels'!$C$8/$D$8)+IF('1b Historical level tables'!BD101="-",0,'1b Historical level tables'!BD101)</f>
        <v>0</v>
      </c>
      <c r="BF127" s="175" t="s">
        <v>203</v>
      </c>
      <c r="BG127" s="205">
        <f>((IF('1b Historical level tables'!BG120="-",0,'1b Historical level tables'!BG120)-(IF('1b Historical level tables'!BG101="-",0,'1b Historical level tables'!BG101)))*'1c Consumption adjusted levels'!$C$9/12)+IF('1b Historical level tables'!BG101="-",0,'1b Historical level tables'!BG101)</f>
        <v>0</v>
      </c>
      <c r="BH127" s="205">
        <f>((IF('1b Historical level tables'!BH120="-",0,'1b Historical level tables'!BH120)-(IF('1b Historical level tables'!BH101="-",0,'1b Historical level tables'!BH101)))*'1c Consumption adjusted levels'!$C$9/12)+IF('1b Historical level tables'!BH101="-",0,'1b Historical level tables'!BH101)</f>
        <v>0</v>
      </c>
      <c r="BI127" s="205">
        <f>((IF('1b Historical level tables'!BI120="-",0,'1b Historical level tables'!BI120)-(IF('1b Historical level tables'!BI101="-",0,'1b Historical level tables'!BI101)))*'1c Consumption adjusted levels'!$C$9/12)+IF('1b Historical level tables'!BI101="-",0,'1b Historical level tables'!BI101)</f>
        <v>0</v>
      </c>
      <c r="BJ127" s="205">
        <f>((IF('1b Historical level tables'!BJ120="-",0,'1b Historical level tables'!BJ120)-(IF('1b Historical level tables'!BJ101="-",0,'1b Historical level tables'!BJ101)))*'1c Consumption adjusted levels'!$C$9/12)+IF('1b Historical level tables'!BJ101="-",0,'1b Historical level tables'!BJ101)</f>
        <v>0</v>
      </c>
      <c r="BK127" s="205">
        <f>((IF('1b Historical level tables'!BK120="-",0,'1b Historical level tables'!BK120)-(IF('1b Historical level tables'!BK101="-",0,'1b Historical level tables'!BK101)))*'1c Consumption adjusted levels'!$C$9/12)+IF('1b Historical level tables'!BK101="-",0,'1b Historical level tables'!BK101)</f>
        <v>0</v>
      </c>
      <c r="BL127" s="205">
        <f>((IF('1b Historical level tables'!BL120="-",0,'1b Historical level tables'!BL120)-(IF('1b Historical level tables'!BL101="-",0,'1b Historical level tables'!BL101)))*'1c Consumption adjusted levels'!$C$9/12)+IF('1b Historical level tables'!BL101="-",0,'1b Historical level tables'!BL101)</f>
        <v>0</v>
      </c>
      <c r="BM127" s="205">
        <f>((IF('1b Historical level tables'!BM120="-",0,'1b Historical level tables'!BM120)-(IF('1b Historical level tables'!BM101="-",0,'1b Historical level tables'!BM101)))*'1c Consumption adjusted levels'!$C$9/12)+IF('1b Historical level tables'!BM101="-",0,'1b Historical level tables'!BM101)</f>
        <v>0</v>
      </c>
      <c r="BN127" s="205">
        <f>((IF('1b Historical level tables'!BN120="-",0,'1b Historical level tables'!BN120)-(IF('1b Historical level tables'!BN101="-",0,'1b Historical level tables'!BN101)))*'1c Consumption adjusted levels'!$C$9/12)+IF('1b Historical level tables'!BN101="-",0,'1b Historical level tables'!BN101)</f>
        <v>0</v>
      </c>
      <c r="BO127" s="205">
        <f>((IF('1b Historical level tables'!BO120="-",0,'1b Historical level tables'!BO120)-(IF('1b Historical level tables'!BO101="-",0,'1b Historical level tables'!BO101)))*'1c Consumption adjusted levels'!$C$9/12)+IF('1b Historical level tables'!BO101="-",0,'1b Historical level tables'!BO101)</f>
        <v>0</v>
      </c>
      <c r="BP127" s="205">
        <f>((IF('1b Historical level tables'!BP120="-",0,'1b Historical level tables'!BP120)-(IF('1b Historical level tables'!BP101="-",0,'1b Historical level tables'!BP101)))*'1c Consumption adjusted levels'!$C$9/12)+IF('1b Historical level tables'!BP101="-",0,'1b Historical level tables'!BP101)</f>
        <v>0</v>
      </c>
      <c r="BQ127" s="205">
        <f>((IF('1b Historical level tables'!BQ120="-",0,'1b Historical level tables'!BQ120)-(IF('1b Historical level tables'!BQ101="-",0,'1b Historical level tables'!BQ101)))*'1c Consumption adjusted levels'!$C$9/12)+IF('1b Historical level tables'!BQ101="-",0,'1b Historical level tables'!BQ101)</f>
        <v>0</v>
      </c>
      <c r="BR127" s="173"/>
      <c r="BS127" s="205">
        <f>((IF('1b Historical level tables'!BS120="-",0,'1b Historical level tables'!BS120)-(IF('1b Historical level tables'!BS101="-",0,'1b Historical level tables'!BS101)))*'1c Consumption adjusted levels'!$C$9/12)+IF('1b Historical level tables'!BS101="-",0,'1b Historical level tables'!BS101)</f>
        <v>0</v>
      </c>
      <c r="BT127" s="205">
        <f>((IF('1b Historical level tables'!BT120="-",0,'1b Historical level tables'!BT120)-(IF('1b Historical level tables'!BT101="-",0,'1b Historical level tables'!BT101)))*'1c Consumption adjusted levels'!$C$9/12)+IF('1b Historical level tables'!BT101="-",0,'1b Historical level tables'!BT101)</f>
        <v>0</v>
      </c>
      <c r="BU127" s="205">
        <f>((IF('1b Historical level tables'!BU120="-",0,'1b Historical level tables'!BU120)-(IF('1b Historical level tables'!BU101="-",0,'1b Historical level tables'!BU101)))*'1c Consumption adjusted levels'!$C$9/12)+IF('1b Historical level tables'!BU101="-",0,'1b Historical level tables'!BU101)</f>
        <v>0</v>
      </c>
      <c r="BV127" s="205">
        <f>((IF('1b Historical level tables'!BV120="-",0,'1b Historical level tables'!BV120)-(IF('1b Historical level tables'!BV101="-",0,'1b Historical level tables'!BV101)))*'1c Consumption adjusted levels'!$C$9/12)+IF('1b Historical level tables'!BV101="-",0,'1b Historical level tables'!BV101)</f>
        <v>0</v>
      </c>
      <c r="BW127" s="205">
        <f>((IF('1b Historical level tables'!BW120="-",0,'1b Historical level tables'!BW120)-(IF('1b Historical level tables'!BW101="-",0,'1b Historical level tables'!BW101)))*'1c Consumption adjusted levels'!$C$9/12)+IF('1b Historical level tables'!BW101="-",0,'1b Historical level tables'!BW101)</f>
        <v>0</v>
      </c>
      <c r="BX127" s="205">
        <f>((IF('1b Historical level tables'!BX120="-",0,'1b Historical level tables'!BX120)-(IF('1b Historical level tables'!BX101="-",0,'1b Historical level tables'!BX101)))*'1c Consumption adjusted levels'!$C$9/12)+IF('1b Historical level tables'!BX101="-",0,'1b Historical level tables'!BX101)</f>
        <v>0</v>
      </c>
      <c r="BY127" s="205">
        <f>((IF('1b Historical level tables'!BY120="-",0,'1b Historical level tables'!BY120)-(IF('1b Historical level tables'!BY101="-",0,'1b Historical level tables'!BY101)))*'1c Consumption adjusted levels'!$C$9/12)+IF('1b Historical level tables'!BY101="-",0,'1b Historical level tables'!BY101)</f>
        <v>0</v>
      </c>
      <c r="BZ127" s="205">
        <f>((IF('1b Historical level tables'!BZ120="-",0,'1b Historical level tables'!BZ120)-(IF('1b Historical level tables'!BZ101="-",0,'1b Historical level tables'!BZ101)))*'1c Consumption adjusted levels'!$C$9/12)+IF('1b Historical level tables'!BZ101="-",0,'1b Historical level tables'!BZ101)</f>
        <v>0</v>
      </c>
      <c r="CA127" s="205">
        <f>((IF('1b Historical level tables'!CA120="-",0,'1b Historical level tables'!CA120)-(IF('1b Historical level tables'!CA101="-",0,'1b Historical level tables'!CA101)))*'1c Consumption adjusted levels'!$C$9/12)+IF('1b Historical level tables'!CA101="-",0,'1b Historical level tables'!CA101)</f>
        <v>0</v>
      </c>
      <c r="CB127" s="205">
        <f>((IF('1b Historical level tables'!CB120="-",0,'1b Historical level tables'!CB120)-(IF('1b Historical level tables'!CB101="-",0,'1b Historical level tables'!CB101)))*'1c Consumption adjusted levels'!$C$9/12)+IF('1b Historical level tables'!CB101="-",0,'1b Historical level tables'!CB101)</f>
        <v>0</v>
      </c>
      <c r="CC127" s="205">
        <f>((IF('1b Historical level tables'!CC120="-",0,'1b Historical level tables'!CC120)-(IF('1b Historical level tables'!CC101="-",0,'1b Historical level tables'!CC101)))*'1c Consumption adjusted levels'!$C$9/12)+IF('1b Historical level tables'!CC101="-",0,'1b Historical level tables'!CC101)</f>
        <v>0</v>
      </c>
      <c r="CD127" s="205">
        <f>((IF('1b Historical level tables'!CD120="-",0,'1b Historical level tables'!CD120)-(IF('1b Historical level tables'!CD101="-",0,'1b Historical level tables'!CD101)))*'1c Consumption adjusted levels'!$C$9/12)+IF('1b Historical level tables'!CD101="-",0,'1b Historical level tables'!CD101)</f>
        <v>14.418912064050556</v>
      </c>
      <c r="CE127" s="205">
        <f>((IF('1b Historical level tables'!CE120="-",0,'1b Historical level tables'!CE120)-(IF('1b Historical level tables'!CE101="-",0,'1b Historical level tables'!CE101)))*'1c Consumption adjusted levels'!$C$9/12)+IF('1b Historical level tables'!CE101="-",0,'1b Historical level tables'!CE101)</f>
        <v>0</v>
      </c>
      <c r="CF127" s="205">
        <f>((IF('1b Historical level tables'!CF120="-",0,'1b Historical level tables'!CF120)-(IF('1b Historical level tables'!CF101="-",0,'1b Historical level tables'!CF101)))*'1c Consumption adjusted levels'!$C$9/$D$9)+IF('1b Historical level tables'!CF101="-",0,'1b Historical level tables'!CF101)</f>
        <v>0</v>
      </c>
      <c r="CG127" s="144"/>
      <c r="CH127" s="175" t="s">
        <v>203</v>
      </c>
      <c r="CI127" s="205">
        <f t="shared" si="223"/>
        <v>0</v>
      </c>
      <c r="CJ127" s="205">
        <f t="shared" si="224"/>
        <v>0</v>
      </c>
      <c r="CK127" s="205">
        <f t="shared" si="225"/>
        <v>0</v>
      </c>
      <c r="CL127" s="205">
        <f t="shared" si="226"/>
        <v>0</v>
      </c>
      <c r="CM127" s="205">
        <f t="shared" si="227"/>
        <v>0</v>
      </c>
      <c r="CN127" s="205">
        <f t="shared" si="228"/>
        <v>0</v>
      </c>
      <c r="CO127" s="205">
        <f t="shared" si="229"/>
        <v>0</v>
      </c>
      <c r="CP127" s="205">
        <f t="shared" si="230"/>
        <v>0</v>
      </c>
      <c r="CQ127" s="205">
        <f t="shared" si="231"/>
        <v>0</v>
      </c>
      <c r="CR127" s="205">
        <f t="shared" si="232"/>
        <v>0</v>
      </c>
      <c r="CS127" s="205">
        <f t="shared" si="233"/>
        <v>0</v>
      </c>
      <c r="CT127" s="173"/>
      <c r="CU127" s="205">
        <f t="shared" si="209"/>
        <v>0</v>
      </c>
      <c r="CV127" s="205">
        <f t="shared" si="210"/>
        <v>0</v>
      </c>
      <c r="CW127" s="205">
        <f t="shared" si="211"/>
        <v>0</v>
      </c>
      <c r="CX127" s="205">
        <f t="shared" si="212"/>
        <v>0</v>
      </c>
      <c r="CY127" s="205">
        <f t="shared" si="213"/>
        <v>0</v>
      </c>
      <c r="CZ127" s="205">
        <f t="shared" si="214"/>
        <v>0</v>
      </c>
      <c r="DA127" s="205">
        <f t="shared" si="215"/>
        <v>0</v>
      </c>
      <c r="DB127" s="205">
        <f t="shared" si="216"/>
        <v>0</v>
      </c>
      <c r="DC127" s="205">
        <f t="shared" si="217"/>
        <v>0</v>
      </c>
      <c r="DD127" s="205">
        <f t="shared" si="218"/>
        <v>0</v>
      </c>
      <c r="DE127" s="205">
        <f t="shared" si="219"/>
        <v>0</v>
      </c>
      <c r="DF127" s="205">
        <f t="shared" si="220"/>
        <v>31.351486967535219</v>
      </c>
      <c r="DG127" s="205">
        <f t="shared" si="221"/>
        <v>0</v>
      </c>
      <c r="DH127" s="205">
        <f t="shared" si="222"/>
        <v>0</v>
      </c>
    </row>
    <row r="128" spans="2:112" s="159" customFormat="1" ht="10.5" customHeight="1">
      <c r="B128" s="175" t="s">
        <v>204</v>
      </c>
      <c r="C128" s="205">
        <f>((IF('1b Historical level tables'!C121="-",0,'1b Historical level tables'!C121)-(IF('1b Historical level tables'!C102="-",0,'1b Historical level tables'!C102)))*'1c Consumption adjusted levels'!$C$7/3.1)+IF('1b Historical level tables'!C102="-",0,'1b Historical level tables'!C102)</f>
        <v>24.407199999999992</v>
      </c>
      <c r="D128" s="205">
        <f>((IF('1b Historical level tables'!D121="-",0,'1b Historical level tables'!D121)-(IF('1b Historical level tables'!D102="-",0,'1b Historical level tables'!D102)))*'1c Consumption adjusted levels'!$C$7/3.1)+IF('1b Historical level tables'!D102="-",0,'1b Historical level tables'!D102)</f>
        <v>24.717663405088064</v>
      </c>
      <c r="E128" s="205">
        <f>((IF('1b Historical level tables'!E121="-",0,'1b Historical level tables'!E121)-(IF('1b Historical level tables'!E102="-",0,'1b Historical level tables'!E102)))*'1c Consumption adjusted levels'!$C$7/3.1)+IF('1b Historical level tables'!E102="-",0,'1b Historical level tables'!E102)</f>
        <v>25.075890410958895</v>
      </c>
      <c r="F128" s="205">
        <f>((IF('1b Historical level tables'!F121="-",0,'1b Historical level tables'!F121)-(IF('1b Historical level tables'!F102="-",0,'1b Historical level tables'!F102)))*'1c Consumption adjusted levels'!$C$7/3.1)+IF('1b Historical level tables'!F102="-",0,'1b Historical level tables'!F102)</f>
        <v>25.290826614481411</v>
      </c>
      <c r="G128" s="205">
        <f>((IF('1b Historical level tables'!G121="-",0,'1b Historical level tables'!G121)-(IF('1b Historical level tables'!G102="-",0,'1b Historical level tables'!G102)))*'1c Consumption adjusted levels'!$C$7/3.1)+IF('1b Historical level tables'!G102="-",0,'1b Historical level tables'!G102)</f>
        <v>25.577408219178089</v>
      </c>
      <c r="H128" s="205">
        <f>((IF('1b Historical level tables'!H121="-",0,'1b Historical level tables'!H121)-(IF('1b Historical level tables'!H102="-",0,'1b Historical level tables'!H102)))*'1c Consumption adjusted levels'!$C$7/3.1)+IF('1b Historical level tables'!H102="-",0,'1b Historical level tables'!H102)</f>
        <v>25.76846262230919</v>
      </c>
      <c r="I128" s="205">
        <f>((IF('1b Historical level tables'!I121="-",0,'1b Historical level tables'!I121)-(IF('1b Historical level tables'!I102="-",0,'1b Historical level tables'!I102)))*'1c Consumption adjusted levels'!$C$7/3.1)+IF('1b Historical level tables'!I102="-",0,'1b Historical level tables'!I102)</f>
        <v>25.911753424657544</v>
      </c>
      <c r="J128" s="205">
        <f>((IF('1b Historical level tables'!J121="-",0,'1b Historical level tables'!J121)-(IF('1b Historical level tables'!J102="-",0,'1b Historical level tables'!J102)))*'1c Consumption adjusted levels'!$C$7/3.1)+IF('1b Historical level tables'!J102="-",0,'1b Historical level tables'!J102)</f>
        <v>25.983398825831703</v>
      </c>
      <c r="K128" s="205">
        <f>((IF('1b Historical level tables'!K121="-",0,'1b Historical level tables'!K121)-(IF('1b Historical level tables'!K102="-",0,'1b Historical level tables'!K102)))*'1c Consumption adjusted levels'!$C$7/3.1)+IF('1b Historical level tables'!K102="-",0,'1b Historical level tables'!K102)</f>
        <v>26.126689628180035</v>
      </c>
      <c r="L128" s="205">
        <f>((IF('1b Historical level tables'!L121="-",0,'1b Historical level tables'!L121)-(IF('1b Historical level tables'!L102="-",0,'1b Historical level tables'!L102)))*'1c Consumption adjusted levels'!$C$7/3.1)+IF('1b Historical level tables'!L102="-",0,'1b Historical level tables'!L102)</f>
        <v>26.60432563600784</v>
      </c>
      <c r="M128" s="205">
        <f>((IF('1b Historical level tables'!M121="-",0,'1b Historical level tables'!M121)-(IF('1b Historical level tables'!M102="-",0,'1b Historical level tables'!M102)))*'1c Consumption adjusted levels'!$C$7/3.1)+IF('1b Historical level tables'!M102="-",0,'1b Historical level tables'!M102)</f>
        <v>27.392425048923673</v>
      </c>
      <c r="N128" s="173"/>
      <c r="O128" s="205">
        <f>((IF('1b Historical level tables'!O121="-",0,'1b Historical level tables'!O121)-(IF('1b Historical level tables'!O102="-",0,'1b Historical level tables'!O102)))*'1c Consumption adjusted levels'!$C$7/3.1)+IF('1b Historical level tables'!O102="-",0,'1b Historical level tables'!O102)</f>
        <v>28.777569471624258</v>
      </c>
      <c r="P128" s="205">
        <f>((IF('1b Historical level tables'!P121="-",0,'1b Historical level tables'!P121)-(IF('1b Historical level tables'!P102="-",0,'1b Historical level tables'!P102)))*'1c Consumption adjusted levels'!$C$7/3.1)+IF('1b Historical level tables'!P102="-",0,'1b Historical level tables'!P102)</f>
        <v>28.777569471624258</v>
      </c>
      <c r="Q128" s="205">
        <f>((IF('1b Historical level tables'!Q121="-",0,'1b Historical level tables'!Q121)-(IF('1b Historical level tables'!Q102="-",0,'1b Historical level tables'!Q102)))*'1c Consumption adjusted levels'!$C$7/3.1)+IF('1b Historical level tables'!Q102="-",0,'1b Historical level tables'!Q102)</f>
        <v>29.923895890410957</v>
      </c>
      <c r="R128" s="205">
        <f>((IF('1b Historical level tables'!R121="-",0,'1b Historical level tables'!R121)-(IF('1b Historical level tables'!R102="-",0,'1b Historical level tables'!R102)))*'1c Consumption adjusted levels'!$C$7/3.1)+IF('1b Historical level tables'!R102="-",0,'1b Historical level tables'!R102)</f>
        <v>29.923895890410957</v>
      </c>
      <c r="S128" s="205">
        <f>((IF('1b Historical level tables'!S121="-",0,'1b Historical level tables'!S121)-(IF('1b Historical level tables'!S102="-",0,'1b Historical level tables'!S102)))*'1c Consumption adjusted levels'!$C$7/3.1)+IF('1b Historical level tables'!S102="-",0,'1b Historical level tables'!S102)</f>
        <v>30.903049706457924</v>
      </c>
      <c r="T128" s="205">
        <f>((IF('1b Historical level tables'!T121="-",0,'1b Historical level tables'!T121)-(IF('1b Historical level tables'!T102="-",0,'1b Historical level tables'!T102)))*'1c Consumption adjusted levels'!$C$7/3.1)+IF('1b Historical level tables'!T102="-",0,'1b Historical level tables'!T102)</f>
        <v>30.903049706457924</v>
      </c>
      <c r="U128" s="205">
        <f>((IF('1b Historical level tables'!U121="-",0,'1b Historical level tables'!U121)-(IF('1b Historical level tables'!U102="-",0,'1b Historical level tables'!U102)))*'1c Consumption adjusted levels'!$C$7/3.1)+IF('1b Historical level tables'!U102="-",0,'1b Historical level tables'!U102)</f>
        <v>31.165749510763195</v>
      </c>
      <c r="V128" s="205">
        <f>((IF('1b Historical level tables'!V121="-",0,'1b Historical level tables'!V121)-(IF('1b Historical level tables'!V102="-",0,'1b Historical level tables'!V102)))*'1c Consumption adjusted levels'!$C$7/3.1)+IF('1b Historical level tables'!V102="-",0,'1b Historical level tables'!V102)</f>
        <v>31.165749510763195</v>
      </c>
      <c r="W128" s="205">
        <f>((IF('1b Historical level tables'!W121="-",0,'1b Historical level tables'!W121)-(IF('1b Historical level tables'!W102="-",0,'1b Historical level tables'!W102)))*'1c Consumption adjusted levels'!$C$7/3.1)+IF('1b Historical level tables'!W102="-",0,'1b Historical level tables'!W102)</f>
        <v>31.762794520547931</v>
      </c>
      <c r="X128" s="205">
        <f>((IF('1b Historical level tables'!X121="-",0,'1b Historical level tables'!X121)-(IF('1b Historical level tables'!X102="-",0,'1b Historical level tables'!X102)))*'1c Consumption adjusted levels'!$C$7/3.1)+IF('1b Historical level tables'!X102="-",0,'1b Historical level tables'!X102)</f>
        <v>31.762794520547931</v>
      </c>
      <c r="Y128" s="205">
        <f>((IF('1b Historical level tables'!Y121="-",0,'1b Historical level tables'!Y121)-(IF('1b Historical level tables'!Y102="-",0,'1b Historical level tables'!Y102)))*'1c Consumption adjusted levels'!$C$7/3.1)+IF('1b Historical level tables'!Y102="-",0,'1b Historical level tables'!Y102)</f>
        <v>32.264312328767119</v>
      </c>
      <c r="Z128" s="205">
        <f>((IF('1b Historical level tables'!Z121="-",0,'1b Historical level tables'!Z121)-(IF('1b Historical level tables'!Z102="-",0,'1b Historical level tables'!Z102)))*'1c Consumption adjusted levels'!$C$7/3.1)+IF('1b Historical level tables'!Z102="-",0,'1b Historical level tables'!Z102)</f>
        <v>0</v>
      </c>
      <c r="AA128" s="205">
        <f>((IF('1b Historical level tables'!AA121="-",0,'1b Historical level tables'!AA121)-(IF('1b Historical level tables'!AA102="-",0,'1b Historical level tables'!AA102)))*'1c Consumption adjusted levels'!$C$7/3.1)+IF('1b Historical level tables'!AA102="-",0,'1b Historical level tables'!AA102)</f>
        <v>0</v>
      </c>
      <c r="AB128" s="205">
        <f>((IF('1b Historical level tables'!AB121="-",0,'1b Historical level tables'!AB121)-(IF('1b Historical level tables'!AB102="-",0,'1b Historical level tables'!AB102)))*'1c Consumption adjusted levels'!$C$7/$D$7)+IF('1b Historical level tables'!AB102="-",0,'1b Historical level tables'!AB102)</f>
        <v>0</v>
      </c>
      <c r="AC128" s="144"/>
      <c r="AD128" s="175" t="s">
        <v>204</v>
      </c>
      <c r="AE128" s="205">
        <f>((IF('1b Historical level tables'!AE121="-",0,'1b Historical level tables'!AE121)-(IF('1b Historical level tables'!AE102="-",0,'1b Historical level tables'!AE102)))*'1c Consumption adjusted levels'!$C$8/4.2)+IF('1b Historical level tables'!AE102="-",0,'1b Historical level tables'!AE102)</f>
        <v>24.407199999999992</v>
      </c>
      <c r="AF128" s="205">
        <f>((IF('1b Historical level tables'!AF121="-",0,'1b Historical level tables'!AF121)-(IF('1b Historical level tables'!AF102="-",0,'1b Historical level tables'!AF102)))*'1c Consumption adjusted levels'!$C$8/4.2)+IF('1b Historical level tables'!AF102="-",0,'1b Historical level tables'!AF102)</f>
        <v>24.717663405088064</v>
      </c>
      <c r="AG128" s="205">
        <f>((IF('1b Historical level tables'!AG121="-",0,'1b Historical level tables'!AG121)-(IF('1b Historical level tables'!AG102="-",0,'1b Historical level tables'!AG102)))*'1c Consumption adjusted levels'!$C$8/4.2)+IF('1b Historical level tables'!AG102="-",0,'1b Historical level tables'!AG102)</f>
        <v>25.075890410958895</v>
      </c>
      <c r="AH128" s="205">
        <f>((IF('1b Historical level tables'!AH121="-",0,'1b Historical level tables'!AH121)-(IF('1b Historical level tables'!AH102="-",0,'1b Historical level tables'!AH102)))*'1c Consumption adjusted levels'!$C$8/4.2)+IF('1b Historical level tables'!AH102="-",0,'1b Historical level tables'!AH102)</f>
        <v>25.290826614481411</v>
      </c>
      <c r="AI128" s="205">
        <f>((IF('1b Historical level tables'!AI121="-",0,'1b Historical level tables'!AI121)-(IF('1b Historical level tables'!AI102="-",0,'1b Historical level tables'!AI102)))*'1c Consumption adjusted levels'!$C$8/4.2)+IF('1b Historical level tables'!AI102="-",0,'1b Historical level tables'!AI102)</f>
        <v>25.577408219178089</v>
      </c>
      <c r="AJ128" s="205">
        <f>((IF('1b Historical level tables'!AJ121="-",0,'1b Historical level tables'!AJ121)-(IF('1b Historical level tables'!AJ102="-",0,'1b Historical level tables'!AJ102)))*'1c Consumption adjusted levels'!$C$8/4.2)+IF('1b Historical level tables'!AJ102="-",0,'1b Historical level tables'!AJ102)</f>
        <v>25.76846262230919</v>
      </c>
      <c r="AK128" s="205">
        <f>((IF('1b Historical level tables'!AK121="-",0,'1b Historical level tables'!AK121)-(IF('1b Historical level tables'!AK102="-",0,'1b Historical level tables'!AK102)))*'1c Consumption adjusted levels'!$C$8/4.2)+IF('1b Historical level tables'!AK102="-",0,'1b Historical level tables'!AK102)</f>
        <v>25.911753424657544</v>
      </c>
      <c r="AL128" s="205">
        <f>((IF('1b Historical level tables'!AL121="-",0,'1b Historical level tables'!AL121)-(IF('1b Historical level tables'!AL102="-",0,'1b Historical level tables'!AL102)))*'1c Consumption adjusted levels'!$C$8/4.2)+IF('1b Historical level tables'!AL102="-",0,'1b Historical level tables'!AL102)</f>
        <v>25.983398825831703</v>
      </c>
      <c r="AM128" s="205">
        <f>((IF('1b Historical level tables'!AM121="-",0,'1b Historical level tables'!AM121)-(IF('1b Historical level tables'!AM102="-",0,'1b Historical level tables'!AM102)))*'1c Consumption adjusted levels'!$C$8/4.2)+IF('1b Historical level tables'!AM102="-",0,'1b Historical level tables'!AM102)</f>
        <v>26.126689628180035</v>
      </c>
      <c r="AN128" s="205">
        <f>((IF('1b Historical level tables'!AN121="-",0,'1b Historical level tables'!AN121)-(IF('1b Historical level tables'!AN102="-",0,'1b Historical level tables'!AN102)))*'1c Consumption adjusted levels'!$C$8/4.2)+IF('1b Historical level tables'!AN102="-",0,'1b Historical level tables'!AN102)</f>
        <v>26.60432563600784</v>
      </c>
      <c r="AO128" s="205">
        <f>((IF('1b Historical level tables'!AO121="-",0,'1b Historical level tables'!AO121)-(IF('1b Historical level tables'!AO102="-",0,'1b Historical level tables'!AO102)))*'1c Consumption adjusted levels'!$C$8/4.2)+IF('1b Historical level tables'!AO102="-",0,'1b Historical level tables'!AO102)</f>
        <v>27.392425048923673</v>
      </c>
      <c r="AP128" s="173"/>
      <c r="AQ128" s="205">
        <f>((IF('1b Historical level tables'!AQ121="-",0,'1b Historical level tables'!AQ121)-(IF('1b Historical level tables'!AQ102="-",0,'1b Historical level tables'!AQ102)))*'1c Consumption adjusted levels'!$C$8/4.2)+IF('1b Historical level tables'!AQ102="-",0,'1b Historical level tables'!AQ102)</f>
        <v>28.777569471624258</v>
      </c>
      <c r="AR128" s="205">
        <f>((IF('1b Historical level tables'!AR121="-",0,'1b Historical level tables'!AR121)-(IF('1b Historical level tables'!AR102="-",0,'1b Historical level tables'!AR102)))*'1c Consumption adjusted levels'!$C$8/4.2)+IF('1b Historical level tables'!AR102="-",0,'1b Historical level tables'!AR102)</f>
        <v>28.777569471624258</v>
      </c>
      <c r="AS128" s="205">
        <f>((IF('1b Historical level tables'!AS121="-",0,'1b Historical level tables'!AS121)-(IF('1b Historical level tables'!AS102="-",0,'1b Historical level tables'!AS102)))*'1c Consumption adjusted levels'!$C$8/4.2)+IF('1b Historical level tables'!AS102="-",0,'1b Historical level tables'!AS102)</f>
        <v>29.923895890410957</v>
      </c>
      <c r="AT128" s="205">
        <f>((IF('1b Historical level tables'!AT121="-",0,'1b Historical level tables'!AT121)-(IF('1b Historical level tables'!AT102="-",0,'1b Historical level tables'!AT102)))*'1c Consumption adjusted levels'!$C$8/4.2)+IF('1b Historical level tables'!AT102="-",0,'1b Historical level tables'!AT102)</f>
        <v>29.923895890410957</v>
      </c>
      <c r="AU128" s="205">
        <f>((IF('1b Historical level tables'!AU121="-",0,'1b Historical level tables'!AU121)-(IF('1b Historical level tables'!AU102="-",0,'1b Historical level tables'!AU102)))*'1c Consumption adjusted levels'!$C$8/4.2)+IF('1b Historical level tables'!AU102="-",0,'1b Historical level tables'!AU102)</f>
        <v>30.903049706457924</v>
      </c>
      <c r="AV128" s="205">
        <f>((IF('1b Historical level tables'!AV121="-",0,'1b Historical level tables'!AV121)-(IF('1b Historical level tables'!AV102="-",0,'1b Historical level tables'!AV102)))*'1c Consumption adjusted levels'!$C$8/4.2)+IF('1b Historical level tables'!AV102="-",0,'1b Historical level tables'!AV102)</f>
        <v>30.903049706457924</v>
      </c>
      <c r="AW128" s="205">
        <f>((IF('1b Historical level tables'!AW121="-",0,'1b Historical level tables'!AW121)-(IF('1b Historical level tables'!AW102="-",0,'1b Historical level tables'!AW102)))*'1c Consumption adjusted levels'!$C$8/4.2)+IF('1b Historical level tables'!AW102="-",0,'1b Historical level tables'!AW102)</f>
        <v>31.165749510763195</v>
      </c>
      <c r="AX128" s="205">
        <f>((IF('1b Historical level tables'!AX121="-",0,'1b Historical level tables'!AX121)-(IF('1b Historical level tables'!AX102="-",0,'1b Historical level tables'!AX102)))*'1c Consumption adjusted levels'!$C$8/4.2)+IF('1b Historical level tables'!AX102="-",0,'1b Historical level tables'!AX102)</f>
        <v>31.165749510763195</v>
      </c>
      <c r="AY128" s="205">
        <f>((IF('1b Historical level tables'!AY121="-",0,'1b Historical level tables'!AY121)-(IF('1b Historical level tables'!AY102="-",0,'1b Historical level tables'!AY102)))*'1c Consumption adjusted levels'!$C$8/4.2)+IF('1b Historical level tables'!AY102="-",0,'1b Historical level tables'!AY102)</f>
        <v>31.762794520547931</v>
      </c>
      <c r="AZ128" s="205">
        <f>((IF('1b Historical level tables'!AZ121="-",0,'1b Historical level tables'!AZ121)-(IF('1b Historical level tables'!AZ102="-",0,'1b Historical level tables'!AZ102)))*'1c Consumption adjusted levels'!$C$8/4.2)+IF('1b Historical level tables'!AZ102="-",0,'1b Historical level tables'!AZ102)</f>
        <v>31.762794520547931</v>
      </c>
      <c r="BA128" s="205">
        <f>((IF('1b Historical level tables'!BA121="-",0,'1b Historical level tables'!BA121)-(IF('1b Historical level tables'!BA102="-",0,'1b Historical level tables'!BA102)))*'1c Consumption adjusted levels'!$C$8/4.2)+IF('1b Historical level tables'!BA102="-",0,'1b Historical level tables'!BA102)</f>
        <v>32.264312328767119</v>
      </c>
      <c r="BB128" s="205">
        <f>((IF('1b Historical level tables'!BB121="-",0,'1b Historical level tables'!BB121)-(IF('1b Historical level tables'!BB102="-",0,'1b Historical level tables'!BB102)))*'1c Consumption adjusted levels'!$C$8/4.2)+IF('1b Historical level tables'!BB102="-",0,'1b Historical level tables'!BB102)</f>
        <v>0</v>
      </c>
      <c r="BC128" s="205">
        <f>((IF('1b Historical level tables'!BC121="-",0,'1b Historical level tables'!BC121)-(IF('1b Historical level tables'!BC102="-",0,'1b Historical level tables'!BC102)))*'1c Consumption adjusted levels'!$C$8/4.2)+IF('1b Historical level tables'!BC102="-",0,'1b Historical level tables'!BC102)</f>
        <v>0</v>
      </c>
      <c r="BD128" s="205">
        <f>((IF('1b Historical level tables'!BD121="-",0,'1b Historical level tables'!BD121)-(IF('1b Historical level tables'!BD102="-",0,'1b Historical level tables'!BD102)))*'1c Consumption adjusted levels'!$C$8/$D$8)+IF('1b Historical level tables'!BD102="-",0,'1b Historical level tables'!BD102)</f>
        <v>0</v>
      </c>
      <c r="BF128" s="175" t="s">
        <v>204</v>
      </c>
      <c r="BG128" s="205">
        <f>((IF('1b Historical level tables'!BG121="-",0,'1b Historical level tables'!BG121)-(IF('1b Historical level tables'!BG102="-",0,'1b Historical level tables'!BG102)))*'1c Consumption adjusted levels'!$C$9/12)+IF('1b Historical level tables'!BG102="-",0,'1b Historical level tables'!BG102)</f>
        <v>39.661700000000003</v>
      </c>
      <c r="BH128" s="205">
        <f>((IF('1b Historical level tables'!BH121="-",0,'1b Historical level tables'!BH121)-(IF('1b Historical level tables'!BH102="-",0,'1b Historical level tables'!BH102)))*'1c Consumption adjusted levels'!$C$9/12)+IF('1b Historical level tables'!BH102="-",0,'1b Historical level tables'!BH102)</f>
        <v>40.166203033268111</v>
      </c>
      <c r="BI128" s="205">
        <f>((IF('1b Historical level tables'!BI121="-",0,'1b Historical level tables'!BI121)-(IF('1b Historical level tables'!BI102="-",0,'1b Historical level tables'!BI102)))*'1c Consumption adjusted levels'!$C$9/12)+IF('1b Historical level tables'!BI102="-",0,'1b Historical level tables'!BI102)</f>
        <v>40.748321917808212</v>
      </c>
      <c r="BJ128" s="205">
        <f>((IF('1b Historical level tables'!BJ121="-",0,'1b Historical level tables'!BJ121)-(IF('1b Historical level tables'!BJ102="-",0,'1b Historical level tables'!BJ102)))*'1c Consumption adjusted levels'!$C$9/12)+IF('1b Historical level tables'!BJ102="-",0,'1b Historical level tables'!BJ102)</f>
        <v>41.097593248532299</v>
      </c>
      <c r="BK128" s="205">
        <f>((IF('1b Historical level tables'!BK121="-",0,'1b Historical level tables'!BK121)-(IF('1b Historical level tables'!BK102="-",0,'1b Historical level tables'!BK102)))*'1c Consumption adjusted levels'!$C$9/12)+IF('1b Historical level tables'!BK102="-",0,'1b Historical level tables'!BK102)</f>
        <v>41.563288356164385</v>
      </c>
      <c r="BL128" s="205">
        <f>((IF('1b Historical level tables'!BL121="-",0,'1b Historical level tables'!BL121)-(IF('1b Historical level tables'!BL102="-",0,'1b Historical level tables'!BL102)))*'1c Consumption adjusted levels'!$C$9/12)+IF('1b Historical level tables'!BL102="-",0,'1b Historical level tables'!BL102)</f>
        <v>41.873751761252443</v>
      </c>
      <c r="BM128" s="205">
        <f>((IF('1b Historical level tables'!BM121="-",0,'1b Historical level tables'!BM121)-(IF('1b Historical level tables'!BM102="-",0,'1b Historical level tables'!BM102)))*'1c Consumption adjusted levels'!$C$9/12)+IF('1b Historical level tables'!BM102="-",0,'1b Historical level tables'!BM102)</f>
        <v>42.106599315068493</v>
      </c>
      <c r="BN128" s="205">
        <f>((IF('1b Historical level tables'!BN121="-",0,'1b Historical level tables'!BN121)-(IF('1b Historical level tables'!BN102="-",0,'1b Historical level tables'!BN102)))*'1c Consumption adjusted levels'!$C$9/12)+IF('1b Historical level tables'!BN102="-",0,'1b Historical level tables'!BN102)</f>
        <v>42.223023091976522</v>
      </c>
      <c r="BO128" s="205">
        <f>((IF('1b Historical level tables'!BO121="-",0,'1b Historical level tables'!BO121)-(IF('1b Historical level tables'!BO102="-",0,'1b Historical level tables'!BO102)))*'1c Consumption adjusted levels'!$C$9/12)+IF('1b Historical level tables'!BO102="-",0,'1b Historical level tables'!BO102)</f>
        <v>42.455870645792565</v>
      </c>
      <c r="BP128" s="205">
        <f>((IF('1b Historical level tables'!BP121="-",0,'1b Historical level tables'!BP121)-(IF('1b Historical level tables'!BP102="-",0,'1b Historical level tables'!BP102)))*'1c Consumption adjusted levels'!$C$9/12)+IF('1b Historical level tables'!BP102="-",0,'1b Historical level tables'!BP102)</f>
        <v>43.232029158512731</v>
      </c>
      <c r="BQ128" s="205">
        <f>((IF('1b Historical level tables'!BQ121="-",0,'1b Historical level tables'!BQ121)-(IF('1b Historical level tables'!BQ102="-",0,'1b Historical level tables'!BQ102)))*'1c Consumption adjusted levels'!$C$9/12)+IF('1b Historical level tables'!BQ102="-",0,'1b Historical level tables'!BQ102)</f>
        <v>44.512690704500983</v>
      </c>
      <c r="BR128" s="173"/>
      <c r="BS128" s="205">
        <f>((IF('1b Historical level tables'!BS121="-",0,'1b Historical level tables'!BS121)-(IF('1b Historical level tables'!BS102="-",0,'1b Historical level tables'!BS102)))*'1c Consumption adjusted levels'!$C$9/12)+IF('1b Historical level tables'!BS102="-",0,'1b Historical level tables'!BS102)</f>
        <v>46.763550391389451</v>
      </c>
      <c r="BT128" s="205">
        <f>((IF('1b Historical level tables'!BT121="-",0,'1b Historical level tables'!BT121)-(IF('1b Historical level tables'!BT102="-",0,'1b Historical level tables'!BT102)))*'1c Consumption adjusted levels'!$C$9/12)+IF('1b Historical level tables'!BT102="-",0,'1b Historical level tables'!BT102)</f>
        <v>46.763550391389451</v>
      </c>
      <c r="BU128" s="205">
        <f>((IF('1b Historical level tables'!BU121="-",0,'1b Historical level tables'!BU121)-(IF('1b Historical level tables'!BU102="-",0,'1b Historical level tables'!BU102)))*'1c Consumption adjusted levels'!$C$9/12)+IF('1b Historical level tables'!BU102="-",0,'1b Historical level tables'!BU102)</f>
        <v>48.626330821917811</v>
      </c>
      <c r="BV128" s="205">
        <f>((IF('1b Historical level tables'!BV121="-",0,'1b Historical level tables'!BV121)-(IF('1b Historical level tables'!BV102="-",0,'1b Historical level tables'!BV102)))*'1c Consumption adjusted levels'!$C$9/12)+IF('1b Historical level tables'!BV102="-",0,'1b Historical level tables'!BV102)</f>
        <v>48.626330821917811</v>
      </c>
      <c r="BW128" s="205">
        <f>((IF('1b Historical level tables'!BW121="-",0,'1b Historical level tables'!BW121)-(IF('1b Historical level tables'!BW102="-",0,'1b Historical level tables'!BW102)))*'1c Consumption adjusted levels'!$C$9/12)+IF('1b Historical level tables'!BW102="-",0,'1b Historical level tables'!BW102)</f>
        <v>50.217455772994143</v>
      </c>
      <c r="BX128" s="205">
        <f>((IF('1b Historical level tables'!BX121="-",0,'1b Historical level tables'!BX121)-(IF('1b Historical level tables'!BX102="-",0,'1b Historical level tables'!BX102)))*'1c Consumption adjusted levels'!$C$9/12)+IF('1b Historical level tables'!BX102="-",0,'1b Historical level tables'!BX102)</f>
        <v>50.217455772994143</v>
      </c>
      <c r="BY128" s="205">
        <f>((IF('1b Historical level tables'!BY121="-",0,'1b Historical level tables'!BY121)-(IF('1b Historical level tables'!BY102="-",0,'1b Historical level tables'!BY102)))*'1c Consumption adjusted levels'!$C$9/12)+IF('1b Historical level tables'!BY102="-",0,'1b Historical level tables'!BY102)</f>
        <v>50.644342954990215</v>
      </c>
      <c r="BZ128" s="205">
        <f>((IF('1b Historical level tables'!BZ121="-",0,'1b Historical level tables'!BZ121)-(IF('1b Historical level tables'!BZ102="-",0,'1b Historical level tables'!BZ102)))*'1c Consumption adjusted levels'!$C$9/12)+IF('1b Historical level tables'!BZ102="-",0,'1b Historical level tables'!BZ102)</f>
        <v>50.644342954990215</v>
      </c>
      <c r="CA128" s="205">
        <f>((IF('1b Historical level tables'!CA121="-",0,'1b Historical level tables'!CA121)-(IF('1b Historical level tables'!CA102="-",0,'1b Historical level tables'!CA102)))*'1c Consumption adjusted levels'!$C$9/12)+IF('1b Historical level tables'!CA102="-",0,'1b Historical level tables'!CA102)</f>
        <v>51.614541095890409</v>
      </c>
      <c r="CB128" s="205">
        <f>((IF('1b Historical level tables'!CB121="-",0,'1b Historical level tables'!CB121)-(IF('1b Historical level tables'!CB102="-",0,'1b Historical level tables'!CB102)))*'1c Consumption adjusted levels'!$C$9/12)+IF('1b Historical level tables'!CB102="-",0,'1b Historical level tables'!CB102)</f>
        <v>51.614541095890409</v>
      </c>
      <c r="CC128" s="205">
        <f>((IF('1b Historical level tables'!CC121="-",0,'1b Historical level tables'!CC121)-(IF('1b Historical level tables'!CC102="-",0,'1b Historical level tables'!CC102)))*'1c Consumption adjusted levels'!$C$9/12)+IF('1b Historical level tables'!CC102="-",0,'1b Historical level tables'!CC102)</f>
        <v>52.429507534246575</v>
      </c>
      <c r="CD128" s="205">
        <f>((IF('1b Historical level tables'!CD121="-",0,'1b Historical level tables'!CD121)-(IF('1b Historical level tables'!CD102="-",0,'1b Historical level tables'!CD102)))*'1c Consumption adjusted levels'!$C$9/12)+IF('1b Historical level tables'!CD102="-",0,'1b Historical level tables'!CD102)</f>
        <v>0</v>
      </c>
      <c r="CE128" s="205">
        <f>((IF('1b Historical level tables'!CE121="-",0,'1b Historical level tables'!CE121)-(IF('1b Historical level tables'!CE102="-",0,'1b Historical level tables'!CE102)))*'1c Consumption adjusted levels'!$C$9/12)+IF('1b Historical level tables'!CE102="-",0,'1b Historical level tables'!CE102)</f>
        <v>0</v>
      </c>
      <c r="CF128" s="205">
        <f>((IF('1b Historical level tables'!CF121="-",0,'1b Historical level tables'!CF121)-(IF('1b Historical level tables'!CF102="-",0,'1b Historical level tables'!CF102)))*'1c Consumption adjusted levels'!$C$9/$D$9)+IF('1b Historical level tables'!CF102="-",0,'1b Historical level tables'!CF102)</f>
        <v>0</v>
      </c>
      <c r="CG128" s="144"/>
      <c r="CH128" s="175" t="s">
        <v>204</v>
      </c>
      <c r="CI128" s="205">
        <f t="shared" si="223"/>
        <v>64.068899999999999</v>
      </c>
      <c r="CJ128" s="205">
        <f t="shared" si="224"/>
        <v>64.883866438356179</v>
      </c>
      <c r="CK128" s="205">
        <f t="shared" si="225"/>
        <v>65.824212328767103</v>
      </c>
      <c r="CL128" s="205">
        <f t="shared" si="226"/>
        <v>66.388419863013709</v>
      </c>
      <c r="CM128" s="205">
        <f t="shared" si="227"/>
        <v>67.140696575342474</v>
      </c>
      <c r="CN128" s="205">
        <f t="shared" si="228"/>
        <v>67.642214383561637</v>
      </c>
      <c r="CO128" s="205">
        <f t="shared" si="229"/>
        <v>68.018352739726041</v>
      </c>
      <c r="CP128" s="205">
        <f t="shared" si="230"/>
        <v>68.206421917808228</v>
      </c>
      <c r="CQ128" s="205">
        <f t="shared" si="231"/>
        <v>68.582560273972604</v>
      </c>
      <c r="CR128" s="205">
        <f t="shared" si="232"/>
        <v>69.836354794520574</v>
      </c>
      <c r="CS128" s="205">
        <f t="shared" si="233"/>
        <v>71.905115753424653</v>
      </c>
      <c r="CT128" s="173"/>
      <c r="CU128" s="205">
        <f t="shared" si="209"/>
        <v>75.541119863013705</v>
      </c>
      <c r="CV128" s="205">
        <f t="shared" si="210"/>
        <v>75.541119863013705</v>
      </c>
      <c r="CW128" s="205">
        <f t="shared" si="211"/>
        <v>78.550226712328765</v>
      </c>
      <c r="CX128" s="205">
        <f t="shared" si="212"/>
        <v>78.550226712328765</v>
      </c>
      <c r="CY128" s="205">
        <f t="shared" si="213"/>
        <v>81.120505479452063</v>
      </c>
      <c r="CZ128" s="205">
        <f t="shared" si="214"/>
        <v>81.120505479452063</v>
      </c>
      <c r="DA128" s="205">
        <f t="shared" si="215"/>
        <v>81.810092465753414</v>
      </c>
      <c r="DB128" s="205">
        <f t="shared" si="216"/>
        <v>81.810092465753414</v>
      </c>
      <c r="DC128" s="205">
        <f t="shared" si="217"/>
        <v>83.377335616438344</v>
      </c>
      <c r="DD128" s="205">
        <f t="shared" si="218"/>
        <v>83.377335616438344</v>
      </c>
      <c r="DE128" s="205">
        <f t="shared" si="219"/>
        <v>84.693819863013687</v>
      </c>
      <c r="DF128" s="205">
        <f t="shared" si="220"/>
        <v>0</v>
      </c>
      <c r="DG128" s="205">
        <f t="shared" si="221"/>
        <v>0</v>
      </c>
      <c r="DH128" s="205">
        <f t="shared" si="222"/>
        <v>0</v>
      </c>
    </row>
    <row r="129" spans="2:112" s="159" customFormat="1" ht="10.5" customHeight="1">
      <c r="B129" s="175" t="s">
        <v>205</v>
      </c>
      <c r="C129" s="205">
        <f>((IF('1b Historical level tables'!C122="-",0,'1b Historical level tables'!C122)-(IF('1b Historical level tables'!C103="-",0,'1b Historical level tables'!C103)))*'1c Consumption adjusted levels'!$C$7/3.1)+IF('1b Historical level tables'!C103="-",0,'1b Historical level tables'!C103)</f>
        <v>0</v>
      </c>
      <c r="D129" s="205">
        <f>((IF('1b Historical level tables'!D122="-",0,'1b Historical level tables'!D122)-(IF('1b Historical level tables'!D103="-",0,'1b Historical level tables'!D103)))*'1c Consumption adjusted levels'!$C$7/3.1)+IF('1b Historical level tables'!D103="-",0,'1b Historical level tables'!D103)</f>
        <v>0</v>
      </c>
      <c r="E129" s="205">
        <f>((IF('1b Historical level tables'!E122="-",0,'1b Historical level tables'!E122)-(IF('1b Historical level tables'!E103="-",0,'1b Historical level tables'!E103)))*'1c Consumption adjusted levels'!$C$7/3.1)+IF('1b Historical level tables'!E103="-",0,'1b Historical level tables'!E103)</f>
        <v>0</v>
      </c>
      <c r="F129" s="205">
        <f>((IF('1b Historical level tables'!F122="-",0,'1b Historical level tables'!F122)-(IF('1b Historical level tables'!F103="-",0,'1b Historical level tables'!F103)))*'1c Consumption adjusted levels'!$C$7/3.1)+IF('1b Historical level tables'!F103="-",0,'1b Historical level tables'!F103)</f>
        <v>0</v>
      </c>
      <c r="G129" s="205">
        <f>((IF('1b Historical level tables'!G122="-",0,'1b Historical level tables'!G122)-(IF('1b Historical level tables'!G103="-",0,'1b Historical level tables'!G103)))*'1c Consumption adjusted levels'!$C$7/3.1)+IF('1b Historical level tables'!G103="-",0,'1b Historical level tables'!G103)</f>
        <v>0</v>
      </c>
      <c r="H129" s="205">
        <f>((IF('1b Historical level tables'!H122="-",0,'1b Historical level tables'!H122)-(IF('1b Historical level tables'!H103="-",0,'1b Historical level tables'!H103)))*'1c Consumption adjusted levels'!$C$7/3.1)+IF('1b Historical level tables'!H103="-",0,'1b Historical level tables'!H103)</f>
        <v>0</v>
      </c>
      <c r="I129" s="205">
        <f>((IF('1b Historical level tables'!I122="-",0,'1b Historical level tables'!I122)-(IF('1b Historical level tables'!I103="-",0,'1b Historical level tables'!I103)))*'1c Consumption adjusted levels'!$C$7/3.1)+IF('1b Historical level tables'!I103="-",0,'1b Historical level tables'!I103)</f>
        <v>0</v>
      </c>
      <c r="J129" s="205">
        <f>((IF('1b Historical level tables'!J122="-",0,'1b Historical level tables'!J122)-(IF('1b Historical level tables'!J103="-",0,'1b Historical level tables'!J103)))*'1c Consumption adjusted levels'!$C$7/3.1)+IF('1b Historical level tables'!J103="-",0,'1b Historical level tables'!J103)</f>
        <v>0</v>
      </c>
      <c r="K129" s="205">
        <f>((IF('1b Historical level tables'!K122="-",0,'1b Historical level tables'!K122)-(IF('1b Historical level tables'!K103="-",0,'1b Historical level tables'!K103)))*'1c Consumption adjusted levels'!$C$7/3.1)+IF('1b Historical level tables'!K103="-",0,'1b Historical level tables'!K103)</f>
        <v>0</v>
      </c>
      <c r="L129" s="205">
        <f>((IF('1b Historical level tables'!L122="-",0,'1b Historical level tables'!L122)-(IF('1b Historical level tables'!L103="-",0,'1b Historical level tables'!L103)))*'1c Consumption adjusted levels'!$C$7/3.1)+IF('1b Historical level tables'!L103="-",0,'1b Historical level tables'!L103)</f>
        <v>0</v>
      </c>
      <c r="M129" s="205">
        <f>((IF('1b Historical level tables'!M122="-",0,'1b Historical level tables'!M122)-(IF('1b Historical level tables'!M103="-",0,'1b Historical level tables'!M103)))*'1c Consumption adjusted levels'!$C$7/3.1)+IF('1b Historical level tables'!M103="-",0,'1b Historical level tables'!M103)</f>
        <v>0</v>
      </c>
      <c r="N129" s="173"/>
      <c r="O129" s="205">
        <f>((IF('1b Historical level tables'!O122="-",0,'1b Historical level tables'!O122)-(IF('1b Historical level tables'!O103="-",0,'1b Historical level tables'!O103)))*'1c Consumption adjusted levels'!$C$7/3.1)+IF('1b Historical level tables'!O103="-",0,'1b Historical level tables'!O103)</f>
        <v>0</v>
      </c>
      <c r="P129" s="205">
        <f>((IF('1b Historical level tables'!P122="-",0,'1b Historical level tables'!P122)-(IF('1b Historical level tables'!P103="-",0,'1b Historical level tables'!P103)))*'1c Consumption adjusted levels'!$C$7/3.1)+IF('1b Historical level tables'!P103="-",0,'1b Historical level tables'!P103)</f>
        <v>0</v>
      </c>
      <c r="Q129" s="205">
        <f>((IF('1b Historical level tables'!Q122="-",0,'1b Historical level tables'!Q122)-(IF('1b Historical level tables'!Q103="-",0,'1b Historical level tables'!Q103)))*'1c Consumption adjusted levels'!$C$7/3.1)+IF('1b Historical level tables'!Q103="-",0,'1b Historical level tables'!Q103)</f>
        <v>0</v>
      </c>
      <c r="R129" s="205">
        <f>((IF('1b Historical level tables'!R122="-",0,'1b Historical level tables'!R122)-(IF('1b Historical level tables'!R103="-",0,'1b Historical level tables'!R103)))*'1c Consumption adjusted levels'!$C$7/3.1)+IF('1b Historical level tables'!R103="-",0,'1b Historical level tables'!R103)</f>
        <v>0</v>
      </c>
      <c r="S129" s="205">
        <f>((IF('1b Historical level tables'!S122="-",0,'1b Historical level tables'!S122)-(IF('1b Historical level tables'!S103="-",0,'1b Historical level tables'!S103)))*'1c Consumption adjusted levels'!$C$7/3.1)+IF('1b Historical level tables'!S103="-",0,'1b Historical level tables'!S103)</f>
        <v>0</v>
      </c>
      <c r="T129" s="205">
        <f>((IF('1b Historical level tables'!T122="-",0,'1b Historical level tables'!T122)-(IF('1b Historical level tables'!T103="-",0,'1b Historical level tables'!T103)))*'1c Consumption adjusted levels'!$C$7/3.1)+IF('1b Historical level tables'!T103="-",0,'1b Historical level tables'!T103)</f>
        <v>0</v>
      </c>
      <c r="U129" s="205">
        <f>((IF('1b Historical level tables'!U122="-",0,'1b Historical level tables'!U122)-(IF('1b Historical level tables'!U103="-",0,'1b Historical level tables'!U103)))*'1c Consumption adjusted levels'!$C$7/3.1)+IF('1b Historical level tables'!U103="-",0,'1b Historical level tables'!U103)</f>
        <v>0</v>
      </c>
      <c r="V129" s="205">
        <f>((IF('1b Historical level tables'!V122="-",0,'1b Historical level tables'!V122)-(IF('1b Historical level tables'!V103="-",0,'1b Historical level tables'!V103)))*'1c Consumption adjusted levels'!$C$7/3.1)+IF('1b Historical level tables'!V103="-",0,'1b Historical level tables'!V103)</f>
        <v>0</v>
      </c>
      <c r="W129" s="205">
        <f>((IF('1b Historical level tables'!W122="-",0,'1b Historical level tables'!W122)-(IF('1b Historical level tables'!W103="-",0,'1b Historical level tables'!W103)))*'1c Consumption adjusted levels'!$C$7/3.1)+IF('1b Historical level tables'!W103="-",0,'1b Historical level tables'!W103)</f>
        <v>0</v>
      </c>
      <c r="X129" s="205">
        <f>((IF('1b Historical level tables'!X122="-",0,'1b Historical level tables'!X122)-(IF('1b Historical level tables'!X103="-",0,'1b Historical level tables'!X103)))*'1c Consumption adjusted levels'!$C$7/3.1)+IF('1b Historical level tables'!X103="-",0,'1b Historical level tables'!X103)</f>
        <v>0</v>
      </c>
      <c r="Y129" s="205">
        <f>((IF('1b Historical level tables'!Y122="-",0,'1b Historical level tables'!Y122)-(IF('1b Historical level tables'!Y103="-",0,'1b Historical level tables'!Y103)))*'1c Consumption adjusted levels'!$C$7/3.1)+IF('1b Historical level tables'!Y103="-",0,'1b Historical level tables'!Y103)</f>
        <v>0</v>
      </c>
      <c r="Z129" s="205">
        <f>((IF('1b Historical level tables'!Z122="-",0,'1b Historical level tables'!Z122)-(IF('1b Historical level tables'!Z103="-",0,'1b Historical level tables'!Z103)))*'1c Consumption adjusted levels'!$C$7/3.1)+IF('1b Historical level tables'!Z103="-",0,'1b Historical level tables'!Z103)</f>
        <v>0</v>
      </c>
      <c r="AA129" s="205">
        <f>((IF('1b Historical level tables'!AA122="-",0,'1b Historical level tables'!AA122)-(IF('1b Historical level tables'!AA103="-",0,'1b Historical level tables'!AA103)))*'1c Consumption adjusted levels'!$C$7/3.1)+IF('1b Historical level tables'!AA103="-",0,'1b Historical level tables'!AA103)</f>
        <v>0</v>
      </c>
      <c r="AB129" s="205">
        <f>((IF('1b Historical level tables'!AB122="-",0,'1b Historical level tables'!AB122)-(IF('1b Historical level tables'!AB103="-",0,'1b Historical level tables'!AB103)))*'1c Consumption adjusted levels'!$C$7/$D$7)+IF('1b Historical level tables'!AB103="-",0,'1b Historical level tables'!AB103)</f>
        <v>0</v>
      </c>
      <c r="AC129" s="144"/>
      <c r="AD129" s="175" t="s">
        <v>205</v>
      </c>
      <c r="AE129" s="205">
        <f>((IF('1b Historical level tables'!AE122="-",0,'1b Historical level tables'!AE122)-(IF('1b Historical level tables'!AE103="-",0,'1b Historical level tables'!AE103)))*'1c Consumption adjusted levels'!$C$8/4.2)+IF('1b Historical level tables'!AE103="-",0,'1b Historical level tables'!AE103)</f>
        <v>0</v>
      </c>
      <c r="AF129" s="205">
        <f>((IF('1b Historical level tables'!AF122="-",0,'1b Historical level tables'!AF122)-(IF('1b Historical level tables'!AF103="-",0,'1b Historical level tables'!AF103)))*'1c Consumption adjusted levels'!$C$8/4.2)+IF('1b Historical level tables'!AF103="-",0,'1b Historical level tables'!AF103)</f>
        <v>0</v>
      </c>
      <c r="AG129" s="205">
        <f>((IF('1b Historical level tables'!AG122="-",0,'1b Historical level tables'!AG122)-(IF('1b Historical level tables'!AG103="-",0,'1b Historical level tables'!AG103)))*'1c Consumption adjusted levels'!$C$8/4.2)+IF('1b Historical level tables'!AG103="-",0,'1b Historical level tables'!AG103)</f>
        <v>0</v>
      </c>
      <c r="AH129" s="205">
        <f>((IF('1b Historical level tables'!AH122="-",0,'1b Historical level tables'!AH122)-(IF('1b Historical level tables'!AH103="-",0,'1b Historical level tables'!AH103)))*'1c Consumption adjusted levels'!$C$8/4.2)+IF('1b Historical level tables'!AH103="-",0,'1b Historical level tables'!AH103)</f>
        <v>0</v>
      </c>
      <c r="AI129" s="205">
        <f>((IF('1b Historical level tables'!AI122="-",0,'1b Historical level tables'!AI122)-(IF('1b Historical level tables'!AI103="-",0,'1b Historical level tables'!AI103)))*'1c Consumption adjusted levels'!$C$8/4.2)+IF('1b Historical level tables'!AI103="-",0,'1b Historical level tables'!AI103)</f>
        <v>0</v>
      </c>
      <c r="AJ129" s="205">
        <f>((IF('1b Historical level tables'!AJ122="-",0,'1b Historical level tables'!AJ122)-(IF('1b Historical level tables'!AJ103="-",0,'1b Historical level tables'!AJ103)))*'1c Consumption adjusted levels'!$C$8/4.2)+IF('1b Historical level tables'!AJ103="-",0,'1b Historical level tables'!AJ103)</f>
        <v>0</v>
      </c>
      <c r="AK129" s="205">
        <f>((IF('1b Historical level tables'!AK122="-",0,'1b Historical level tables'!AK122)-(IF('1b Historical level tables'!AK103="-",0,'1b Historical level tables'!AK103)))*'1c Consumption adjusted levels'!$C$8/4.2)+IF('1b Historical level tables'!AK103="-",0,'1b Historical level tables'!AK103)</f>
        <v>0</v>
      </c>
      <c r="AL129" s="205">
        <f>((IF('1b Historical level tables'!AL122="-",0,'1b Historical level tables'!AL122)-(IF('1b Historical level tables'!AL103="-",0,'1b Historical level tables'!AL103)))*'1c Consumption adjusted levels'!$C$8/4.2)+IF('1b Historical level tables'!AL103="-",0,'1b Historical level tables'!AL103)</f>
        <v>0</v>
      </c>
      <c r="AM129" s="205">
        <f>((IF('1b Historical level tables'!AM122="-",0,'1b Historical level tables'!AM122)-(IF('1b Historical level tables'!AM103="-",0,'1b Historical level tables'!AM103)))*'1c Consumption adjusted levels'!$C$8/4.2)+IF('1b Historical level tables'!AM103="-",0,'1b Historical level tables'!AM103)</f>
        <v>0</v>
      </c>
      <c r="AN129" s="205">
        <f>((IF('1b Historical level tables'!AN122="-",0,'1b Historical level tables'!AN122)-(IF('1b Historical level tables'!AN103="-",0,'1b Historical level tables'!AN103)))*'1c Consumption adjusted levels'!$C$8/4.2)+IF('1b Historical level tables'!AN103="-",0,'1b Historical level tables'!AN103)</f>
        <v>0</v>
      </c>
      <c r="AO129" s="205">
        <f>((IF('1b Historical level tables'!AO122="-",0,'1b Historical level tables'!AO122)-(IF('1b Historical level tables'!AO103="-",0,'1b Historical level tables'!AO103)))*'1c Consumption adjusted levels'!$C$8/4.2)+IF('1b Historical level tables'!AO103="-",0,'1b Historical level tables'!AO103)</f>
        <v>0</v>
      </c>
      <c r="AP129" s="173"/>
      <c r="AQ129" s="205">
        <f>((IF('1b Historical level tables'!AQ122="-",0,'1b Historical level tables'!AQ122)-(IF('1b Historical level tables'!AQ103="-",0,'1b Historical level tables'!AQ103)))*'1c Consumption adjusted levels'!$C$8/4.2)+IF('1b Historical level tables'!AQ103="-",0,'1b Historical level tables'!AQ103)</f>
        <v>0</v>
      </c>
      <c r="AR129" s="205">
        <f>((IF('1b Historical level tables'!AR122="-",0,'1b Historical level tables'!AR122)-(IF('1b Historical level tables'!AR103="-",0,'1b Historical level tables'!AR103)))*'1c Consumption adjusted levels'!$C$8/4.2)+IF('1b Historical level tables'!AR103="-",0,'1b Historical level tables'!AR103)</f>
        <v>0</v>
      </c>
      <c r="AS129" s="205">
        <f>((IF('1b Historical level tables'!AS122="-",0,'1b Historical level tables'!AS122)-(IF('1b Historical level tables'!AS103="-",0,'1b Historical level tables'!AS103)))*'1c Consumption adjusted levels'!$C$8/4.2)+IF('1b Historical level tables'!AS103="-",0,'1b Historical level tables'!AS103)</f>
        <v>0</v>
      </c>
      <c r="AT129" s="205">
        <f>((IF('1b Historical level tables'!AT122="-",0,'1b Historical level tables'!AT122)-(IF('1b Historical level tables'!AT103="-",0,'1b Historical level tables'!AT103)))*'1c Consumption adjusted levels'!$C$8/4.2)+IF('1b Historical level tables'!AT103="-",0,'1b Historical level tables'!AT103)</f>
        <v>0</v>
      </c>
      <c r="AU129" s="205">
        <f>((IF('1b Historical level tables'!AU122="-",0,'1b Historical level tables'!AU122)-(IF('1b Historical level tables'!AU103="-",0,'1b Historical level tables'!AU103)))*'1c Consumption adjusted levels'!$C$8/4.2)+IF('1b Historical level tables'!AU103="-",0,'1b Historical level tables'!AU103)</f>
        <v>0</v>
      </c>
      <c r="AV129" s="205">
        <f>((IF('1b Historical level tables'!AV122="-",0,'1b Historical level tables'!AV122)-(IF('1b Historical level tables'!AV103="-",0,'1b Historical level tables'!AV103)))*'1c Consumption adjusted levels'!$C$8/4.2)+IF('1b Historical level tables'!AV103="-",0,'1b Historical level tables'!AV103)</f>
        <v>0</v>
      </c>
      <c r="AW129" s="205">
        <f>((IF('1b Historical level tables'!AW122="-",0,'1b Historical level tables'!AW122)-(IF('1b Historical level tables'!AW103="-",0,'1b Historical level tables'!AW103)))*'1c Consumption adjusted levels'!$C$8/4.2)+IF('1b Historical level tables'!AW103="-",0,'1b Historical level tables'!AW103)</f>
        <v>0</v>
      </c>
      <c r="AX129" s="205">
        <f>((IF('1b Historical level tables'!AX122="-",0,'1b Historical level tables'!AX122)-(IF('1b Historical level tables'!AX103="-",0,'1b Historical level tables'!AX103)))*'1c Consumption adjusted levels'!$C$8/4.2)+IF('1b Historical level tables'!AX103="-",0,'1b Historical level tables'!AX103)</f>
        <v>0</v>
      </c>
      <c r="AY129" s="205">
        <f>((IF('1b Historical level tables'!AY122="-",0,'1b Historical level tables'!AY122)-(IF('1b Historical level tables'!AY103="-",0,'1b Historical level tables'!AY103)))*'1c Consumption adjusted levels'!$C$8/4.2)+IF('1b Historical level tables'!AY103="-",0,'1b Historical level tables'!AY103)</f>
        <v>0</v>
      </c>
      <c r="AZ129" s="205">
        <f>((IF('1b Historical level tables'!AZ122="-",0,'1b Historical level tables'!AZ122)-(IF('1b Historical level tables'!AZ103="-",0,'1b Historical level tables'!AZ103)))*'1c Consumption adjusted levels'!$C$8/4.2)+IF('1b Historical level tables'!AZ103="-",0,'1b Historical level tables'!AZ103)</f>
        <v>0</v>
      </c>
      <c r="BA129" s="205">
        <f>((IF('1b Historical level tables'!BA122="-",0,'1b Historical level tables'!BA122)-(IF('1b Historical level tables'!BA103="-",0,'1b Historical level tables'!BA103)))*'1c Consumption adjusted levels'!$C$8/4.2)+IF('1b Historical level tables'!BA103="-",0,'1b Historical level tables'!BA103)</f>
        <v>0</v>
      </c>
      <c r="BB129" s="205">
        <f>((IF('1b Historical level tables'!BB122="-",0,'1b Historical level tables'!BB122)-(IF('1b Historical level tables'!BB103="-",0,'1b Historical level tables'!BB103)))*'1c Consumption adjusted levels'!$C$8/4.2)+IF('1b Historical level tables'!BB103="-",0,'1b Historical level tables'!BB103)</f>
        <v>0</v>
      </c>
      <c r="BC129" s="205">
        <f>((IF('1b Historical level tables'!BC122="-",0,'1b Historical level tables'!BC122)-(IF('1b Historical level tables'!BC103="-",0,'1b Historical level tables'!BC103)))*'1c Consumption adjusted levels'!$C$8/4.2)+IF('1b Historical level tables'!BC103="-",0,'1b Historical level tables'!BC103)</f>
        <v>0</v>
      </c>
      <c r="BD129" s="205">
        <f>((IF('1b Historical level tables'!BD122="-",0,'1b Historical level tables'!BD122)-(IF('1b Historical level tables'!BD103="-",0,'1b Historical level tables'!BD103)))*'1c Consumption adjusted levels'!$C$8/$D$8)+IF('1b Historical level tables'!BD103="-",0,'1b Historical level tables'!BD103)</f>
        <v>0</v>
      </c>
      <c r="BF129" s="175" t="s">
        <v>205</v>
      </c>
      <c r="BG129" s="205">
        <f>((IF('1b Historical level tables'!BG122="-",0,'1b Historical level tables'!BG122)-(IF('1b Historical level tables'!BG103="-",0,'1b Historical level tables'!BG103)))*'1c Consumption adjusted levels'!$C$9/12)+IF('1b Historical level tables'!BG103="-",0,'1b Historical level tables'!BG103)</f>
        <v>0</v>
      </c>
      <c r="BH129" s="205">
        <f>((IF('1b Historical level tables'!BH122="-",0,'1b Historical level tables'!BH122)-(IF('1b Historical level tables'!BH103="-",0,'1b Historical level tables'!BH103)))*'1c Consumption adjusted levels'!$C$9/12)+IF('1b Historical level tables'!BH103="-",0,'1b Historical level tables'!BH103)</f>
        <v>0</v>
      </c>
      <c r="BI129" s="205">
        <f>((IF('1b Historical level tables'!BI122="-",0,'1b Historical level tables'!BI122)-(IF('1b Historical level tables'!BI103="-",0,'1b Historical level tables'!BI103)))*'1c Consumption adjusted levels'!$C$9/12)+IF('1b Historical level tables'!BI103="-",0,'1b Historical level tables'!BI103)</f>
        <v>0</v>
      </c>
      <c r="BJ129" s="205">
        <f>((IF('1b Historical level tables'!BJ122="-",0,'1b Historical level tables'!BJ122)-(IF('1b Historical level tables'!BJ103="-",0,'1b Historical level tables'!BJ103)))*'1c Consumption adjusted levels'!$C$9/12)+IF('1b Historical level tables'!BJ103="-",0,'1b Historical level tables'!BJ103)</f>
        <v>0</v>
      </c>
      <c r="BK129" s="205">
        <f>((IF('1b Historical level tables'!BK122="-",0,'1b Historical level tables'!BK122)-(IF('1b Historical level tables'!BK103="-",0,'1b Historical level tables'!BK103)))*'1c Consumption adjusted levels'!$C$9/12)+IF('1b Historical level tables'!BK103="-",0,'1b Historical level tables'!BK103)</f>
        <v>0</v>
      </c>
      <c r="BL129" s="205">
        <f>((IF('1b Historical level tables'!BL122="-",0,'1b Historical level tables'!BL122)-(IF('1b Historical level tables'!BL103="-",0,'1b Historical level tables'!BL103)))*'1c Consumption adjusted levels'!$C$9/12)+IF('1b Historical level tables'!BL103="-",0,'1b Historical level tables'!BL103)</f>
        <v>0</v>
      </c>
      <c r="BM129" s="205">
        <f>((IF('1b Historical level tables'!BM122="-",0,'1b Historical level tables'!BM122)-(IF('1b Historical level tables'!BM103="-",0,'1b Historical level tables'!BM103)))*'1c Consumption adjusted levels'!$C$9/12)+IF('1b Historical level tables'!BM103="-",0,'1b Historical level tables'!BM103)</f>
        <v>0</v>
      </c>
      <c r="BN129" s="205">
        <f>((IF('1b Historical level tables'!BN122="-",0,'1b Historical level tables'!BN122)-(IF('1b Historical level tables'!BN103="-",0,'1b Historical level tables'!BN103)))*'1c Consumption adjusted levels'!$C$9/12)+IF('1b Historical level tables'!BN103="-",0,'1b Historical level tables'!BN103)</f>
        <v>0</v>
      </c>
      <c r="BO129" s="205">
        <f>((IF('1b Historical level tables'!BO122="-",0,'1b Historical level tables'!BO122)-(IF('1b Historical level tables'!BO103="-",0,'1b Historical level tables'!BO103)))*'1c Consumption adjusted levels'!$C$9/12)+IF('1b Historical level tables'!BO103="-",0,'1b Historical level tables'!BO103)</f>
        <v>0</v>
      </c>
      <c r="BP129" s="205">
        <f>((IF('1b Historical level tables'!BP122="-",0,'1b Historical level tables'!BP122)-(IF('1b Historical level tables'!BP103="-",0,'1b Historical level tables'!BP103)))*'1c Consumption adjusted levels'!$C$9/12)+IF('1b Historical level tables'!BP103="-",0,'1b Historical level tables'!BP103)</f>
        <v>0</v>
      </c>
      <c r="BQ129" s="205">
        <f>((IF('1b Historical level tables'!BQ122="-",0,'1b Historical level tables'!BQ122)-(IF('1b Historical level tables'!BQ103="-",0,'1b Historical level tables'!BQ103)))*'1c Consumption adjusted levels'!$C$9/12)+IF('1b Historical level tables'!BQ103="-",0,'1b Historical level tables'!BQ103)</f>
        <v>0</v>
      </c>
      <c r="BR129" s="173"/>
      <c r="BS129" s="205">
        <f>((IF('1b Historical level tables'!BS122="-",0,'1b Historical level tables'!BS122)-(IF('1b Historical level tables'!BS103="-",0,'1b Historical level tables'!BS103)))*'1c Consumption adjusted levels'!$C$9/12)+IF('1b Historical level tables'!BS103="-",0,'1b Historical level tables'!BS103)</f>
        <v>0</v>
      </c>
      <c r="BT129" s="205">
        <f>((IF('1b Historical level tables'!BT122="-",0,'1b Historical level tables'!BT122)-(IF('1b Historical level tables'!BT103="-",0,'1b Historical level tables'!BT103)))*'1c Consumption adjusted levels'!$C$9/12)+IF('1b Historical level tables'!BT103="-",0,'1b Historical level tables'!BT103)</f>
        <v>0</v>
      </c>
      <c r="BU129" s="205">
        <f>((IF('1b Historical level tables'!BU122="-",0,'1b Historical level tables'!BU122)-(IF('1b Historical level tables'!BU103="-",0,'1b Historical level tables'!BU103)))*'1c Consumption adjusted levels'!$C$9/12)+IF('1b Historical level tables'!BU103="-",0,'1b Historical level tables'!BU103)</f>
        <v>0</v>
      </c>
      <c r="BV129" s="205">
        <f>((IF('1b Historical level tables'!BV122="-",0,'1b Historical level tables'!BV122)-(IF('1b Historical level tables'!BV103="-",0,'1b Historical level tables'!BV103)))*'1c Consumption adjusted levels'!$C$9/12)+IF('1b Historical level tables'!BV103="-",0,'1b Historical level tables'!BV103)</f>
        <v>0</v>
      </c>
      <c r="BW129" s="205">
        <f>((IF('1b Historical level tables'!BW122="-",0,'1b Historical level tables'!BW122)-(IF('1b Historical level tables'!BW103="-",0,'1b Historical level tables'!BW103)))*'1c Consumption adjusted levels'!$C$9/12)+IF('1b Historical level tables'!BW103="-",0,'1b Historical level tables'!BW103)</f>
        <v>0</v>
      </c>
      <c r="BX129" s="205">
        <f>((IF('1b Historical level tables'!BX122="-",0,'1b Historical level tables'!BX122)-(IF('1b Historical level tables'!BX103="-",0,'1b Historical level tables'!BX103)))*'1c Consumption adjusted levels'!$C$9/12)+IF('1b Historical level tables'!BX103="-",0,'1b Historical level tables'!BX103)</f>
        <v>0</v>
      </c>
      <c r="BY129" s="205">
        <f>((IF('1b Historical level tables'!BY122="-",0,'1b Historical level tables'!BY122)-(IF('1b Historical level tables'!BY103="-",0,'1b Historical level tables'!BY103)))*'1c Consumption adjusted levels'!$C$9/12)+IF('1b Historical level tables'!BY103="-",0,'1b Historical level tables'!BY103)</f>
        <v>0</v>
      </c>
      <c r="BZ129" s="205">
        <f>((IF('1b Historical level tables'!BZ122="-",0,'1b Historical level tables'!BZ122)-(IF('1b Historical level tables'!BZ103="-",0,'1b Historical level tables'!BZ103)))*'1c Consumption adjusted levels'!$C$9/12)+IF('1b Historical level tables'!BZ103="-",0,'1b Historical level tables'!BZ103)</f>
        <v>0</v>
      </c>
      <c r="CA129" s="205">
        <f>((IF('1b Historical level tables'!CA122="-",0,'1b Historical level tables'!CA122)-(IF('1b Historical level tables'!CA103="-",0,'1b Historical level tables'!CA103)))*'1c Consumption adjusted levels'!$C$9/12)+IF('1b Historical level tables'!CA103="-",0,'1b Historical level tables'!CA103)</f>
        <v>0</v>
      </c>
      <c r="CB129" s="205">
        <f>((IF('1b Historical level tables'!CB122="-",0,'1b Historical level tables'!CB122)-(IF('1b Historical level tables'!CB103="-",0,'1b Historical level tables'!CB103)))*'1c Consumption adjusted levels'!$C$9/12)+IF('1b Historical level tables'!CB103="-",0,'1b Historical level tables'!CB103)</f>
        <v>0</v>
      </c>
      <c r="CC129" s="205">
        <f>((IF('1b Historical level tables'!CC122="-",0,'1b Historical level tables'!CC122)-(IF('1b Historical level tables'!CC103="-",0,'1b Historical level tables'!CC103)))*'1c Consumption adjusted levels'!$C$9/12)+IF('1b Historical level tables'!CC103="-",0,'1b Historical level tables'!CC103)</f>
        <v>0</v>
      </c>
      <c r="CD129" s="205">
        <f>((IF('1b Historical level tables'!CD122="-",0,'1b Historical level tables'!CD122)-(IF('1b Historical level tables'!CD103="-",0,'1b Historical level tables'!CD103)))*'1c Consumption adjusted levels'!$C$9/12)+IF('1b Historical level tables'!CD103="-",0,'1b Historical level tables'!CD103)</f>
        <v>0</v>
      </c>
      <c r="CE129" s="205">
        <f>((IF('1b Historical level tables'!CE122="-",0,'1b Historical level tables'!CE122)-(IF('1b Historical level tables'!CE103="-",0,'1b Historical level tables'!CE103)))*'1c Consumption adjusted levels'!$C$9/12)+IF('1b Historical level tables'!CE103="-",0,'1b Historical level tables'!CE103)</f>
        <v>0</v>
      </c>
      <c r="CF129" s="205">
        <f>((IF('1b Historical level tables'!CF122="-",0,'1b Historical level tables'!CF122)-(IF('1b Historical level tables'!CF103="-",0,'1b Historical level tables'!CF103)))*'1c Consumption adjusted levels'!$C$9/$D$9)+IF('1b Historical level tables'!CF103="-",0,'1b Historical level tables'!CF103)</f>
        <v>0</v>
      </c>
      <c r="CG129" s="144"/>
      <c r="CH129" s="175" t="s">
        <v>205</v>
      </c>
      <c r="CI129" s="205">
        <f t="shared" si="223"/>
        <v>0</v>
      </c>
      <c r="CJ129" s="205">
        <f t="shared" si="224"/>
        <v>0</v>
      </c>
      <c r="CK129" s="205">
        <f t="shared" si="225"/>
        <v>0</v>
      </c>
      <c r="CL129" s="205">
        <f t="shared" si="226"/>
        <v>0</v>
      </c>
      <c r="CM129" s="205">
        <f t="shared" si="227"/>
        <v>0</v>
      </c>
      <c r="CN129" s="205">
        <f t="shared" si="228"/>
        <v>0</v>
      </c>
      <c r="CO129" s="205">
        <f t="shared" si="229"/>
        <v>0</v>
      </c>
      <c r="CP129" s="205">
        <f t="shared" si="230"/>
        <v>0</v>
      </c>
      <c r="CQ129" s="205">
        <f t="shared" si="231"/>
        <v>0</v>
      </c>
      <c r="CR129" s="205">
        <f t="shared" si="232"/>
        <v>0</v>
      </c>
      <c r="CS129" s="205">
        <f t="shared" si="233"/>
        <v>0</v>
      </c>
      <c r="CT129" s="173"/>
      <c r="CU129" s="205">
        <f t="shared" si="209"/>
        <v>0</v>
      </c>
      <c r="CV129" s="205">
        <f t="shared" si="210"/>
        <v>0</v>
      </c>
      <c r="CW129" s="205">
        <f t="shared" si="211"/>
        <v>0</v>
      </c>
      <c r="CX129" s="205">
        <f t="shared" si="212"/>
        <v>0</v>
      </c>
      <c r="CY129" s="205">
        <f t="shared" si="213"/>
        <v>0</v>
      </c>
      <c r="CZ129" s="205">
        <f t="shared" si="214"/>
        <v>0</v>
      </c>
      <c r="DA129" s="205">
        <f t="shared" si="215"/>
        <v>0</v>
      </c>
      <c r="DB129" s="205">
        <f t="shared" si="216"/>
        <v>0</v>
      </c>
      <c r="DC129" s="205">
        <f t="shared" si="217"/>
        <v>0</v>
      </c>
      <c r="DD129" s="205">
        <f t="shared" si="218"/>
        <v>0</v>
      </c>
      <c r="DE129" s="205">
        <f t="shared" si="219"/>
        <v>0</v>
      </c>
      <c r="DF129" s="205">
        <f t="shared" si="220"/>
        <v>0</v>
      </c>
      <c r="DG129" s="205">
        <f t="shared" si="221"/>
        <v>0</v>
      </c>
      <c r="DH129" s="205">
        <f t="shared" si="222"/>
        <v>0</v>
      </c>
    </row>
    <row r="130" spans="2:112" s="159" customFormat="1" ht="10.5" customHeight="1">
      <c r="B130" s="175" t="s">
        <v>206</v>
      </c>
      <c r="C130" s="205">
        <f>((IF('1b Historical level tables'!C123="-",0,'1b Historical level tables'!C123)-(IF('1b Historical level tables'!C104="-",0,'1b Historical level tables'!C104)))*'1c Consumption adjusted levels'!$C$7/3.1)+IF('1b Historical level tables'!C104="-",0,'1b Historical level tables'!C104)</f>
        <v>0</v>
      </c>
      <c r="D130" s="205">
        <f>((IF('1b Historical level tables'!D123="-",0,'1b Historical level tables'!D123)-(IF('1b Historical level tables'!D104="-",0,'1b Historical level tables'!D104)))*'1c Consumption adjusted levels'!$C$7/3.1)+IF('1b Historical level tables'!D104="-",0,'1b Historical level tables'!D104)</f>
        <v>0</v>
      </c>
      <c r="E130" s="205">
        <f>((IF('1b Historical level tables'!E123="-",0,'1b Historical level tables'!E123)-(IF('1b Historical level tables'!E104="-",0,'1b Historical level tables'!E104)))*'1c Consumption adjusted levels'!$C$7/3.1)+IF('1b Historical level tables'!E104="-",0,'1b Historical level tables'!E104)</f>
        <v>0</v>
      </c>
      <c r="F130" s="205">
        <f>((IF('1b Historical level tables'!F123="-",0,'1b Historical level tables'!F123)-(IF('1b Historical level tables'!F104="-",0,'1b Historical level tables'!F104)))*'1c Consumption adjusted levels'!$C$7/3.1)+IF('1b Historical level tables'!F104="-",0,'1b Historical level tables'!F104)</f>
        <v>0</v>
      </c>
      <c r="G130" s="205">
        <f>((IF('1b Historical level tables'!G123="-",0,'1b Historical level tables'!G123)-(IF('1b Historical level tables'!G104="-",0,'1b Historical level tables'!G104)))*'1c Consumption adjusted levels'!$C$7/3.1)+IF('1b Historical level tables'!G104="-",0,'1b Historical level tables'!G104)</f>
        <v>0</v>
      </c>
      <c r="H130" s="205">
        <f>((IF('1b Historical level tables'!H123="-",0,'1b Historical level tables'!H123)-(IF('1b Historical level tables'!H104="-",0,'1b Historical level tables'!H104)))*'1c Consumption adjusted levels'!$C$7/3.1)+IF('1b Historical level tables'!H104="-",0,'1b Historical level tables'!H104)</f>
        <v>0</v>
      </c>
      <c r="I130" s="205">
        <f>((IF('1b Historical level tables'!I123="-",0,'1b Historical level tables'!I123)-(IF('1b Historical level tables'!I104="-",0,'1b Historical level tables'!I104)))*'1c Consumption adjusted levels'!$C$7/3.1)+IF('1b Historical level tables'!I104="-",0,'1b Historical level tables'!I104)</f>
        <v>0</v>
      </c>
      <c r="J130" s="205">
        <f>((IF('1b Historical level tables'!J123="-",0,'1b Historical level tables'!J123)-(IF('1b Historical level tables'!J104="-",0,'1b Historical level tables'!J104)))*'1c Consumption adjusted levels'!$C$7/3.1)+IF('1b Historical level tables'!J104="-",0,'1b Historical level tables'!J104)</f>
        <v>0</v>
      </c>
      <c r="K130" s="205">
        <f>((IF('1b Historical level tables'!K123="-",0,'1b Historical level tables'!K123)-(IF('1b Historical level tables'!K104="-",0,'1b Historical level tables'!K104)))*'1c Consumption adjusted levels'!$C$7/3.1)+IF('1b Historical level tables'!K104="-",0,'1b Historical level tables'!K104)</f>
        <v>0</v>
      </c>
      <c r="L130" s="205">
        <f>((IF('1b Historical level tables'!L123="-",0,'1b Historical level tables'!L123)-(IF('1b Historical level tables'!L104="-",0,'1b Historical level tables'!L104)))*'1c Consumption adjusted levels'!$C$7/3.1)+IF('1b Historical level tables'!L104="-",0,'1b Historical level tables'!L104)</f>
        <v>0</v>
      </c>
      <c r="M130" s="205">
        <f>((IF('1b Historical level tables'!M123="-",0,'1b Historical level tables'!M123)-(IF('1b Historical level tables'!M104="-",0,'1b Historical level tables'!M104)))*'1c Consumption adjusted levels'!$C$7/3.1)+IF('1b Historical level tables'!M104="-",0,'1b Historical level tables'!M104)</f>
        <v>0</v>
      </c>
      <c r="N130" s="173"/>
      <c r="O130" s="205">
        <f>((IF('1b Historical level tables'!O123="-",0,'1b Historical level tables'!O123)-(IF('1b Historical level tables'!O104="-",0,'1b Historical level tables'!O104)))*'1c Consumption adjusted levels'!$C$7/3.1)+IF('1b Historical level tables'!O104="-",0,'1b Historical level tables'!O104)</f>
        <v>0</v>
      </c>
      <c r="P130" s="205">
        <f>((IF('1b Historical level tables'!P123="-",0,'1b Historical level tables'!P123)-(IF('1b Historical level tables'!P104="-",0,'1b Historical level tables'!P104)))*'1c Consumption adjusted levels'!$C$7/3.1)+IF('1b Historical level tables'!P104="-",0,'1b Historical level tables'!P104)</f>
        <v>0</v>
      </c>
      <c r="Q130" s="205">
        <f>((IF('1b Historical level tables'!Q123="-",0,'1b Historical level tables'!Q123)-(IF('1b Historical level tables'!Q104="-",0,'1b Historical level tables'!Q104)))*'1c Consumption adjusted levels'!$C$7/3.1)+IF('1b Historical level tables'!Q104="-",0,'1b Historical level tables'!Q104)</f>
        <v>0</v>
      </c>
      <c r="R130" s="205">
        <f>((IF('1b Historical level tables'!R123="-",0,'1b Historical level tables'!R123)-(IF('1b Historical level tables'!R104="-",0,'1b Historical level tables'!R104)))*'1c Consumption adjusted levels'!$C$7/3.1)+IF('1b Historical level tables'!R104="-",0,'1b Historical level tables'!R104)</f>
        <v>0</v>
      </c>
      <c r="S130" s="205">
        <f>((IF('1b Historical level tables'!S123="-",0,'1b Historical level tables'!S123)-(IF('1b Historical level tables'!S104="-",0,'1b Historical level tables'!S104)))*'1c Consumption adjusted levels'!$C$7/3.1)+IF('1b Historical level tables'!S104="-",0,'1b Historical level tables'!S104)</f>
        <v>0</v>
      </c>
      <c r="T130" s="205">
        <f>((IF('1b Historical level tables'!T123="-",0,'1b Historical level tables'!T123)-(IF('1b Historical level tables'!T104="-",0,'1b Historical level tables'!T104)))*'1c Consumption adjusted levels'!$C$7/3.1)+IF('1b Historical level tables'!T104="-",0,'1b Historical level tables'!T104)</f>
        <v>0</v>
      </c>
      <c r="U130" s="205">
        <f>((IF('1b Historical level tables'!U123="-",0,'1b Historical level tables'!U123)-(IF('1b Historical level tables'!U104="-",0,'1b Historical level tables'!U104)))*'1c Consumption adjusted levels'!$C$7/3.1)+IF('1b Historical level tables'!U104="-",0,'1b Historical level tables'!U104)</f>
        <v>0</v>
      </c>
      <c r="V130" s="205">
        <f>((IF('1b Historical level tables'!V123="-",0,'1b Historical level tables'!V123)-(IF('1b Historical level tables'!V104="-",0,'1b Historical level tables'!V104)))*'1c Consumption adjusted levels'!$C$7/3.1)+IF('1b Historical level tables'!V104="-",0,'1b Historical level tables'!V104)</f>
        <v>0</v>
      </c>
      <c r="W130" s="205">
        <f>((IF('1b Historical level tables'!W123="-",0,'1b Historical level tables'!W123)-(IF('1b Historical level tables'!W104="-",0,'1b Historical level tables'!W104)))*'1c Consumption adjusted levels'!$C$7/3.1)+IF('1b Historical level tables'!W104="-",0,'1b Historical level tables'!W104)</f>
        <v>0</v>
      </c>
      <c r="X130" s="205">
        <f>((IF('1b Historical level tables'!X123="-",0,'1b Historical level tables'!X123)-(IF('1b Historical level tables'!X104="-",0,'1b Historical level tables'!X104)))*'1c Consumption adjusted levels'!$C$7/3.1)+IF('1b Historical level tables'!X104="-",0,'1b Historical level tables'!X104)</f>
        <v>0</v>
      </c>
      <c r="Y130" s="205">
        <f>((IF('1b Historical level tables'!Y123="-",0,'1b Historical level tables'!Y123)-(IF('1b Historical level tables'!Y104="-",0,'1b Historical level tables'!Y104)))*'1c Consumption adjusted levels'!$C$7/3.1)+IF('1b Historical level tables'!Y104="-",0,'1b Historical level tables'!Y104)</f>
        <v>0</v>
      </c>
      <c r="Z130" s="205">
        <f>((IF('1b Historical level tables'!Z123="-",0,'1b Historical level tables'!Z123)-(IF('1b Historical level tables'!Z104="-",0,'1b Historical level tables'!Z104)))*'1c Consumption adjusted levels'!$C$7/3.1)+IF('1b Historical level tables'!Z104="-",0,'1b Historical level tables'!Z104)</f>
        <v>117.06778023947899</v>
      </c>
      <c r="AA130" s="205">
        <f>((IF('1b Historical level tables'!AA123="-",0,'1b Historical level tables'!AA123)-(IF('1b Historical level tables'!AA104="-",0,'1b Historical level tables'!AA104)))*'1c Consumption adjusted levels'!$C$7/3.1)+IF('1b Historical level tables'!AA104="-",0,'1b Historical level tables'!AA104)</f>
        <v>0</v>
      </c>
      <c r="AB130" s="205">
        <f>((IF('1b Historical level tables'!AB123="-",0,'1b Historical level tables'!AB123)-(IF('1b Historical level tables'!AB104="-",0,'1b Historical level tables'!AB104)))*'1c Consumption adjusted levels'!$C$7/$D$7)+IF('1b Historical level tables'!AB104="-",0,'1b Historical level tables'!AB104)</f>
        <v>0</v>
      </c>
      <c r="AC130" s="144"/>
      <c r="AD130" s="175" t="s">
        <v>206</v>
      </c>
      <c r="AE130" s="205">
        <f>((IF('1b Historical level tables'!AE123="-",0,'1b Historical level tables'!AE123)-(IF('1b Historical level tables'!AE104="-",0,'1b Historical level tables'!AE104)))*'1c Consumption adjusted levels'!$C$8/4.2)+IF('1b Historical level tables'!AE104="-",0,'1b Historical level tables'!AE104)</f>
        <v>0</v>
      </c>
      <c r="AF130" s="205">
        <f>((IF('1b Historical level tables'!AF123="-",0,'1b Historical level tables'!AF123)-(IF('1b Historical level tables'!AF104="-",0,'1b Historical level tables'!AF104)))*'1c Consumption adjusted levels'!$C$8/4.2)+IF('1b Historical level tables'!AF104="-",0,'1b Historical level tables'!AF104)</f>
        <v>0</v>
      </c>
      <c r="AG130" s="205">
        <f>((IF('1b Historical level tables'!AG123="-",0,'1b Historical level tables'!AG123)-(IF('1b Historical level tables'!AG104="-",0,'1b Historical level tables'!AG104)))*'1c Consumption adjusted levels'!$C$8/4.2)+IF('1b Historical level tables'!AG104="-",0,'1b Historical level tables'!AG104)</f>
        <v>0</v>
      </c>
      <c r="AH130" s="205">
        <f>((IF('1b Historical level tables'!AH123="-",0,'1b Historical level tables'!AH123)-(IF('1b Historical level tables'!AH104="-",0,'1b Historical level tables'!AH104)))*'1c Consumption adjusted levels'!$C$8/4.2)+IF('1b Historical level tables'!AH104="-",0,'1b Historical level tables'!AH104)</f>
        <v>0</v>
      </c>
      <c r="AI130" s="205">
        <f>((IF('1b Historical level tables'!AI123="-",0,'1b Historical level tables'!AI123)-(IF('1b Historical level tables'!AI104="-",0,'1b Historical level tables'!AI104)))*'1c Consumption adjusted levels'!$C$8/4.2)+IF('1b Historical level tables'!AI104="-",0,'1b Historical level tables'!AI104)</f>
        <v>0</v>
      </c>
      <c r="AJ130" s="205">
        <f>((IF('1b Historical level tables'!AJ123="-",0,'1b Historical level tables'!AJ123)-(IF('1b Historical level tables'!AJ104="-",0,'1b Historical level tables'!AJ104)))*'1c Consumption adjusted levels'!$C$8/4.2)+IF('1b Historical level tables'!AJ104="-",0,'1b Historical level tables'!AJ104)</f>
        <v>0</v>
      </c>
      <c r="AK130" s="205">
        <f>((IF('1b Historical level tables'!AK123="-",0,'1b Historical level tables'!AK123)-(IF('1b Historical level tables'!AK104="-",0,'1b Historical level tables'!AK104)))*'1c Consumption adjusted levels'!$C$8/4.2)+IF('1b Historical level tables'!AK104="-",0,'1b Historical level tables'!AK104)</f>
        <v>0</v>
      </c>
      <c r="AL130" s="205">
        <f>((IF('1b Historical level tables'!AL123="-",0,'1b Historical level tables'!AL123)-(IF('1b Historical level tables'!AL104="-",0,'1b Historical level tables'!AL104)))*'1c Consumption adjusted levels'!$C$8/4.2)+IF('1b Historical level tables'!AL104="-",0,'1b Historical level tables'!AL104)</f>
        <v>0</v>
      </c>
      <c r="AM130" s="205">
        <f>((IF('1b Historical level tables'!AM123="-",0,'1b Historical level tables'!AM123)-(IF('1b Historical level tables'!AM104="-",0,'1b Historical level tables'!AM104)))*'1c Consumption adjusted levels'!$C$8/4.2)+IF('1b Historical level tables'!AM104="-",0,'1b Historical level tables'!AM104)</f>
        <v>0</v>
      </c>
      <c r="AN130" s="205">
        <f>((IF('1b Historical level tables'!AN123="-",0,'1b Historical level tables'!AN123)-(IF('1b Historical level tables'!AN104="-",0,'1b Historical level tables'!AN104)))*'1c Consumption adjusted levels'!$C$8/4.2)+IF('1b Historical level tables'!AN104="-",0,'1b Historical level tables'!AN104)</f>
        <v>0</v>
      </c>
      <c r="AO130" s="205">
        <f>((IF('1b Historical level tables'!AO123="-",0,'1b Historical level tables'!AO123)-(IF('1b Historical level tables'!AO104="-",0,'1b Historical level tables'!AO104)))*'1c Consumption adjusted levels'!$C$8/4.2)+IF('1b Historical level tables'!AO104="-",0,'1b Historical level tables'!AO104)</f>
        <v>0</v>
      </c>
      <c r="AP130" s="173"/>
      <c r="AQ130" s="205">
        <f>((IF('1b Historical level tables'!AQ123="-",0,'1b Historical level tables'!AQ123)-(IF('1b Historical level tables'!AQ104="-",0,'1b Historical level tables'!AQ104)))*'1c Consumption adjusted levels'!$C$8/4.2)+IF('1b Historical level tables'!AQ104="-",0,'1b Historical level tables'!AQ104)</f>
        <v>0</v>
      </c>
      <c r="AR130" s="205">
        <f>((IF('1b Historical level tables'!AR123="-",0,'1b Historical level tables'!AR123)-(IF('1b Historical level tables'!AR104="-",0,'1b Historical level tables'!AR104)))*'1c Consumption adjusted levels'!$C$8/4.2)+IF('1b Historical level tables'!AR104="-",0,'1b Historical level tables'!AR104)</f>
        <v>0</v>
      </c>
      <c r="AS130" s="205">
        <f>((IF('1b Historical level tables'!AS123="-",0,'1b Historical level tables'!AS123)-(IF('1b Historical level tables'!AS104="-",0,'1b Historical level tables'!AS104)))*'1c Consumption adjusted levels'!$C$8/4.2)+IF('1b Historical level tables'!AS104="-",0,'1b Historical level tables'!AS104)</f>
        <v>0</v>
      </c>
      <c r="AT130" s="205">
        <f>((IF('1b Historical level tables'!AT123="-",0,'1b Historical level tables'!AT123)-(IF('1b Historical level tables'!AT104="-",0,'1b Historical level tables'!AT104)))*'1c Consumption adjusted levels'!$C$8/4.2)+IF('1b Historical level tables'!AT104="-",0,'1b Historical level tables'!AT104)</f>
        <v>0</v>
      </c>
      <c r="AU130" s="205">
        <f>((IF('1b Historical level tables'!AU123="-",0,'1b Historical level tables'!AU123)-(IF('1b Historical level tables'!AU104="-",0,'1b Historical level tables'!AU104)))*'1c Consumption adjusted levels'!$C$8/4.2)+IF('1b Historical level tables'!AU104="-",0,'1b Historical level tables'!AU104)</f>
        <v>0</v>
      </c>
      <c r="AV130" s="205">
        <f>((IF('1b Historical level tables'!AV123="-",0,'1b Historical level tables'!AV123)-(IF('1b Historical level tables'!AV104="-",0,'1b Historical level tables'!AV104)))*'1c Consumption adjusted levels'!$C$8/4.2)+IF('1b Historical level tables'!AV104="-",0,'1b Historical level tables'!AV104)</f>
        <v>0</v>
      </c>
      <c r="AW130" s="205">
        <f>((IF('1b Historical level tables'!AW123="-",0,'1b Historical level tables'!AW123)-(IF('1b Historical level tables'!AW104="-",0,'1b Historical level tables'!AW104)))*'1c Consumption adjusted levels'!$C$8/4.2)+IF('1b Historical level tables'!AW104="-",0,'1b Historical level tables'!AW104)</f>
        <v>0</v>
      </c>
      <c r="AX130" s="205">
        <f>((IF('1b Historical level tables'!AX123="-",0,'1b Historical level tables'!AX123)-(IF('1b Historical level tables'!AX104="-",0,'1b Historical level tables'!AX104)))*'1c Consumption adjusted levels'!$C$8/4.2)+IF('1b Historical level tables'!AX104="-",0,'1b Historical level tables'!AX104)</f>
        <v>0</v>
      </c>
      <c r="AY130" s="205">
        <f>((IF('1b Historical level tables'!AY123="-",0,'1b Historical level tables'!AY123)-(IF('1b Historical level tables'!AY104="-",0,'1b Historical level tables'!AY104)))*'1c Consumption adjusted levels'!$C$8/4.2)+IF('1b Historical level tables'!AY104="-",0,'1b Historical level tables'!AY104)</f>
        <v>0</v>
      </c>
      <c r="AZ130" s="205">
        <f>((IF('1b Historical level tables'!AZ123="-",0,'1b Historical level tables'!AZ123)-(IF('1b Historical level tables'!AZ104="-",0,'1b Historical level tables'!AZ104)))*'1c Consumption adjusted levels'!$C$8/4.2)+IF('1b Historical level tables'!AZ104="-",0,'1b Historical level tables'!AZ104)</f>
        <v>0</v>
      </c>
      <c r="BA130" s="205">
        <f>((IF('1b Historical level tables'!BA123="-",0,'1b Historical level tables'!BA123)-(IF('1b Historical level tables'!BA104="-",0,'1b Historical level tables'!BA104)))*'1c Consumption adjusted levels'!$C$8/4.2)+IF('1b Historical level tables'!BA104="-",0,'1b Historical level tables'!BA104)</f>
        <v>0</v>
      </c>
      <c r="BB130" s="205">
        <f>((IF('1b Historical level tables'!BB123="-",0,'1b Historical level tables'!BB123)-(IF('1b Historical level tables'!BB104="-",0,'1b Historical level tables'!BB104)))*'1c Consumption adjusted levels'!$C$8/4.2)+IF('1b Historical level tables'!BB104="-",0,'1b Historical level tables'!BB104)</f>
        <v>119.64089771775475</v>
      </c>
      <c r="BC130" s="205">
        <f>((IF('1b Historical level tables'!BC123="-",0,'1b Historical level tables'!BC123)-(IF('1b Historical level tables'!BC104="-",0,'1b Historical level tables'!BC104)))*'1c Consumption adjusted levels'!$C$8/4.2)+IF('1b Historical level tables'!BC104="-",0,'1b Historical level tables'!BC104)</f>
        <v>0</v>
      </c>
      <c r="BD130" s="205">
        <f>((IF('1b Historical level tables'!BD123="-",0,'1b Historical level tables'!BD123)-(IF('1b Historical level tables'!BD104="-",0,'1b Historical level tables'!BD104)))*'1c Consumption adjusted levels'!$C$8/$D$8)+IF('1b Historical level tables'!BD104="-",0,'1b Historical level tables'!BD104)</f>
        <v>0</v>
      </c>
      <c r="BF130" s="175" t="s">
        <v>206</v>
      </c>
      <c r="BG130" s="205">
        <f>((IF('1b Historical level tables'!BG123="-",0,'1b Historical level tables'!BG123)-(IF('1b Historical level tables'!BG104="-",0,'1b Historical level tables'!BG104)))*'1c Consumption adjusted levels'!$C$9/12)+IF('1b Historical level tables'!BG104="-",0,'1b Historical level tables'!BG104)</f>
        <v>0</v>
      </c>
      <c r="BH130" s="205">
        <f>((IF('1b Historical level tables'!BH123="-",0,'1b Historical level tables'!BH123)-(IF('1b Historical level tables'!BH104="-",0,'1b Historical level tables'!BH104)))*'1c Consumption adjusted levels'!$C$9/12)+IF('1b Historical level tables'!BH104="-",0,'1b Historical level tables'!BH104)</f>
        <v>0</v>
      </c>
      <c r="BI130" s="205">
        <f>((IF('1b Historical level tables'!BI123="-",0,'1b Historical level tables'!BI123)-(IF('1b Historical level tables'!BI104="-",0,'1b Historical level tables'!BI104)))*'1c Consumption adjusted levels'!$C$9/12)+IF('1b Historical level tables'!BI104="-",0,'1b Historical level tables'!BI104)</f>
        <v>0</v>
      </c>
      <c r="BJ130" s="205">
        <f>((IF('1b Historical level tables'!BJ123="-",0,'1b Historical level tables'!BJ123)-(IF('1b Historical level tables'!BJ104="-",0,'1b Historical level tables'!BJ104)))*'1c Consumption adjusted levels'!$C$9/12)+IF('1b Historical level tables'!BJ104="-",0,'1b Historical level tables'!BJ104)</f>
        <v>0</v>
      </c>
      <c r="BK130" s="205">
        <f>((IF('1b Historical level tables'!BK123="-",0,'1b Historical level tables'!BK123)-(IF('1b Historical level tables'!BK104="-",0,'1b Historical level tables'!BK104)))*'1c Consumption adjusted levels'!$C$9/12)+IF('1b Historical level tables'!BK104="-",0,'1b Historical level tables'!BK104)</f>
        <v>0</v>
      </c>
      <c r="BL130" s="205">
        <f>((IF('1b Historical level tables'!BL123="-",0,'1b Historical level tables'!BL123)-(IF('1b Historical level tables'!BL104="-",0,'1b Historical level tables'!BL104)))*'1c Consumption adjusted levels'!$C$9/12)+IF('1b Historical level tables'!BL104="-",0,'1b Historical level tables'!BL104)</f>
        <v>0</v>
      </c>
      <c r="BM130" s="205">
        <f>((IF('1b Historical level tables'!BM123="-",0,'1b Historical level tables'!BM123)-(IF('1b Historical level tables'!BM104="-",0,'1b Historical level tables'!BM104)))*'1c Consumption adjusted levels'!$C$9/12)+IF('1b Historical level tables'!BM104="-",0,'1b Historical level tables'!BM104)</f>
        <v>0</v>
      </c>
      <c r="BN130" s="205">
        <f>((IF('1b Historical level tables'!BN123="-",0,'1b Historical level tables'!BN123)-(IF('1b Historical level tables'!BN104="-",0,'1b Historical level tables'!BN104)))*'1c Consumption adjusted levels'!$C$9/12)+IF('1b Historical level tables'!BN104="-",0,'1b Historical level tables'!BN104)</f>
        <v>0</v>
      </c>
      <c r="BO130" s="205">
        <f>((IF('1b Historical level tables'!BO123="-",0,'1b Historical level tables'!BO123)-(IF('1b Historical level tables'!BO104="-",0,'1b Historical level tables'!BO104)))*'1c Consumption adjusted levels'!$C$9/12)+IF('1b Historical level tables'!BO104="-",0,'1b Historical level tables'!BO104)</f>
        <v>0</v>
      </c>
      <c r="BP130" s="205">
        <f>((IF('1b Historical level tables'!BP123="-",0,'1b Historical level tables'!BP123)-(IF('1b Historical level tables'!BP104="-",0,'1b Historical level tables'!BP104)))*'1c Consumption adjusted levels'!$C$9/12)+IF('1b Historical level tables'!BP104="-",0,'1b Historical level tables'!BP104)</f>
        <v>0</v>
      </c>
      <c r="BQ130" s="205">
        <f>((IF('1b Historical level tables'!BQ123="-",0,'1b Historical level tables'!BQ123)-(IF('1b Historical level tables'!BQ104="-",0,'1b Historical level tables'!BQ104)))*'1c Consumption adjusted levels'!$C$9/12)+IF('1b Historical level tables'!BQ104="-",0,'1b Historical level tables'!BQ104)</f>
        <v>0</v>
      </c>
      <c r="BR130" s="173"/>
      <c r="BS130" s="205">
        <f>((IF('1b Historical level tables'!BS123="-",0,'1b Historical level tables'!BS123)-(IF('1b Historical level tables'!BS104="-",0,'1b Historical level tables'!BS104)))*'1c Consumption adjusted levels'!$C$9/12)+IF('1b Historical level tables'!BS104="-",0,'1b Historical level tables'!BS104)</f>
        <v>0</v>
      </c>
      <c r="BT130" s="205">
        <f>((IF('1b Historical level tables'!BT123="-",0,'1b Historical level tables'!BT123)-(IF('1b Historical level tables'!BT104="-",0,'1b Historical level tables'!BT104)))*'1c Consumption adjusted levels'!$C$9/12)+IF('1b Historical level tables'!BT104="-",0,'1b Historical level tables'!BT104)</f>
        <v>0</v>
      </c>
      <c r="BU130" s="205">
        <f>((IF('1b Historical level tables'!BU123="-",0,'1b Historical level tables'!BU123)-(IF('1b Historical level tables'!BU104="-",0,'1b Historical level tables'!BU104)))*'1c Consumption adjusted levels'!$C$9/12)+IF('1b Historical level tables'!BU104="-",0,'1b Historical level tables'!BU104)</f>
        <v>0</v>
      </c>
      <c r="BV130" s="205">
        <f>((IF('1b Historical level tables'!BV123="-",0,'1b Historical level tables'!BV123)-(IF('1b Historical level tables'!BV104="-",0,'1b Historical level tables'!BV104)))*'1c Consumption adjusted levels'!$C$9/12)+IF('1b Historical level tables'!BV104="-",0,'1b Historical level tables'!BV104)</f>
        <v>0</v>
      </c>
      <c r="BW130" s="205">
        <f>((IF('1b Historical level tables'!BW123="-",0,'1b Historical level tables'!BW123)-(IF('1b Historical level tables'!BW104="-",0,'1b Historical level tables'!BW104)))*'1c Consumption adjusted levels'!$C$9/12)+IF('1b Historical level tables'!BW104="-",0,'1b Historical level tables'!BW104)</f>
        <v>0</v>
      </c>
      <c r="BX130" s="205">
        <f>((IF('1b Historical level tables'!BX123="-",0,'1b Historical level tables'!BX123)-(IF('1b Historical level tables'!BX104="-",0,'1b Historical level tables'!BX104)))*'1c Consumption adjusted levels'!$C$9/12)+IF('1b Historical level tables'!BX104="-",0,'1b Historical level tables'!BX104)</f>
        <v>0</v>
      </c>
      <c r="BY130" s="205">
        <f>((IF('1b Historical level tables'!BY123="-",0,'1b Historical level tables'!BY123)-(IF('1b Historical level tables'!BY104="-",0,'1b Historical level tables'!BY104)))*'1c Consumption adjusted levels'!$C$9/12)+IF('1b Historical level tables'!BY104="-",0,'1b Historical level tables'!BY104)</f>
        <v>0</v>
      </c>
      <c r="BZ130" s="205">
        <f>((IF('1b Historical level tables'!BZ123="-",0,'1b Historical level tables'!BZ123)-(IF('1b Historical level tables'!BZ104="-",0,'1b Historical level tables'!BZ104)))*'1c Consumption adjusted levels'!$C$9/12)+IF('1b Historical level tables'!BZ104="-",0,'1b Historical level tables'!BZ104)</f>
        <v>0</v>
      </c>
      <c r="CA130" s="205">
        <f>((IF('1b Historical level tables'!CA123="-",0,'1b Historical level tables'!CA123)-(IF('1b Historical level tables'!CA104="-",0,'1b Historical level tables'!CA104)))*'1c Consumption adjusted levels'!$C$9/12)+IF('1b Historical level tables'!CA104="-",0,'1b Historical level tables'!CA104)</f>
        <v>0</v>
      </c>
      <c r="CB130" s="205">
        <f>((IF('1b Historical level tables'!CB123="-",0,'1b Historical level tables'!CB123)-(IF('1b Historical level tables'!CB104="-",0,'1b Historical level tables'!CB104)))*'1c Consumption adjusted levels'!$C$9/12)+IF('1b Historical level tables'!CB104="-",0,'1b Historical level tables'!CB104)</f>
        <v>0</v>
      </c>
      <c r="CC130" s="205">
        <f>((IF('1b Historical level tables'!CC123="-",0,'1b Historical level tables'!CC123)-(IF('1b Historical level tables'!CC104="-",0,'1b Historical level tables'!CC104)))*'1c Consumption adjusted levels'!$C$9/12)+IF('1b Historical level tables'!CC104="-",0,'1b Historical level tables'!CC104)</f>
        <v>0</v>
      </c>
      <c r="CD130" s="205">
        <f>((IF('1b Historical level tables'!CD123="-",0,'1b Historical level tables'!CD123)-(IF('1b Historical level tables'!CD104="-",0,'1b Historical level tables'!CD104)))*'1c Consumption adjusted levels'!$C$9/12)+IF('1b Historical level tables'!CD104="-",0,'1b Historical level tables'!CD104)</f>
        <v>130.51168215978871</v>
      </c>
      <c r="CE130" s="205">
        <f>((IF('1b Historical level tables'!CE123="-",0,'1b Historical level tables'!CE123)-(IF('1b Historical level tables'!CE104="-",0,'1b Historical level tables'!CE104)))*'1c Consumption adjusted levels'!$C$9/12)+IF('1b Historical level tables'!CE104="-",0,'1b Historical level tables'!CE104)</f>
        <v>0</v>
      </c>
      <c r="CF130" s="205">
        <f>((IF('1b Historical level tables'!CF123="-",0,'1b Historical level tables'!CF123)-(IF('1b Historical level tables'!CF104="-",0,'1b Historical level tables'!CF104)))*'1c Consumption adjusted levels'!$C$9/$D$9)+IF('1b Historical level tables'!CF104="-",0,'1b Historical level tables'!CF104)</f>
        <v>0</v>
      </c>
      <c r="CG130" s="144"/>
      <c r="CH130" s="175" t="s">
        <v>206</v>
      </c>
      <c r="CI130" s="205">
        <f t="shared" si="223"/>
        <v>0</v>
      </c>
      <c r="CJ130" s="205">
        <f t="shared" si="224"/>
        <v>0</v>
      </c>
      <c r="CK130" s="205">
        <f t="shared" si="225"/>
        <v>0</v>
      </c>
      <c r="CL130" s="205">
        <f t="shared" si="226"/>
        <v>0</v>
      </c>
      <c r="CM130" s="205">
        <f t="shared" si="227"/>
        <v>0</v>
      </c>
      <c r="CN130" s="205">
        <f t="shared" si="228"/>
        <v>0</v>
      </c>
      <c r="CO130" s="205">
        <f t="shared" si="229"/>
        <v>0</v>
      </c>
      <c r="CP130" s="205">
        <f t="shared" si="230"/>
        <v>0</v>
      </c>
      <c r="CQ130" s="205">
        <f t="shared" si="231"/>
        <v>0</v>
      </c>
      <c r="CR130" s="205">
        <f t="shared" si="232"/>
        <v>0</v>
      </c>
      <c r="CS130" s="205">
        <f t="shared" si="233"/>
        <v>0</v>
      </c>
      <c r="CT130" s="173"/>
      <c r="CU130" s="205">
        <f t="shared" si="209"/>
        <v>0</v>
      </c>
      <c r="CV130" s="205">
        <f t="shared" si="210"/>
        <v>0</v>
      </c>
      <c r="CW130" s="205">
        <f t="shared" si="211"/>
        <v>0</v>
      </c>
      <c r="CX130" s="205">
        <f t="shared" si="212"/>
        <v>0</v>
      </c>
      <c r="CY130" s="205">
        <f t="shared" si="213"/>
        <v>0</v>
      </c>
      <c r="CZ130" s="205">
        <f t="shared" si="214"/>
        <v>0</v>
      </c>
      <c r="DA130" s="205">
        <f t="shared" si="215"/>
        <v>0</v>
      </c>
      <c r="DB130" s="205">
        <f t="shared" si="216"/>
        <v>0</v>
      </c>
      <c r="DC130" s="205">
        <f t="shared" si="217"/>
        <v>0</v>
      </c>
      <c r="DD130" s="205">
        <f t="shared" si="218"/>
        <v>0</v>
      </c>
      <c r="DE130" s="205">
        <f t="shared" si="219"/>
        <v>0</v>
      </c>
      <c r="DF130" s="205">
        <f t="shared" si="220"/>
        <v>247.5794623992677</v>
      </c>
      <c r="DG130" s="205">
        <f t="shared" si="221"/>
        <v>0</v>
      </c>
      <c r="DH130" s="205">
        <f t="shared" si="222"/>
        <v>0</v>
      </c>
    </row>
    <row r="131" spans="2:112" s="159" customFormat="1" ht="10.5" customHeight="1">
      <c r="B131" s="175" t="s">
        <v>207</v>
      </c>
      <c r="C131" s="205">
        <f>((IF('1b Historical level tables'!C124="-",0,'1b Historical level tables'!C124)-(IF('1b Historical level tables'!C105="-",0,'1b Historical level tables'!C105)))*'1c Consumption adjusted levels'!$C$7/3.1)+IF('1b Historical level tables'!C105="-",0,'1b Historical level tables'!C105)</f>
        <v>0</v>
      </c>
      <c r="D131" s="205">
        <f>((IF('1b Historical level tables'!D124="-",0,'1b Historical level tables'!D124)-(IF('1b Historical level tables'!D105="-",0,'1b Historical level tables'!D105)))*'1c Consumption adjusted levels'!$C$7/3.1)+IF('1b Historical level tables'!D105="-",0,'1b Historical level tables'!D105)</f>
        <v>0</v>
      </c>
      <c r="E131" s="205">
        <f>((IF('1b Historical level tables'!E124="-",0,'1b Historical level tables'!E124)-(IF('1b Historical level tables'!E105="-",0,'1b Historical level tables'!E105)))*'1c Consumption adjusted levels'!$C$7/3.1)+IF('1b Historical level tables'!E105="-",0,'1b Historical level tables'!E105)</f>
        <v>0</v>
      </c>
      <c r="F131" s="205">
        <f>((IF('1b Historical level tables'!F124="-",0,'1b Historical level tables'!F124)-(IF('1b Historical level tables'!F105="-",0,'1b Historical level tables'!F105)))*'1c Consumption adjusted levels'!$C$7/3.1)+IF('1b Historical level tables'!F105="-",0,'1b Historical level tables'!F105)</f>
        <v>0</v>
      </c>
      <c r="G131" s="205">
        <f>((IF('1b Historical level tables'!G124="-",0,'1b Historical level tables'!G124)-(IF('1b Historical level tables'!G105="-",0,'1b Historical level tables'!G105)))*'1c Consumption adjusted levels'!$C$7/3.1)+IF('1b Historical level tables'!G105="-",0,'1b Historical level tables'!G105)</f>
        <v>0</v>
      </c>
      <c r="H131" s="205">
        <f>((IF('1b Historical level tables'!H124="-",0,'1b Historical level tables'!H124)-(IF('1b Historical level tables'!H105="-",0,'1b Historical level tables'!H105)))*'1c Consumption adjusted levels'!$C$7/3.1)+IF('1b Historical level tables'!H105="-",0,'1b Historical level tables'!H105)</f>
        <v>0</v>
      </c>
      <c r="I131" s="205">
        <f>((IF('1b Historical level tables'!I124="-",0,'1b Historical level tables'!I124)-(IF('1b Historical level tables'!I105="-",0,'1b Historical level tables'!I105)))*'1c Consumption adjusted levels'!$C$7/3.1)+IF('1b Historical level tables'!I105="-",0,'1b Historical level tables'!I105)</f>
        <v>0</v>
      </c>
      <c r="J131" s="205">
        <f>((IF('1b Historical level tables'!J124="-",0,'1b Historical level tables'!J124)-(IF('1b Historical level tables'!J105="-",0,'1b Historical level tables'!J105)))*'1c Consumption adjusted levels'!$C$7/3.1)+IF('1b Historical level tables'!J105="-",0,'1b Historical level tables'!J105)</f>
        <v>0</v>
      </c>
      <c r="K131" s="205">
        <f>((IF('1b Historical level tables'!K124="-",0,'1b Historical level tables'!K124)-(IF('1b Historical level tables'!K105="-",0,'1b Historical level tables'!K105)))*'1c Consumption adjusted levels'!$C$7/3.1)+IF('1b Historical level tables'!K105="-",0,'1b Historical level tables'!K105)</f>
        <v>0</v>
      </c>
      <c r="L131" s="205">
        <f>((IF('1b Historical level tables'!L124="-",0,'1b Historical level tables'!L124)-(IF('1b Historical level tables'!L105="-",0,'1b Historical level tables'!L105)))*'1c Consumption adjusted levels'!$C$7/3.1)+IF('1b Historical level tables'!L105="-",0,'1b Historical level tables'!L105)</f>
        <v>0</v>
      </c>
      <c r="M131" s="205">
        <f>((IF('1b Historical level tables'!M124="-",0,'1b Historical level tables'!M124)-(IF('1b Historical level tables'!M105="-",0,'1b Historical level tables'!M105)))*'1c Consumption adjusted levels'!$C$7/3.1)+IF('1b Historical level tables'!M105="-",0,'1b Historical level tables'!M105)</f>
        <v>0</v>
      </c>
      <c r="N131" s="173"/>
      <c r="O131" s="205">
        <f>((IF('1b Historical level tables'!O124="-",0,'1b Historical level tables'!O124)-(IF('1b Historical level tables'!O105="-",0,'1b Historical level tables'!O105)))*'1c Consumption adjusted levels'!$C$7/3.1)+IF('1b Historical level tables'!O105="-",0,'1b Historical level tables'!O105)</f>
        <v>0</v>
      </c>
      <c r="P131" s="205">
        <f>((IF('1b Historical level tables'!P124="-",0,'1b Historical level tables'!P124)-(IF('1b Historical level tables'!P105="-",0,'1b Historical level tables'!P105)))*'1c Consumption adjusted levels'!$C$7/3.1)+IF('1b Historical level tables'!P105="-",0,'1b Historical level tables'!P105)</f>
        <v>0</v>
      </c>
      <c r="Q131" s="205">
        <f>((IF('1b Historical level tables'!Q124="-",0,'1b Historical level tables'!Q124)-(IF('1b Historical level tables'!Q105="-",0,'1b Historical level tables'!Q105)))*'1c Consumption adjusted levels'!$C$7/3.1)+IF('1b Historical level tables'!Q105="-",0,'1b Historical level tables'!Q105)</f>
        <v>0</v>
      </c>
      <c r="R131" s="205">
        <f>((IF('1b Historical level tables'!R124="-",0,'1b Historical level tables'!R124)-(IF('1b Historical level tables'!R105="-",0,'1b Historical level tables'!R105)))*'1c Consumption adjusted levels'!$C$7/3.1)+IF('1b Historical level tables'!R105="-",0,'1b Historical level tables'!R105)</f>
        <v>0</v>
      </c>
      <c r="S131" s="205">
        <f>((IF('1b Historical level tables'!S124="-",0,'1b Historical level tables'!S124)-(IF('1b Historical level tables'!S105="-",0,'1b Historical level tables'!S105)))*'1c Consumption adjusted levels'!$C$7/3.1)+IF('1b Historical level tables'!S105="-",0,'1b Historical level tables'!S105)</f>
        <v>0</v>
      </c>
      <c r="T131" s="205">
        <f>((IF('1b Historical level tables'!T124="-",0,'1b Historical level tables'!T124)-(IF('1b Historical level tables'!T105="-",0,'1b Historical level tables'!T105)))*'1c Consumption adjusted levels'!$C$7/3.1)+IF('1b Historical level tables'!T105="-",0,'1b Historical level tables'!T105)</f>
        <v>0</v>
      </c>
      <c r="U131" s="205">
        <f>((IF('1b Historical level tables'!U124="-",0,'1b Historical level tables'!U124)-(IF('1b Historical level tables'!U105="-",0,'1b Historical level tables'!U105)))*'1c Consumption adjusted levels'!$C$7/3.1)+IF('1b Historical level tables'!U105="-",0,'1b Historical level tables'!U105)</f>
        <v>0</v>
      </c>
      <c r="V131" s="205">
        <f>((IF('1b Historical level tables'!V124="-",0,'1b Historical level tables'!V124)-(IF('1b Historical level tables'!V105="-",0,'1b Historical level tables'!V105)))*'1c Consumption adjusted levels'!$C$7/3.1)+IF('1b Historical level tables'!V105="-",0,'1b Historical level tables'!V105)</f>
        <v>0</v>
      </c>
      <c r="W131" s="205">
        <f>((IF('1b Historical level tables'!W124="-",0,'1b Historical level tables'!W124)-(IF('1b Historical level tables'!W105="-",0,'1b Historical level tables'!W105)))*'1c Consumption adjusted levels'!$C$7/3.1)+IF('1b Historical level tables'!W105="-",0,'1b Historical level tables'!W105)</f>
        <v>0</v>
      </c>
      <c r="X131" s="205">
        <f>((IF('1b Historical level tables'!X124="-",0,'1b Historical level tables'!X124)-(IF('1b Historical level tables'!X105="-",0,'1b Historical level tables'!X105)))*'1c Consumption adjusted levels'!$C$7/3.1)+IF('1b Historical level tables'!X105="-",0,'1b Historical level tables'!X105)</f>
        <v>0</v>
      </c>
      <c r="Y131" s="205">
        <f>((IF('1b Historical level tables'!Y124="-",0,'1b Historical level tables'!Y124)-(IF('1b Historical level tables'!Y105="-",0,'1b Historical level tables'!Y105)))*'1c Consumption adjusted levels'!$C$7/3.1)+IF('1b Historical level tables'!Y105="-",0,'1b Historical level tables'!Y105)</f>
        <v>0</v>
      </c>
      <c r="Z131" s="205">
        <f>((IF('1b Historical level tables'!Z124="-",0,'1b Historical level tables'!Z124)-(IF('1b Historical level tables'!Z105="-",0,'1b Historical level tables'!Z105)))*'1c Consumption adjusted levels'!$C$7/3.1)+IF('1b Historical level tables'!Z105="-",0,'1b Historical level tables'!Z105)</f>
        <v>9.68388529615269</v>
      </c>
      <c r="AA131" s="205">
        <f>((IF('1b Historical level tables'!AA124="-",0,'1b Historical level tables'!AA124)-(IF('1b Historical level tables'!AA105="-",0,'1b Historical level tables'!AA105)))*'1c Consumption adjusted levels'!$C$7/3.1)+IF('1b Historical level tables'!AA105="-",0,'1b Historical level tables'!AA105)</f>
        <v>0</v>
      </c>
      <c r="AB131" s="205">
        <f>((IF('1b Historical level tables'!AB124="-",0,'1b Historical level tables'!AB124)-(IF('1b Historical level tables'!AB105="-",0,'1b Historical level tables'!AB105)))*'1c Consumption adjusted levels'!$C$7/$D$7)+IF('1b Historical level tables'!AB105="-",0,'1b Historical level tables'!AB105)</f>
        <v>0</v>
      </c>
      <c r="AC131" s="144"/>
      <c r="AD131" s="175" t="s">
        <v>207</v>
      </c>
      <c r="AE131" s="205">
        <f>((IF('1b Historical level tables'!AE124="-",0,'1b Historical level tables'!AE124)-(IF('1b Historical level tables'!AE105="-",0,'1b Historical level tables'!AE105)))*'1c Consumption adjusted levels'!$C$8/4.2)+IF('1b Historical level tables'!AE105="-",0,'1b Historical level tables'!AE105)</f>
        <v>0</v>
      </c>
      <c r="AF131" s="205">
        <f>((IF('1b Historical level tables'!AF124="-",0,'1b Historical level tables'!AF124)-(IF('1b Historical level tables'!AF105="-",0,'1b Historical level tables'!AF105)))*'1c Consumption adjusted levels'!$C$8/4.2)+IF('1b Historical level tables'!AF105="-",0,'1b Historical level tables'!AF105)</f>
        <v>0</v>
      </c>
      <c r="AG131" s="205">
        <f>((IF('1b Historical level tables'!AG124="-",0,'1b Historical level tables'!AG124)-(IF('1b Historical level tables'!AG105="-",0,'1b Historical level tables'!AG105)))*'1c Consumption adjusted levels'!$C$8/4.2)+IF('1b Historical level tables'!AG105="-",0,'1b Historical level tables'!AG105)</f>
        <v>0</v>
      </c>
      <c r="AH131" s="205">
        <f>((IF('1b Historical level tables'!AH124="-",0,'1b Historical level tables'!AH124)-(IF('1b Historical level tables'!AH105="-",0,'1b Historical level tables'!AH105)))*'1c Consumption adjusted levels'!$C$8/4.2)+IF('1b Historical level tables'!AH105="-",0,'1b Historical level tables'!AH105)</f>
        <v>0</v>
      </c>
      <c r="AI131" s="205">
        <f>((IF('1b Historical level tables'!AI124="-",0,'1b Historical level tables'!AI124)-(IF('1b Historical level tables'!AI105="-",0,'1b Historical level tables'!AI105)))*'1c Consumption adjusted levels'!$C$8/4.2)+IF('1b Historical level tables'!AI105="-",0,'1b Historical level tables'!AI105)</f>
        <v>0</v>
      </c>
      <c r="AJ131" s="205">
        <f>((IF('1b Historical level tables'!AJ124="-",0,'1b Historical level tables'!AJ124)-(IF('1b Historical level tables'!AJ105="-",0,'1b Historical level tables'!AJ105)))*'1c Consumption adjusted levels'!$C$8/4.2)+IF('1b Historical level tables'!AJ105="-",0,'1b Historical level tables'!AJ105)</f>
        <v>0</v>
      </c>
      <c r="AK131" s="205">
        <f>((IF('1b Historical level tables'!AK124="-",0,'1b Historical level tables'!AK124)-(IF('1b Historical level tables'!AK105="-",0,'1b Historical level tables'!AK105)))*'1c Consumption adjusted levels'!$C$8/4.2)+IF('1b Historical level tables'!AK105="-",0,'1b Historical level tables'!AK105)</f>
        <v>0</v>
      </c>
      <c r="AL131" s="205">
        <f>((IF('1b Historical level tables'!AL124="-",0,'1b Historical level tables'!AL124)-(IF('1b Historical level tables'!AL105="-",0,'1b Historical level tables'!AL105)))*'1c Consumption adjusted levels'!$C$8/4.2)+IF('1b Historical level tables'!AL105="-",0,'1b Historical level tables'!AL105)</f>
        <v>0</v>
      </c>
      <c r="AM131" s="205">
        <f>((IF('1b Historical level tables'!AM124="-",0,'1b Historical level tables'!AM124)-(IF('1b Historical level tables'!AM105="-",0,'1b Historical level tables'!AM105)))*'1c Consumption adjusted levels'!$C$8/4.2)+IF('1b Historical level tables'!AM105="-",0,'1b Historical level tables'!AM105)</f>
        <v>0</v>
      </c>
      <c r="AN131" s="205">
        <f>((IF('1b Historical level tables'!AN124="-",0,'1b Historical level tables'!AN124)-(IF('1b Historical level tables'!AN105="-",0,'1b Historical level tables'!AN105)))*'1c Consumption adjusted levels'!$C$8/4.2)+IF('1b Historical level tables'!AN105="-",0,'1b Historical level tables'!AN105)</f>
        <v>0</v>
      </c>
      <c r="AO131" s="205">
        <f>((IF('1b Historical level tables'!AO124="-",0,'1b Historical level tables'!AO124)-(IF('1b Historical level tables'!AO105="-",0,'1b Historical level tables'!AO105)))*'1c Consumption adjusted levels'!$C$8/4.2)+IF('1b Historical level tables'!AO105="-",0,'1b Historical level tables'!AO105)</f>
        <v>0</v>
      </c>
      <c r="AP131" s="173"/>
      <c r="AQ131" s="205">
        <f>((IF('1b Historical level tables'!AQ124="-",0,'1b Historical level tables'!AQ124)-(IF('1b Historical level tables'!AQ105="-",0,'1b Historical level tables'!AQ105)))*'1c Consumption adjusted levels'!$C$8/4.2)+IF('1b Historical level tables'!AQ105="-",0,'1b Historical level tables'!AQ105)</f>
        <v>0</v>
      </c>
      <c r="AR131" s="205">
        <f>((IF('1b Historical level tables'!AR124="-",0,'1b Historical level tables'!AR124)-(IF('1b Historical level tables'!AR105="-",0,'1b Historical level tables'!AR105)))*'1c Consumption adjusted levels'!$C$8/4.2)+IF('1b Historical level tables'!AR105="-",0,'1b Historical level tables'!AR105)</f>
        <v>0</v>
      </c>
      <c r="AS131" s="205">
        <f>((IF('1b Historical level tables'!AS124="-",0,'1b Historical level tables'!AS124)-(IF('1b Historical level tables'!AS105="-",0,'1b Historical level tables'!AS105)))*'1c Consumption adjusted levels'!$C$8/4.2)+IF('1b Historical level tables'!AS105="-",0,'1b Historical level tables'!AS105)</f>
        <v>0</v>
      </c>
      <c r="AT131" s="205">
        <f>((IF('1b Historical level tables'!AT124="-",0,'1b Historical level tables'!AT124)-(IF('1b Historical level tables'!AT105="-",0,'1b Historical level tables'!AT105)))*'1c Consumption adjusted levels'!$C$8/4.2)+IF('1b Historical level tables'!AT105="-",0,'1b Historical level tables'!AT105)</f>
        <v>0</v>
      </c>
      <c r="AU131" s="205">
        <f>((IF('1b Historical level tables'!AU124="-",0,'1b Historical level tables'!AU124)-(IF('1b Historical level tables'!AU105="-",0,'1b Historical level tables'!AU105)))*'1c Consumption adjusted levels'!$C$8/4.2)+IF('1b Historical level tables'!AU105="-",0,'1b Historical level tables'!AU105)</f>
        <v>0</v>
      </c>
      <c r="AV131" s="205">
        <f>((IF('1b Historical level tables'!AV124="-",0,'1b Historical level tables'!AV124)-(IF('1b Historical level tables'!AV105="-",0,'1b Historical level tables'!AV105)))*'1c Consumption adjusted levels'!$C$8/4.2)+IF('1b Historical level tables'!AV105="-",0,'1b Historical level tables'!AV105)</f>
        <v>0</v>
      </c>
      <c r="AW131" s="205">
        <f>((IF('1b Historical level tables'!AW124="-",0,'1b Historical level tables'!AW124)-(IF('1b Historical level tables'!AW105="-",0,'1b Historical level tables'!AW105)))*'1c Consumption adjusted levels'!$C$8/4.2)+IF('1b Historical level tables'!AW105="-",0,'1b Historical level tables'!AW105)</f>
        <v>0</v>
      </c>
      <c r="AX131" s="205">
        <f>((IF('1b Historical level tables'!AX124="-",0,'1b Historical level tables'!AX124)-(IF('1b Historical level tables'!AX105="-",0,'1b Historical level tables'!AX105)))*'1c Consumption adjusted levels'!$C$8/4.2)+IF('1b Historical level tables'!AX105="-",0,'1b Historical level tables'!AX105)</f>
        <v>0</v>
      </c>
      <c r="AY131" s="205">
        <f>((IF('1b Historical level tables'!AY124="-",0,'1b Historical level tables'!AY124)-(IF('1b Historical level tables'!AY105="-",0,'1b Historical level tables'!AY105)))*'1c Consumption adjusted levels'!$C$8/4.2)+IF('1b Historical level tables'!AY105="-",0,'1b Historical level tables'!AY105)</f>
        <v>0</v>
      </c>
      <c r="AZ131" s="205">
        <f>((IF('1b Historical level tables'!AZ124="-",0,'1b Historical level tables'!AZ124)-(IF('1b Historical level tables'!AZ105="-",0,'1b Historical level tables'!AZ105)))*'1c Consumption adjusted levels'!$C$8/4.2)+IF('1b Historical level tables'!AZ105="-",0,'1b Historical level tables'!AZ105)</f>
        <v>0</v>
      </c>
      <c r="BA131" s="205">
        <f>((IF('1b Historical level tables'!BA124="-",0,'1b Historical level tables'!BA124)-(IF('1b Historical level tables'!BA105="-",0,'1b Historical level tables'!BA105)))*'1c Consumption adjusted levels'!$C$8/4.2)+IF('1b Historical level tables'!BA105="-",0,'1b Historical level tables'!BA105)</f>
        <v>0</v>
      </c>
      <c r="BB131" s="205">
        <f>((IF('1b Historical level tables'!BB124="-",0,'1b Historical level tables'!BB124)-(IF('1b Historical level tables'!BB105="-",0,'1b Historical level tables'!BB105)))*'1c Consumption adjusted levels'!$C$8/4.2)+IF('1b Historical level tables'!BB105="-",0,'1b Historical level tables'!BB105)</f>
        <v>11.021941243966541</v>
      </c>
      <c r="BC131" s="205">
        <f>((IF('1b Historical level tables'!BC124="-",0,'1b Historical level tables'!BC124)-(IF('1b Historical level tables'!BC105="-",0,'1b Historical level tables'!BC105)))*'1c Consumption adjusted levels'!$C$8/4.2)+IF('1b Historical level tables'!BC105="-",0,'1b Historical level tables'!BC105)</f>
        <v>0</v>
      </c>
      <c r="BD131" s="205">
        <f>((IF('1b Historical level tables'!BD124="-",0,'1b Historical level tables'!BD124)-(IF('1b Historical level tables'!BD105="-",0,'1b Historical level tables'!BD105)))*'1c Consumption adjusted levels'!$C$8/$D$8)+IF('1b Historical level tables'!BD105="-",0,'1b Historical level tables'!BD105)</f>
        <v>0</v>
      </c>
      <c r="BF131" s="175" t="s">
        <v>207</v>
      </c>
      <c r="BG131" s="205">
        <f>((IF('1b Historical level tables'!BG124="-",0,'1b Historical level tables'!BG124)-(IF('1b Historical level tables'!BG105="-",0,'1b Historical level tables'!BG105)))*'1c Consumption adjusted levels'!$C$9/12)+IF('1b Historical level tables'!BG105="-",0,'1b Historical level tables'!BG105)</f>
        <v>0</v>
      </c>
      <c r="BH131" s="205">
        <f>((IF('1b Historical level tables'!BH124="-",0,'1b Historical level tables'!BH124)-(IF('1b Historical level tables'!BH105="-",0,'1b Historical level tables'!BH105)))*'1c Consumption adjusted levels'!$C$9/12)+IF('1b Historical level tables'!BH105="-",0,'1b Historical level tables'!BH105)</f>
        <v>0</v>
      </c>
      <c r="BI131" s="205">
        <f>((IF('1b Historical level tables'!BI124="-",0,'1b Historical level tables'!BI124)-(IF('1b Historical level tables'!BI105="-",0,'1b Historical level tables'!BI105)))*'1c Consumption adjusted levels'!$C$9/12)+IF('1b Historical level tables'!BI105="-",0,'1b Historical level tables'!BI105)</f>
        <v>0</v>
      </c>
      <c r="BJ131" s="205">
        <f>((IF('1b Historical level tables'!BJ124="-",0,'1b Historical level tables'!BJ124)-(IF('1b Historical level tables'!BJ105="-",0,'1b Historical level tables'!BJ105)))*'1c Consumption adjusted levels'!$C$9/12)+IF('1b Historical level tables'!BJ105="-",0,'1b Historical level tables'!BJ105)</f>
        <v>0</v>
      </c>
      <c r="BK131" s="205">
        <f>((IF('1b Historical level tables'!BK124="-",0,'1b Historical level tables'!BK124)-(IF('1b Historical level tables'!BK105="-",0,'1b Historical level tables'!BK105)))*'1c Consumption adjusted levels'!$C$9/12)+IF('1b Historical level tables'!BK105="-",0,'1b Historical level tables'!BK105)</f>
        <v>0</v>
      </c>
      <c r="BL131" s="205">
        <f>((IF('1b Historical level tables'!BL124="-",0,'1b Historical level tables'!BL124)-(IF('1b Historical level tables'!BL105="-",0,'1b Historical level tables'!BL105)))*'1c Consumption adjusted levels'!$C$9/12)+IF('1b Historical level tables'!BL105="-",0,'1b Historical level tables'!BL105)</f>
        <v>0</v>
      </c>
      <c r="BM131" s="205">
        <f>((IF('1b Historical level tables'!BM124="-",0,'1b Historical level tables'!BM124)-(IF('1b Historical level tables'!BM105="-",0,'1b Historical level tables'!BM105)))*'1c Consumption adjusted levels'!$C$9/12)+IF('1b Historical level tables'!BM105="-",0,'1b Historical level tables'!BM105)</f>
        <v>0</v>
      </c>
      <c r="BN131" s="205">
        <f>((IF('1b Historical level tables'!BN124="-",0,'1b Historical level tables'!BN124)-(IF('1b Historical level tables'!BN105="-",0,'1b Historical level tables'!BN105)))*'1c Consumption adjusted levels'!$C$9/12)+IF('1b Historical level tables'!BN105="-",0,'1b Historical level tables'!BN105)</f>
        <v>0</v>
      </c>
      <c r="BO131" s="205">
        <f>((IF('1b Historical level tables'!BO124="-",0,'1b Historical level tables'!BO124)-(IF('1b Historical level tables'!BO105="-",0,'1b Historical level tables'!BO105)))*'1c Consumption adjusted levels'!$C$9/12)+IF('1b Historical level tables'!BO105="-",0,'1b Historical level tables'!BO105)</f>
        <v>0</v>
      </c>
      <c r="BP131" s="205">
        <f>((IF('1b Historical level tables'!BP124="-",0,'1b Historical level tables'!BP124)-(IF('1b Historical level tables'!BP105="-",0,'1b Historical level tables'!BP105)))*'1c Consumption adjusted levels'!$C$9/12)+IF('1b Historical level tables'!BP105="-",0,'1b Historical level tables'!BP105)</f>
        <v>0</v>
      </c>
      <c r="BQ131" s="205">
        <f>((IF('1b Historical level tables'!BQ124="-",0,'1b Historical level tables'!BQ124)-(IF('1b Historical level tables'!BQ105="-",0,'1b Historical level tables'!BQ105)))*'1c Consumption adjusted levels'!$C$9/12)+IF('1b Historical level tables'!BQ105="-",0,'1b Historical level tables'!BQ105)</f>
        <v>0</v>
      </c>
      <c r="BR131" s="173"/>
      <c r="BS131" s="205">
        <f>((IF('1b Historical level tables'!BS124="-",0,'1b Historical level tables'!BS124)-(IF('1b Historical level tables'!BS105="-",0,'1b Historical level tables'!BS105)))*'1c Consumption adjusted levels'!$C$9/12)+IF('1b Historical level tables'!BS105="-",0,'1b Historical level tables'!BS105)</f>
        <v>0</v>
      </c>
      <c r="BT131" s="205">
        <f>((IF('1b Historical level tables'!BT124="-",0,'1b Historical level tables'!BT124)-(IF('1b Historical level tables'!BT105="-",0,'1b Historical level tables'!BT105)))*'1c Consumption adjusted levels'!$C$9/12)+IF('1b Historical level tables'!BT105="-",0,'1b Historical level tables'!BT105)</f>
        <v>0</v>
      </c>
      <c r="BU131" s="205">
        <f>((IF('1b Historical level tables'!BU124="-",0,'1b Historical level tables'!BU124)-(IF('1b Historical level tables'!BU105="-",0,'1b Historical level tables'!BU105)))*'1c Consumption adjusted levels'!$C$9/12)+IF('1b Historical level tables'!BU105="-",0,'1b Historical level tables'!BU105)</f>
        <v>0</v>
      </c>
      <c r="BV131" s="205">
        <f>((IF('1b Historical level tables'!BV124="-",0,'1b Historical level tables'!BV124)-(IF('1b Historical level tables'!BV105="-",0,'1b Historical level tables'!BV105)))*'1c Consumption adjusted levels'!$C$9/12)+IF('1b Historical level tables'!BV105="-",0,'1b Historical level tables'!BV105)</f>
        <v>0</v>
      </c>
      <c r="BW131" s="205">
        <f>((IF('1b Historical level tables'!BW124="-",0,'1b Historical level tables'!BW124)-(IF('1b Historical level tables'!BW105="-",0,'1b Historical level tables'!BW105)))*'1c Consumption adjusted levels'!$C$9/12)+IF('1b Historical level tables'!BW105="-",0,'1b Historical level tables'!BW105)</f>
        <v>0</v>
      </c>
      <c r="BX131" s="205">
        <f>((IF('1b Historical level tables'!BX124="-",0,'1b Historical level tables'!BX124)-(IF('1b Historical level tables'!BX105="-",0,'1b Historical level tables'!BX105)))*'1c Consumption adjusted levels'!$C$9/12)+IF('1b Historical level tables'!BX105="-",0,'1b Historical level tables'!BX105)</f>
        <v>0</v>
      </c>
      <c r="BY131" s="205">
        <f>((IF('1b Historical level tables'!BY124="-",0,'1b Historical level tables'!BY124)-(IF('1b Historical level tables'!BY105="-",0,'1b Historical level tables'!BY105)))*'1c Consumption adjusted levels'!$C$9/12)+IF('1b Historical level tables'!BY105="-",0,'1b Historical level tables'!BY105)</f>
        <v>0</v>
      </c>
      <c r="BZ131" s="205">
        <f>((IF('1b Historical level tables'!BZ124="-",0,'1b Historical level tables'!BZ124)-(IF('1b Historical level tables'!BZ105="-",0,'1b Historical level tables'!BZ105)))*'1c Consumption adjusted levels'!$C$9/12)+IF('1b Historical level tables'!BZ105="-",0,'1b Historical level tables'!BZ105)</f>
        <v>0</v>
      </c>
      <c r="CA131" s="205">
        <f>((IF('1b Historical level tables'!CA124="-",0,'1b Historical level tables'!CA124)-(IF('1b Historical level tables'!CA105="-",0,'1b Historical level tables'!CA105)))*'1c Consumption adjusted levels'!$C$9/12)+IF('1b Historical level tables'!CA105="-",0,'1b Historical level tables'!CA105)</f>
        <v>0</v>
      </c>
      <c r="CB131" s="205">
        <f>((IF('1b Historical level tables'!CB124="-",0,'1b Historical level tables'!CB124)-(IF('1b Historical level tables'!CB105="-",0,'1b Historical level tables'!CB105)))*'1c Consumption adjusted levels'!$C$9/12)+IF('1b Historical level tables'!CB105="-",0,'1b Historical level tables'!CB105)</f>
        <v>0</v>
      </c>
      <c r="CC131" s="205">
        <f>((IF('1b Historical level tables'!CC124="-",0,'1b Historical level tables'!CC124)-(IF('1b Historical level tables'!CC105="-",0,'1b Historical level tables'!CC105)))*'1c Consumption adjusted levels'!$C$9/12)+IF('1b Historical level tables'!CC105="-",0,'1b Historical level tables'!CC105)</f>
        <v>0</v>
      </c>
      <c r="CD131" s="205">
        <f>((IF('1b Historical level tables'!CD124="-",0,'1b Historical level tables'!CD124)-(IF('1b Historical level tables'!CD105="-",0,'1b Historical level tables'!CD105)))*'1c Consumption adjusted levels'!$C$9/12)+IF('1b Historical level tables'!CD105="-",0,'1b Historical level tables'!CD105)</f>
        <v>8.8399065094560516</v>
      </c>
      <c r="CE131" s="205">
        <f>((IF('1b Historical level tables'!CE124="-",0,'1b Historical level tables'!CE124)-(IF('1b Historical level tables'!CE105="-",0,'1b Historical level tables'!CE105)))*'1c Consumption adjusted levels'!$C$9/12)+IF('1b Historical level tables'!CE105="-",0,'1b Historical level tables'!CE105)</f>
        <v>0</v>
      </c>
      <c r="CF131" s="205">
        <f>((IF('1b Historical level tables'!CF124="-",0,'1b Historical level tables'!CF124)-(IF('1b Historical level tables'!CF105="-",0,'1b Historical level tables'!CF105)))*'1c Consumption adjusted levels'!$C$9/$D$9)+IF('1b Historical level tables'!CF105="-",0,'1b Historical level tables'!CF105)</f>
        <v>0</v>
      </c>
      <c r="CG131" s="144"/>
      <c r="CH131" s="175" t="s">
        <v>207</v>
      </c>
      <c r="CI131" s="205">
        <f t="shared" si="223"/>
        <v>0</v>
      </c>
      <c r="CJ131" s="205">
        <f t="shared" si="224"/>
        <v>0</v>
      </c>
      <c r="CK131" s="205">
        <f t="shared" si="225"/>
        <v>0</v>
      </c>
      <c r="CL131" s="205">
        <f t="shared" si="226"/>
        <v>0</v>
      </c>
      <c r="CM131" s="205">
        <f t="shared" si="227"/>
        <v>0</v>
      </c>
      <c r="CN131" s="205">
        <f t="shared" si="228"/>
        <v>0</v>
      </c>
      <c r="CO131" s="205">
        <f t="shared" si="229"/>
        <v>0</v>
      </c>
      <c r="CP131" s="205">
        <f t="shared" si="230"/>
        <v>0</v>
      </c>
      <c r="CQ131" s="205">
        <f t="shared" si="231"/>
        <v>0</v>
      </c>
      <c r="CR131" s="205">
        <f t="shared" si="232"/>
        <v>0</v>
      </c>
      <c r="CS131" s="205">
        <f t="shared" si="233"/>
        <v>0</v>
      </c>
      <c r="CT131" s="173"/>
      <c r="CU131" s="205">
        <f t="shared" si="209"/>
        <v>0</v>
      </c>
      <c r="CV131" s="205">
        <f t="shared" si="210"/>
        <v>0</v>
      </c>
      <c r="CW131" s="205">
        <f t="shared" si="211"/>
        <v>0</v>
      </c>
      <c r="CX131" s="205">
        <f t="shared" si="212"/>
        <v>0</v>
      </c>
      <c r="CY131" s="205">
        <f t="shared" si="213"/>
        <v>0</v>
      </c>
      <c r="CZ131" s="205">
        <f t="shared" si="214"/>
        <v>0</v>
      </c>
      <c r="DA131" s="205">
        <f t="shared" si="215"/>
        <v>0</v>
      </c>
      <c r="DB131" s="205">
        <f t="shared" si="216"/>
        <v>0</v>
      </c>
      <c r="DC131" s="205">
        <f t="shared" si="217"/>
        <v>0</v>
      </c>
      <c r="DD131" s="205">
        <f t="shared" si="218"/>
        <v>0</v>
      </c>
      <c r="DE131" s="205">
        <f t="shared" si="219"/>
        <v>0</v>
      </c>
      <c r="DF131" s="205">
        <f t="shared" si="220"/>
        <v>18.523791805608742</v>
      </c>
      <c r="DG131" s="205">
        <f t="shared" si="221"/>
        <v>0</v>
      </c>
      <c r="DH131" s="205">
        <f t="shared" si="222"/>
        <v>0</v>
      </c>
    </row>
    <row r="132" spans="2:112" s="159" customFormat="1" ht="10.5" customHeight="1">
      <c r="B132" s="175" t="s">
        <v>208</v>
      </c>
      <c r="C132" s="205">
        <f>((IF('1b Historical level tables'!C125="-",0,'1b Historical level tables'!C125)-(IF('1b Historical level tables'!C106="-",0,'1b Historical level tables'!C106)))*'1c Consumption adjusted levels'!$C$7/3.1)+IF('1b Historical level tables'!C106="-",0,'1b Historical level tables'!C106)</f>
        <v>8.804062404452436</v>
      </c>
      <c r="D132" s="205">
        <f>((IF('1b Historical level tables'!D125="-",0,'1b Historical level tables'!D125)-(IF('1b Historical level tables'!D106="-",0,'1b Historical level tables'!D106)))*'1c Consumption adjusted levels'!$C$7/3.1)+IF('1b Historical level tables'!D106="-",0,'1b Historical level tables'!D106)</f>
        <v>8.7130165493913339</v>
      </c>
      <c r="E132" s="205">
        <f>((IF('1b Historical level tables'!E125="-",0,'1b Historical level tables'!E125)-(IF('1b Historical level tables'!E106="-",0,'1b Historical level tables'!E106)))*'1c Consumption adjusted levels'!$C$7/3.1)+IF('1b Historical level tables'!E106="-",0,'1b Historical level tables'!E106)</f>
        <v>9.3827968363187448</v>
      </c>
      <c r="F132" s="205">
        <f>((IF('1b Historical level tables'!F125="-",0,'1b Historical level tables'!F125)-(IF('1b Historical level tables'!F106="-",0,'1b Historical level tables'!F106)))*'1c Consumption adjusted levels'!$C$7/3.1)+IF('1b Historical level tables'!F106="-",0,'1b Historical level tables'!F106)</f>
        <v>9.6783640178627337</v>
      </c>
      <c r="G132" s="205">
        <f>((IF('1b Historical level tables'!G125="-",0,'1b Historical level tables'!G125)-(IF('1b Historical level tables'!G106="-",0,'1b Historical level tables'!G106)))*'1c Consumption adjusted levels'!$C$7/3.1)+IF('1b Historical level tables'!G106="-",0,'1b Historical level tables'!G106)</f>
        <v>10.704934135467694</v>
      </c>
      <c r="H132" s="205">
        <f>((IF('1b Historical level tables'!H125="-",0,'1b Historical level tables'!H125)-(IF('1b Historical level tables'!H106="-",0,'1b Historical level tables'!H106)))*'1c Consumption adjusted levels'!$C$7/3.1)+IF('1b Historical level tables'!H106="-",0,'1b Historical level tables'!H106)</f>
        <v>10.370301764408632</v>
      </c>
      <c r="I132" s="205">
        <f>((IF('1b Historical level tables'!I125="-",0,'1b Historical level tables'!I125)-(IF('1b Historical level tables'!I106="-",0,'1b Historical level tables'!I106)))*'1c Consumption adjusted levels'!$C$7/3.1)+IF('1b Historical level tables'!I106="-",0,'1b Historical level tables'!I106)</f>
        <v>10.404565755862363</v>
      </c>
      <c r="J132" s="205">
        <f>((IF('1b Historical level tables'!J125="-",0,'1b Historical level tables'!J125)-(IF('1b Historical level tables'!J106="-",0,'1b Historical level tables'!J106)))*'1c Consumption adjusted levels'!$C$7/3.1)+IF('1b Historical level tables'!J106="-",0,'1b Historical level tables'!J106)</f>
        <v>10.007981139203206</v>
      </c>
      <c r="K132" s="205">
        <f>((IF('1b Historical level tables'!K125="-",0,'1b Historical level tables'!K125)-(IF('1b Historical level tables'!K106="-",0,'1b Historical level tables'!K106)))*'1c Consumption adjusted levels'!$C$7/3.1)+IF('1b Historical level tables'!K106="-",0,'1b Historical level tables'!K106)</f>
        <v>10.797120090175701</v>
      </c>
      <c r="L132" s="205">
        <f>((IF('1b Historical level tables'!L125="-",0,'1b Historical level tables'!L125)-(IF('1b Historical level tables'!L106="-",0,'1b Historical level tables'!L106)))*'1c Consumption adjusted levels'!$C$7/3.1)+IF('1b Historical level tables'!L106="-",0,'1b Historical level tables'!L106)</f>
        <v>11.792899858854344</v>
      </c>
      <c r="M132" s="205">
        <f>((IF('1b Historical level tables'!M125="-",0,'1b Historical level tables'!M125)-(IF('1b Historical level tables'!M106="-",0,'1b Historical level tables'!M106)))*'1c Consumption adjusted levels'!$C$7/3.1)+IF('1b Historical level tables'!M106="-",0,'1b Historical level tables'!M106)</f>
        <v>16.857789826291647</v>
      </c>
      <c r="N132" s="173"/>
      <c r="O132" s="205">
        <f>((IF('1b Historical level tables'!O125="-",0,'1b Historical level tables'!O125)-(IF('1b Historical level tables'!O106="-",0,'1b Historical level tables'!O106)))*'1c Consumption adjusted levels'!$C$7/3.1)+IF('1b Historical level tables'!O106="-",0,'1b Historical level tables'!O106)</f>
        <v>27.92064703277418</v>
      </c>
      <c r="P132" s="205">
        <f>((IF('1b Historical level tables'!P125="-",0,'1b Historical level tables'!P125)-(IF('1b Historical level tables'!P106="-",0,'1b Historical level tables'!P106)))*'1c Consumption adjusted levels'!$C$7/3.1)+IF('1b Historical level tables'!P106="-",0,'1b Historical level tables'!P106)</f>
        <v>35.38844218126026</v>
      </c>
      <c r="Q132" s="205">
        <f>((IF('1b Historical level tables'!Q125="-",0,'1b Historical level tables'!Q125)-(IF('1b Historical level tables'!Q106="-",0,'1b Historical level tables'!Q106)))*'1c Consumption adjusted levels'!$C$7/3.1)+IF('1b Historical level tables'!Q106="-",0,'1b Historical level tables'!Q106)</f>
        <v>27.649283297993197</v>
      </c>
      <c r="R132" s="205">
        <f>((IF('1b Historical level tables'!R125="-",0,'1b Historical level tables'!R125)-(IF('1b Historical level tables'!R106="-",0,'1b Historical level tables'!R106)))*'1c Consumption adjusted levels'!$C$7/3.1)+IF('1b Historical level tables'!R106="-",0,'1b Historical level tables'!R106)</f>
        <v>17.83159819743458</v>
      </c>
      <c r="S132" s="205">
        <f>((IF('1b Historical level tables'!S125="-",0,'1b Historical level tables'!S125)-(IF('1b Historical level tables'!S106="-",0,'1b Historical level tables'!S106)))*'1c Consumption adjusted levels'!$C$7/3.1)+IF('1b Historical level tables'!S106="-",0,'1b Historical level tables'!S106)</f>
        <v>21.040107324296592</v>
      </c>
      <c r="T132" s="205">
        <f>((IF('1b Historical level tables'!T125="-",0,'1b Historical level tables'!T125)-(IF('1b Historical level tables'!T106="-",0,'1b Historical level tables'!T106)))*'1c Consumption adjusted levels'!$C$7/3.1)+IF('1b Historical level tables'!T106="-",0,'1b Historical level tables'!T106)</f>
        <v>21.469222852066721</v>
      </c>
      <c r="U132" s="205">
        <f>((IF('1b Historical level tables'!U125="-",0,'1b Historical level tables'!U125)-(IF('1b Historical level tables'!U106="-",0,'1b Historical level tables'!U106)))*'1c Consumption adjusted levels'!$C$7/3.1)+IF('1b Historical level tables'!U106="-",0,'1b Historical level tables'!U106)</f>
        <v>20.24111453053515</v>
      </c>
      <c r="V132" s="205">
        <f>((IF('1b Historical level tables'!V125="-",0,'1b Historical level tables'!V125)-(IF('1b Historical level tables'!V106="-",0,'1b Historical level tables'!V106)))*'1c Consumption adjusted levels'!$C$7/3.1)+IF('1b Historical level tables'!V106="-",0,'1b Historical level tables'!V106)</f>
        <v>19.527198740306837</v>
      </c>
      <c r="W132" s="205">
        <f>((IF('1b Historical level tables'!W125="-",0,'1b Historical level tables'!W125)-(IF('1b Historical level tables'!W106="-",0,'1b Historical level tables'!W106)))*'1c Consumption adjusted levels'!$C$7/3.1)+IF('1b Historical level tables'!W106="-",0,'1b Historical level tables'!W106)</f>
        <v>21.417290263980799</v>
      </c>
      <c r="X132" s="205">
        <f>((IF('1b Historical level tables'!X125="-",0,'1b Historical level tables'!X125)-(IF('1b Historical level tables'!X106="-",0,'1b Historical level tables'!X106)))*'1c Consumption adjusted levels'!$C$7/3.1)+IF('1b Historical level tables'!X106="-",0,'1b Historical level tables'!X106)</f>
        <v>21.541707465386935</v>
      </c>
      <c r="Y132" s="205">
        <f>((IF('1b Historical level tables'!Y125="-",0,'1b Historical level tables'!Y125)-(IF('1b Historical level tables'!Y106="-",0,'1b Historical level tables'!Y106)))*'1c Consumption adjusted levels'!$C$7/3.1)+IF('1b Historical level tables'!Y106="-",0,'1b Historical level tables'!Y106)</f>
        <v>22.070887412730031</v>
      </c>
      <c r="Z132" s="205">
        <f>((IF('1b Historical level tables'!Z125="-",0,'1b Historical level tables'!Z125)-(IF('1b Historical level tables'!Z106="-",0,'1b Historical level tables'!Z106)))*'1c Consumption adjusted levels'!$C$7/3.1)+IF('1b Historical level tables'!Z106="-",0,'1b Historical level tables'!Z106)</f>
        <v>21.637097561002186</v>
      </c>
      <c r="AA132" s="205">
        <f>((IF('1b Historical level tables'!AA125="-",0,'1b Historical level tables'!AA125)-(IF('1b Historical level tables'!AA106="-",0,'1b Historical level tables'!AA106)))*'1c Consumption adjusted levels'!$C$7/3.1)+IF('1b Historical level tables'!AA106="-",0,'1b Historical level tables'!AA106)</f>
        <v>0</v>
      </c>
      <c r="AB132" s="205">
        <f>((IF('1b Historical level tables'!AB125="-",0,'1b Historical level tables'!AB125)-(IF('1b Historical level tables'!AB106="-",0,'1b Historical level tables'!AB106)))*'1c Consumption adjusted levels'!$C$7/$D$7)+IF('1b Historical level tables'!AB106="-",0,'1b Historical level tables'!AB106)</f>
        <v>0</v>
      </c>
      <c r="AC132" s="144"/>
      <c r="AD132" s="175" t="s">
        <v>208</v>
      </c>
      <c r="AE132" s="205">
        <f>((IF('1b Historical level tables'!AE125="-",0,'1b Historical level tables'!AE125)-(IF('1b Historical level tables'!AE106="-",0,'1b Historical level tables'!AE106)))*'1c Consumption adjusted levels'!$C$8/4.2)+IF('1b Historical level tables'!AE106="-",0,'1b Historical level tables'!AE106)</f>
        <v>11.067977662895032</v>
      </c>
      <c r="AF132" s="205">
        <f>((IF('1b Historical level tables'!AF125="-",0,'1b Historical level tables'!AF125)-(IF('1b Historical level tables'!AF106="-",0,'1b Historical level tables'!AF106)))*'1c Consumption adjusted levels'!$C$8/4.2)+IF('1b Historical level tables'!AF106="-",0,'1b Historical level tables'!AF106)</f>
        <v>10.933337303291989</v>
      </c>
      <c r="AG132" s="205">
        <f>((IF('1b Historical level tables'!AG125="-",0,'1b Historical level tables'!AG125)-(IF('1b Historical level tables'!AG106="-",0,'1b Historical level tables'!AG106)))*'1c Consumption adjusted levels'!$C$8/4.2)+IF('1b Historical level tables'!AG106="-",0,'1b Historical level tables'!AG106)</f>
        <v>12.001795737388573</v>
      </c>
      <c r="AH132" s="205">
        <f>((IF('1b Historical level tables'!AH125="-",0,'1b Historical level tables'!AH125)-(IF('1b Historical level tables'!AH106="-",0,'1b Historical level tables'!AH106)))*'1c Consumption adjusted levels'!$C$8/4.2)+IF('1b Historical level tables'!AH106="-",0,'1b Historical level tables'!AH106)</f>
        <v>12.439912508554723</v>
      </c>
      <c r="AI132" s="205">
        <f>((IF('1b Historical level tables'!AI125="-",0,'1b Historical level tables'!AI125)-(IF('1b Historical level tables'!AI106="-",0,'1b Historical level tables'!AI106)))*'1c Consumption adjusted levels'!$C$8/4.2)+IF('1b Historical level tables'!AI106="-",0,'1b Historical level tables'!AI106)</f>
        <v>13.838700398581418</v>
      </c>
      <c r="AJ132" s="205">
        <f>((IF('1b Historical level tables'!AJ125="-",0,'1b Historical level tables'!AJ125)-(IF('1b Historical level tables'!AJ106="-",0,'1b Historical level tables'!AJ106)))*'1c Consumption adjusted levels'!$C$8/4.2)+IF('1b Historical level tables'!AJ106="-",0,'1b Historical level tables'!AJ106)</f>
        <v>13.331155867091493</v>
      </c>
      <c r="AK132" s="205">
        <f>((IF('1b Historical level tables'!AK125="-",0,'1b Historical level tables'!AK125)-(IF('1b Historical level tables'!AK106="-",0,'1b Historical level tables'!AK106)))*'1c Consumption adjusted levels'!$C$8/4.2)+IF('1b Historical level tables'!AK106="-",0,'1b Historical level tables'!AK106)</f>
        <v>13.344365614949426</v>
      </c>
      <c r="AL132" s="205">
        <f>((IF('1b Historical level tables'!AL125="-",0,'1b Historical level tables'!AL125)-(IF('1b Historical level tables'!AL106="-",0,'1b Historical level tables'!AL106)))*'1c Consumption adjusted levels'!$C$8/4.2)+IF('1b Historical level tables'!AL106="-",0,'1b Historical level tables'!AL106)</f>
        <v>12.722448383097124</v>
      </c>
      <c r="AM132" s="205">
        <f>((IF('1b Historical level tables'!AM125="-",0,'1b Historical level tables'!AM125)-(IF('1b Historical level tables'!AM106="-",0,'1b Historical level tables'!AM106)))*'1c Consumption adjusted levels'!$C$8/4.2)+IF('1b Historical level tables'!AM106="-",0,'1b Historical level tables'!AM106)</f>
        <v>13.868093893838138</v>
      </c>
      <c r="AN132" s="205">
        <f>((IF('1b Historical level tables'!AN125="-",0,'1b Historical level tables'!AN125)-(IF('1b Historical level tables'!AN106="-",0,'1b Historical level tables'!AN106)))*'1c Consumption adjusted levels'!$C$8/4.2)+IF('1b Historical level tables'!AN106="-",0,'1b Historical level tables'!AN106)</f>
        <v>15.305268322209024</v>
      </c>
      <c r="AO132" s="205">
        <f>((IF('1b Historical level tables'!AO125="-",0,'1b Historical level tables'!AO125)-(IF('1b Historical level tables'!AO106="-",0,'1b Historical level tables'!AO106)))*'1c Consumption adjusted levels'!$C$8/4.2)+IF('1b Historical level tables'!AO106="-",0,'1b Historical level tables'!AO106)</f>
        <v>21.754113050452855</v>
      </c>
      <c r="AP132" s="173"/>
      <c r="AQ132" s="205">
        <f>((IF('1b Historical level tables'!AQ125="-",0,'1b Historical level tables'!AQ125)-(IF('1b Historical level tables'!AQ106="-",0,'1b Historical level tables'!AQ106)))*'1c Consumption adjusted levels'!$C$8/4.2)+IF('1b Historical level tables'!AQ106="-",0,'1b Historical level tables'!AQ106)</f>
        <v>36.998332508831041</v>
      </c>
      <c r="AR132" s="205">
        <f>((IF('1b Historical level tables'!AR125="-",0,'1b Historical level tables'!AR125)-(IF('1b Historical level tables'!AR106="-",0,'1b Historical level tables'!AR106)))*'1c Consumption adjusted levels'!$C$8/4.2)+IF('1b Historical level tables'!AR106="-",0,'1b Historical level tables'!AR106)</f>
        <v>49.507129386342093</v>
      </c>
      <c r="AS132" s="205">
        <f>((IF('1b Historical level tables'!AS125="-",0,'1b Historical level tables'!AS125)-(IF('1b Historical level tables'!AS106="-",0,'1b Historical level tables'!AS106)))*'1c Consumption adjusted levels'!$C$8/4.2)+IF('1b Historical level tables'!AS106="-",0,'1b Historical level tables'!AS106)</f>
        <v>37.804364081925478</v>
      </c>
      <c r="AT132" s="205">
        <f>((IF('1b Historical level tables'!AT125="-",0,'1b Historical level tables'!AT125)-(IF('1b Historical level tables'!AT106="-",0,'1b Historical level tables'!AT106)))*'1c Consumption adjusted levels'!$C$8/4.2)+IF('1b Historical level tables'!AT106="-",0,'1b Historical level tables'!AT106)</f>
        <v>23.268610695834649</v>
      </c>
      <c r="AU132" s="205">
        <f>((IF('1b Historical level tables'!AU125="-",0,'1b Historical level tables'!AU125)-(IF('1b Historical level tables'!AU106="-",0,'1b Historical level tables'!AU106)))*'1c Consumption adjusted levels'!$C$8/4.2)+IF('1b Historical level tables'!AU106="-",0,'1b Historical level tables'!AU106)</f>
        <v>25.134176693058642</v>
      </c>
      <c r="AV132" s="205">
        <f>((IF('1b Historical level tables'!AV125="-",0,'1b Historical level tables'!AV125)-(IF('1b Historical level tables'!AV106="-",0,'1b Historical level tables'!AV106)))*'1c Consumption adjusted levels'!$C$8/4.2)+IF('1b Historical level tables'!AV106="-",0,'1b Historical level tables'!AV106)</f>
        <v>25.807597967197118</v>
      </c>
      <c r="AW132" s="205">
        <f>((IF('1b Historical level tables'!AW125="-",0,'1b Historical level tables'!AW125)-(IF('1b Historical level tables'!AW106="-",0,'1b Historical level tables'!AW106)))*'1c Consumption adjusted levels'!$C$8/4.2)+IF('1b Historical level tables'!AW106="-",0,'1b Historical level tables'!AW106)</f>
        <v>23.732991263272076</v>
      </c>
      <c r="AX132" s="205">
        <f>((IF('1b Historical level tables'!AX125="-",0,'1b Historical level tables'!AX125)-(IF('1b Historical level tables'!AX106="-",0,'1b Historical level tables'!AX106)))*'1c Consumption adjusted levels'!$C$8/4.2)+IF('1b Historical level tables'!AX106="-",0,'1b Historical level tables'!AX106)</f>
        <v>22.63210533671376</v>
      </c>
      <c r="AY132" s="205">
        <f>((IF('1b Historical level tables'!AY125="-",0,'1b Historical level tables'!AY125)-(IF('1b Historical level tables'!AY106="-",0,'1b Historical level tables'!AY106)))*'1c Consumption adjusted levels'!$C$8/4.2)+IF('1b Historical level tables'!AY106="-",0,'1b Historical level tables'!AY106)</f>
        <v>25.141577855793457</v>
      </c>
      <c r="AZ132" s="205">
        <f>((IF('1b Historical level tables'!AZ125="-",0,'1b Historical level tables'!AZ125)-(IF('1b Historical level tables'!AZ106="-",0,'1b Historical level tables'!AZ106)))*'1c Consumption adjusted levels'!$C$8/4.2)+IF('1b Historical level tables'!AZ106="-",0,'1b Historical level tables'!AZ106)</f>
        <v>25.393565772491485</v>
      </c>
      <c r="BA132" s="205">
        <f>((IF('1b Historical level tables'!BA125="-",0,'1b Historical level tables'!BA125)-(IF('1b Historical level tables'!BA106="-",0,'1b Historical level tables'!BA106)))*'1c Consumption adjusted levels'!$C$8/4.2)+IF('1b Historical level tables'!BA106="-",0,'1b Historical level tables'!BA106)</f>
        <v>26.210145162301792</v>
      </c>
      <c r="BB132" s="205">
        <f>((IF('1b Historical level tables'!BB125="-",0,'1b Historical level tables'!BB125)-(IF('1b Historical level tables'!BB106="-",0,'1b Historical level tables'!BB106)))*'1c Consumption adjusted levels'!$C$8/4.2)+IF('1b Historical level tables'!BB106="-",0,'1b Historical level tables'!BB106)</f>
        <v>25.537257066154833</v>
      </c>
      <c r="BC132" s="205">
        <f>((IF('1b Historical level tables'!BC125="-",0,'1b Historical level tables'!BC125)-(IF('1b Historical level tables'!BC106="-",0,'1b Historical level tables'!BC106)))*'1c Consumption adjusted levels'!$C$8/4.2)+IF('1b Historical level tables'!BC106="-",0,'1b Historical level tables'!BC106)</f>
        <v>0</v>
      </c>
      <c r="BD132" s="205">
        <f>((IF('1b Historical level tables'!BD125="-",0,'1b Historical level tables'!BD125)-(IF('1b Historical level tables'!BD106="-",0,'1b Historical level tables'!BD106)))*'1c Consumption adjusted levels'!$C$8/$D$8)+IF('1b Historical level tables'!BD106="-",0,'1b Historical level tables'!BD106)</f>
        <v>0</v>
      </c>
      <c r="BF132" s="175" t="s">
        <v>208</v>
      </c>
      <c r="BG132" s="205">
        <f>((IF('1b Historical level tables'!BG125="-",0,'1b Historical level tables'!BG125)-(IF('1b Historical level tables'!BG106="-",0,'1b Historical level tables'!BG106)))*'1c Consumption adjusted levels'!$C$9/12)+IF('1b Historical level tables'!BG106="-",0,'1b Historical level tables'!BG106)</f>
        <v>8.8350178200320499</v>
      </c>
      <c r="BH132" s="205">
        <f>((IF('1b Historical level tables'!BH125="-",0,'1b Historical level tables'!BH125)-(IF('1b Historical level tables'!BH106="-",0,'1b Historical level tables'!BH106)))*'1c Consumption adjusted levels'!$C$9/12)+IF('1b Historical level tables'!BH106="-",0,'1b Historical level tables'!BH106)</f>
        <v>8.8327565516570452</v>
      </c>
      <c r="BI132" s="205">
        <f>((IF('1b Historical level tables'!BI125="-",0,'1b Historical level tables'!BI125)-(IF('1b Historical level tables'!BI106="-",0,'1b Historical level tables'!BI106)))*'1c Consumption adjusted levels'!$C$9/12)+IF('1b Historical level tables'!BI106="-",0,'1b Historical level tables'!BI106)</f>
        <v>9.3218034249639974</v>
      </c>
      <c r="BJ132" s="205">
        <f>((IF('1b Historical level tables'!BJ125="-",0,'1b Historical level tables'!BJ125)-(IF('1b Historical level tables'!BJ106="-",0,'1b Historical level tables'!BJ106)))*'1c Consumption adjusted levels'!$C$9/12)+IF('1b Historical level tables'!BJ106="-",0,'1b Historical level tables'!BJ106)</f>
        <v>9.8582437596826153</v>
      </c>
      <c r="BK132" s="205">
        <f>((IF('1b Historical level tables'!BK125="-",0,'1b Historical level tables'!BK125)-(IF('1b Historical level tables'!BK106="-",0,'1b Historical level tables'!BK106)))*'1c Consumption adjusted levels'!$C$9/12)+IF('1b Historical level tables'!BK106="-",0,'1b Historical level tables'!BK106)</f>
        <v>10.739612557268938</v>
      </c>
      <c r="BL132" s="205">
        <f>((IF('1b Historical level tables'!BL125="-",0,'1b Historical level tables'!BL125)-(IF('1b Historical level tables'!BL106="-",0,'1b Historical level tables'!BL106)))*'1c Consumption adjusted levels'!$C$9/12)+IF('1b Historical level tables'!BL106="-",0,'1b Historical level tables'!BL106)</f>
        <v>9.8162458857172972</v>
      </c>
      <c r="BM132" s="205">
        <f>((IF('1b Historical level tables'!BM125="-",0,'1b Historical level tables'!BM125)-(IF('1b Historical level tables'!BM106="-",0,'1b Historical level tables'!BM106)))*'1c Consumption adjusted levels'!$C$9/12)+IF('1b Historical level tables'!BM106="-",0,'1b Historical level tables'!BM106)</f>
        <v>9.4909252138386506</v>
      </c>
      <c r="BN132" s="205">
        <f>((IF('1b Historical level tables'!BN125="-",0,'1b Historical level tables'!BN125)-(IF('1b Historical level tables'!BN106="-",0,'1b Historical level tables'!BN106)))*'1c Consumption adjusted levels'!$C$9/12)+IF('1b Historical level tables'!BN106="-",0,'1b Historical level tables'!BN106)</f>
        <v>8.2788952818133268</v>
      </c>
      <c r="BO132" s="205">
        <f>((IF('1b Historical level tables'!BO125="-",0,'1b Historical level tables'!BO125)-(IF('1b Historical level tables'!BO106="-",0,'1b Historical level tables'!BO106)))*'1c Consumption adjusted levels'!$C$9/12)+IF('1b Historical level tables'!BO106="-",0,'1b Historical level tables'!BO106)</f>
        <v>8.9534964387490739</v>
      </c>
      <c r="BP132" s="205">
        <f>((IF('1b Historical level tables'!BP125="-",0,'1b Historical level tables'!BP125)-(IF('1b Historical level tables'!BP106="-",0,'1b Historical level tables'!BP106)))*'1c Consumption adjusted levels'!$C$9/12)+IF('1b Historical level tables'!BP106="-",0,'1b Historical level tables'!BP106)</f>
        <v>10.538566357703473</v>
      </c>
      <c r="BQ132" s="205">
        <f>((IF('1b Historical level tables'!BQ125="-",0,'1b Historical level tables'!BQ125)-(IF('1b Historical level tables'!BQ106="-",0,'1b Historical level tables'!BQ106)))*'1c Consumption adjusted levels'!$C$9/12)+IF('1b Historical level tables'!BQ106="-",0,'1b Historical level tables'!BQ106)</f>
        <v>17.557086731576316</v>
      </c>
      <c r="BR132" s="173"/>
      <c r="BS132" s="205">
        <f>((IF('1b Historical level tables'!BS125="-",0,'1b Historical level tables'!BS125)-(IF('1b Historical level tables'!BS106="-",0,'1b Historical level tables'!BS106)))*'1c Consumption adjusted levels'!$C$9/12)+IF('1b Historical level tables'!BS106="-",0,'1b Historical level tables'!BS106)</f>
        <v>33.365156020366996</v>
      </c>
      <c r="BT132" s="205">
        <f>((IF('1b Historical level tables'!BT125="-",0,'1b Historical level tables'!BT125)-(IF('1b Historical level tables'!BT106="-",0,'1b Historical level tables'!BT106)))*'1c Consumption adjusted levels'!$C$9/12)+IF('1b Historical level tables'!BT106="-",0,'1b Historical level tables'!BT106)</f>
        <v>38.499455543454822</v>
      </c>
      <c r="BU132" s="205">
        <f>((IF('1b Historical level tables'!BU125="-",0,'1b Historical level tables'!BU125)-(IF('1b Historical level tables'!BU106="-",0,'1b Historical level tables'!BU106)))*'1c Consumption adjusted levels'!$C$9/12)+IF('1b Historical level tables'!BU106="-",0,'1b Historical level tables'!BU106)</f>
        <v>28.835642669541951</v>
      </c>
      <c r="BV132" s="205">
        <f>((IF('1b Historical level tables'!BV125="-",0,'1b Historical level tables'!BV125)-(IF('1b Historical level tables'!BV106="-",0,'1b Historical level tables'!BV106)))*'1c Consumption adjusted levels'!$C$9/12)+IF('1b Historical level tables'!BV106="-",0,'1b Historical level tables'!BV106)</f>
        <v>17.62194206416218</v>
      </c>
      <c r="BW132" s="205">
        <f>((IF('1b Historical level tables'!BW125="-",0,'1b Historical level tables'!BW125)-(IF('1b Historical level tables'!BW106="-",0,'1b Historical level tables'!BW106)))*'1c Consumption adjusted levels'!$C$9/12)+IF('1b Historical level tables'!BW106="-",0,'1b Historical level tables'!BW106)</f>
        <v>21.262785297318334</v>
      </c>
      <c r="BX132" s="205">
        <f>((IF('1b Historical level tables'!BX125="-",0,'1b Historical level tables'!BX125)-(IF('1b Historical level tables'!BX106="-",0,'1b Historical level tables'!BX106)))*'1c Consumption adjusted levels'!$C$9/12)+IF('1b Historical level tables'!BX106="-",0,'1b Historical level tables'!BX106)</f>
        <v>22.100106510040916</v>
      </c>
      <c r="BY132" s="205">
        <f>((IF('1b Historical level tables'!BY125="-",0,'1b Historical level tables'!BY125)-(IF('1b Historical level tables'!BY106="-",0,'1b Historical level tables'!BY106)))*'1c Consumption adjusted levels'!$C$9/12)+IF('1b Historical level tables'!BY106="-",0,'1b Historical level tables'!BY106)</f>
        <v>19.981084845572862</v>
      </c>
      <c r="BZ132" s="205">
        <f>((IF('1b Historical level tables'!BZ125="-",0,'1b Historical level tables'!BZ125)-(IF('1b Historical level tables'!BZ106="-",0,'1b Historical level tables'!BZ106)))*'1c Consumption adjusted levels'!$C$9/12)+IF('1b Historical level tables'!BZ106="-",0,'1b Historical level tables'!BZ106)</f>
        <v>19.165678805334018</v>
      </c>
      <c r="CA132" s="205">
        <f>((IF('1b Historical level tables'!CA125="-",0,'1b Historical level tables'!CA125)-(IF('1b Historical level tables'!CA106="-",0,'1b Historical level tables'!CA106)))*'1c Consumption adjusted levels'!$C$9/12)+IF('1b Historical level tables'!CA106="-",0,'1b Historical level tables'!CA106)</f>
        <v>21.274867814138592</v>
      </c>
      <c r="CB132" s="205">
        <f>((IF('1b Historical level tables'!CB125="-",0,'1b Historical level tables'!CB125)-(IF('1b Historical level tables'!CB106="-",0,'1b Historical level tables'!CB106)))*'1c Consumption adjusted levels'!$C$9/12)+IF('1b Historical level tables'!CB106="-",0,'1b Historical level tables'!CB106)</f>
        <v>21.429231139139119</v>
      </c>
      <c r="CC132" s="205">
        <f>((IF('1b Historical level tables'!CC125="-",0,'1b Historical level tables'!CC125)-(IF('1b Historical level tables'!CC106="-",0,'1b Historical level tables'!CC106)))*'1c Consumption adjusted levels'!$C$9/12)+IF('1b Historical level tables'!CC106="-",0,'1b Historical level tables'!CC106)</f>
        <v>22.651642895801526</v>
      </c>
      <c r="CD132" s="205">
        <f>((IF('1b Historical level tables'!CD125="-",0,'1b Historical level tables'!CD125)-(IF('1b Historical level tables'!CD106="-",0,'1b Historical level tables'!CD106)))*'1c Consumption adjusted levels'!$C$9/12)+IF('1b Historical level tables'!CD106="-",0,'1b Historical level tables'!CD106)</f>
        <v>21.525133822211227</v>
      </c>
      <c r="CE132" s="205">
        <f>((IF('1b Historical level tables'!CE125="-",0,'1b Historical level tables'!CE125)-(IF('1b Historical level tables'!CE106="-",0,'1b Historical level tables'!CE106)))*'1c Consumption adjusted levels'!$C$9/12)+IF('1b Historical level tables'!CE106="-",0,'1b Historical level tables'!CE106)</f>
        <v>0</v>
      </c>
      <c r="CF132" s="205">
        <f>((IF('1b Historical level tables'!CF125="-",0,'1b Historical level tables'!CF125)-(IF('1b Historical level tables'!CF106="-",0,'1b Historical level tables'!CF106)))*'1c Consumption adjusted levels'!$C$9/$D$9)+IF('1b Historical level tables'!CF106="-",0,'1b Historical level tables'!CF106)</f>
        <v>0</v>
      </c>
      <c r="CG132" s="144"/>
      <c r="CH132" s="175" t="s">
        <v>208</v>
      </c>
      <c r="CI132" s="205">
        <f t="shared" si="223"/>
        <v>17.639080224484488</v>
      </c>
      <c r="CJ132" s="205">
        <f t="shared" si="224"/>
        <v>17.545773101048379</v>
      </c>
      <c r="CK132" s="205">
        <f t="shared" si="225"/>
        <v>18.704600261282742</v>
      </c>
      <c r="CL132" s="205">
        <f t="shared" si="226"/>
        <v>19.536607777545349</v>
      </c>
      <c r="CM132" s="205">
        <f t="shared" si="227"/>
        <v>21.44454669273663</v>
      </c>
      <c r="CN132" s="205">
        <f t="shared" si="228"/>
        <v>20.186547650125931</v>
      </c>
      <c r="CO132" s="205">
        <f t="shared" si="229"/>
        <v>19.895490969701015</v>
      </c>
      <c r="CP132" s="205">
        <f t="shared" si="230"/>
        <v>18.286876421016533</v>
      </c>
      <c r="CQ132" s="205">
        <f t="shared" si="231"/>
        <v>19.750616528924773</v>
      </c>
      <c r="CR132" s="205">
        <f t="shared" si="232"/>
        <v>22.331466216557818</v>
      </c>
      <c r="CS132" s="205">
        <f t="shared" si="233"/>
        <v>34.414876557867963</v>
      </c>
      <c r="CT132" s="173"/>
      <c r="CU132" s="205">
        <f t="shared" si="209"/>
        <v>61.28580305314118</v>
      </c>
      <c r="CV132" s="205">
        <f t="shared" si="210"/>
        <v>73.887897724715089</v>
      </c>
      <c r="CW132" s="205">
        <f t="shared" si="211"/>
        <v>56.484925967535148</v>
      </c>
      <c r="CX132" s="205">
        <f t="shared" si="212"/>
        <v>35.453540261596757</v>
      </c>
      <c r="CY132" s="205">
        <f t="shared" si="213"/>
        <v>42.30289262161493</v>
      </c>
      <c r="CZ132" s="205">
        <f t="shared" si="214"/>
        <v>43.569329362107638</v>
      </c>
      <c r="DA132" s="205">
        <f t="shared" si="215"/>
        <v>40.222199376108009</v>
      </c>
      <c r="DB132" s="205">
        <f t="shared" si="216"/>
        <v>38.692877545640854</v>
      </c>
      <c r="DC132" s="205">
        <f t="shared" si="217"/>
        <v>42.692158078119391</v>
      </c>
      <c r="DD132" s="205">
        <f t="shared" si="218"/>
        <v>42.970938604526054</v>
      </c>
      <c r="DE132" s="205">
        <f t="shared" si="219"/>
        <v>44.72253030853156</v>
      </c>
      <c r="DF132" s="205">
        <f t="shared" si="220"/>
        <v>43.16223138321341</v>
      </c>
      <c r="DG132" s="205">
        <f t="shared" si="221"/>
        <v>0</v>
      </c>
      <c r="DH132" s="205">
        <f t="shared" si="222"/>
        <v>0</v>
      </c>
    </row>
    <row r="133" spans="2:112" s="159" customFormat="1" ht="10.5" customHeight="1">
      <c r="B133" s="176" t="s">
        <v>209</v>
      </c>
      <c r="C133" s="205">
        <f>((IF('1b Historical level tables'!C126="-",0,'1b Historical level tables'!C126)-(IF('1b Historical level tables'!C107="-",0,'1b Historical level tables'!C107)))*'1c Consumption adjusted levels'!$C$7/3.1)+IF('1b Historical level tables'!C107="-",0,'1b Historical level tables'!C107)</f>
        <v>5.0323650745380837</v>
      </c>
      <c r="D133" s="205">
        <f>((IF('1b Historical level tables'!D126="-",0,'1b Historical level tables'!D126)-(IF('1b Historical level tables'!D107="-",0,'1b Historical level tables'!D107)))*'1c Consumption adjusted levels'!$C$7/3.1)+IF('1b Historical level tables'!D107="-",0,'1b Historical level tables'!D107)</f>
        <v>4.9508461485137243</v>
      </c>
      <c r="E133" s="205">
        <f>((IF('1b Historical level tables'!E126="-",0,'1b Historical level tables'!E126)-(IF('1b Historical level tables'!E107="-",0,'1b Historical level tables'!E107)))*'1c Consumption adjusted levels'!$C$7/3.1)+IF('1b Historical level tables'!E107="-",0,'1b Historical level tables'!E107)</f>
        <v>5.5194405681341792</v>
      </c>
      <c r="F133" s="205">
        <f>((IF('1b Historical level tables'!F126="-",0,'1b Historical level tables'!F126)-(IF('1b Historical level tables'!F107="-",0,'1b Historical level tables'!F107)))*'1c Consumption adjusted levels'!$C$7/3.1)+IF('1b Historical level tables'!F107="-",0,'1b Historical level tables'!F107)</f>
        <v>5.7522240265662976</v>
      </c>
      <c r="G133" s="205">
        <f>((IF('1b Historical level tables'!G126="-",0,'1b Historical level tables'!G126)-(IF('1b Historical level tables'!G107="-",0,'1b Historical level tables'!G107)))*'1c Consumption adjusted levels'!$C$7/3.1)+IF('1b Historical level tables'!G107="-",0,'1b Historical level tables'!G107)</f>
        <v>6.4514036742456629</v>
      </c>
      <c r="H133" s="205">
        <f>((IF('1b Historical level tables'!H126="-",0,'1b Historical level tables'!H126)-(IF('1b Historical level tables'!H107="-",0,'1b Historical level tables'!H107)))*'1c Consumption adjusted levels'!$C$7/3.1)+IF('1b Historical level tables'!H107="-",0,'1b Historical level tables'!H107)</f>
        <v>6.1715915645995709</v>
      </c>
      <c r="I133" s="205">
        <f>((IF('1b Historical level tables'!I126="-",0,'1b Historical level tables'!I126)-(IF('1b Historical level tables'!I107="-",0,'1b Historical level tables'!I107)))*'1c Consumption adjusted levels'!$C$7/3.1)+IF('1b Historical level tables'!I107="-",0,'1b Historical level tables'!I107)</f>
        <v>6.1930281777565943</v>
      </c>
      <c r="J133" s="205">
        <f>((IF('1b Historical level tables'!J126="-",0,'1b Historical level tables'!J126)-(IF('1b Historical level tables'!J107="-",0,'1b Historical level tables'!J107)))*'1c Consumption adjusted levels'!$C$7/3.1)+IF('1b Historical level tables'!J107="-",0,'1b Historical level tables'!J107)</f>
        <v>5.8429911688930094</v>
      </c>
      <c r="K133" s="205">
        <f>((IF('1b Historical level tables'!K126="-",0,'1b Historical level tables'!K126)-(IF('1b Historical level tables'!K107="-",0,'1b Historical level tables'!K107)))*'1c Consumption adjusted levels'!$C$7/3.1)+IF('1b Historical level tables'!K107="-",0,'1b Historical level tables'!K107)</f>
        <v>6.3341203242385955</v>
      </c>
      <c r="L133" s="205">
        <f>((IF('1b Historical level tables'!L126="-",0,'1b Historical level tables'!L126)-(IF('1b Historical level tables'!L107="-",0,'1b Historical level tables'!L107)))*'1c Consumption adjusted levels'!$C$7/3.1)+IF('1b Historical level tables'!L107="-",0,'1b Historical level tables'!L107)</f>
        <v>7.0999804755594802</v>
      </c>
      <c r="M133" s="205">
        <f>((IF('1b Historical level tables'!M126="-",0,'1b Historical level tables'!M126)-(IF('1b Historical level tables'!M107="-",0,'1b Historical level tables'!M107)))*'1c Consumption adjusted levels'!$C$7/3.1)+IF('1b Historical level tables'!M107="-",0,'1b Historical level tables'!M107)</f>
        <v>10.258187638124809</v>
      </c>
      <c r="N133" s="173"/>
      <c r="O133" s="205">
        <f>((IF('1b Historical level tables'!O126="-",0,'1b Historical level tables'!O126)-(IF('1b Historical level tables'!O107="-",0,'1b Historical level tables'!O107)))*'1c Consumption adjusted levels'!$C$7/3.1)+IF('1b Historical level tables'!O107="-",0,'1b Historical level tables'!O107)</f>
        <v>18.71404837235406</v>
      </c>
      <c r="P133" s="205">
        <f>((IF('1b Historical level tables'!P126="-",0,'1b Historical level tables'!P126)-(IF('1b Historical level tables'!P107="-",0,'1b Historical level tables'!P107)))*'1c Consumption adjusted levels'!$C$7/3.1)+IF('1b Historical level tables'!P107="-",0,'1b Historical level tables'!P107)</f>
        <v>24.468571720116479</v>
      </c>
      <c r="Q133" s="205">
        <f>((IF('1b Historical level tables'!Q126="-",0,'1b Historical level tables'!Q126)-(IF('1b Historical level tables'!Q107="-",0,'1b Historical level tables'!Q107)))*'1c Consumption adjusted levels'!$C$7/3.1)+IF('1b Historical level tables'!Q107="-",0,'1b Historical level tables'!Q107)</f>
        <v>18.229471530193315</v>
      </c>
      <c r="R133" s="205">
        <f>((IF('1b Historical level tables'!R126="-",0,'1b Historical level tables'!R126)-(IF('1b Historical level tables'!R107="-",0,'1b Historical level tables'!R107)))*'1c Consumption adjusted levels'!$C$7/3.1)+IF('1b Historical level tables'!R107="-",0,'1b Historical level tables'!R107)</f>
        <v>10.584835792834257</v>
      </c>
      <c r="S133" s="205">
        <f>((IF('1b Historical level tables'!S126="-",0,'1b Historical level tables'!S126)-(IF('1b Historical level tables'!S107="-",0,'1b Historical level tables'!S107)))*'1c Consumption adjusted levels'!$C$7/3.1)+IF('1b Historical level tables'!S107="-",0,'1b Historical level tables'!S107)</f>
        <v>9.8881049835752677</v>
      </c>
      <c r="T133" s="205">
        <f>((IF('1b Historical level tables'!T126="-",0,'1b Historical level tables'!T126)-(IF('1b Historical level tables'!T107="-",0,'1b Historical level tables'!T107)))*'1c Consumption adjusted levels'!$C$7/3.1)+IF('1b Historical level tables'!T107="-",0,'1b Historical level tables'!T107)</f>
        <v>10.353950811520198</v>
      </c>
      <c r="U133" s="205">
        <f>((IF('1b Historical level tables'!U126="-",0,'1b Historical level tables'!U126)-(IF('1b Historical level tables'!U107="-",0,'1b Historical level tables'!U107)))*'1c Consumption adjusted levels'!$C$7/3.1)+IF('1b Historical level tables'!U107="-",0,'1b Historical level tables'!U107)</f>
        <v>9.1617706920677158</v>
      </c>
      <c r="V133" s="205">
        <f>((IF('1b Historical level tables'!V126="-",0,'1b Historical level tables'!V126)-(IF('1b Historical level tables'!V107="-",0,'1b Historical level tables'!V107)))*'1c Consumption adjusted levels'!$C$7/3.1)+IF('1b Historical level tables'!V107="-",0,'1b Historical level tables'!V107)</f>
        <v>8.4537559150400767</v>
      </c>
      <c r="W133" s="205">
        <f>((IF('1b Historical level tables'!W126="-",0,'1b Historical level tables'!W126)-(IF('1b Historical level tables'!W107="-",0,'1b Historical level tables'!W107)))*'1c Consumption adjusted levels'!$C$7/3.1)+IF('1b Historical level tables'!W107="-",0,'1b Historical level tables'!W107)</f>
        <v>9.0624294523419238</v>
      </c>
      <c r="X133" s="205">
        <f>((IF('1b Historical level tables'!X126="-",0,'1b Historical level tables'!X126)-(IF('1b Historical level tables'!X107="-",0,'1b Historical level tables'!X107)))*'1c Consumption adjusted levels'!$C$7/3.1)+IF('1b Historical level tables'!X107="-",0,'1b Historical level tables'!X107)</f>
        <v>9.1926571365645398</v>
      </c>
      <c r="Y133" s="205">
        <f>((IF('1b Historical level tables'!Y126="-",0,'1b Historical level tables'!Y126)-(IF('1b Historical level tables'!Y107="-",0,'1b Historical level tables'!Y107)))*'1c Consumption adjusted levels'!$C$7/3.1)+IF('1b Historical level tables'!Y107="-",0,'1b Historical level tables'!Y107)</f>
        <v>9.8242125881391988</v>
      </c>
      <c r="Z133" s="205">
        <f>((IF('1b Historical level tables'!Z126="-",0,'1b Historical level tables'!Z126)-(IF('1b Historical level tables'!Z107="-",0,'1b Historical level tables'!Z107)))*'1c Consumption adjusted levels'!$C$7/3.1)+IF('1b Historical level tables'!Z107="-",0,'1b Historical level tables'!Z107)</f>
        <v>9.3700341647173513</v>
      </c>
      <c r="AA133" s="205">
        <f>((IF('1b Historical level tables'!AA126="-",0,'1b Historical level tables'!AA126)-(IF('1b Historical level tables'!AA107="-",0,'1b Historical level tables'!AA107)))*'1c Consumption adjusted levels'!$C$7/3.1)+IF('1b Historical level tables'!AA107="-",0,'1b Historical level tables'!AA107)</f>
        <v>0</v>
      </c>
      <c r="AB133" s="205">
        <f>((IF('1b Historical level tables'!AB126="-",0,'1b Historical level tables'!AB126)-(IF('1b Historical level tables'!AB107="-",0,'1b Historical level tables'!AB107)))*'1c Consumption adjusted levels'!$C$7/$D$7)+IF('1b Historical level tables'!AB107="-",0,'1b Historical level tables'!AB107)</f>
        <v>0</v>
      </c>
      <c r="AC133" s="144"/>
      <c r="AD133" s="176" t="s">
        <v>209</v>
      </c>
      <c r="AE133" s="205">
        <f>((IF('1b Historical level tables'!AE126="-",0,'1b Historical level tables'!AE126)-(IF('1b Historical level tables'!AE107="-",0,'1b Historical level tables'!AE107)))*'1c Consumption adjusted levels'!$C$8/4.2)+IF('1b Historical level tables'!AE107="-",0,'1b Historical level tables'!AE107)</f>
        <v>6.5990105146819751</v>
      </c>
      <c r="AF133" s="205">
        <f>((IF('1b Historical level tables'!AF126="-",0,'1b Historical level tables'!AF126)-(IF('1b Historical level tables'!AF107="-",0,'1b Historical level tables'!AF107)))*'1c Consumption adjusted levels'!$C$8/4.2)+IF('1b Historical level tables'!AF107="-",0,'1b Historical level tables'!AF107)</f>
        <v>6.4788725386823076</v>
      </c>
      <c r="AG133" s="205">
        <f>((IF('1b Historical level tables'!AG126="-",0,'1b Historical level tables'!AG126)-(IF('1b Historical level tables'!AG107="-",0,'1b Historical level tables'!AG107)))*'1c Consumption adjusted levels'!$C$8/4.2)+IF('1b Historical level tables'!AG107="-",0,'1b Historical level tables'!AG107)</f>
        <v>7.2357848316042723</v>
      </c>
      <c r="AH133" s="205">
        <f>((IF('1b Historical level tables'!AH126="-",0,'1b Historical level tables'!AH126)-(IF('1b Historical level tables'!AH107="-",0,'1b Historical level tables'!AH107)))*'1c Consumption adjusted levels'!$C$8/4.2)+IF('1b Historical level tables'!AH107="-",0,'1b Historical level tables'!AH107)</f>
        <v>7.580637389403968</v>
      </c>
      <c r="AI133" s="205">
        <f>((IF('1b Historical level tables'!AI126="-",0,'1b Historical level tables'!AI126)-(IF('1b Historical level tables'!AI107="-",0,'1b Historical level tables'!AI107)))*'1c Consumption adjusted levels'!$C$8/4.2)+IF('1b Historical level tables'!AI107="-",0,'1b Historical level tables'!AI107)</f>
        <v>8.5394261967300125</v>
      </c>
      <c r="AJ133" s="205">
        <f>((IF('1b Historical level tables'!AJ126="-",0,'1b Historical level tables'!AJ126)-(IF('1b Historical level tables'!AJ107="-",0,'1b Historical level tables'!AJ107)))*'1c Consumption adjusted levels'!$C$8/4.2)+IF('1b Historical level tables'!AJ107="-",0,'1b Historical level tables'!AJ107)</f>
        <v>8.1356461939264406</v>
      </c>
      <c r="AK133" s="205">
        <f>((IF('1b Historical level tables'!AK126="-",0,'1b Historical level tables'!AK126)-(IF('1b Historical level tables'!AK107="-",0,'1b Historical level tables'!AK107)))*'1c Consumption adjusted levels'!$C$8/4.2)+IF('1b Historical level tables'!AK107="-",0,'1b Historical level tables'!AK107)</f>
        <v>8.1328063058529771</v>
      </c>
      <c r="AL133" s="205">
        <f>((IF('1b Historical level tables'!AL126="-",0,'1b Historical level tables'!AL126)-(IF('1b Historical level tables'!AL107="-",0,'1b Historical level tables'!AL107)))*'1c Consumption adjusted levels'!$C$8/4.2)+IF('1b Historical level tables'!AL107="-",0,'1b Historical level tables'!AL107)</f>
        <v>7.6096296449300302</v>
      </c>
      <c r="AM133" s="205">
        <f>((IF('1b Historical level tables'!AM126="-",0,'1b Historical level tables'!AM126)-(IF('1b Historical level tables'!AM107="-",0,'1b Historical level tables'!AM107)))*'1c Consumption adjusted levels'!$C$8/4.2)+IF('1b Historical level tables'!AM107="-",0,'1b Historical level tables'!AM107)</f>
        <v>8.3426508729567885</v>
      </c>
      <c r="AN133" s="205">
        <f>((IF('1b Historical level tables'!AN126="-",0,'1b Historical level tables'!AN126)-(IF('1b Historical level tables'!AN107="-",0,'1b Historical level tables'!AN107)))*'1c Consumption adjusted levels'!$C$8/4.2)+IF('1b Historical level tables'!AN107="-",0,'1b Historical level tables'!AN107)</f>
        <v>9.4634550687832473</v>
      </c>
      <c r="AO133" s="205">
        <f>((IF('1b Historical level tables'!AO126="-",0,'1b Historical level tables'!AO126)-(IF('1b Historical level tables'!AO107="-",0,'1b Historical level tables'!AO107)))*'1c Consumption adjusted levels'!$C$8/4.2)+IF('1b Historical level tables'!AO107="-",0,'1b Historical level tables'!AO107)</f>
        <v>13.803891389516153</v>
      </c>
      <c r="AP133" s="173"/>
      <c r="AQ133" s="205">
        <f>((IF('1b Historical level tables'!AQ126="-",0,'1b Historical level tables'!AQ126)-(IF('1b Historical level tables'!AQ107="-",0,'1b Historical level tables'!AQ107)))*'1c Consumption adjusted levels'!$C$8/4.2)+IF('1b Historical level tables'!AQ107="-",0,'1b Historical level tables'!AQ107)</f>
        <v>25.404680049595854</v>
      </c>
      <c r="AR133" s="205">
        <f>((IF('1b Historical level tables'!AR126="-",0,'1b Historical level tables'!AR126)-(IF('1b Historical level tables'!AR107="-",0,'1b Historical level tables'!AR107)))*'1c Consumption adjusted levels'!$C$8/4.2)+IF('1b Historical level tables'!AR107="-",0,'1b Historical level tables'!AR107)</f>
        <v>35.043691598894668</v>
      </c>
      <c r="AS133" s="205">
        <f>((IF('1b Historical level tables'!AS126="-",0,'1b Historical level tables'!AS126)-(IF('1b Historical level tables'!AS107="-",0,'1b Historical level tables'!AS107)))*'1c Consumption adjusted levels'!$C$8/4.2)+IF('1b Historical level tables'!AS107="-",0,'1b Historical level tables'!AS107)</f>
        <v>25.593722722353686</v>
      </c>
      <c r="AT133" s="205">
        <f>((IF('1b Historical level tables'!AT126="-",0,'1b Historical level tables'!AT126)-(IF('1b Historical level tables'!AT107="-",0,'1b Historical level tables'!AT107)))*'1c Consumption adjusted levels'!$C$8/4.2)+IF('1b Historical level tables'!AT107="-",0,'1b Historical level tables'!AT107)</f>
        <v>14.28520045131223</v>
      </c>
      <c r="AU133" s="205">
        <f>((IF('1b Historical level tables'!AU126="-",0,'1b Historical level tables'!AU126)-(IF('1b Historical level tables'!AU107="-",0,'1b Historical level tables'!AU107)))*'1c Consumption adjusted levels'!$C$8/4.2)+IF('1b Historical level tables'!AU107="-",0,'1b Historical level tables'!AU107)</f>
        <v>13.266191537460523</v>
      </c>
      <c r="AV133" s="205">
        <f>((IF('1b Historical level tables'!AV126="-",0,'1b Historical level tables'!AV126)-(IF('1b Historical level tables'!AV107="-",0,'1b Historical level tables'!AV107)))*'1c Consumption adjusted levels'!$C$8/4.2)+IF('1b Historical level tables'!AV107="-",0,'1b Historical level tables'!AV107)</f>
        <v>13.986743212600494</v>
      </c>
      <c r="AW133" s="205">
        <f>((IF('1b Historical level tables'!AW126="-",0,'1b Historical level tables'!AW126)-(IF('1b Historical level tables'!AW107="-",0,'1b Historical level tables'!AW107)))*'1c Consumption adjusted levels'!$C$8/4.2)+IF('1b Historical level tables'!AW107="-",0,'1b Historical level tables'!AW107)</f>
        <v>12.140875587556794</v>
      </c>
      <c r="AX133" s="205">
        <f>((IF('1b Historical level tables'!AX126="-",0,'1b Historical level tables'!AX126)-(IF('1b Historical level tables'!AX107="-",0,'1b Historical level tables'!AX107)))*'1c Consumption adjusted levels'!$C$8/4.2)+IF('1b Historical level tables'!AX107="-",0,'1b Historical level tables'!AX107)</f>
        <v>11.058910842678989</v>
      </c>
      <c r="AY133" s="205">
        <f>((IF('1b Historical level tables'!AY126="-",0,'1b Historical level tables'!AY126)-(IF('1b Historical level tables'!AY107="-",0,'1b Historical level tables'!AY107)))*'1c Consumption adjusted levels'!$C$8/4.2)+IF('1b Historical level tables'!AY107="-",0,'1b Historical level tables'!AY107)</f>
        <v>12.016141674808827</v>
      </c>
      <c r="AZ133" s="205">
        <f>((IF('1b Historical level tables'!AZ126="-",0,'1b Historical level tables'!AZ126)-(IF('1b Historical level tables'!AZ107="-",0,'1b Historical level tables'!AZ107)))*'1c Consumption adjusted levels'!$C$8/4.2)+IF('1b Historical level tables'!AZ107="-",0,'1b Historical level tables'!AZ107)</f>
        <v>12.27482679163027</v>
      </c>
      <c r="BA133" s="205">
        <f>((IF('1b Historical level tables'!BA126="-",0,'1b Historical level tables'!BA126)-(IF('1b Historical level tables'!BA107="-",0,'1b Historical level tables'!BA107)))*'1c Consumption adjusted levels'!$C$8/4.2)+IF('1b Historical level tables'!BA107="-",0,'1b Historical level tables'!BA107)</f>
        <v>13.138900382686796</v>
      </c>
      <c r="BB133" s="205">
        <f>((IF('1b Historical level tables'!BB126="-",0,'1b Historical level tables'!BB126)-(IF('1b Historical level tables'!BB107="-",0,'1b Historical level tables'!BB107)))*'1c Consumption adjusted levels'!$C$8/4.2)+IF('1b Historical level tables'!BB107="-",0,'1b Historical level tables'!BB107)</f>
        <v>12.447876712194695</v>
      </c>
      <c r="BC133" s="205">
        <f>((IF('1b Historical level tables'!BC126="-",0,'1b Historical level tables'!BC126)-(IF('1b Historical level tables'!BC107="-",0,'1b Historical level tables'!BC107)))*'1c Consumption adjusted levels'!$C$8/4.2)+IF('1b Historical level tables'!BC107="-",0,'1b Historical level tables'!BC107)</f>
        <v>0</v>
      </c>
      <c r="BD133" s="205">
        <f>((IF('1b Historical level tables'!BD126="-",0,'1b Historical level tables'!BD126)-(IF('1b Historical level tables'!BD107="-",0,'1b Historical level tables'!BD107)))*'1c Consumption adjusted levels'!$C$8/$D$8)+IF('1b Historical level tables'!BD107="-",0,'1b Historical level tables'!BD107)</f>
        <v>0</v>
      </c>
      <c r="BF133" s="176" t="s">
        <v>209</v>
      </c>
      <c r="BG133" s="205">
        <f>((IF('1b Historical level tables'!BG126="-",0,'1b Historical level tables'!BG126)-(IF('1b Historical level tables'!BG107="-",0,'1b Historical level tables'!BG107)))*'1c Consumption adjusted levels'!$C$9/12)+IF('1b Historical level tables'!BG107="-",0,'1b Historical level tables'!BG107)</f>
        <v>5.0901317665862909</v>
      </c>
      <c r="BH133" s="205">
        <f>((IF('1b Historical level tables'!BH126="-",0,'1b Historical level tables'!BH126)-(IF('1b Historical level tables'!BH107="-",0,'1b Historical level tables'!BH107)))*'1c Consumption adjusted levels'!$C$9/12)+IF('1b Historical level tables'!BH107="-",0,'1b Historical level tables'!BH107)</f>
        <v>5.0880525385053632</v>
      </c>
      <c r="BI133" s="205">
        <f>((IF('1b Historical level tables'!BI126="-",0,'1b Historical level tables'!BI126)-(IF('1b Historical level tables'!BI107="-",0,'1b Historical level tables'!BI107)))*'1c Consumption adjusted levels'!$C$9/12)+IF('1b Historical level tables'!BI107="-",0,'1b Historical level tables'!BI107)</f>
        <v>5.4114945361628042</v>
      </c>
      <c r="BJ133" s="205">
        <f>((IF('1b Historical level tables'!BJ126="-",0,'1b Historical level tables'!BJ126)-(IF('1b Historical level tables'!BJ107="-",0,'1b Historical level tables'!BJ107)))*'1c Consumption adjusted levels'!$C$9/12)+IF('1b Historical level tables'!BJ107="-",0,'1b Historical level tables'!BJ107)</f>
        <v>5.8238537648832898</v>
      </c>
      <c r="BK133" s="205">
        <f>((IF('1b Historical level tables'!BK126="-",0,'1b Historical level tables'!BK126)-(IF('1b Historical level tables'!BK107="-",0,'1b Historical level tables'!BK107)))*'1c Consumption adjusted levels'!$C$9/12)+IF('1b Historical level tables'!BK107="-",0,'1b Historical level tables'!BK107)</f>
        <v>6.4272112398256827</v>
      </c>
      <c r="BL133" s="205">
        <f>((IF('1b Historical level tables'!BL126="-",0,'1b Historical level tables'!BL126)-(IF('1b Historical level tables'!BL107="-",0,'1b Historical level tables'!BL107)))*'1c Consumption adjusted levels'!$C$9/12)+IF('1b Historical level tables'!BL107="-",0,'1b Historical level tables'!BL107)</f>
        <v>5.721914361360195</v>
      </c>
      <c r="BM133" s="205">
        <f>((IF('1b Historical level tables'!BM126="-",0,'1b Historical level tables'!BM126)-(IF('1b Historical level tables'!BM107="-",0,'1b Historical level tables'!BM107)))*'1c Consumption adjusted levels'!$C$9/12)+IF('1b Historical level tables'!BM107="-",0,'1b Historical level tables'!BM107)</f>
        <v>5.4579725990528942</v>
      </c>
      <c r="BN133" s="205">
        <f>((IF('1b Historical level tables'!BN126="-",0,'1b Historical level tables'!BN126)-(IF('1b Historical level tables'!BN107="-",0,'1b Historical level tables'!BN107)))*'1c Consumption adjusted levels'!$C$9/12)+IF('1b Historical level tables'!BN107="-",0,'1b Historical level tables'!BN107)</f>
        <v>4.5613867082457169</v>
      </c>
      <c r="BO133" s="205">
        <f>((IF('1b Historical level tables'!BO126="-",0,'1b Historical level tables'!BO126)-(IF('1b Historical level tables'!BO107="-",0,'1b Historical level tables'!BO107)))*'1c Consumption adjusted levels'!$C$9/12)+IF('1b Historical level tables'!BO107="-",0,'1b Historical level tables'!BO107)</f>
        <v>5.1640467349744954</v>
      </c>
      <c r="BP133" s="205">
        <f>((IF('1b Historical level tables'!BP126="-",0,'1b Historical level tables'!BP126)-(IF('1b Historical level tables'!BP107="-",0,'1b Historical level tables'!BP107)))*'1c Consumption adjusted levels'!$C$9/12)+IF('1b Historical level tables'!BP107="-",0,'1b Historical level tables'!BP107)</f>
        <v>6.3915291140542125</v>
      </c>
      <c r="BQ133" s="205">
        <f>((IF('1b Historical level tables'!BQ126="-",0,'1b Historical level tables'!BQ126)-(IF('1b Historical level tables'!BQ107="-",0,'1b Historical level tables'!BQ107)))*'1c Consumption adjusted levels'!$C$9/12)+IF('1b Historical level tables'!BQ107="-",0,'1b Historical level tables'!BQ107)</f>
        <v>11.282992076424947</v>
      </c>
      <c r="BR133" s="173"/>
      <c r="BS133" s="205">
        <f>((IF('1b Historical level tables'!BS126="-",0,'1b Historical level tables'!BS126)-(IF('1b Historical level tables'!BS107="-",0,'1b Historical level tables'!BS107)))*'1c Consumption adjusted levels'!$C$9/12)+IF('1b Historical level tables'!BS107="-",0,'1b Historical level tables'!BS107)</f>
        <v>23.516522129569751</v>
      </c>
      <c r="BT133" s="205">
        <f>((IF('1b Historical level tables'!BT126="-",0,'1b Historical level tables'!BT126)-(IF('1b Historical level tables'!BT107="-",0,'1b Historical level tables'!BT107)))*'1c Consumption adjusted levels'!$C$9/12)+IF('1b Historical level tables'!BT107="-",0,'1b Historical level tables'!BT107)</f>
        <v>27.472903617351182</v>
      </c>
      <c r="BU133" s="205">
        <f>((IF('1b Historical level tables'!BU126="-",0,'1b Historical level tables'!BU126)-(IF('1b Historical level tables'!BU107="-",0,'1b Historical level tables'!BU107)))*'1c Consumption adjusted levels'!$C$9/12)+IF('1b Historical level tables'!BU107="-",0,'1b Historical level tables'!BU107)</f>
        <v>19.997222234074798</v>
      </c>
      <c r="BV133" s="205">
        <f>((IF('1b Historical level tables'!BV126="-",0,'1b Historical level tables'!BV126)-(IF('1b Historical level tables'!BV107="-",0,'1b Historical level tables'!BV107)))*'1c Consumption adjusted levels'!$C$9/12)+IF('1b Historical level tables'!BV107="-",0,'1b Historical level tables'!BV107)</f>
        <v>11.3561841946801</v>
      </c>
      <c r="BW133" s="205">
        <f>((IF('1b Historical level tables'!BW126="-",0,'1b Historical level tables'!BW126)-(IF('1b Historical level tables'!BW107="-",0,'1b Historical level tables'!BW107)))*'1c Consumption adjusted levels'!$C$9/12)+IF('1b Historical level tables'!BW107="-",0,'1b Historical level tables'!BW107)</f>
        <v>10.346397989197119</v>
      </c>
      <c r="BX133" s="205">
        <f>((IF('1b Historical level tables'!BX126="-",0,'1b Historical level tables'!BX126)-(IF('1b Historical level tables'!BX107="-",0,'1b Historical level tables'!BX107)))*'1c Consumption adjusted levels'!$C$9/12)+IF('1b Historical level tables'!BX107="-",0,'1b Historical level tables'!BX107)</f>
        <v>11.240396731031428</v>
      </c>
      <c r="BY133" s="205">
        <f>((IF('1b Historical level tables'!BY126="-",0,'1b Historical level tables'!BY126)-(IF('1b Historical level tables'!BY107="-",0,'1b Historical level tables'!BY107)))*'1c Consumption adjusted levels'!$C$9/12)+IF('1b Historical level tables'!BY107="-",0,'1b Historical level tables'!BY107)</f>
        <v>8.9310127741536327</v>
      </c>
      <c r="BZ133" s="205">
        <f>((IF('1b Historical level tables'!BZ126="-",0,'1b Historical level tables'!BZ126)-(IF('1b Historical level tables'!BZ107="-",0,'1b Historical level tables'!BZ107)))*'1c Consumption adjusted levels'!$C$9/12)+IF('1b Historical level tables'!BZ107="-",0,'1b Historical level tables'!BZ107)</f>
        <v>8.0526195566430303</v>
      </c>
      <c r="CA133" s="205">
        <f>((IF('1b Historical level tables'!CA126="-",0,'1b Historical level tables'!CA126)-(IF('1b Historical level tables'!CA107="-",0,'1b Historical level tables'!CA107)))*'1c Consumption adjusted levels'!$C$9/12)+IF('1b Historical level tables'!CA107="-",0,'1b Historical level tables'!CA107)</f>
        <v>9.1460529432797699</v>
      </c>
      <c r="CB133" s="205">
        <f>((IF('1b Historical level tables'!CB126="-",0,'1b Historical level tables'!CB126)-(IF('1b Historical level tables'!CB107="-",0,'1b Historical level tables'!CB107)))*'1c Consumption adjusted levels'!$C$9/12)+IF('1b Historical level tables'!CB107="-",0,'1b Historical level tables'!CB107)</f>
        <v>9.3038931914004586</v>
      </c>
      <c r="CC133" s="205">
        <f>((IF('1b Historical level tables'!CC126="-",0,'1b Historical level tables'!CC126)-(IF('1b Historical level tables'!CC107="-",0,'1b Historical level tables'!CC107)))*'1c Consumption adjusted levels'!$C$9/12)+IF('1b Historical level tables'!CC107="-",0,'1b Historical level tables'!CC107)</f>
        <v>10.136481239944723</v>
      </c>
      <c r="CD133" s="205">
        <f>((IF('1b Historical level tables'!CD126="-",0,'1b Historical level tables'!CD126)-(IF('1b Historical level tables'!CD107="-",0,'1b Historical level tables'!CD107)))*'1c Consumption adjusted levels'!$C$9/12)+IF('1b Historical level tables'!CD107="-",0,'1b Historical level tables'!CD107)</f>
        <v>8.988838817053848</v>
      </c>
      <c r="CE133" s="205">
        <f>((IF('1b Historical level tables'!CE126="-",0,'1b Historical level tables'!CE126)-(IF('1b Historical level tables'!CE107="-",0,'1b Historical level tables'!CE107)))*'1c Consumption adjusted levels'!$C$9/12)+IF('1b Historical level tables'!CE107="-",0,'1b Historical level tables'!CE107)</f>
        <v>0</v>
      </c>
      <c r="CF133" s="205">
        <f>((IF('1b Historical level tables'!CF126="-",0,'1b Historical level tables'!CF126)-(IF('1b Historical level tables'!CF107="-",0,'1b Historical level tables'!CF107)))*'1c Consumption adjusted levels'!$C$9/$D$9)+IF('1b Historical level tables'!CF107="-",0,'1b Historical level tables'!CF107)</f>
        <v>0</v>
      </c>
      <c r="CG133" s="144"/>
      <c r="CH133" s="176" t="s">
        <v>209</v>
      </c>
      <c r="CI133" s="205">
        <f t="shared" si="223"/>
        <v>10.122496841124374</v>
      </c>
      <c r="CJ133" s="205">
        <f t="shared" si="224"/>
        <v>10.038898687019088</v>
      </c>
      <c r="CK133" s="205">
        <f t="shared" si="225"/>
        <v>10.930935104296983</v>
      </c>
      <c r="CL133" s="205">
        <f t="shared" si="226"/>
        <v>11.576077791449588</v>
      </c>
      <c r="CM133" s="205">
        <f t="shared" si="227"/>
        <v>12.878614914071346</v>
      </c>
      <c r="CN133" s="205">
        <f t="shared" si="228"/>
        <v>11.893505925959765</v>
      </c>
      <c r="CO133" s="205">
        <f t="shared" si="229"/>
        <v>11.651000776809489</v>
      </c>
      <c r="CP133" s="205">
        <f t="shared" si="230"/>
        <v>10.404377877138726</v>
      </c>
      <c r="CQ133" s="205">
        <f t="shared" si="231"/>
        <v>11.498167059213092</v>
      </c>
      <c r="CR133" s="205">
        <f t="shared" si="232"/>
        <v>13.491509589613692</v>
      </c>
      <c r="CS133" s="205">
        <f t="shared" si="233"/>
        <v>21.541179714549756</v>
      </c>
      <c r="CT133" s="173"/>
      <c r="CU133" s="205">
        <f t="shared" si="209"/>
        <v>42.230570501923808</v>
      </c>
      <c r="CV133" s="205">
        <f t="shared" si="210"/>
        <v>51.941475337467665</v>
      </c>
      <c r="CW133" s="205">
        <f t="shared" si="211"/>
        <v>38.226693764268113</v>
      </c>
      <c r="CX133" s="205">
        <f t="shared" si="212"/>
        <v>21.941019987514359</v>
      </c>
      <c r="CY133" s="205">
        <f t="shared" si="213"/>
        <v>20.234502972772386</v>
      </c>
      <c r="CZ133" s="205">
        <f t="shared" si="214"/>
        <v>21.594347542551624</v>
      </c>
      <c r="DA133" s="205">
        <f t="shared" si="215"/>
        <v>18.092783466221348</v>
      </c>
      <c r="DB133" s="205">
        <f t="shared" si="216"/>
        <v>16.506375471683107</v>
      </c>
      <c r="DC133" s="205">
        <f t="shared" si="217"/>
        <v>18.208482395621694</v>
      </c>
      <c r="DD133" s="205">
        <f t="shared" si="218"/>
        <v>18.496550327964997</v>
      </c>
      <c r="DE133" s="205">
        <f t="shared" si="219"/>
        <v>19.960693828083922</v>
      </c>
      <c r="DF133" s="205">
        <f t="shared" si="220"/>
        <v>18.358872981771199</v>
      </c>
      <c r="DG133" s="205">
        <f t="shared" si="221"/>
        <v>0</v>
      </c>
      <c r="DH133" s="205">
        <f t="shared" si="222"/>
        <v>0</v>
      </c>
    </row>
    <row r="134" spans="2:112" s="159" customFormat="1" ht="10.5" customHeight="1">
      <c r="B134" s="175" t="s">
        <v>210</v>
      </c>
      <c r="C134" s="205">
        <f>((IF('1b Historical level tables'!C127="-",0,'1b Historical level tables'!C127)-(IF('1b Historical level tables'!C108="-",0,'1b Historical level tables'!C108)))*'1c Consumption adjusted levels'!$C$7/3.1)+IF('1b Historical level tables'!C108="-",0,'1b Historical level tables'!C108)</f>
        <v>0</v>
      </c>
      <c r="D134" s="205">
        <f>((IF('1b Historical level tables'!D127="-",0,'1b Historical level tables'!D127)-(IF('1b Historical level tables'!D108="-",0,'1b Historical level tables'!D108)))*'1c Consumption adjusted levels'!$C$7/3.1)+IF('1b Historical level tables'!D108="-",0,'1b Historical level tables'!D108)</f>
        <v>0</v>
      </c>
      <c r="E134" s="205">
        <f>((IF('1b Historical level tables'!E127="-",0,'1b Historical level tables'!E127)-(IF('1b Historical level tables'!E108="-",0,'1b Historical level tables'!E108)))*'1c Consumption adjusted levels'!$C$7/3.1)+IF('1b Historical level tables'!E108="-",0,'1b Historical level tables'!E108)</f>
        <v>0</v>
      </c>
      <c r="F134" s="205">
        <f>((IF('1b Historical level tables'!F127="-",0,'1b Historical level tables'!F127)-(IF('1b Historical level tables'!F108="-",0,'1b Historical level tables'!F108)))*'1c Consumption adjusted levels'!$C$7/3.1)+IF('1b Historical level tables'!F108="-",0,'1b Historical level tables'!F108)</f>
        <v>0</v>
      </c>
      <c r="G134" s="205">
        <f>((IF('1b Historical level tables'!G127="-",0,'1b Historical level tables'!G127)-(IF('1b Historical level tables'!G108="-",0,'1b Historical level tables'!G108)))*'1c Consumption adjusted levels'!$C$7/3.1)+IF('1b Historical level tables'!G108="-",0,'1b Historical level tables'!G108)</f>
        <v>0</v>
      </c>
      <c r="H134" s="205">
        <f>((IF('1b Historical level tables'!H127="-",0,'1b Historical level tables'!H127)-(IF('1b Historical level tables'!H108="-",0,'1b Historical level tables'!H108)))*'1c Consumption adjusted levels'!$C$7/3.1)+IF('1b Historical level tables'!H108="-",0,'1b Historical level tables'!H108)</f>
        <v>0</v>
      </c>
      <c r="I134" s="205">
        <f>((IF('1b Historical level tables'!I127="-",0,'1b Historical level tables'!I127)-(IF('1b Historical level tables'!I108="-",0,'1b Historical level tables'!I108)))*'1c Consumption adjusted levels'!$C$7/3.1)+IF('1b Historical level tables'!I108="-",0,'1b Historical level tables'!I108)</f>
        <v>0</v>
      </c>
      <c r="J134" s="205">
        <f>((IF('1b Historical level tables'!J127="-",0,'1b Historical level tables'!J127)-(IF('1b Historical level tables'!J108="-",0,'1b Historical level tables'!J108)))*'1c Consumption adjusted levels'!$C$7/3.1)+IF('1b Historical level tables'!J108="-",0,'1b Historical level tables'!J108)</f>
        <v>0</v>
      </c>
      <c r="K134" s="205">
        <f>((IF('1b Historical level tables'!K127="-",0,'1b Historical level tables'!K127)-(IF('1b Historical level tables'!K108="-",0,'1b Historical level tables'!K108)))*'1c Consumption adjusted levels'!$C$7/3.1)+IF('1b Historical level tables'!K108="-",0,'1b Historical level tables'!K108)</f>
        <v>0</v>
      </c>
      <c r="L134" s="205">
        <f>((IF('1b Historical level tables'!L127="-",0,'1b Historical level tables'!L127)-(IF('1b Historical level tables'!L108="-",0,'1b Historical level tables'!L108)))*'1c Consumption adjusted levels'!$C$7/3.1)+IF('1b Historical level tables'!L108="-",0,'1b Historical level tables'!L108)</f>
        <v>0</v>
      </c>
      <c r="M134" s="205">
        <f>((IF('1b Historical level tables'!M127="-",0,'1b Historical level tables'!M127)-(IF('1b Historical level tables'!M108="-",0,'1b Historical level tables'!M108)))*'1c Consumption adjusted levels'!$C$7/3.1)+IF('1b Historical level tables'!M108="-",0,'1b Historical level tables'!M108)</f>
        <v>0</v>
      </c>
      <c r="N134" s="173"/>
      <c r="O134" s="205">
        <f>((IF('1b Historical level tables'!O127="-",0,'1b Historical level tables'!O127)-(IF('1b Historical level tables'!O108="-",0,'1b Historical level tables'!O108)))*'1c Consumption adjusted levels'!$C$7/3.1)+IF('1b Historical level tables'!O108="-",0,'1b Historical level tables'!O108)</f>
        <v>0</v>
      </c>
      <c r="P134" s="205">
        <f>((IF('1b Historical level tables'!P127="-",0,'1b Historical level tables'!P127)-(IF('1b Historical level tables'!P108="-",0,'1b Historical level tables'!P108)))*'1c Consumption adjusted levels'!$C$7/3.1)+IF('1b Historical level tables'!P108="-",0,'1b Historical level tables'!P108)</f>
        <v>0</v>
      </c>
      <c r="Q134" s="205">
        <f>((IF('1b Historical level tables'!Q127="-",0,'1b Historical level tables'!Q127)-(IF('1b Historical level tables'!Q108="-",0,'1b Historical level tables'!Q108)))*'1c Consumption adjusted levels'!$C$7/3.1)+IF('1b Historical level tables'!Q108="-",0,'1b Historical level tables'!Q108)</f>
        <v>0</v>
      </c>
      <c r="R134" s="205">
        <f>((IF('1b Historical level tables'!R127="-",0,'1b Historical level tables'!R127)-(IF('1b Historical level tables'!R108="-",0,'1b Historical level tables'!R108)))*'1c Consumption adjusted levels'!$C$7/3.1)+IF('1b Historical level tables'!R108="-",0,'1b Historical level tables'!R108)</f>
        <v>0</v>
      </c>
      <c r="S134" s="205">
        <f>((IF('1b Historical level tables'!S127="-",0,'1b Historical level tables'!S127)-(IF('1b Historical level tables'!S108="-",0,'1b Historical level tables'!S108)))*'1c Consumption adjusted levels'!$C$7/3.1)+IF('1b Historical level tables'!S108="-",0,'1b Historical level tables'!S108)</f>
        <v>0</v>
      </c>
      <c r="T134" s="205">
        <f>((IF('1b Historical level tables'!T127="-",0,'1b Historical level tables'!T127)-(IF('1b Historical level tables'!T108="-",0,'1b Historical level tables'!T108)))*'1c Consumption adjusted levels'!$C$7/3.1)+IF('1b Historical level tables'!T108="-",0,'1b Historical level tables'!T108)</f>
        <v>0</v>
      </c>
      <c r="U134" s="205">
        <f>((IF('1b Historical level tables'!U127="-",0,'1b Historical level tables'!U127)-(IF('1b Historical level tables'!U108="-",0,'1b Historical level tables'!U108)))*'1c Consumption adjusted levels'!$C$7/3.1)+IF('1b Historical level tables'!U108="-",0,'1b Historical level tables'!U108)</f>
        <v>-20.568736962241086</v>
      </c>
      <c r="V134" s="205">
        <f>((IF('1b Historical level tables'!V127="-",0,'1b Historical level tables'!V127)-(IF('1b Historical level tables'!V108="-",0,'1b Historical level tables'!V108)))*'1c Consumption adjusted levels'!$C$7/3.1)+IF('1b Historical level tables'!V108="-",0,'1b Historical level tables'!V108)</f>
        <v>-20.686572981316385</v>
      </c>
      <c r="W134" s="205">
        <f>((IF('1b Historical level tables'!W127="-",0,'1b Historical level tables'!W127)-(IF('1b Historical level tables'!W108="-",0,'1b Historical level tables'!W108)))*'1c Consumption adjusted levels'!$C$7/3.1)+IF('1b Historical level tables'!W108="-",0,'1b Historical level tables'!W108)</f>
        <v>-18.595779414376043</v>
      </c>
      <c r="X134" s="205">
        <f>((IF('1b Historical level tables'!X127="-",0,'1b Historical level tables'!X127)-(IF('1b Historical level tables'!X108="-",0,'1b Historical level tables'!X108)))*'1c Consumption adjusted levels'!$C$7/3.1)+IF('1b Historical level tables'!X108="-",0,'1b Historical level tables'!X108)</f>
        <v>-18.612654217432798</v>
      </c>
      <c r="Y134" s="205">
        <f>((IF('1b Historical level tables'!Y127="-",0,'1b Historical level tables'!Y127)-(IF('1b Historical level tables'!Y108="-",0,'1b Historical level tables'!Y108)))*'1c Consumption adjusted levels'!$C$7/3.1)+IF('1b Historical level tables'!Y108="-",0,'1b Historical level tables'!Y108)</f>
        <v>-18.338606673825812</v>
      </c>
      <c r="Z134" s="205">
        <f>((IF('1b Historical level tables'!Z127="-",0,'1b Historical level tables'!Z127)-(IF('1b Historical level tables'!Z108="-",0,'1b Historical level tables'!Z108)))*'1c Consumption adjusted levels'!$C$7/3.1)+IF('1b Historical level tables'!Z108="-",0,'1b Historical level tables'!Z108)</f>
        <v>-28.197674512771943</v>
      </c>
      <c r="AA134" s="205">
        <f>((IF('1b Historical level tables'!AA127="-",0,'1b Historical level tables'!AA127)-(IF('1b Historical level tables'!AA108="-",0,'1b Historical level tables'!AA108)))*'1c Consumption adjusted levels'!$C$7/3.1)+IF('1b Historical level tables'!AA108="-",0,'1b Historical level tables'!AA108)</f>
        <v>0</v>
      </c>
      <c r="AB134" s="205">
        <f>((IF('1b Historical level tables'!AB127="-",0,'1b Historical level tables'!AB127)-(IF('1b Historical level tables'!AB108="-",0,'1b Historical level tables'!AB108)))*'1c Consumption adjusted levels'!$C$7/$D$7)+IF('1b Historical level tables'!AB108="-",0,'1b Historical level tables'!AB108)</f>
        <v>0</v>
      </c>
      <c r="AC134" s="144"/>
      <c r="AD134" s="175" t="s">
        <v>210</v>
      </c>
      <c r="AE134" s="205">
        <f>((IF('1b Historical level tables'!AE127="-",0,'1b Historical level tables'!AE127)-(IF('1b Historical level tables'!AE108="-",0,'1b Historical level tables'!AE108)))*'1c Consumption adjusted levels'!$C$8/4.2)+IF('1b Historical level tables'!AE108="-",0,'1b Historical level tables'!AE108)</f>
        <v>0</v>
      </c>
      <c r="AF134" s="205">
        <f>((IF('1b Historical level tables'!AF127="-",0,'1b Historical level tables'!AF127)-(IF('1b Historical level tables'!AF108="-",0,'1b Historical level tables'!AF108)))*'1c Consumption adjusted levels'!$C$8/4.2)+IF('1b Historical level tables'!AF108="-",0,'1b Historical level tables'!AF108)</f>
        <v>0</v>
      </c>
      <c r="AG134" s="205">
        <f>((IF('1b Historical level tables'!AG127="-",0,'1b Historical level tables'!AG127)-(IF('1b Historical level tables'!AG108="-",0,'1b Historical level tables'!AG108)))*'1c Consumption adjusted levels'!$C$8/4.2)+IF('1b Historical level tables'!AG108="-",0,'1b Historical level tables'!AG108)</f>
        <v>0</v>
      </c>
      <c r="AH134" s="205">
        <f>((IF('1b Historical level tables'!AH127="-",0,'1b Historical level tables'!AH127)-(IF('1b Historical level tables'!AH108="-",0,'1b Historical level tables'!AH108)))*'1c Consumption adjusted levels'!$C$8/4.2)+IF('1b Historical level tables'!AH108="-",0,'1b Historical level tables'!AH108)</f>
        <v>0</v>
      </c>
      <c r="AI134" s="205">
        <f>((IF('1b Historical level tables'!AI127="-",0,'1b Historical level tables'!AI127)-(IF('1b Historical level tables'!AI108="-",0,'1b Historical level tables'!AI108)))*'1c Consumption adjusted levels'!$C$8/4.2)+IF('1b Historical level tables'!AI108="-",0,'1b Historical level tables'!AI108)</f>
        <v>0</v>
      </c>
      <c r="AJ134" s="205">
        <f>((IF('1b Historical level tables'!AJ127="-",0,'1b Historical level tables'!AJ127)-(IF('1b Historical level tables'!AJ108="-",0,'1b Historical level tables'!AJ108)))*'1c Consumption adjusted levels'!$C$8/4.2)+IF('1b Historical level tables'!AJ108="-",0,'1b Historical level tables'!AJ108)</f>
        <v>0</v>
      </c>
      <c r="AK134" s="205">
        <f>((IF('1b Historical level tables'!AK127="-",0,'1b Historical level tables'!AK127)-(IF('1b Historical level tables'!AK108="-",0,'1b Historical level tables'!AK108)))*'1c Consumption adjusted levels'!$C$8/4.2)+IF('1b Historical level tables'!AK108="-",0,'1b Historical level tables'!AK108)</f>
        <v>0</v>
      </c>
      <c r="AL134" s="205">
        <f>((IF('1b Historical level tables'!AL127="-",0,'1b Historical level tables'!AL127)-(IF('1b Historical level tables'!AL108="-",0,'1b Historical level tables'!AL108)))*'1c Consumption adjusted levels'!$C$8/4.2)+IF('1b Historical level tables'!AL108="-",0,'1b Historical level tables'!AL108)</f>
        <v>0</v>
      </c>
      <c r="AM134" s="205">
        <f>((IF('1b Historical level tables'!AM127="-",0,'1b Historical level tables'!AM127)-(IF('1b Historical level tables'!AM108="-",0,'1b Historical level tables'!AM108)))*'1c Consumption adjusted levels'!$C$8/4.2)+IF('1b Historical level tables'!AM108="-",0,'1b Historical level tables'!AM108)</f>
        <v>0</v>
      </c>
      <c r="AN134" s="205">
        <f>((IF('1b Historical level tables'!AN127="-",0,'1b Historical level tables'!AN127)-(IF('1b Historical level tables'!AN108="-",0,'1b Historical level tables'!AN108)))*'1c Consumption adjusted levels'!$C$8/4.2)+IF('1b Historical level tables'!AN108="-",0,'1b Historical level tables'!AN108)</f>
        <v>0</v>
      </c>
      <c r="AO134" s="205">
        <f>((IF('1b Historical level tables'!AO127="-",0,'1b Historical level tables'!AO127)-(IF('1b Historical level tables'!AO108="-",0,'1b Historical level tables'!AO108)))*'1c Consumption adjusted levels'!$C$8/4.2)+IF('1b Historical level tables'!AO108="-",0,'1b Historical level tables'!AO108)</f>
        <v>0</v>
      </c>
      <c r="AP134" s="173"/>
      <c r="AQ134" s="205">
        <f>((IF('1b Historical level tables'!AQ127="-",0,'1b Historical level tables'!AQ127)-(IF('1b Historical level tables'!AQ108="-",0,'1b Historical level tables'!AQ108)))*'1c Consumption adjusted levels'!$C$8/4.2)+IF('1b Historical level tables'!AQ108="-",0,'1b Historical level tables'!AQ108)</f>
        <v>0</v>
      </c>
      <c r="AR134" s="205">
        <f>((IF('1b Historical level tables'!AR127="-",0,'1b Historical level tables'!AR127)-(IF('1b Historical level tables'!AR108="-",0,'1b Historical level tables'!AR108)))*'1c Consumption adjusted levels'!$C$8/4.2)+IF('1b Historical level tables'!AR108="-",0,'1b Historical level tables'!AR108)</f>
        <v>0</v>
      </c>
      <c r="AS134" s="205">
        <f>((IF('1b Historical level tables'!AS127="-",0,'1b Historical level tables'!AS127)-(IF('1b Historical level tables'!AS108="-",0,'1b Historical level tables'!AS108)))*'1c Consumption adjusted levels'!$C$8/4.2)+IF('1b Historical level tables'!AS108="-",0,'1b Historical level tables'!AS108)</f>
        <v>0</v>
      </c>
      <c r="AT134" s="205">
        <f>((IF('1b Historical level tables'!AT127="-",0,'1b Historical level tables'!AT127)-(IF('1b Historical level tables'!AT108="-",0,'1b Historical level tables'!AT108)))*'1c Consumption adjusted levels'!$C$8/4.2)+IF('1b Historical level tables'!AT108="-",0,'1b Historical level tables'!AT108)</f>
        <v>0</v>
      </c>
      <c r="AU134" s="205">
        <f>((IF('1b Historical level tables'!AU127="-",0,'1b Historical level tables'!AU127)-(IF('1b Historical level tables'!AU108="-",0,'1b Historical level tables'!AU108)))*'1c Consumption adjusted levels'!$C$8/4.2)+IF('1b Historical level tables'!AU108="-",0,'1b Historical level tables'!AU108)</f>
        <v>0</v>
      </c>
      <c r="AV134" s="205">
        <f>((IF('1b Historical level tables'!AV127="-",0,'1b Historical level tables'!AV127)-(IF('1b Historical level tables'!AV108="-",0,'1b Historical level tables'!AV108)))*'1c Consumption adjusted levels'!$C$8/4.2)+IF('1b Historical level tables'!AV108="-",0,'1b Historical level tables'!AV108)</f>
        <v>0</v>
      </c>
      <c r="AW134" s="205">
        <f>((IF('1b Historical level tables'!AW127="-",0,'1b Historical level tables'!AW127)-(IF('1b Historical level tables'!AW108="-",0,'1b Historical level tables'!AW108)))*'1c Consumption adjusted levels'!$C$8/4.2)+IF('1b Historical level tables'!AW108="-",0,'1b Historical level tables'!AW108)</f>
        <v>-19.649276227083682</v>
      </c>
      <c r="AX134" s="205">
        <f>((IF('1b Historical level tables'!AX127="-",0,'1b Historical level tables'!AX127)-(IF('1b Historical level tables'!AX108="-",0,'1b Historical level tables'!AX108)))*'1c Consumption adjusted levels'!$C$8/4.2)+IF('1b Historical level tables'!AX108="-",0,'1b Historical level tables'!AX108)</f>
        <v>-19.922776732871721</v>
      </c>
      <c r="AY134" s="205">
        <f>((IF('1b Historical level tables'!AY127="-",0,'1b Historical level tables'!AY127)-(IF('1b Historical level tables'!AY108="-",0,'1b Historical level tables'!AY108)))*'1c Consumption adjusted levels'!$C$8/4.2)+IF('1b Historical level tables'!AY108="-",0,'1b Historical level tables'!AY108)</f>
        <v>-18.023462376748981</v>
      </c>
      <c r="AZ134" s="205">
        <f>((IF('1b Historical level tables'!AZ127="-",0,'1b Historical level tables'!AZ127)-(IF('1b Historical level tables'!AZ108="-",0,'1b Historical level tables'!AZ108)))*'1c Consumption adjusted levels'!$C$8/4.2)+IF('1b Historical level tables'!AZ108="-",0,'1b Historical level tables'!AZ108)</f>
        <v>-18.225633313470002</v>
      </c>
      <c r="BA134" s="205">
        <f>((IF('1b Historical level tables'!BA127="-",0,'1b Historical level tables'!BA127)-(IF('1b Historical level tables'!BA108="-",0,'1b Historical level tables'!BA108)))*'1c Consumption adjusted levels'!$C$8/4.2)+IF('1b Historical level tables'!BA108="-",0,'1b Historical level tables'!BA108)</f>
        <v>-18.137730891242143</v>
      </c>
      <c r="BB134" s="205">
        <f>((IF('1b Historical level tables'!BB127="-",0,'1b Historical level tables'!BB127)-(IF('1b Historical level tables'!BB108="-",0,'1b Historical level tables'!BB108)))*'1c Consumption adjusted levels'!$C$8/4.2)+IF('1b Historical level tables'!BB108="-",0,'1b Historical level tables'!BB108)</f>
        <v>-28.785700323865083</v>
      </c>
      <c r="BC134" s="205">
        <f>((IF('1b Historical level tables'!BC127="-",0,'1b Historical level tables'!BC127)-(IF('1b Historical level tables'!BC108="-",0,'1b Historical level tables'!BC108)))*'1c Consumption adjusted levels'!$C$8/4.2)+IF('1b Historical level tables'!BC108="-",0,'1b Historical level tables'!BC108)</f>
        <v>0</v>
      </c>
      <c r="BD134" s="205">
        <f>((IF('1b Historical level tables'!BD127="-",0,'1b Historical level tables'!BD127)-(IF('1b Historical level tables'!BD108="-",0,'1b Historical level tables'!BD108)))*'1c Consumption adjusted levels'!$C$8/$D$8)+IF('1b Historical level tables'!BD108="-",0,'1b Historical level tables'!BD108)</f>
        <v>0</v>
      </c>
      <c r="BF134" s="175" t="s">
        <v>210</v>
      </c>
      <c r="BG134" s="205">
        <f>((IF('1b Historical level tables'!BG127="-",0,'1b Historical level tables'!BG127)-(IF('1b Historical level tables'!BG108="-",0,'1b Historical level tables'!BG108)))*'1c Consumption adjusted levels'!$C$9/12)+IF('1b Historical level tables'!BG108="-",0,'1b Historical level tables'!BG108)</f>
        <v>0</v>
      </c>
      <c r="BH134" s="205">
        <f>((IF('1b Historical level tables'!BH127="-",0,'1b Historical level tables'!BH127)-(IF('1b Historical level tables'!BH108="-",0,'1b Historical level tables'!BH108)))*'1c Consumption adjusted levels'!$C$9/12)+IF('1b Historical level tables'!BH108="-",0,'1b Historical level tables'!BH108)</f>
        <v>0</v>
      </c>
      <c r="BI134" s="205">
        <f>((IF('1b Historical level tables'!BI127="-",0,'1b Historical level tables'!BI127)-(IF('1b Historical level tables'!BI108="-",0,'1b Historical level tables'!BI108)))*'1c Consumption adjusted levels'!$C$9/12)+IF('1b Historical level tables'!BI108="-",0,'1b Historical level tables'!BI108)</f>
        <v>0</v>
      </c>
      <c r="BJ134" s="205">
        <f>((IF('1b Historical level tables'!BJ127="-",0,'1b Historical level tables'!BJ127)-(IF('1b Historical level tables'!BJ108="-",0,'1b Historical level tables'!BJ108)))*'1c Consumption adjusted levels'!$C$9/12)+IF('1b Historical level tables'!BJ108="-",0,'1b Historical level tables'!BJ108)</f>
        <v>0</v>
      </c>
      <c r="BK134" s="205">
        <f>((IF('1b Historical level tables'!BK127="-",0,'1b Historical level tables'!BK127)-(IF('1b Historical level tables'!BK108="-",0,'1b Historical level tables'!BK108)))*'1c Consumption adjusted levels'!$C$9/12)+IF('1b Historical level tables'!BK108="-",0,'1b Historical level tables'!BK108)</f>
        <v>0</v>
      </c>
      <c r="BL134" s="205">
        <f>((IF('1b Historical level tables'!BL127="-",0,'1b Historical level tables'!BL127)-(IF('1b Historical level tables'!BL108="-",0,'1b Historical level tables'!BL108)))*'1c Consumption adjusted levels'!$C$9/12)+IF('1b Historical level tables'!BL108="-",0,'1b Historical level tables'!BL108)</f>
        <v>0</v>
      </c>
      <c r="BM134" s="205">
        <f>((IF('1b Historical level tables'!BM127="-",0,'1b Historical level tables'!BM127)-(IF('1b Historical level tables'!BM108="-",0,'1b Historical level tables'!BM108)))*'1c Consumption adjusted levels'!$C$9/12)+IF('1b Historical level tables'!BM108="-",0,'1b Historical level tables'!BM108)</f>
        <v>0</v>
      </c>
      <c r="BN134" s="205">
        <f>((IF('1b Historical level tables'!BN127="-",0,'1b Historical level tables'!BN127)-(IF('1b Historical level tables'!BN108="-",0,'1b Historical level tables'!BN108)))*'1c Consumption adjusted levels'!$C$9/12)+IF('1b Historical level tables'!BN108="-",0,'1b Historical level tables'!BN108)</f>
        <v>0</v>
      </c>
      <c r="BO134" s="205">
        <f>((IF('1b Historical level tables'!BO127="-",0,'1b Historical level tables'!BO127)-(IF('1b Historical level tables'!BO108="-",0,'1b Historical level tables'!BO108)))*'1c Consumption adjusted levels'!$C$9/12)+IF('1b Historical level tables'!BO108="-",0,'1b Historical level tables'!BO108)</f>
        <v>0</v>
      </c>
      <c r="BP134" s="205">
        <f>((IF('1b Historical level tables'!BP127="-",0,'1b Historical level tables'!BP127)-(IF('1b Historical level tables'!BP108="-",0,'1b Historical level tables'!BP108)))*'1c Consumption adjusted levels'!$C$9/12)+IF('1b Historical level tables'!BP108="-",0,'1b Historical level tables'!BP108)</f>
        <v>0</v>
      </c>
      <c r="BQ134" s="205">
        <f>((IF('1b Historical level tables'!BQ127="-",0,'1b Historical level tables'!BQ127)-(IF('1b Historical level tables'!BQ108="-",0,'1b Historical level tables'!BQ108)))*'1c Consumption adjusted levels'!$C$9/12)+IF('1b Historical level tables'!BQ108="-",0,'1b Historical level tables'!BQ108)</f>
        <v>0</v>
      </c>
      <c r="BR134" s="173"/>
      <c r="BS134" s="205">
        <f>((IF('1b Historical level tables'!BS127="-",0,'1b Historical level tables'!BS127)-(IF('1b Historical level tables'!BS108="-",0,'1b Historical level tables'!BS108)))*'1c Consumption adjusted levels'!$C$9/12)+IF('1b Historical level tables'!BS108="-",0,'1b Historical level tables'!BS108)</f>
        <v>0</v>
      </c>
      <c r="BT134" s="205">
        <f>((IF('1b Historical level tables'!BT127="-",0,'1b Historical level tables'!BT127)-(IF('1b Historical level tables'!BT108="-",0,'1b Historical level tables'!BT108)))*'1c Consumption adjusted levels'!$C$9/12)+IF('1b Historical level tables'!BT108="-",0,'1b Historical level tables'!BT108)</f>
        <v>0</v>
      </c>
      <c r="BU134" s="205">
        <f>((IF('1b Historical level tables'!BU127="-",0,'1b Historical level tables'!BU127)-(IF('1b Historical level tables'!BU108="-",0,'1b Historical level tables'!BU108)))*'1c Consumption adjusted levels'!$C$9/12)+IF('1b Historical level tables'!BU108="-",0,'1b Historical level tables'!BU108)</f>
        <v>0</v>
      </c>
      <c r="BV134" s="205">
        <f>((IF('1b Historical level tables'!BV127="-",0,'1b Historical level tables'!BV127)-(IF('1b Historical level tables'!BV108="-",0,'1b Historical level tables'!BV108)))*'1c Consumption adjusted levels'!$C$9/12)+IF('1b Historical level tables'!BV108="-",0,'1b Historical level tables'!BV108)</f>
        <v>0</v>
      </c>
      <c r="BW134" s="205">
        <f>((IF('1b Historical level tables'!BW127="-",0,'1b Historical level tables'!BW127)-(IF('1b Historical level tables'!BW108="-",0,'1b Historical level tables'!BW108)))*'1c Consumption adjusted levels'!$C$9/12)+IF('1b Historical level tables'!BW108="-",0,'1b Historical level tables'!BW108)</f>
        <v>0</v>
      </c>
      <c r="BX134" s="205">
        <f>((IF('1b Historical level tables'!BX127="-",0,'1b Historical level tables'!BX127)-(IF('1b Historical level tables'!BX108="-",0,'1b Historical level tables'!BX108)))*'1c Consumption adjusted levels'!$C$9/12)+IF('1b Historical level tables'!BX108="-",0,'1b Historical level tables'!BX108)</f>
        <v>0</v>
      </c>
      <c r="BY134" s="205">
        <f>((IF('1b Historical level tables'!BY127="-",0,'1b Historical level tables'!BY127)-(IF('1b Historical level tables'!BY108="-",0,'1b Historical level tables'!BY108)))*'1c Consumption adjusted levels'!$C$9/12)+IF('1b Historical level tables'!BY108="-",0,'1b Historical level tables'!BY108)</f>
        <v>-28.916528115702675</v>
      </c>
      <c r="BZ134" s="205">
        <f>((IF('1b Historical level tables'!BZ127="-",0,'1b Historical level tables'!BZ127)-(IF('1b Historical level tables'!BZ108="-",0,'1b Historical level tables'!BZ108)))*'1c Consumption adjusted levels'!$C$9/12)+IF('1b Historical level tables'!BZ108="-",0,'1b Historical level tables'!BZ108)</f>
        <v>-29.111455362094244</v>
      </c>
      <c r="CA134" s="205">
        <f>((IF('1b Historical level tables'!CA127="-",0,'1b Historical level tables'!CA127)-(IF('1b Historical level tables'!CA108="-",0,'1b Historical level tables'!CA108)))*'1c Consumption adjusted levels'!$C$9/12)+IF('1b Historical level tables'!CA108="-",0,'1b Historical level tables'!CA108)</f>
        <v>-16.651945774222625</v>
      </c>
      <c r="CB134" s="205">
        <f>((IF('1b Historical level tables'!CB127="-",0,'1b Historical level tables'!CB127)-(IF('1b Historical level tables'!CB108="-",0,'1b Historical level tables'!CB108)))*'1c Consumption adjusted levels'!$C$9/12)+IF('1b Historical level tables'!CB108="-",0,'1b Historical level tables'!CB108)</f>
        <v>-16.658052872766287</v>
      </c>
      <c r="CC134" s="205">
        <f>((IF('1b Historical level tables'!CC127="-",0,'1b Historical level tables'!CC127)-(IF('1b Historical level tables'!CC108="-",0,'1b Historical level tables'!CC108)))*'1c Consumption adjusted levels'!$C$9/12)+IF('1b Historical level tables'!CC108="-",0,'1b Historical level tables'!CC108)</f>
        <v>-14.657087352124691</v>
      </c>
      <c r="CD134" s="205">
        <f>((IF('1b Historical level tables'!CD127="-",0,'1b Historical level tables'!CD127)-(IF('1b Historical level tables'!CD108="-",0,'1b Historical level tables'!CD108)))*'1c Consumption adjusted levels'!$C$9/12)+IF('1b Historical level tables'!CD108="-",0,'1b Historical level tables'!CD108)</f>
        <v>-17.922042577377837</v>
      </c>
      <c r="CE134" s="205">
        <f>((IF('1b Historical level tables'!CE127="-",0,'1b Historical level tables'!CE127)-(IF('1b Historical level tables'!CE108="-",0,'1b Historical level tables'!CE108)))*'1c Consumption adjusted levels'!$C$9/12)+IF('1b Historical level tables'!CE108="-",0,'1b Historical level tables'!CE108)</f>
        <v>0</v>
      </c>
      <c r="CF134" s="205">
        <f>((IF('1b Historical level tables'!CF127="-",0,'1b Historical level tables'!CF127)-(IF('1b Historical level tables'!CF108="-",0,'1b Historical level tables'!CF108)))*'1c Consumption adjusted levels'!$C$9/$D$9)+IF('1b Historical level tables'!CF108="-",0,'1b Historical level tables'!CF108)</f>
        <v>0</v>
      </c>
      <c r="CG134" s="144"/>
      <c r="CH134" s="175" t="s">
        <v>210</v>
      </c>
      <c r="CI134" s="205">
        <f t="shared" si="223"/>
        <v>0</v>
      </c>
      <c r="CJ134" s="205">
        <f t="shared" si="224"/>
        <v>0</v>
      </c>
      <c r="CK134" s="205">
        <f t="shared" si="225"/>
        <v>0</v>
      </c>
      <c r="CL134" s="205">
        <f t="shared" si="226"/>
        <v>0</v>
      </c>
      <c r="CM134" s="205">
        <f t="shared" si="227"/>
        <v>0</v>
      </c>
      <c r="CN134" s="205">
        <f t="shared" si="228"/>
        <v>0</v>
      </c>
      <c r="CO134" s="205">
        <f t="shared" si="229"/>
        <v>0</v>
      </c>
      <c r="CP134" s="205">
        <f t="shared" si="230"/>
        <v>0</v>
      </c>
      <c r="CQ134" s="205">
        <f t="shared" si="231"/>
        <v>0</v>
      </c>
      <c r="CR134" s="205">
        <f t="shared" si="232"/>
        <v>0</v>
      </c>
      <c r="CS134" s="205">
        <f t="shared" si="233"/>
        <v>0</v>
      </c>
      <c r="CT134" s="173"/>
      <c r="CU134" s="205">
        <f t="shared" si="209"/>
        <v>0</v>
      </c>
      <c r="CV134" s="205">
        <f t="shared" si="210"/>
        <v>0</v>
      </c>
      <c r="CW134" s="205">
        <f t="shared" si="211"/>
        <v>0</v>
      </c>
      <c r="CX134" s="205">
        <f t="shared" si="212"/>
        <v>0</v>
      </c>
      <c r="CY134" s="205">
        <f t="shared" si="213"/>
        <v>0</v>
      </c>
      <c r="CZ134" s="205">
        <f t="shared" si="214"/>
        <v>0</v>
      </c>
      <c r="DA134" s="205">
        <f t="shared" si="215"/>
        <v>-49.485265077943765</v>
      </c>
      <c r="DB134" s="205">
        <f t="shared" si="216"/>
        <v>-49.798028343410628</v>
      </c>
      <c r="DC134" s="205">
        <f t="shared" si="217"/>
        <v>-35.247725188598665</v>
      </c>
      <c r="DD134" s="205">
        <f t="shared" si="218"/>
        <v>-35.270707090199082</v>
      </c>
      <c r="DE134" s="205">
        <f t="shared" si="219"/>
        <v>-32.995694025950499</v>
      </c>
      <c r="DF134" s="205">
        <f t="shared" si="220"/>
        <v>-46.119717090149777</v>
      </c>
      <c r="DG134" s="205">
        <f t="shared" si="221"/>
        <v>0</v>
      </c>
      <c r="DH134" s="205">
        <f t="shared" si="222"/>
        <v>0</v>
      </c>
    </row>
    <row r="135" spans="2:112" s="159" customFormat="1" ht="10.5" customHeight="1">
      <c r="B135" s="175" t="s">
        <v>211</v>
      </c>
      <c r="C135" s="205">
        <f>SUM(C120:C134)</f>
        <v>468.40387917521309</v>
      </c>
      <c r="D135" s="205">
        <f t="shared" ref="D135:T135" si="234">SUM(D120:D134)</f>
        <v>463.53047512001012</v>
      </c>
      <c r="E135" s="205">
        <f t="shared" si="234"/>
        <v>499.35064902768426</v>
      </c>
      <c r="F135" s="205">
        <f t="shared" si="234"/>
        <v>515.13959351028689</v>
      </c>
      <c r="G135" s="205">
        <f t="shared" si="234"/>
        <v>569.86875703047406</v>
      </c>
      <c r="H135" s="205">
        <f t="shared" si="234"/>
        <v>551.97672213986277</v>
      </c>
      <c r="I135" s="205">
        <f t="shared" si="234"/>
        <v>553.80152597938309</v>
      </c>
      <c r="J135" s="205">
        <f t="shared" si="234"/>
        <v>532.57862303110369</v>
      </c>
      <c r="K135" s="205">
        <f t="shared" si="234"/>
        <v>574.60336402943381</v>
      </c>
      <c r="L135" s="205">
        <f t="shared" si="234"/>
        <v>627.77866404230019</v>
      </c>
      <c r="M135" s="205">
        <f t="shared" si="234"/>
        <v>897.50991727707913</v>
      </c>
      <c r="N135" s="173"/>
      <c r="O135" s="205">
        <f t="shared" si="234"/>
        <v>1488.2211799556335</v>
      </c>
      <c r="P135" s="205">
        <f t="shared" si="234"/>
        <v>1887.0173908768136</v>
      </c>
      <c r="Q135" s="205">
        <f t="shared" si="234"/>
        <v>1473.4543071822343</v>
      </c>
      <c r="R135" s="205">
        <f t="shared" si="234"/>
        <v>949.08961642699842</v>
      </c>
      <c r="S135" s="205">
        <f t="shared" si="234"/>
        <v>901.6695577998521</v>
      </c>
      <c r="T135" s="205">
        <f t="shared" si="234"/>
        <v>933.95330048900371</v>
      </c>
      <c r="U135" s="205">
        <f t="shared" ref="U135:V135" si="235">SUM(U120:U134)</f>
        <v>818.81602789503995</v>
      </c>
      <c r="V135" s="205">
        <f t="shared" si="235"/>
        <v>764.1839048126709</v>
      </c>
      <c r="W135" s="205">
        <f t="shared" ref="W135:X135" si="236">SUM(W120:W134)</f>
        <v>820.96204007108679</v>
      </c>
      <c r="X135" s="205">
        <f t="shared" si="236"/>
        <v>829.97011901076064</v>
      </c>
      <c r="Y135" s="205">
        <f t="shared" ref="Y135" si="237">SUM(Y120:Y134)</f>
        <v>860.65138926663053</v>
      </c>
      <c r="Z135" s="205">
        <f t="shared" ref="Z135:AA135" si="238">SUM(Z120:Z134)</f>
        <v>819.31714557090072</v>
      </c>
      <c r="AA135" s="205">
        <f t="shared" si="238"/>
        <v>0</v>
      </c>
      <c r="AB135" s="205">
        <f t="shared" ref="AB135" si="239">SUM(AB120:AB134)</f>
        <v>0</v>
      </c>
      <c r="AC135" s="144"/>
      <c r="AD135" s="175" t="s">
        <v>211</v>
      </c>
      <c r="AE135" s="205">
        <f>SUM(AE120:AE134)</f>
        <v>589.12391005361133</v>
      </c>
      <c r="AF135" s="205">
        <f t="shared" ref="AF135:AV135" si="240">SUM(AF120:AF134)</f>
        <v>581.91744028869005</v>
      </c>
      <c r="AG135" s="205">
        <f t="shared" si="240"/>
        <v>638.90898377988583</v>
      </c>
      <c r="AH135" s="205">
        <f t="shared" si="240"/>
        <v>662.31260424299808</v>
      </c>
      <c r="AI135" s="205">
        <f t="shared" si="240"/>
        <v>736.89177790579367</v>
      </c>
      <c r="AJ135" s="205">
        <f t="shared" si="240"/>
        <v>709.7751388583896</v>
      </c>
      <c r="AK135" s="205">
        <f t="shared" si="240"/>
        <v>710.46754857040105</v>
      </c>
      <c r="AL135" s="205">
        <f t="shared" si="240"/>
        <v>677.21189954274837</v>
      </c>
      <c r="AM135" s="205">
        <f t="shared" si="240"/>
        <v>738.24202800916055</v>
      </c>
      <c r="AN135" s="205">
        <f t="shared" si="240"/>
        <v>815.00356034932702</v>
      </c>
      <c r="AO135" s="205">
        <f t="shared" si="240"/>
        <v>1158.7567369086212</v>
      </c>
      <c r="AP135" s="173"/>
      <c r="AQ135" s="205">
        <f t="shared" si="240"/>
        <v>1972.684534080063</v>
      </c>
      <c r="AR135" s="205">
        <f t="shared" si="240"/>
        <v>2640.6810040884025</v>
      </c>
      <c r="AS135" s="205">
        <f t="shared" si="240"/>
        <v>2015.2962736034049</v>
      </c>
      <c r="AT135" s="205">
        <f t="shared" si="240"/>
        <v>1238.9484154343547</v>
      </c>
      <c r="AU135" s="205">
        <f t="shared" si="240"/>
        <v>1171.9438175252374</v>
      </c>
      <c r="AV135" s="205">
        <f t="shared" si="240"/>
        <v>1221.8790181410216</v>
      </c>
      <c r="AW135" s="205">
        <f t="shared" ref="AW135:AX135" si="241">SUM(AW120:AW134)</f>
        <v>1048.8949943737252</v>
      </c>
      <c r="AX135" s="205">
        <f t="shared" si="241"/>
        <v>966.25060621831551</v>
      </c>
      <c r="AY135" s="205">
        <f t="shared" ref="AY135:AZ135" si="242">SUM(AY120:AY134)</f>
        <v>1053.9068364662971</v>
      </c>
      <c r="AZ135" s="205">
        <f t="shared" si="242"/>
        <v>1071.6318921955703</v>
      </c>
      <c r="BA135" s="205">
        <f t="shared" ref="BA135" si="243">SUM(BA120:BA134)</f>
        <v>1120.0270635987411</v>
      </c>
      <c r="BB135" s="205">
        <f t="shared" ref="BB135:BC135" si="244">SUM(BB120:BB134)</f>
        <v>1061.4902240034394</v>
      </c>
      <c r="BC135" s="205">
        <f t="shared" si="244"/>
        <v>0</v>
      </c>
      <c r="BD135" s="205">
        <f t="shared" ref="BD135" si="245">SUM(BD120:BD134)</f>
        <v>0</v>
      </c>
      <c r="BF135" s="175" t="s">
        <v>211</v>
      </c>
      <c r="BG135" s="205">
        <f>SUM(BG120:BG134)</f>
        <v>470.09087759322983</v>
      </c>
      <c r="BH135" s="205">
        <f t="shared" ref="BH135:BX135" si="246">SUM(BH120:BH134)</f>
        <v>469.9697842893076</v>
      </c>
      <c r="BI135" s="205">
        <f t="shared" si="246"/>
        <v>496.03252477669889</v>
      </c>
      <c r="BJ135" s="205">
        <f t="shared" si="246"/>
        <v>524.67857417071491</v>
      </c>
      <c r="BK135" s="205">
        <f t="shared" si="246"/>
        <v>571.66974393696125</v>
      </c>
      <c r="BL135" s="205">
        <f t="shared" si="246"/>
        <v>522.36622126098166</v>
      </c>
      <c r="BM135" s="205">
        <f t="shared" si="246"/>
        <v>504.98014594582486</v>
      </c>
      <c r="BN135" s="205">
        <f t="shared" si="246"/>
        <v>440.29253735010269</v>
      </c>
      <c r="BO135" s="205">
        <f t="shared" si="246"/>
        <v>476.40050676051993</v>
      </c>
      <c r="BP135" s="205">
        <f t="shared" si="246"/>
        <v>561.05268725735641</v>
      </c>
      <c r="BQ135" s="205">
        <f t="shared" si="246"/>
        <v>935.33980679108242</v>
      </c>
      <c r="BR135" s="173"/>
      <c r="BS135" s="205">
        <f t="shared" si="246"/>
        <v>1779.5766399615329</v>
      </c>
      <c r="BT135" s="205">
        <f t="shared" si="246"/>
        <v>2053.7592005205147</v>
      </c>
      <c r="BU135" s="205">
        <f t="shared" si="246"/>
        <v>1537.6619990187523</v>
      </c>
      <c r="BV135" s="205">
        <f t="shared" si="246"/>
        <v>938.82643605655926</v>
      </c>
      <c r="BW135" s="205">
        <f t="shared" si="246"/>
        <v>871.03189328990766</v>
      </c>
      <c r="BX135" s="205">
        <f t="shared" si="246"/>
        <v>932.98720900696947</v>
      </c>
      <c r="BY135" s="205">
        <f t="shared" ref="BY135:BZ135" si="247">SUM(BY120:BY134)</f>
        <v>746.3389937208218</v>
      </c>
      <c r="BZ135" s="205">
        <f t="shared" si="247"/>
        <v>685.27023459080362</v>
      </c>
      <c r="CA135" s="205">
        <f t="shared" ref="CA135:CB135" si="248">SUM(CA120:CA134)</f>
        <v>768.23914918132368</v>
      </c>
      <c r="CB135" s="205">
        <f t="shared" si="248"/>
        <v>779.17158365735986</v>
      </c>
      <c r="CC135" s="205">
        <f t="shared" ref="CC135" si="249">SUM(CC120:CC134)</f>
        <v>856.14532781060802</v>
      </c>
      <c r="CD135" s="205">
        <f t="shared" ref="CD135:CE135" si="250">SUM(CD120:CD134)</f>
        <v>773.34720848424024</v>
      </c>
      <c r="CE135" s="205">
        <f t="shared" si="250"/>
        <v>0</v>
      </c>
      <c r="CF135" s="205">
        <f t="shared" ref="CF135" si="251">SUM(CF120:CF134)</f>
        <v>0</v>
      </c>
      <c r="CG135" s="144"/>
      <c r="CH135" s="175" t="s">
        <v>211</v>
      </c>
      <c r="CI135" s="205">
        <f t="shared" si="223"/>
        <v>938.49475676844293</v>
      </c>
      <c r="CJ135" s="205">
        <f t="shared" si="224"/>
        <v>933.50025940931778</v>
      </c>
      <c r="CK135" s="205">
        <f t="shared" si="225"/>
        <v>995.3831738043832</v>
      </c>
      <c r="CL135" s="205">
        <f t="shared" si="226"/>
        <v>1039.8181676810018</v>
      </c>
      <c r="CM135" s="205">
        <f t="shared" si="227"/>
        <v>1141.5385009674353</v>
      </c>
      <c r="CN135" s="205">
        <f t="shared" si="228"/>
        <v>1074.3429434008444</v>
      </c>
      <c r="CO135" s="205">
        <f t="shared" si="229"/>
        <v>1058.781671925208</v>
      </c>
      <c r="CP135" s="205">
        <f t="shared" si="230"/>
        <v>972.87116038120644</v>
      </c>
      <c r="CQ135" s="205">
        <f t="shared" si="231"/>
        <v>1051.0038707899537</v>
      </c>
      <c r="CR135" s="205">
        <f t="shared" si="232"/>
        <v>1188.8313512996565</v>
      </c>
      <c r="CS135" s="205">
        <f t="shared" si="233"/>
        <v>1832.8497240681615</v>
      </c>
      <c r="CT135" s="173"/>
      <c r="CU135" s="205">
        <f t="shared" si="209"/>
        <v>3267.7978199171666</v>
      </c>
      <c r="CV135" s="205">
        <f t="shared" si="210"/>
        <v>3940.776591397328</v>
      </c>
      <c r="CW135" s="205">
        <f t="shared" si="211"/>
        <v>3011.1163062009864</v>
      </c>
      <c r="CX135" s="205">
        <f t="shared" si="212"/>
        <v>1887.9160524835577</v>
      </c>
      <c r="CY135" s="205">
        <f t="shared" si="213"/>
        <v>1772.7014510897598</v>
      </c>
      <c r="CZ135" s="205">
        <f t="shared" si="214"/>
        <v>1866.9405094959732</v>
      </c>
      <c r="DA135" s="205">
        <f t="shared" si="215"/>
        <v>1565.1550216158616</v>
      </c>
      <c r="DB135" s="205">
        <f t="shared" si="216"/>
        <v>1449.4541394034745</v>
      </c>
      <c r="DC135" s="205">
        <f t="shared" si="217"/>
        <v>1589.2011892524106</v>
      </c>
      <c r="DD135" s="205">
        <f t="shared" si="218"/>
        <v>1609.1417026681206</v>
      </c>
      <c r="DE135" s="205">
        <f t="shared" si="219"/>
        <v>1716.7967170772386</v>
      </c>
      <c r="DF135" s="205">
        <f t="shared" si="220"/>
        <v>1592.6643540551408</v>
      </c>
      <c r="DG135" s="205">
        <f t="shared" si="221"/>
        <v>0</v>
      </c>
      <c r="DH135" s="205">
        <f t="shared" si="222"/>
        <v>0</v>
      </c>
    </row>
    <row r="136" spans="2:112" s="185" customFormat="1" ht="10.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BF136"/>
      <c r="BG136"/>
      <c r="BH136"/>
      <c r="BI136"/>
      <c r="BJ136"/>
      <c r="BK136"/>
      <c r="BL136"/>
      <c r="BM136"/>
      <c r="BN136"/>
      <c r="BO136"/>
      <c r="BP136"/>
      <c r="BQ136"/>
      <c r="BR136" s="131"/>
      <c r="BS136"/>
      <c r="BT136"/>
      <c r="BU136"/>
      <c r="BV136"/>
      <c r="BW136"/>
      <c r="BX136"/>
      <c r="BY136"/>
      <c r="BZ136"/>
      <c r="CA136"/>
      <c r="CB136"/>
      <c r="CC136"/>
      <c r="CD136"/>
      <c r="CE136"/>
      <c r="CF136"/>
      <c r="CG136"/>
      <c r="CH136" s="175" t="s">
        <v>212</v>
      </c>
      <c r="CI136" s="205">
        <f>CI135*1.05</f>
        <v>985.4194946068651</v>
      </c>
      <c r="CJ136" s="205">
        <f t="shared" ref="CJ136:CS136" si="252">CJ135*1.05</f>
        <v>980.17527237978368</v>
      </c>
      <c r="CK136" s="205">
        <f t="shared" si="252"/>
        <v>1045.1523324946024</v>
      </c>
      <c r="CL136" s="205">
        <f t="shared" si="252"/>
        <v>1091.8090760650518</v>
      </c>
      <c r="CM136" s="205">
        <f t="shared" si="252"/>
        <v>1198.6154260158071</v>
      </c>
      <c r="CN136" s="205">
        <f t="shared" si="252"/>
        <v>1128.0600905708868</v>
      </c>
      <c r="CO136" s="205">
        <f t="shared" si="252"/>
        <v>1111.7207555214684</v>
      </c>
      <c r="CP136" s="205">
        <f t="shared" si="252"/>
        <v>1021.5147184002668</v>
      </c>
      <c r="CQ136" s="205">
        <f t="shared" si="252"/>
        <v>1103.5540643294514</v>
      </c>
      <c r="CR136" s="205">
        <f t="shared" si="252"/>
        <v>1248.2729188646395</v>
      </c>
      <c r="CS136" s="205">
        <f t="shared" si="252"/>
        <v>1924.4922102715698</v>
      </c>
      <c r="CT136" s="173"/>
      <c r="CU136" s="205">
        <f t="shared" ref="CU136:CZ136" si="253">CU135*1.05</f>
        <v>3431.1877109130251</v>
      </c>
      <c r="CV136" s="205">
        <f t="shared" si="253"/>
        <v>4137.8154209671948</v>
      </c>
      <c r="CW136" s="205">
        <f t="shared" si="253"/>
        <v>3161.672121511036</v>
      </c>
      <c r="CX136" s="205">
        <f t="shared" si="253"/>
        <v>1982.3118551077357</v>
      </c>
      <c r="CY136" s="205">
        <f t="shared" si="253"/>
        <v>1861.3365236442478</v>
      </c>
      <c r="CZ136" s="205">
        <f t="shared" si="253"/>
        <v>1960.287534970772</v>
      </c>
      <c r="DA136" s="205">
        <f t="shared" ref="DA136:DB136" si="254">DA135*1.05</f>
        <v>1643.4127726966549</v>
      </c>
      <c r="DB136" s="205">
        <f t="shared" si="254"/>
        <v>1521.9268463736482</v>
      </c>
      <c r="DC136" s="205">
        <f t="shared" ref="DC136:DD136" si="255">DC135*1.05</f>
        <v>1668.6612487150312</v>
      </c>
      <c r="DD136" s="205">
        <f t="shared" si="255"/>
        <v>1689.5987878015267</v>
      </c>
      <c r="DE136" s="205">
        <f t="shared" ref="DE136" si="256">DE135*1.05</f>
        <v>1802.6365529311006</v>
      </c>
      <c r="DF136" s="205">
        <f t="shared" ref="DF136:DG136" si="257">DF135*1.05</f>
        <v>1672.2975717578979</v>
      </c>
      <c r="DG136" s="205">
        <f t="shared" si="257"/>
        <v>0</v>
      </c>
      <c r="DH136" s="205">
        <f t="shared" ref="DH136" si="258">DH135*1.05</f>
        <v>0</v>
      </c>
    </row>
    <row r="137" spans="2:112">
      <c r="CL137" s="186"/>
      <c r="CM137" s="186"/>
      <c r="CN137" s="186"/>
      <c r="CO137" s="186"/>
      <c r="CP137" s="186"/>
      <c r="CQ137" s="186"/>
      <c r="CR137" s="186"/>
      <c r="CS137" s="186"/>
    </row>
    <row r="138" spans="2:112" hidden="1">
      <c r="D138" s="186"/>
      <c r="AC138" s="186"/>
    </row>
    <row r="169" ht="3.75" hidden="1" customHeight="1"/>
  </sheetData>
  <mergeCells count="1">
    <mergeCell ref="B3:AD3"/>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hidden="1" customWidth="1"/>
    <col min="27" max="27" width="10.7109375" style="7" hidden="1" customWidth="1"/>
    <col min="28" max="34" width="10.7109375" hidden="1" customWidth="1"/>
    <col min="35" max="58" width="10.7109375" customWidth="1"/>
  </cols>
  <sheetData>
    <row r="1" spans="1:58" s="126" customFormat="1" ht="12.75" customHeight="1">
      <c r="AA1" s="33"/>
    </row>
    <row r="2" spans="1:58" s="126" customFormat="1" ht="18.75" customHeight="1">
      <c r="A2" s="127"/>
      <c r="B2" s="127" t="s">
        <v>220</v>
      </c>
      <c r="C2" s="127"/>
      <c r="D2" s="127"/>
      <c r="E2" s="127"/>
      <c r="AA2" s="34"/>
    </row>
    <row r="3" spans="1:58" s="126" customFormat="1" ht="56.25" customHeight="1">
      <c r="A3" s="129"/>
      <c r="B3" s="281" t="s">
        <v>221</v>
      </c>
      <c r="C3" s="281"/>
      <c r="D3" s="281"/>
      <c r="E3" s="281"/>
      <c r="F3" s="281"/>
      <c r="G3" s="281"/>
      <c r="H3" s="281"/>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8"/>
      <c r="B4" s="282" t="s">
        <v>222</v>
      </c>
      <c r="C4" s="282"/>
      <c r="D4" s="282"/>
      <c r="E4" s="282"/>
      <c r="F4" s="282"/>
      <c r="G4" s="282"/>
      <c r="H4" s="282"/>
      <c r="I4" s="129"/>
      <c r="J4" s="129"/>
      <c r="K4" s="129"/>
      <c r="L4" s="129"/>
      <c r="M4" s="129"/>
      <c r="N4" s="129"/>
      <c r="O4" s="129"/>
      <c r="P4" s="129"/>
      <c r="Q4" s="129"/>
    </row>
    <row r="5" spans="1:58" s="131" customFormat="1">
      <c r="AA5"/>
    </row>
    <row r="6" spans="1:58" s="134" customFormat="1"/>
    <row r="7" spans="1:58" ht="14.45" customHeight="1">
      <c r="B7" s="296" t="s">
        <v>223</v>
      </c>
      <c r="C7" s="296" t="s">
        <v>224</v>
      </c>
      <c r="D7" s="297" t="s">
        <v>225</v>
      </c>
      <c r="E7" s="300" t="s">
        <v>226</v>
      </c>
      <c r="F7" s="303"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01"/>
      <c r="F8" s="304"/>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45.95">
      <c r="B9" s="296"/>
      <c r="C9" s="296"/>
      <c r="D9" s="298"/>
      <c r="E9" s="301"/>
      <c r="F9" s="304"/>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01"/>
      <c r="F10" s="304"/>
      <c r="G10" s="114" t="s">
        <v>239</v>
      </c>
      <c r="H10" s="113"/>
      <c r="I10" s="120" t="s">
        <v>240</v>
      </c>
      <c r="J10" s="120" t="s">
        <v>241</v>
      </c>
      <c r="K10" s="120" t="s">
        <v>242</v>
      </c>
      <c r="L10" s="120" t="s">
        <v>243</v>
      </c>
      <c r="M10" s="120" t="s">
        <v>244</v>
      </c>
      <c r="N10" s="121" t="s">
        <v>245</v>
      </c>
      <c r="O10" s="120" t="s">
        <v>246</v>
      </c>
      <c r="P10" s="120" t="s">
        <v>247</v>
      </c>
      <c r="Q10" s="113"/>
      <c r="R10" s="120"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ht="15" customHeight="1">
      <c r="B11" s="296"/>
      <c r="C11" s="296"/>
      <c r="D11" s="299"/>
      <c r="E11" s="302"/>
      <c r="F11" s="305"/>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300</v>
      </c>
      <c r="B12" s="275" t="s">
        <v>301</v>
      </c>
      <c r="C12" s="278" t="s">
        <v>302</v>
      </c>
      <c r="D12" s="278" t="s">
        <v>90</v>
      </c>
      <c r="E12" s="278" t="s">
        <v>78</v>
      </c>
      <c r="F12" s="61" t="s">
        <v>95</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f>IFERROR('3a DTC_Other'!AK12+'2d Nil levelisation allowance'!AK12,"-")</f>
        <v>169.81459752543358</v>
      </c>
      <c r="AL12" s="141" t="str">
        <f>IFERROR('3a DTC_Other'!AL12+'2d Nil levelisation allowance'!AL12,"-")</f>
        <v>-</v>
      </c>
      <c r="AM12" s="141" t="str">
        <f>IFERROR('3a DTC_Other'!AM12+'2d Nil levelisation allowance'!AM12,"-")</f>
        <v>-</v>
      </c>
      <c r="AN12" s="141" t="str">
        <f>IFERROR('3a DTC_Other'!AN12+'2d Nil levelisation allowance'!AN12,"-")</f>
        <v>-</v>
      </c>
      <c r="AO12" s="141" t="str">
        <f>IFERROR('3a DTC_Other'!AO12+'2d Nil levelisation allowance'!AO12,"-")</f>
        <v>-</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8" t="s">
        <v>303</v>
      </c>
      <c r="B13" s="276"/>
      <c r="C13" s="279"/>
      <c r="D13" s="279"/>
      <c r="E13" s="279"/>
      <c r="F13" s="64" t="s">
        <v>96</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f>IFERROR('3a DTC_Other'!AK13+'2d Nil levelisation allowance'!AK13,"-")</f>
        <v>200.08820200438683</v>
      </c>
      <c r="AL13" s="141" t="str">
        <f>IFERROR('3a DTC_Other'!AL13+'2d Nil levelisation allowance'!AL13,"-")</f>
        <v>-</v>
      </c>
      <c r="AM13" s="141" t="str">
        <f>IFERROR('3a DTC_Other'!AM13+'2d Nil levelisation allowance'!AM13,"-")</f>
        <v>-</v>
      </c>
      <c r="AN13" s="141" t="str">
        <f>IFERROR('3a DTC_Other'!AN13+'2d Nil levelisation allowance'!AN13,"-")</f>
        <v>-</v>
      </c>
      <c r="AO13" s="141" t="str">
        <f>IFERROR('3a DTC_Other'!AO13+'2d Nil levelisation allowance'!AO13,"-")</f>
        <v>-</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8" t="s">
        <v>304</v>
      </c>
      <c r="B14" s="276"/>
      <c r="C14" s="279"/>
      <c r="D14" s="279"/>
      <c r="E14" s="279"/>
      <c r="F14" s="64" t="s">
        <v>97</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f>IFERROR('3a DTC_Other'!AK14+'2d Nil levelisation allowance'!AK14,"-")</f>
        <v>195.86646570267686</v>
      </c>
      <c r="AL14" s="141" t="str">
        <f>IFERROR('3a DTC_Other'!AL14+'2d Nil levelisation allowance'!AL14,"-")</f>
        <v>-</v>
      </c>
      <c r="AM14" s="141" t="str">
        <f>IFERROR('3a DTC_Other'!AM14+'2d Nil levelisation allowance'!AM14,"-")</f>
        <v>-</v>
      </c>
      <c r="AN14" s="141" t="str">
        <f>IFERROR('3a DTC_Other'!AN14+'2d Nil levelisation allowance'!AN14,"-")</f>
        <v>-</v>
      </c>
      <c r="AO14" s="141" t="str">
        <f>IFERROR('3a DTC_Other'!AO14+'2d Nil levelisation allowance'!AO14,"-")</f>
        <v>-</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8" t="s">
        <v>305</v>
      </c>
      <c r="B15" s="276"/>
      <c r="C15" s="279"/>
      <c r="D15" s="279"/>
      <c r="E15" s="279"/>
      <c r="F15" s="64" t="s">
        <v>98</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f>IFERROR('3a DTC_Other'!AK15+'2d Nil levelisation allowance'!AK15,"-")</f>
        <v>204.02900494381851</v>
      </c>
      <c r="AL15" s="141" t="str">
        <f>IFERROR('3a DTC_Other'!AL15+'2d Nil levelisation allowance'!AL15,"-")</f>
        <v>-</v>
      </c>
      <c r="AM15" s="141" t="str">
        <f>IFERROR('3a DTC_Other'!AM15+'2d Nil levelisation allowance'!AM15,"-")</f>
        <v>-</v>
      </c>
      <c r="AN15" s="141" t="str">
        <f>IFERROR('3a DTC_Other'!AN15+'2d Nil levelisation allowance'!AN15,"-")</f>
        <v>-</v>
      </c>
      <c r="AO15" s="141" t="str">
        <f>IFERROR('3a DTC_Other'!AO15+'2d Nil levelisation allowance'!AO15,"-")</f>
        <v>-</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8" t="s">
        <v>306</v>
      </c>
      <c r="B16" s="276"/>
      <c r="C16" s="279"/>
      <c r="D16" s="279"/>
      <c r="E16" s="279"/>
      <c r="F16" s="64" t="s">
        <v>99</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f>IFERROR('3a DTC_Other'!AK16+'2d Nil levelisation allowance'!AK16,"-")</f>
        <v>147.05631995478646</v>
      </c>
      <c r="AL16" s="141" t="str">
        <f>IFERROR('3a DTC_Other'!AL16+'2d Nil levelisation allowance'!AL16,"-")</f>
        <v>-</v>
      </c>
      <c r="AM16" s="141" t="str">
        <f>IFERROR('3a DTC_Other'!AM16+'2d Nil levelisation allowance'!AM16,"-")</f>
        <v>-</v>
      </c>
      <c r="AN16" s="141" t="str">
        <f>IFERROR('3a DTC_Other'!AN16+'2d Nil levelisation allowance'!AN16,"-")</f>
        <v>-</v>
      </c>
      <c r="AO16" s="141" t="str">
        <f>IFERROR('3a DTC_Other'!AO16+'2d Nil levelisation allowance'!AO16,"-")</f>
        <v>-</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8" t="s">
        <v>307</v>
      </c>
      <c r="B17" s="276"/>
      <c r="C17" s="279"/>
      <c r="D17" s="279"/>
      <c r="E17" s="279"/>
      <c r="F17" s="64" t="s">
        <v>100</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f>IFERROR('3a DTC_Other'!AK17+'2d Nil levelisation allowance'!AK17,"-")</f>
        <v>188.60389827091086</v>
      </c>
      <c r="AL17" s="141" t="str">
        <f>IFERROR('3a DTC_Other'!AL17+'2d Nil levelisation allowance'!AL17,"-")</f>
        <v>-</v>
      </c>
      <c r="AM17" s="141" t="str">
        <f>IFERROR('3a DTC_Other'!AM17+'2d Nil levelisation allowance'!AM17,"-")</f>
        <v>-</v>
      </c>
      <c r="AN17" s="141" t="str">
        <f>IFERROR('3a DTC_Other'!AN17+'2d Nil levelisation allowance'!AN17,"-")</f>
        <v>-</v>
      </c>
      <c r="AO17" s="141" t="str">
        <f>IFERROR('3a DTC_Other'!AO17+'2d Nil levelisation allowance'!AO17,"-")</f>
        <v>-</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8" t="s">
        <v>308</v>
      </c>
      <c r="B18" s="276"/>
      <c r="C18" s="279"/>
      <c r="D18" s="279"/>
      <c r="E18" s="279"/>
      <c r="F18" s="64" t="s">
        <v>101</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f>IFERROR('3a DTC_Other'!AK18+'2d Nil levelisation allowance'!AK18,"-")</f>
        <v>235.18412607444964</v>
      </c>
      <c r="AL18" s="141" t="str">
        <f>IFERROR('3a DTC_Other'!AL18+'2d Nil levelisation allowance'!AL18,"-")</f>
        <v>-</v>
      </c>
      <c r="AM18" s="141" t="str">
        <f>IFERROR('3a DTC_Other'!AM18+'2d Nil levelisation allowance'!AM18,"-")</f>
        <v>-</v>
      </c>
      <c r="AN18" s="141" t="str">
        <f>IFERROR('3a DTC_Other'!AN18+'2d Nil levelisation allowance'!AN18,"-")</f>
        <v>-</v>
      </c>
      <c r="AO18" s="141" t="str">
        <f>IFERROR('3a DTC_Other'!AO18+'2d Nil levelisation allowance'!AO18,"-")</f>
        <v>-</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8" t="s">
        <v>309</v>
      </c>
      <c r="B19" s="276"/>
      <c r="C19" s="279"/>
      <c r="D19" s="279"/>
      <c r="E19" s="279"/>
      <c r="F19" s="64" t="s">
        <v>102</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f>IFERROR('3a DTC_Other'!AK19+'2d Nil levelisation allowance'!AK19,"-")</f>
        <v>152.10690282054654</v>
      </c>
      <c r="AL19" s="141" t="str">
        <f>IFERROR('3a DTC_Other'!AL19+'2d Nil levelisation allowance'!AL19,"-")</f>
        <v>-</v>
      </c>
      <c r="AM19" s="141" t="str">
        <f>IFERROR('3a DTC_Other'!AM19+'2d Nil levelisation allowance'!AM19,"-")</f>
        <v>-</v>
      </c>
      <c r="AN19" s="141" t="str">
        <f>IFERROR('3a DTC_Other'!AN19+'2d Nil levelisation allowance'!AN19,"-")</f>
        <v>-</v>
      </c>
      <c r="AO19" s="141" t="str">
        <f>IFERROR('3a DTC_Other'!AO19+'2d Nil levelisation allowance'!AO19,"-")</f>
        <v>-</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8" t="s">
        <v>310</v>
      </c>
      <c r="B20" s="276"/>
      <c r="C20" s="279"/>
      <c r="D20" s="279"/>
      <c r="E20" s="279"/>
      <c r="F20" s="64" t="s">
        <v>103</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f>IFERROR('3a DTC_Other'!AK20+'2d Nil levelisation allowance'!AK20,"-")</f>
        <v>157.41043891192254</v>
      </c>
      <c r="AL20" s="141" t="str">
        <f>IFERROR('3a DTC_Other'!AL20+'2d Nil levelisation allowance'!AL20,"-")</f>
        <v>-</v>
      </c>
      <c r="AM20" s="141" t="str">
        <f>IFERROR('3a DTC_Other'!AM20+'2d Nil levelisation allowance'!AM20,"-")</f>
        <v>-</v>
      </c>
      <c r="AN20" s="141" t="str">
        <f>IFERROR('3a DTC_Other'!AN20+'2d Nil levelisation allowance'!AN20,"-")</f>
        <v>-</v>
      </c>
      <c r="AO20" s="141" t="str">
        <f>IFERROR('3a DTC_Other'!AO20+'2d Nil levelisation allowance'!AO20,"-")</f>
        <v>-</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8" t="s">
        <v>311</v>
      </c>
      <c r="B21" s="276"/>
      <c r="C21" s="279"/>
      <c r="D21" s="279"/>
      <c r="E21" s="279"/>
      <c r="F21" s="64" t="s">
        <v>104</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f>IFERROR('3a DTC_Other'!AK21+'2d Nil levelisation allowance'!AK21,"-")</f>
        <v>159.68298001455707</v>
      </c>
      <c r="AL21" s="141" t="str">
        <f>IFERROR('3a DTC_Other'!AL21+'2d Nil levelisation allowance'!AL21,"-")</f>
        <v>-</v>
      </c>
      <c r="AM21" s="141" t="str">
        <f>IFERROR('3a DTC_Other'!AM21+'2d Nil levelisation allowance'!AM21,"-")</f>
        <v>-</v>
      </c>
      <c r="AN21" s="141" t="str">
        <f>IFERROR('3a DTC_Other'!AN21+'2d Nil levelisation allowance'!AN21,"-")</f>
        <v>-</v>
      </c>
      <c r="AO21" s="141" t="str">
        <f>IFERROR('3a DTC_Other'!AO21+'2d Nil levelisation allowance'!AO21,"-")</f>
        <v>-</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8" t="s">
        <v>312</v>
      </c>
      <c r="B22" s="276"/>
      <c r="C22" s="279"/>
      <c r="D22" s="279"/>
      <c r="E22" s="279"/>
      <c r="F22" s="64" t="s">
        <v>105</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f>IFERROR('3a DTC_Other'!AK22+'2d Nil levelisation allowance'!AK22,"-")</f>
        <v>162.59623902690853</v>
      </c>
      <c r="AL22" s="141" t="str">
        <f>IFERROR('3a DTC_Other'!AL22+'2d Nil levelisation allowance'!AL22,"-")</f>
        <v>-</v>
      </c>
      <c r="AM22" s="141" t="str">
        <f>IFERROR('3a DTC_Other'!AM22+'2d Nil levelisation allowance'!AM22,"-")</f>
        <v>-</v>
      </c>
      <c r="AN22" s="141" t="str">
        <f>IFERROR('3a DTC_Other'!AN22+'2d Nil levelisation allowance'!AN22,"-")</f>
        <v>-</v>
      </c>
      <c r="AO22" s="141" t="str">
        <f>IFERROR('3a DTC_Other'!AO22+'2d Nil levelisation allowance'!AO22,"-")</f>
        <v>-</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8" t="s">
        <v>313</v>
      </c>
      <c r="B23" s="276"/>
      <c r="C23" s="279"/>
      <c r="D23" s="279"/>
      <c r="E23" s="279"/>
      <c r="F23" s="64" t="s">
        <v>106</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f>IFERROR('3a DTC_Other'!AK23+'2d Nil levelisation allowance'!AK23,"-")</f>
        <v>176.22361546444719</v>
      </c>
      <c r="AL23" s="141" t="str">
        <f>IFERROR('3a DTC_Other'!AL23+'2d Nil levelisation allowance'!AL23,"-")</f>
        <v>-</v>
      </c>
      <c r="AM23" s="141" t="str">
        <f>IFERROR('3a DTC_Other'!AM23+'2d Nil levelisation allowance'!AM23,"-")</f>
        <v>-</v>
      </c>
      <c r="AN23" s="141" t="str">
        <f>IFERROR('3a DTC_Other'!AN23+'2d Nil levelisation allowance'!AN23,"-")</f>
        <v>-</v>
      </c>
      <c r="AO23" s="141" t="str">
        <f>IFERROR('3a DTC_Other'!AO23+'2d Nil levelisation allowance'!AO23,"-")</f>
        <v>-</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8" t="s">
        <v>314</v>
      </c>
      <c r="B24" s="276"/>
      <c r="C24" s="279"/>
      <c r="D24" s="279"/>
      <c r="E24" s="279"/>
      <c r="F24" s="64" t="s">
        <v>107</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f>IFERROR('3a DTC_Other'!AK24+'2d Nil levelisation allowance'!AK24,"-")</f>
        <v>179.79440814177357</v>
      </c>
      <c r="AL24" s="141" t="str">
        <f>IFERROR('3a DTC_Other'!AL24+'2d Nil levelisation allowance'!AL24,"-")</f>
        <v>-</v>
      </c>
      <c r="AM24" s="141" t="str">
        <f>IFERROR('3a DTC_Other'!AM24+'2d Nil levelisation allowance'!AM24,"-")</f>
        <v>-</v>
      </c>
      <c r="AN24" s="141" t="str">
        <f>IFERROR('3a DTC_Other'!AN24+'2d Nil levelisation allowance'!AN24,"-")</f>
        <v>-</v>
      </c>
      <c r="AO24" s="141" t="str">
        <f>IFERROR('3a DTC_Other'!AO24+'2d Nil levelisation allowance'!AO24,"-")</f>
        <v>-</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8" t="s">
        <v>315</v>
      </c>
      <c r="B25" s="276"/>
      <c r="C25" s="279"/>
      <c r="D25" s="279"/>
      <c r="E25" s="279"/>
      <c r="F25" s="64" t="s">
        <v>108</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f>IFERROR('3a DTC_Other'!AK25+'2d Nil levelisation allowance'!AK25,"-")</f>
        <v>171.6653579645747</v>
      </c>
      <c r="AL25" s="141" t="str">
        <f>IFERROR('3a DTC_Other'!AL25+'2d Nil levelisation allowance'!AL25,"-")</f>
        <v>-</v>
      </c>
      <c r="AM25" s="141" t="str">
        <f>IFERROR('3a DTC_Other'!AM25+'2d Nil levelisation allowance'!AM25,"-")</f>
        <v>-</v>
      </c>
      <c r="AN25" s="141" t="str">
        <f>IFERROR('3a DTC_Other'!AN25+'2d Nil levelisation allowance'!AN25,"-")</f>
        <v>-</v>
      </c>
      <c r="AO25" s="141" t="str">
        <f>IFERROR('3a DTC_Other'!AO25+'2d Nil levelisation allowance'!AO25,"-")</f>
        <v>-</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45" customHeight="1">
      <c r="A26" s="228" t="s">
        <v>316</v>
      </c>
      <c r="B26" s="276"/>
      <c r="C26" s="278" t="s">
        <v>317</v>
      </c>
      <c r="D26" s="278" t="s">
        <v>90</v>
      </c>
      <c r="E26" s="278" t="s">
        <v>78</v>
      </c>
      <c r="F26" s="17" t="s">
        <v>95</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f>IFERROR('3a DTC_Other'!AK26+'2d Nil levelisation allowance'!AK26,"-")</f>
        <v>167.89826850556332</v>
      </c>
      <c r="AL26" s="141" t="str">
        <f>IFERROR('3a DTC_Other'!AL26+'2d Nil levelisation allowance'!AL26,"-")</f>
        <v>-</v>
      </c>
      <c r="AM26" s="141" t="str">
        <f>IFERROR('3a DTC_Other'!AM26+'2d Nil levelisation allowance'!AM26,"-")</f>
        <v>-</v>
      </c>
      <c r="AN26" s="141" t="str">
        <f>IFERROR('3a DTC_Other'!AN26+'2d Nil levelisation allowance'!AN26,"-")</f>
        <v>-</v>
      </c>
      <c r="AO26" s="141" t="str">
        <f>IFERROR('3a DTC_Other'!AO26+'2d Nil levelisation allowance'!AO26,"-")</f>
        <v>-</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8" t="s">
        <v>318</v>
      </c>
      <c r="B27" s="276"/>
      <c r="C27" s="279"/>
      <c r="D27" s="279"/>
      <c r="E27" s="279"/>
      <c r="F27" s="17" t="s">
        <v>96</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f>IFERROR('3a DTC_Other'!AK27+'2d Nil levelisation allowance'!AK27,"-")</f>
        <v>197.81209555078908</v>
      </c>
      <c r="AL27" s="141" t="str">
        <f>IFERROR('3a DTC_Other'!AL27+'2d Nil levelisation allowance'!AL27,"-")</f>
        <v>-</v>
      </c>
      <c r="AM27" s="141" t="str">
        <f>IFERROR('3a DTC_Other'!AM27+'2d Nil levelisation allowance'!AM27,"-")</f>
        <v>-</v>
      </c>
      <c r="AN27" s="141" t="str">
        <f>IFERROR('3a DTC_Other'!AN27+'2d Nil levelisation allowance'!AN27,"-")</f>
        <v>-</v>
      </c>
      <c r="AO27" s="141" t="str">
        <f>IFERROR('3a DTC_Other'!AO27+'2d Nil levelisation allowance'!AO27,"-")</f>
        <v>-</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8" t="s">
        <v>319</v>
      </c>
      <c r="B28" s="276"/>
      <c r="C28" s="279"/>
      <c r="D28" s="279"/>
      <c r="E28" s="279"/>
      <c r="F28" s="17" t="s">
        <v>97</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f>IFERROR('3a DTC_Other'!AK28+'2d Nil levelisation allowance'!AK28,"-")</f>
        <v>194.24191801527971</v>
      </c>
      <c r="AL28" s="141" t="str">
        <f>IFERROR('3a DTC_Other'!AL28+'2d Nil levelisation allowance'!AL28,"-")</f>
        <v>-</v>
      </c>
      <c r="AM28" s="141" t="str">
        <f>IFERROR('3a DTC_Other'!AM28+'2d Nil levelisation allowance'!AM28,"-")</f>
        <v>-</v>
      </c>
      <c r="AN28" s="141" t="str">
        <f>IFERROR('3a DTC_Other'!AN28+'2d Nil levelisation allowance'!AN28,"-")</f>
        <v>-</v>
      </c>
      <c r="AO28" s="141" t="str">
        <f>IFERROR('3a DTC_Other'!AO28+'2d Nil levelisation allowance'!AO28,"-")</f>
        <v>-</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8" t="s">
        <v>320</v>
      </c>
      <c r="B29" s="276"/>
      <c r="C29" s="279"/>
      <c r="D29" s="279"/>
      <c r="E29" s="279"/>
      <c r="F29" s="17" t="s">
        <v>98</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f>IFERROR('3a DTC_Other'!AK29+'2d Nil levelisation allowance'!AK29,"-")</f>
        <v>207.7829405264734</v>
      </c>
      <c r="AL29" s="141" t="str">
        <f>IFERROR('3a DTC_Other'!AL29+'2d Nil levelisation allowance'!AL29,"-")</f>
        <v>-</v>
      </c>
      <c r="AM29" s="141" t="str">
        <f>IFERROR('3a DTC_Other'!AM29+'2d Nil levelisation allowance'!AM29,"-")</f>
        <v>-</v>
      </c>
      <c r="AN29" s="141" t="str">
        <f>IFERROR('3a DTC_Other'!AN29+'2d Nil levelisation allowance'!AN29,"-")</f>
        <v>-</v>
      </c>
      <c r="AO29" s="141" t="str">
        <f>IFERROR('3a DTC_Other'!AO29+'2d Nil levelisation allowance'!AO29,"-")</f>
        <v>-</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8" t="s">
        <v>321</v>
      </c>
      <c r="B30" s="276"/>
      <c r="C30" s="279"/>
      <c r="D30" s="279"/>
      <c r="E30" s="279"/>
      <c r="F30" s="17" t="s">
        <v>99</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f>IFERROR('3a DTC_Other'!AK30+'2d Nil levelisation allowance'!AK30,"-")</f>
        <v>147.76121775135755</v>
      </c>
      <c r="AL30" s="141" t="str">
        <f>IFERROR('3a DTC_Other'!AL30+'2d Nil levelisation allowance'!AL30,"-")</f>
        <v>-</v>
      </c>
      <c r="AM30" s="141" t="str">
        <f>IFERROR('3a DTC_Other'!AM30+'2d Nil levelisation allowance'!AM30,"-")</f>
        <v>-</v>
      </c>
      <c r="AN30" s="141" t="str">
        <f>IFERROR('3a DTC_Other'!AN30+'2d Nil levelisation allowance'!AN30,"-")</f>
        <v>-</v>
      </c>
      <c r="AO30" s="141" t="str">
        <f>IFERROR('3a DTC_Other'!AO30+'2d Nil levelisation allowance'!AO30,"-")</f>
        <v>-</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8" t="s">
        <v>322</v>
      </c>
      <c r="B31" s="276"/>
      <c r="C31" s="279"/>
      <c r="D31" s="279"/>
      <c r="E31" s="279"/>
      <c r="F31" s="17" t="s">
        <v>100</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f>IFERROR('3a DTC_Other'!AK31+'2d Nil levelisation allowance'!AK31,"-")</f>
        <v>192.47945998573329</v>
      </c>
      <c r="AL31" s="141" t="str">
        <f>IFERROR('3a DTC_Other'!AL31+'2d Nil levelisation allowance'!AL31,"-")</f>
        <v>-</v>
      </c>
      <c r="AM31" s="141" t="str">
        <f>IFERROR('3a DTC_Other'!AM31+'2d Nil levelisation allowance'!AM31,"-")</f>
        <v>-</v>
      </c>
      <c r="AN31" s="141" t="str">
        <f>IFERROR('3a DTC_Other'!AN31+'2d Nil levelisation allowance'!AN31,"-")</f>
        <v>-</v>
      </c>
      <c r="AO31" s="141" t="str">
        <f>IFERROR('3a DTC_Other'!AO31+'2d Nil levelisation allowance'!AO31,"-")</f>
        <v>-</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8" t="s">
        <v>323</v>
      </c>
      <c r="B32" s="276"/>
      <c r="C32" s="279"/>
      <c r="D32" s="279"/>
      <c r="E32" s="279"/>
      <c r="F32" s="17" t="s">
        <v>101</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f>IFERROR('3a DTC_Other'!AK32+'2d Nil levelisation allowance'!AK32,"-")</f>
        <v>233.12506010340371</v>
      </c>
      <c r="AL32" s="141" t="str">
        <f>IFERROR('3a DTC_Other'!AL32+'2d Nil levelisation allowance'!AL32,"-")</f>
        <v>-</v>
      </c>
      <c r="AM32" s="141" t="str">
        <f>IFERROR('3a DTC_Other'!AM32+'2d Nil levelisation allowance'!AM32,"-")</f>
        <v>-</v>
      </c>
      <c r="AN32" s="141" t="str">
        <f>IFERROR('3a DTC_Other'!AN32+'2d Nil levelisation allowance'!AN32,"-")</f>
        <v>-</v>
      </c>
      <c r="AO32" s="141" t="str">
        <f>IFERROR('3a DTC_Other'!AO32+'2d Nil levelisation allowance'!AO32,"-")</f>
        <v>-</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8" t="s">
        <v>324</v>
      </c>
      <c r="B33" s="276"/>
      <c r="C33" s="279"/>
      <c r="D33" s="279"/>
      <c r="E33" s="279"/>
      <c r="F33" s="17" t="s">
        <v>102</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f>IFERROR('3a DTC_Other'!AK33+'2d Nil levelisation allowance'!AK33,"-")</f>
        <v>151.02735581188998</v>
      </c>
      <c r="AL33" s="141" t="str">
        <f>IFERROR('3a DTC_Other'!AL33+'2d Nil levelisation allowance'!AL33,"-")</f>
        <v>-</v>
      </c>
      <c r="AM33" s="141" t="str">
        <f>IFERROR('3a DTC_Other'!AM33+'2d Nil levelisation allowance'!AM33,"-")</f>
        <v>-</v>
      </c>
      <c r="AN33" s="141" t="str">
        <f>IFERROR('3a DTC_Other'!AN33+'2d Nil levelisation allowance'!AN33,"-")</f>
        <v>-</v>
      </c>
      <c r="AO33" s="141" t="str">
        <f>IFERROR('3a DTC_Other'!AO33+'2d Nil levelisation allowance'!AO33,"-")</f>
        <v>-</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8" t="s">
        <v>325</v>
      </c>
      <c r="B34" s="276"/>
      <c r="C34" s="279"/>
      <c r="D34" s="279"/>
      <c r="E34" s="279"/>
      <c r="F34" s="17" t="s">
        <v>103</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f>IFERROR('3a DTC_Other'!AK34+'2d Nil levelisation allowance'!AK34,"-")</f>
        <v>158.98402151384133</v>
      </c>
      <c r="AL34" s="141" t="str">
        <f>IFERROR('3a DTC_Other'!AL34+'2d Nil levelisation allowance'!AL34,"-")</f>
        <v>-</v>
      </c>
      <c r="AM34" s="141" t="str">
        <f>IFERROR('3a DTC_Other'!AM34+'2d Nil levelisation allowance'!AM34,"-")</f>
        <v>-</v>
      </c>
      <c r="AN34" s="141" t="str">
        <f>IFERROR('3a DTC_Other'!AN34+'2d Nil levelisation allowance'!AN34,"-")</f>
        <v>-</v>
      </c>
      <c r="AO34" s="141" t="str">
        <f>IFERROR('3a DTC_Other'!AO34+'2d Nil levelisation allowance'!AO34,"-")</f>
        <v>-</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8" t="s">
        <v>326</v>
      </c>
      <c r="B35" s="276"/>
      <c r="C35" s="279"/>
      <c r="D35" s="279"/>
      <c r="E35" s="279"/>
      <c r="F35" s="17" t="s">
        <v>104</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f>IFERROR('3a DTC_Other'!AK35+'2d Nil levelisation allowance'!AK35,"-")</f>
        <v>161.22566519978048</v>
      </c>
      <c r="AL35" s="141" t="str">
        <f>IFERROR('3a DTC_Other'!AL35+'2d Nil levelisation allowance'!AL35,"-")</f>
        <v>-</v>
      </c>
      <c r="AM35" s="141" t="str">
        <f>IFERROR('3a DTC_Other'!AM35+'2d Nil levelisation allowance'!AM35,"-")</f>
        <v>-</v>
      </c>
      <c r="AN35" s="141" t="str">
        <f>IFERROR('3a DTC_Other'!AN35+'2d Nil levelisation allowance'!AN35,"-")</f>
        <v>-</v>
      </c>
      <c r="AO35" s="141" t="str">
        <f>IFERROR('3a DTC_Other'!AO35+'2d Nil levelisation allowance'!AO35,"-")</f>
        <v>-</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8" t="s">
        <v>327</v>
      </c>
      <c r="B36" s="276"/>
      <c r="C36" s="279"/>
      <c r="D36" s="279"/>
      <c r="E36" s="279"/>
      <c r="F36" s="17" t="s">
        <v>105</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f>IFERROR('3a DTC_Other'!AK36+'2d Nil levelisation allowance'!AK36,"-")</f>
        <v>160.89334378949857</v>
      </c>
      <c r="AL36" s="141" t="str">
        <f>IFERROR('3a DTC_Other'!AL36+'2d Nil levelisation allowance'!AL36,"-")</f>
        <v>-</v>
      </c>
      <c r="AM36" s="141" t="str">
        <f>IFERROR('3a DTC_Other'!AM36+'2d Nil levelisation allowance'!AM36,"-")</f>
        <v>-</v>
      </c>
      <c r="AN36" s="141" t="str">
        <f>IFERROR('3a DTC_Other'!AN36+'2d Nil levelisation allowance'!AN36,"-")</f>
        <v>-</v>
      </c>
      <c r="AO36" s="141" t="str">
        <f>IFERROR('3a DTC_Other'!AO36+'2d Nil levelisation allowance'!AO36,"-")</f>
        <v>-</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8" t="s">
        <v>328</v>
      </c>
      <c r="B37" s="276"/>
      <c r="C37" s="279"/>
      <c r="D37" s="279"/>
      <c r="E37" s="279"/>
      <c r="F37" s="17" t="s">
        <v>106</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f>IFERROR('3a DTC_Other'!AK37+'2d Nil levelisation allowance'!AK37,"-")</f>
        <v>175.56393723119533</v>
      </c>
      <c r="AL37" s="141" t="str">
        <f>IFERROR('3a DTC_Other'!AL37+'2d Nil levelisation allowance'!AL37,"-")</f>
        <v>-</v>
      </c>
      <c r="AM37" s="141" t="str">
        <f>IFERROR('3a DTC_Other'!AM37+'2d Nil levelisation allowance'!AM37,"-")</f>
        <v>-</v>
      </c>
      <c r="AN37" s="141" t="str">
        <f>IFERROR('3a DTC_Other'!AN37+'2d Nil levelisation allowance'!AN37,"-")</f>
        <v>-</v>
      </c>
      <c r="AO37" s="141" t="str">
        <f>IFERROR('3a DTC_Other'!AO37+'2d Nil levelisation allowance'!AO37,"-")</f>
        <v>-</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8" t="s">
        <v>329</v>
      </c>
      <c r="B38" s="276"/>
      <c r="C38" s="279"/>
      <c r="D38" s="279"/>
      <c r="E38" s="279"/>
      <c r="F38" s="17" t="s">
        <v>107</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f>IFERROR('3a DTC_Other'!AK38+'2d Nil levelisation allowance'!AK38,"-")</f>
        <v>182.10483674718103</v>
      </c>
      <c r="AL38" s="141" t="str">
        <f>IFERROR('3a DTC_Other'!AL38+'2d Nil levelisation allowance'!AL38,"-")</f>
        <v>-</v>
      </c>
      <c r="AM38" s="141" t="str">
        <f>IFERROR('3a DTC_Other'!AM38+'2d Nil levelisation allowance'!AM38,"-")</f>
        <v>-</v>
      </c>
      <c r="AN38" s="141" t="str">
        <f>IFERROR('3a DTC_Other'!AN38+'2d Nil levelisation allowance'!AN38,"-")</f>
        <v>-</v>
      </c>
      <c r="AO38" s="141" t="str">
        <f>IFERROR('3a DTC_Other'!AO38+'2d Nil levelisation allowance'!AO38,"-")</f>
        <v>-</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8" t="s">
        <v>330</v>
      </c>
      <c r="B39" s="276"/>
      <c r="C39" s="279"/>
      <c r="D39" s="279"/>
      <c r="E39" s="279"/>
      <c r="F39" s="17" t="s">
        <v>108</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f>IFERROR('3a DTC_Other'!AK39+'2d Nil levelisation allowance'!AK39,"-")</f>
        <v>168.54007473390203</v>
      </c>
      <c r="AL39" s="141" t="str">
        <f>IFERROR('3a DTC_Other'!AL39+'2d Nil levelisation allowance'!AL39,"-")</f>
        <v>-</v>
      </c>
      <c r="AM39" s="141" t="str">
        <f>IFERROR('3a DTC_Other'!AM39+'2d Nil levelisation allowance'!AM39,"-")</f>
        <v>-</v>
      </c>
      <c r="AN39" s="141" t="str">
        <f>IFERROR('3a DTC_Other'!AN39+'2d Nil levelisation allowance'!AN39,"-")</f>
        <v>-</v>
      </c>
      <c r="AO39" s="141" t="str">
        <f>IFERROR('3a DTC_Other'!AO39+'2d Nil levelisation allowance'!AO39,"-")</f>
        <v>-</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45" customHeight="1">
      <c r="A40" s="228" t="s">
        <v>331</v>
      </c>
      <c r="B40" s="277" t="s">
        <v>88</v>
      </c>
      <c r="C40" s="278"/>
      <c r="D40" s="278" t="s">
        <v>90</v>
      </c>
      <c r="E40" s="278" t="s">
        <v>78</v>
      </c>
      <c r="F40" s="64" t="s">
        <v>95</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f>IFERROR('3a DTC_Other'!AK40+'2d Nil levelisation allowance'!AK40,"-")</f>
        <v>104.01537079749927</v>
      </c>
      <c r="AL40" s="141" t="str">
        <f>IFERROR('3a DTC_Other'!AL40+'2d Nil levelisation allowance'!AL40,"-")</f>
        <v>-</v>
      </c>
      <c r="AM40" s="141" t="str">
        <f>IFERROR('3a DTC_Other'!AM40+'2d Nil levelisation allowance'!AM40,"-")</f>
        <v>-</v>
      </c>
      <c r="AN40" s="141" t="str">
        <f>IFERROR('3a DTC_Other'!AN40+'2d Nil levelisation allowance'!AN40,"-")</f>
        <v>-</v>
      </c>
      <c r="AO40" s="141" t="str">
        <f>IFERROR('3a DTC_Other'!AO40+'2d Nil levelisation allowance'!AO40,"-")</f>
        <v>-</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8" t="s">
        <v>332</v>
      </c>
      <c r="B41" s="277"/>
      <c r="C41" s="279"/>
      <c r="D41" s="279"/>
      <c r="E41" s="279"/>
      <c r="F41" s="64" t="s">
        <v>96</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f>IFERROR('3a DTC_Other'!AK41+'2d Nil levelisation allowance'!AK41,"-")</f>
        <v>103.94751490179023</v>
      </c>
      <c r="AL41" s="141" t="str">
        <f>IFERROR('3a DTC_Other'!AL41+'2d Nil levelisation allowance'!AL41,"-")</f>
        <v>-</v>
      </c>
      <c r="AM41" s="141" t="str">
        <f>IFERROR('3a DTC_Other'!AM41+'2d Nil levelisation allowance'!AM41,"-")</f>
        <v>-</v>
      </c>
      <c r="AN41" s="141" t="str">
        <f>IFERROR('3a DTC_Other'!AN41+'2d Nil levelisation allowance'!AN41,"-")</f>
        <v>-</v>
      </c>
      <c r="AO41" s="141" t="str">
        <f>IFERROR('3a DTC_Other'!AO41+'2d Nil levelisation allowance'!AO41,"-")</f>
        <v>-</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8" t="s">
        <v>333</v>
      </c>
      <c r="B42" s="277"/>
      <c r="C42" s="279"/>
      <c r="D42" s="279"/>
      <c r="E42" s="279"/>
      <c r="F42" s="64" t="s">
        <v>97</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f>IFERROR('3a DTC_Other'!AK42+'2d Nil levelisation allowance'!AK42,"-")</f>
        <v>103.89963066822666</v>
      </c>
      <c r="AL42" s="141" t="str">
        <f>IFERROR('3a DTC_Other'!AL42+'2d Nil levelisation allowance'!AL42,"-")</f>
        <v>-</v>
      </c>
      <c r="AM42" s="141" t="str">
        <f>IFERROR('3a DTC_Other'!AM42+'2d Nil levelisation allowance'!AM42,"-")</f>
        <v>-</v>
      </c>
      <c r="AN42" s="141" t="str">
        <f>IFERROR('3a DTC_Other'!AN42+'2d Nil levelisation allowance'!AN42,"-")</f>
        <v>-</v>
      </c>
      <c r="AO42" s="141" t="str">
        <f>IFERROR('3a DTC_Other'!AO42+'2d Nil levelisation allowance'!AO42,"-")</f>
        <v>-</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8" t="s">
        <v>334</v>
      </c>
      <c r="B43" s="277"/>
      <c r="C43" s="279"/>
      <c r="D43" s="279"/>
      <c r="E43" s="279"/>
      <c r="F43" s="64" t="s">
        <v>98</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f>IFERROR('3a DTC_Other'!AK43+'2d Nil levelisation allowance'!AK43,"-")</f>
        <v>104.07803017356179</v>
      </c>
      <c r="AL43" s="141" t="str">
        <f>IFERROR('3a DTC_Other'!AL43+'2d Nil levelisation allowance'!AL43,"-")</f>
        <v>-</v>
      </c>
      <c r="AM43" s="141" t="str">
        <f>IFERROR('3a DTC_Other'!AM43+'2d Nil levelisation allowance'!AM43,"-")</f>
        <v>-</v>
      </c>
      <c r="AN43" s="141" t="str">
        <f>IFERROR('3a DTC_Other'!AN43+'2d Nil levelisation allowance'!AN43,"-")</f>
        <v>-</v>
      </c>
      <c r="AO43" s="141" t="str">
        <f>IFERROR('3a DTC_Other'!AO43+'2d Nil levelisation allowance'!AO43,"-")</f>
        <v>-</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8" t="s">
        <v>335</v>
      </c>
      <c r="B44" s="277"/>
      <c r="C44" s="279"/>
      <c r="D44" s="279"/>
      <c r="E44" s="279"/>
      <c r="F44" s="64" t="s">
        <v>99</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f>IFERROR('3a DTC_Other'!AK44+'2d Nil levelisation allowance'!AK44,"-")</f>
        <v>102.42693420454594</v>
      </c>
      <c r="AL44" s="141" t="str">
        <f>IFERROR('3a DTC_Other'!AL44+'2d Nil levelisation allowance'!AL44,"-")</f>
        <v>-</v>
      </c>
      <c r="AM44" s="141" t="str">
        <f>IFERROR('3a DTC_Other'!AM44+'2d Nil levelisation allowance'!AM44,"-")</f>
        <v>-</v>
      </c>
      <c r="AN44" s="141" t="str">
        <f>IFERROR('3a DTC_Other'!AN44+'2d Nil levelisation allowance'!AN44,"-")</f>
        <v>-</v>
      </c>
      <c r="AO44" s="141" t="str">
        <f>IFERROR('3a DTC_Other'!AO44+'2d Nil levelisation allowance'!AO44,"-")</f>
        <v>-</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8" t="s">
        <v>336</v>
      </c>
      <c r="B45" s="277"/>
      <c r="C45" s="279"/>
      <c r="D45" s="279"/>
      <c r="E45" s="279"/>
      <c r="F45" s="64" t="s">
        <v>100</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f>IFERROR('3a DTC_Other'!AK45+'2d Nil levelisation allowance'!AK45,"-")</f>
        <v>104.16637455839216</v>
      </c>
      <c r="AL45" s="141" t="str">
        <f>IFERROR('3a DTC_Other'!AL45+'2d Nil levelisation allowance'!AL45,"-")</f>
        <v>-</v>
      </c>
      <c r="AM45" s="141" t="str">
        <f>IFERROR('3a DTC_Other'!AM45+'2d Nil levelisation allowance'!AM45,"-")</f>
        <v>-</v>
      </c>
      <c r="AN45" s="141" t="str">
        <f>IFERROR('3a DTC_Other'!AN45+'2d Nil levelisation allowance'!AN45,"-")</f>
        <v>-</v>
      </c>
      <c r="AO45" s="141" t="str">
        <f>IFERROR('3a DTC_Other'!AO45+'2d Nil levelisation allowance'!AO45,"-")</f>
        <v>-</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8" t="s">
        <v>337</v>
      </c>
      <c r="B46" s="277"/>
      <c r="C46" s="279"/>
      <c r="D46" s="279"/>
      <c r="E46" s="279"/>
      <c r="F46" s="64" t="s">
        <v>101</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f>IFERROR('3a DTC_Other'!AK46+'2d Nil levelisation allowance'!AK46,"-")</f>
        <v>104.59344637296856</v>
      </c>
      <c r="AL46" s="141" t="str">
        <f>IFERROR('3a DTC_Other'!AL46+'2d Nil levelisation allowance'!AL46,"-")</f>
        <v>-</v>
      </c>
      <c r="AM46" s="141" t="str">
        <f>IFERROR('3a DTC_Other'!AM46+'2d Nil levelisation allowance'!AM46,"-")</f>
        <v>-</v>
      </c>
      <c r="AN46" s="141" t="str">
        <f>IFERROR('3a DTC_Other'!AN46+'2d Nil levelisation allowance'!AN46,"-")</f>
        <v>-</v>
      </c>
      <c r="AO46" s="141" t="str">
        <f>IFERROR('3a DTC_Other'!AO46+'2d Nil levelisation allowance'!AO46,"-")</f>
        <v>-</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8" t="s">
        <v>338</v>
      </c>
      <c r="B47" s="277"/>
      <c r="C47" s="279"/>
      <c r="D47" s="279"/>
      <c r="E47" s="279"/>
      <c r="F47" s="64" t="s">
        <v>102</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f>IFERROR('3a DTC_Other'!AK47+'2d Nil levelisation allowance'!AK47,"-")</f>
        <v>104.9031314021705</v>
      </c>
      <c r="AL47" s="141" t="str">
        <f>IFERROR('3a DTC_Other'!AL47+'2d Nil levelisation allowance'!AL47,"-")</f>
        <v>-</v>
      </c>
      <c r="AM47" s="141" t="str">
        <f>IFERROR('3a DTC_Other'!AM47+'2d Nil levelisation allowance'!AM47,"-")</f>
        <v>-</v>
      </c>
      <c r="AN47" s="141" t="str">
        <f>IFERROR('3a DTC_Other'!AN47+'2d Nil levelisation allowance'!AN47,"-")</f>
        <v>-</v>
      </c>
      <c r="AO47" s="141" t="str">
        <f>IFERROR('3a DTC_Other'!AO47+'2d Nil levelisation allowance'!AO47,"-")</f>
        <v>-</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8" t="s">
        <v>339</v>
      </c>
      <c r="B48" s="277"/>
      <c r="C48" s="279"/>
      <c r="D48" s="279"/>
      <c r="E48" s="279"/>
      <c r="F48" s="64" t="s">
        <v>103</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f>IFERROR('3a DTC_Other'!AK48+'2d Nil levelisation allowance'!AK48,"-")</f>
        <v>102.71053643026455</v>
      </c>
      <c r="AL48" s="141" t="str">
        <f>IFERROR('3a DTC_Other'!AL48+'2d Nil levelisation allowance'!AL48,"-")</f>
        <v>-</v>
      </c>
      <c r="AM48" s="141" t="str">
        <f>IFERROR('3a DTC_Other'!AM48+'2d Nil levelisation allowance'!AM48,"-")</f>
        <v>-</v>
      </c>
      <c r="AN48" s="141" t="str">
        <f>IFERROR('3a DTC_Other'!AN48+'2d Nil levelisation allowance'!AN48,"-")</f>
        <v>-</v>
      </c>
      <c r="AO48" s="141" t="str">
        <f>IFERROR('3a DTC_Other'!AO48+'2d Nil levelisation allowance'!AO48,"-")</f>
        <v>-</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8" t="s">
        <v>340</v>
      </c>
      <c r="B49" s="277"/>
      <c r="C49" s="279"/>
      <c r="D49" s="279"/>
      <c r="E49" s="279"/>
      <c r="F49" s="64" t="s">
        <v>104</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f>IFERROR('3a DTC_Other'!AK49+'2d Nil levelisation allowance'!AK49,"-")</f>
        <v>102.87120834139571</v>
      </c>
      <c r="AL49" s="141" t="str">
        <f>IFERROR('3a DTC_Other'!AL49+'2d Nil levelisation allowance'!AL49,"-")</f>
        <v>-</v>
      </c>
      <c r="AM49" s="141" t="str">
        <f>IFERROR('3a DTC_Other'!AM49+'2d Nil levelisation allowance'!AM49,"-")</f>
        <v>-</v>
      </c>
      <c r="AN49" s="141" t="str">
        <f>IFERROR('3a DTC_Other'!AN49+'2d Nil levelisation allowance'!AN49,"-")</f>
        <v>-</v>
      </c>
      <c r="AO49" s="141" t="str">
        <f>IFERROR('3a DTC_Other'!AO49+'2d Nil levelisation allowance'!AO49,"-")</f>
        <v>-</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8" t="s">
        <v>341</v>
      </c>
      <c r="B50" s="277"/>
      <c r="C50" s="279"/>
      <c r="D50" s="279"/>
      <c r="E50" s="279"/>
      <c r="F50" s="64" t="s">
        <v>105</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f>IFERROR('3a DTC_Other'!AK50+'2d Nil levelisation allowance'!AK50,"-")</f>
        <v>103.05222131222945</v>
      </c>
      <c r="AL50" s="141" t="str">
        <f>IFERROR('3a DTC_Other'!AL50+'2d Nil levelisation allowance'!AL50,"-")</f>
        <v>-</v>
      </c>
      <c r="AM50" s="141" t="str">
        <f>IFERROR('3a DTC_Other'!AM50+'2d Nil levelisation allowance'!AM50,"-")</f>
        <v>-</v>
      </c>
      <c r="AN50" s="141" t="str">
        <f>IFERROR('3a DTC_Other'!AN50+'2d Nil levelisation allowance'!AN50,"-")</f>
        <v>-</v>
      </c>
      <c r="AO50" s="141" t="str">
        <f>IFERROR('3a DTC_Other'!AO50+'2d Nil levelisation allowance'!AO50,"-")</f>
        <v>-</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8" t="s">
        <v>342</v>
      </c>
      <c r="B51" s="277"/>
      <c r="C51" s="279"/>
      <c r="D51" s="279"/>
      <c r="E51" s="279"/>
      <c r="F51" s="64" t="s">
        <v>106</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f>IFERROR('3a DTC_Other'!AK51+'2d Nil levelisation allowance'!AK51,"-")</f>
        <v>103.72699623650601</v>
      </c>
      <c r="AL51" s="141" t="str">
        <f>IFERROR('3a DTC_Other'!AL51+'2d Nil levelisation allowance'!AL51,"-")</f>
        <v>-</v>
      </c>
      <c r="AM51" s="141" t="str">
        <f>IFERROR('3a DTC_Other'!AM51+'2d Nil levelisation allowance'!AM51,"-")</f>
        <v>-</v>
      </c>
      <c r="AN51" s="141" t="str">
        <f>IFERROR('3a DTC_Other'!AN51+'2d Nil levelisation allowance'!AN51,"-")</f>
        <v>-</v>
      </c>
      <c r="AO51" s="141" t="str">
        <f>IFERROR('3a DTC_Other'!AO51+'2d Nil levelisation allowance'!AO51,"-")</f>
        <v>-</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8" t="s">
        <v>343</v>
      </c>
      <c r="B52" s="277"/>
      <c r="C52" s="279"/>
      <c r="D52" s="279"/>
      <c r="E52" s="279"/>
      <c r="F52" s="64" t="s">
        <v>107</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f>IFERROR('3a DTC_Other'!AK52+'2d Nil levelisation allowance'!AK52,"-")</f>
        <v>102.78467825025095</v>
      </c>
      <c r="AL52" s="141" t="str">
        <f>IFERROR('3a DTC_Other'!AL52+'2d Nil levelisation allowance'!AL52,"-")</f>
        <v>-</v>
      </c>
      <c r="AM52" s="141" t="str">
        <f>IFERROR('3a DTC_Other'!AM52+'2d Nil levelisation allowance'!AM52,"-")</f>
        <v>-</v>
      </c>
      <c r="AN52" s="141" t="str">
        <f>IFERROR('3a DTC_Other'!AN52+'2d Nil levelisation allowance'!AN52,"-")</f>
        <v>-</v>
      </c>
      <c r="AO52" s="141" t="str">
        <f>IFERROR('3a DTC_Other'!AO52+'2d Nil levelisation allowance'!AO52,"-")</f>
        <v>-</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8" t="s">
        <v>344</v>
      </c>
      <c r="B53" s="277"/>
      <c r="C53" s="280"/>
      <c r="D53" s="280"/>
      <c r="E53" s="280"/>
      <c r="F53" s="64" t="s">
        <v>108</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f>IFERROR('3a DTC_Other'!AK53+'2d Nil levelisation allowance'!AK53,"-")</f>
        <v>104.28533026690852</v>
      </c>
      <c r="AL53" s="141" t="str">
        <f>IFERROR('3a DTC_Other'!AL53+'2d Nil levelisation allowance'!AL53,"-")</f>
        <v>-</v>
      </c>
      <c r="AM53" s="141" t="str">
        <f>IFERROR('3a DTC_Other'!AM53+'2d Nil levelisation allowance'!AM53,"-")</f>
        <v>-</v>
      </c>
      <c r="AN53" s="141" t="str">
        <f>IFERROR('3a DTC_Other'!AN53+'2d Nil levelisation allowance'!AN53,"-")</f>
        <v>-</v>
      </c>
      <c r="AO53" s="141" t="str">
        <f>IFERROR('3a DTC_Other'!AO53+'2d Nil levelisation allowance'!AO53,"-")</f>
        <v>-</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45" customHeight="1">
      <c r="A55" s="228" t="s">
        <v>345</v>
      </c>
      <c r="B55" s="275" t="s">
        <v>301</v>
      </c>
      <c r="C55" s="278" t="s">
        <v>302</v>
      </c>
      <c r="D55" s="278" t="s">
        <v>91</v>
      </c>
      <c r="E55" s="278" t="s">
        <v>78</v>
      </c>
      <c r="F55" s="17" t="s">
        <v>95</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f>IFERROR('3a DTC_Other'!AK55-'3a DTC_Other'!AK12+AK12,"-")</f>
        <v>956.68459752543356</v>
      </c>
      <c r="AL55" s="141" t="str">
        <f>IFERROR('3a DTC_Other'!AL55-'3a DTC_Other'!AL12+AL12,"-")</f>
        <v>-</v>
      </c>
      <c r="AM55" s="141" t="str">
        <f>IFERROR('3a DTC_Other'!AM55-'3a DTC_Other'!AM12+AM12,"-")</f>
        <v>-</v>
      </c>
      <c r="AN55" s="141" t="str">
        <f>IFERROR('3a DTC_Other'!AN55-'3a DTC_Other'!AN12+AN12,"-")</f>
        <v>-</v>
      </c>
      <c r="AO55" s="141" t="str">
        <f>IFERROR('3a DTC_Other'!AO55-'3a DTC_Other'!AO12+AO12,"-")</f>
        <v>-</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8" t="s">
        <v>346</v>
      </c>
      <c r="B56" s="276"/>
      <c r="C56" s="279"/>
      <c r="D56" s="279"/>
      <c r="E56" s="279"/>
      <c r="F56" s="64" t="s">
        <v>96</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f>IFERROR('3a DTC_Other'!AK56-'3a DTC_Other'!AK13+AK13,"-")</f>
        <v>936.99820200438683</v>
      </c>
      <c r="AL56" s="141" t="str">
        <f>IFERROR('3a DTC_Other'!AL56-'3a DTC_Other'!AL13+AL13,"-")</f>
        <v>-</v>
      </c>
      <c r="AM56" s="141" t="str">
        <f>IFERROR('3a DTC_Other'!AM56-'3a DTC_Other'!AM13+AM13,"-")</f>
        <v>-</v>
      </c>
      <c r="AN56" s="141" t="str">
        <f>IFERROR('3a DTC_Other'!AN56-'3a DTC_Other'!AN13+AN13,"-")</f>
        <v>-</v>
      </c>
      <c r="AO56" s="141" t="str">
        <f>IFERROR('3a DTC_Other'!AO56-'3a DTC_Other'!AO13+AO13,"-")</f>
        <v>-</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8" t="s">
        <v>347</v>
      </c>
      <c r="B57" s="276"/>
      <c r="C57" s="279"/>
      <c r="D57" s="279"/>
      <c r="E57" s="279"/>
      <c r="F57" s="64" t="s">
        <v>97</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f>IFERROR('3a DTC_Other'!AK57-'3a DTC_Other'!AK14+AK14,"-")</f>
        <v>929.09646570267682</v>
      </c>
      <c r="AL57" s="141" t="str">
        <f>IFERROR('3a DTC_Other'!AL57-'3a DTC_Other'!AL14+AL14,"-")</f>
        <v>-</v>
      </c>
      <c r="AM57" s="141" t="str">
        <f>IFERROR('3a DTC_Other'!AM57-'3a DTC_Other'!AM14+AM14,"-")</f>
        <v>-</v>
      </c>
      <c r="AN57" s="141" t="str">
        <f>IFERROR('3a DTC_Other'!AN57-'3a DTC_Other'!AN14+AN14,"-")</f>
        <v>-</v>
      </c>
      <c r="AO57" s="141" t="str">
        <f>IFERROR('3a DTC_Other'!AO57-'3a DTC_Other'!AO14+AO14,"-")</f>
        <v>-</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8" t="s">
        <v>348</v>
      </c>
      <c r="B58" s="276"/>
      <c r="C58" s="279"/>
      <c r="D58" s="279"/>
      <c r="E58" s="279"/>
      <c r="F58" s="64" t="s">
        <v>98</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f>IFERROR('3a DTC_Other'!AK58-'3a DTC_Other'!AK15+AK15,"-")</f>
        <v>965.51900494381857</v>
      </c>
      <c r="AL58" s="141" t="str">
        <f>IFERROR('3a DTC_Other'!AL58-'3a DTC_Other'!AL15+AL15,"-")</f>
        <v>-</v>
      </c>
      <c r="AM58" s="141" t="str">
        <f>IFERROR('3a DTC_Other'!AM58-'3a DTC_Other'!AM15+AM15,"-")</f>
        <v>-</v>
      </c>
      <c r="AN58" s="141" t="str">
        <f>IFERROR('3a DTC_Other'!AN58-'3a DTC_Other'!AN15+AN15,"-")</f>
        <v>-</v>
      </c>
      <c r="AO58" s="141" t="str">
        <f>IFERROR('3a DTC_Other'!AO58-'3a DTC_Other'!AO15+AO15,"-")</f>
        <v>-</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8" t="s">
        <v>349</v>
      </c>
      <c r="B59" s="276"/>
      <c r="C59" s="279"/>
      <c r="D59" s="279"/>
      <c r="E59" s="279"/>
      <c r="F59" s="64" t="s">
        <v>99</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f>IFERROR('3a DTC_Other'!AK59-'3a DTC_Other'!AK16+AK16,"-")</f>
        <v>912.82631995478641</v>
      </c>
      <c r="AL59" s="141" t="str">
        <f>IFERROR('3a DTC_Other'!AL59-'3a DTC_Other'!AL16+AL16,"-")</f>
        <v>-</v>
      </c>
      <c r="AM59" s="141" t="str">
        <f>IFERROR('3a DTC_Other'!AM59-'3a DTC_Other'!AM16+AM16,"-")</f>
        <v>-</v>
      </c>
      <c r="AN59" s="141" t="str">
        <f>IFERROR('3a DTC_Other'!AN59-'3a DTC_Other'!AN16+AN16,"-")</f>
        <v>-</v>
      </c>
      <c r="AO59" s="141" t="str">
        <f>IFERROR('3a DTC_Other'!AO59-'3a DTC_Other'!AO16+AO16,"-")</f>
        <v>-</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8" t="s">
        <v>350</v>
      </c>
      <c r="B60" s="276"/>
      <c r="C60" s="279"/>
      <c r="D60" s="279"/>
      <c r="E60" s="279"/>
      <c r="F60" s="64" t="s">
        <v>100</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f>IFERROR('3a DTC_Other'!AK60-'3a DTC_Other'!AK17+AK17,"-")</f>
        <v>912.92389827091097</v>
      </c>
      <c r="AL60" s="141" t="str">
        <f>IFERROR('3a DTC_Other'!AL60-'3a DTC_Other'!AL17+AL17,"-")</f>
        <v>-</v>
      </c>
      <c r="AM60" s="141" t="str">
        <f>IFERROR('3a DTC_Other'!AM60-'3a DTC_Other'!AM17+AM17,"-")</f>
        <v>-</v>
      </c>
      <c r="AN60" s="141" t="str">
        <f>IFERROR('3a DTC_Other'!AN60-'3a DTC_Other'!AN17+AN17,"-")</f>
        <v>-</v>
      </c>
      <c r="AO60" s="141" t="str">
        <f>IFERROR('3a DTC_Other'!AO60-'3a DTC_Other'!AO17+AO17,"-")</f>
        <v>-</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8" t="s">
        <v>351</v>
      </c>
      <c r="B61" s="276"/>
      <c r="C61" s="279"/>
      <c r="D61" s="279"/>
      <c r="E61" s="279"/>
      <c r="F61" s="64" t="s">
        <v>101</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f>IFERROR('3a DTC_Other'!AK61-'3a DTC_Other'!AK18+AK18,"-")</f>
        <v>1038.1541260744498</v>
      </c>
      <c r="AL61" s="141" t="str">
        <f>IFERROR('3a DTC_Other'!AL61-'3a DTC_Other'!AL18+AL18,"-")</f>
        <v>-</v>
      </c>
      <c r="AM61" s="141" t="str">
        <f>IFERROR('3a DTC_Other'!AM61-'3a DTC_Other'!AM18+AM18,"-")</f>
        <v>-</v>
      </c>
      <c r="AN61" s="141" t="str">
        <f>IFERROR('3a DTC_Other'!AN61-'3a DTC_Other'!AN18+AN18,"-")</f>
        <v>-</v>
      </c>
      <c r="AO61" s="141" t="str">
        <f>IFERROR('3a DTC_Other'!AO61-'3a DTC_Other'!AO18+AO18,"-")</f>
        <v>-</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8" t="s">
        <v>352</v>
      </c>
      <c r="B62" s="276"/>
      <c r="C62" s="279"/>
      <c r="D62" s="279"/>
      <c r="E62" s="279"/>
      <c r="F62" s="64" t="s">
        <v>102</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f>IFERROR('3a DTC_Other'!AK62-'3a DTC_Other'!AK19+AK19,"-")</f>
        <v>893.93690282054649</v>
      </c>
      <c r="AL62" s="141" t="str">
        <f>IFERROR('3a DTC_Other'!AL62-'3a DTC_Other'!AL19+AL19,"-")</f>
        <v>-</v>
      </c>
      <c r="AM62" s="141" t="str">
        <f>IFERROR('3a DTC_Other'!AM62-'3a DTC_Other'!AM19+AM19,"-")</f>
        <v>-</v>
      </c>
      <c r="AN62" s="141" t="str">
        <f>IFERROR('3a DTC_Other'!AN62-'3a DTC_Other'!AN19+AN19,"-")</f>
        <v>-</v>
      </c>
      <c r="AO62" s="141" t="str">
        <f>IFERROR('3a DTC_Other'!AO62-'3a DTC_Other'!AO19+AO19,"-")</f>
        <v>-</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8" t="s">
        <v>353</v>
      </c>
      <c r="B63" s="276"/>
      <c r="C63" s="279"/>
      <c r="D63" s="279"/>
      <c r="E63" s="279"/>
      <c r="F63" s="64" t="s">
        <v>103</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f>IFERROR('3a DTC_Other'!AK63-'3a DTC_Other'!AK20+AK20,"-")</f>
        <v>936.50043891192263</v>
      </c>
      <c r="AL63" s="141" t="str">
        <f>IFERROR('3a DTC_Other'!AL63-'3a DTC_Other'!AL20+AL20,"-")</f>
        <v>-</v>
      </c>
      <c r="AM63" s="141" t="str">
        <f>IFERROR('3a DTC_Other'!AM63-'3a DTC_Other'!AM20+AM20,"-")</f>
        <v>-</v>
      </c>
      <c r="AN63" s="141" t="str">
        <f>IFERROR('3a DTC_Other'!AN63-'3a DTC_Other'!AN20+AN20,"-")</f>
        <v>-</v>
      </c>
      <c r="AO63" s="141" t="str">
        <f>IFERROR('3a DTC_Other'!AO63-'3a DTC_Other'!AO20+AO20,"-")</f>
        <v>-</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8" t="s">
        <v>354</v>
      </c>
      <c r="B64" s="276"/>
      <c r="C64" s="279"/>
      <c r="D64" s="279"/>
      <c r="E64" s="279"/>
      <c r="F64" s="64" t="s">
        <v>104</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f>IFERROR('3a DTC_Other'!AK64-'3a DTC_Other'!AK21+AK21,"-")</f>
        <v>927.66298001455709</v>
      </c>
      <c r="AL64" s="141" t="str">
        <f>IFERROR('3a DTC_Other'!AL64-'3a DTC_Other'!AL21+AL21,"-")</f>
        <v>-</v>
      </c>
      <c r="AM64" s="141" t="str">
        <f>IFERROR('3a DTC_Other'!AM64-'3a DTC_Other'!AM21+AM21,"-")</f>
        <v>-</v>
      </c>
      <c r="AN64" s="141" t="str">
        <f>IFERROR('3a DTC_Other'!AN64-'3a DTC_Other'!AN21+AN21,"-")</f>
        <v>-</v>
      </c>
      <c r="AO64" s="141" t="str">
        <f>IFERROR('3a DTC_Other'!AO64-'3a DTC_Other'!AO21+AO21,"-")</f>
        <v>-</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8" t="s">
        <v>355</v>
      </c>
      <c r="B65" s="276"/>
      <c r="C65" s="279"/>
      <c r="D65" s="279"/>
      <c r="E65" s="279"/>
      <c r="F65" s="64" t="s">
        <v>105</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f>IFERROR('3a DTC_Other'!AK65-'3a DTC_Other'!AK22+AK22,"-")</f>
        <v>902.42623902690855</v>
      </c>
      <c r="AL65" s="141" t="str">
        <f>IFERROR('3a DTC_Other'!AL65-'3a DTC_Other'!AL22+AL22,"-")</f>
        <v>-</v>
      </c>
      <c r="AM65" s="141" t="str">
        <f>IFERROR('3a DTC_Other'!AM65-'3a DTC_Other'!AM22+AM22,"-")</f>
        <v>-</v>
      </c>
      <c r="AN65" s="141" t="str">
        <f>IFERROR('3a DTC_Other'!AN65-'3a DTC_Other'!AN22+AN22,"-")</f>
        <v>-</v>
      </c>
      <c r="AO65" s="141" t="str">
        <f>IFERROR('3a DTC_Other'!AO65-'3a DTC_Other'!AO22+AO22,"-")</f>
        <v>-</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8" t="s">
        <v>356</v>
      </c>
      <c r="B66" s="276"/>
      <c r="C66" s="279"/>
      <c r="D66" s="279"/>
      <c r="E66" s="279"/>
      <c r="F66" s="64" t="s">
        <v>106</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f>IFERROR('3a DTC_Other'!AK66-'3a DTC_Other'!AK23+AK23,"-")</f>
        <v>918.42361546444727</v>
      </c>
      <c r="AL66" s="141" t="str">
        <f>IFERROR('3a DTC_Other'!AL66-'3a DTC_Other'!AL23+AL23,"-")</f>
        <v>-</v>
      </c>
      <c r="AM66" s="141" t="str">
        <f>IFERROR('3a DTC_Other'!AM66-'3a DTC_Other'!AM23+AM23,"-")</f>
        <v>-</v>
      </c>
      <c r="AN66" s="141" t="str">
        <f>IFERROR('3a DTC_Other'!AN66-'3a DTC_Other'!AN23+AN23,"-")</f>
        <v>-</v>
      </c>
      <c r="AO66" s="141" t="str">
        <f>IFERROR('3a DTC_Other'!AO66-'3a DTC_Other'!AO23+AO23,"-")</f>
        <v>-</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8" t="s">
        <v>357</v>
      </c>
      <c r="B67" s="276"/>
      <c r="C67" s="279"/>
      <c r="D67" s="279"/>
      <c r="E67" s="279"/>
      <c r="F67" s="64" t="s">
        <v>107</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f>IFERROR('3a DTC_Other'!AK67-'3a DTC_Other'!AK24+AK24,"-")</f>
        <v>956.48440814177366</v>
      </c>
      <c r="AL67" s="141" t="str">
        <f>IFERROR('3a DTC_Other'!AL67-'3a DTC_Other'!AL24+AL24,"-")</f>
        <v>-</v>
      </c>
      <c r="AM67" s="141" t="str">
        <f>IFERROR('3a DTC_Other'!AM67-'3a DTC_Other'!AM24+AM24,"-")</f>
        <v>-</v>
      </c>
      <c r="AN67" s="141" t="str">
        <f>IFERROR('3a DTC_Other'!AN67-'3a DTC_Other'!AN24+AN24,"-")</f>
        <v>-</v>
      </c>
      <c r="AO67" s="141" t="str">
        <f>IFERROR('3a DTC_Other'!AO67-'3a DTC_Other'!AO24+AO24,"-")</f>
        <v>-</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8" t="s">
        <v>358</v>
      </c>
      <c r="B68" s="276"/>
      <c r="C68" s="279"/>
      <c r="D68" s="279"/>
      <c r="E68" s="279"/>
      <c r="F68" s="64" t="s">
        <v>108</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f>IFERROR('3a DTC_Other'!AK68-'3a DTC_Other'!AK25+AK25,"-")</f>
        <v>948.69535796457467</v>
      </c>
      <c r="AL68" s="141" t="str">
        <f>IFERROR('3a DTC_Other'!AL68-'3a DTC_Other'!AL25+AL25,"-")</f>
        <v>-</v>
      </c>
      <c r="AM68" s="141" t="str">
        <f>IFERROR('3a DTC_Other'!AM68-'3a DTC_Other'!AM25+AM25,"-")</f>
        <v>-</v>
      </c>
      <c r="AN68" s="141" t="str">
        <f>IFERROR('3a DTC_Other'!AN68-'3a DTC_Other'!AN25+AN25,"-")</f>
        <v>-</v>
      </c>
      <c r="AO68" s="141" t="str">
        <f>IFERROR('3a DTC_Other'!AO68-'3a DTC_Other'!AO25+AO25,"-")</f>
        <v>-</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45" customHeight="1">
      <c r="A69" s="228" t="s">
        <v>359</v>
      </c>
      <c r="B69" s="276"/>
      <c r="C69" s="278" t="s">
        <v>317</v>
      </c>
      <c r="D69" s="278" t="s">
        <v>91</v>
      </c>
      <c r="E69" s="278" t="s">
        <v>78</v>
      </c>
      <c r="F69" s="64" t="s">
        <v>95</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f>IFERROR('3a DTC_Other'!AK69-'3a DTC_Other'!AK26+AK26,"-")</f>
        <v>1178.4182685055632</v>
      </c>
      <c r="AL69" s="141" t="str">
        <f>IFERROR('3a DTC_Other'!AL69-'3a DTC_Other'!AL26+AL26,"-")</f>
        <v>-</v>
      </c>
      <c r="AM69" s="141" t="str">
        <f>IFERROR('3a DTC_Other'!AM69-'3a DTC_Other'!AM26+AM26,"-")</f>
        <v>-</v>
      </c>
      <c r="AN69" s="141" t="str">
        <f>IFERROR('3a DTC_Other'!AN69-'3a DTC_Other'!AN26+AN26,"-")</f>
        <v>-</v>
      </c>
      <c r="AO69" s="141" t="str">
        <f>IFERROR('3a DTC_Other'!AO69-'3a DTC_Other'!AO26+AO26,"-")</f>
        <v>-</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8" t="s">
        <v>360</v>
      </c>
      <c r="B70" s="276"/>
      <c r="C70" s="279"/>
      <c r="D70" s="279"/>
      <c r="E70" s="279"/>
      <c r="F70" s="64" t="s">
        <v>96</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f>IFERROR('3a DTC_Other'!AK70-'3a DTC_Other'!AK27+AK27,"-")</f>
        <v>1153.3420955507891</v>
      </c>
      <c r="AL70" s="141" t="str">
        <f>IFERROR('3a DTC_Other'!AL70-'3a DTC_Other'!AL27+AL27,"-")</f>
        <v>-</v>
      </c>
      <c r="AM70" s="141" t="str">
        <f>IFERROR('3a DTC_Other'!AM70-'3a DTC_Other'!AM27+AM27,"-")</f>
        <v>-</v>
      </c>
      <c r="AN70" s="141" t="str">
        <f>IFERROR('3a DTC_Other'!AN70-'3a DTC_Other'!AN27+AN27,"-")</f>
        <v>-</v>
      </c>
      <c r="AO70" s="141" t="str">
        <f>IFERROR('3a DTC_Other'!AO70-'3a DTC_Other'!AO27+AO27,"-")</f>
        <v>-</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8" t="s">
        <v>361</v>
      </c>
      <c r="B71" s="276"/>
      <c r="C71" s="279"/>
      <c r="D71" s="279"/>
      <c r="E71" s="279"/>
      <c r="F71" s="64" t="s">
        <v>97</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f>IFERROR('3a DTC_Other'!AK71-'3a DTC_Other'!AK28+AK28,"-")</f>
        <v>1147.6719180152797</v>
      </c>
      <c r="AL71" s="141" t="str">
        <f>IFERROR('3a DTC_Other'!AL71-'3a DTC_Other'!AL28+AL28,"-")</f>
        <v>-</v>
      </c>
      <c r="AM71" s="141" t="str">
        <f>IFERROR('3a DTC_Other'!AM71-'3a DTC_Other'!AM28+AM28,"-")</f>
        <v>-</v>
      </c>
      <c r="AN71" s="141" t="str">
        <f>IFERROR('3a DTC_Other'!AN71-'3a DTC_Other'!AN28+AN28,"-")</f>
        <v>-</v>
      </c>
      <c r="AO71" s="141" t="str">
        <f>IFERROR('3a DTC_Other'!AO71-'3a DTC_Other'!AO28+AO28,"-")</f>
        <v>-</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8" t="s">
        <v>362</v>
      </c>
      <c r="B72" s="276"/>
      <c r="C72" s="279"/>
      <c r="D72" s="279"/>
      <c r="E72" s="279"/>
      <c r="F72" s="64" t="s">
        <v>98</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f>IFERROR('3a DTC_Other'!AK72-'3a DTC_Other'!AK29+AK29,"-")</f>
        <v>1189.0529405264733</v>
      </c>
      <c r="AL72" s="141" t="str">
        <f>IFERROR('3a DTC_Other'!AL72-'3a DTC_Other'!AL29+AL29,"-")</f>
        <v>-</v>
      </c>
      <c r="AM72" s="141" t="str">
        <f>IFERROR('3a DTC_Other'!AM72-'3a DTC_Other'!AM29+AM29,"-")</f>
        <v>-</v>
      </c>
      <c r="AN72" s="141" t="str">
        <f>IFERROR('3a DTC_Other'!AN72-'3a DTC_Other'!AN29+AN29,"-")</f>
        <v>-</v>
      </c>
      <c r="AO72" s="141" t="str">
        <f>IFERROR('3a DTC_Other'!AO72-'3a DTC_Other'!AO29+AO29,"-")</f>
        <v>-</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8" t="s">
        <v>363</v>
      </c>
      <c r="B73" s="276"/>
      <c r="C73" s="279"/>
      <c r="D73" s="279"/>
      <c r="E73" s="279"/>
      <c r="F73" s="64" t="s">
        <v>99</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f>IFERROR('3a DTC_Other'!AK73-'3a DTC_Other'!AK30+AK30,"-")</f>
        <v>1136.7212177513577</v>
      </c>
      <c r="AL73" s="141" t="str">
        <f>IFERROR('3a DTC_Other'!AL73-'3a DTC_Other'!AL30+AL30,"-")</f>
        <v>-</v>
      </c>
      <c r="AM73" s="141" t="str">
        <f>IFERROR('3a DTC_Other'!AM73-'3a DTC_Other'!AM30+AM30,"-")</f>
        <v>-</v>
      </c>
      <c r="AN73" s="141" t="str">
        <f>IFERROR('3a DTC_Other'!AN73-'3a DTC_Other'!AN30+AN30,"-")</f>
        <v>-</v>
      </c>
      <c r="AO73" s="141" t="str">
        <f>IFERROR('3a DTC_Other'!AO73-'3a DTC_Other'!AO30+AO30,"-")</f>
        <v>-</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8" t="s">
        <v>364</v>
      </c>
      <c r="B74" s="276"/>
      <c r="C74" s="279"/>
      <c r="D74" s="279"/>
      <c r="E74" s="279"/>
      <c r="F74" s="64" t="s">
        <v>100</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f>IFERROR('3a DTC_Other'!AK74-'3a DTC_Other'!AK31+AK31,"-")</f>
        <v>1127.3894599857331</v>
      </c>
      <c r="AL74" s="141" t="str">
        <f>IFERROR('3a DTC_Other'!AL74-'3a DTC_Other'!AL31+AL31,"-")</f>
        <v>-</v>
      </c>
      <c r="AM74" s="141" t="str">
        <f>IFERROR('3a DTC_Other'!AM74-'3a DTC_Other'!AM31+AM31,"-")</f>
        <v>-</v>
      </c>
      <c r="AN74" s="141" t="str">
        <f>IFERROR('3a DTC_Other'!AN74-'3a DTC_Other'!AN31+AN31,"-")</f>
        <v>-</v>
      </c>
      <c r="AO74" s="141" t="str">
        <f>IFERROR('3a DTC_Other'!AO74-'3a DTC_Other'!AO31+AO31,"-")</f>
        <v>-</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8" t="s">
        <v>365</v>
      </c>
      <c r="B75" s="276"/>
      <c r="C75" s="279"/>
      <c r="D75" s="279"/>
      <c r="E75" s="279"/>
      <c r="F75" s="64" t="s">
        <v>101</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f>IFERROR('3a DTC_Other'!AK75-'3a DTC_Other'!AK32+AK32,"-")</f>
        <v>1266.1750601034037</v>
      </c>
      <c r="AL75" s="141" t="str">
        <f>IFERROR('3a DTC_Other'!AL75-'3a DTC_Other'!AL32+AL32,"-")</f>
        <v>-</v>
      </c>
      <c r="AM75" s="141" t="str">
        <f>IFERROR('3a DTC_Other'!AM75-'3a DTC_Other'!AM32+AM32,"-")</f>
        <v>-</v>
      </c>
      <c r="AN75" s="141" t="str">
        <f>IFERROR('3a DTC_Other'!AN75-'3a DTC_Other'!AN32+AN32,"-")</f>
        <v>-</v>
      </c>
      <c r="AO75" s="141" t="str">
        <f>IFERROR('3a DTC_Other'!AO75-'3a DTC_Other'!AO32+AO32,"-")</f>
        <v>-</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8" t="s">
        <v>366</v>
      </c>
      <c r="B76" s="276"/>
      <c r="C76" s="279"/>
      <c r="D76" s="279"/>
      <c r="E76" s="279"/>
      <c r="F76" s="64" t="s">
        <v>102</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f>IFERROR('3a DTC_Other'!AK76-'3a DTC_Other'!AK33+AK33,"-")</f>
        <v>1112.2773558118899</v>
      </c>
      <c r="AL76" s="141" t="str">
        <f>IFERROR('3a DTC_Other'!AL76-'3a DTC_Other'!AL33+AL33,"-")</f>
        <v>-</v>
      </c>
      <c r="AM76" s="141" t="str">
        <f>IFERROR('3a DTC_Other'!AM76-'3a DTC_Other'!AM33+AM33,"-")</f>
        <v>-</v>
      </c>
      <c r="AN76" s="141" t="str">
        <f>IFERROR('3a DTC_Other'!AN76-'3a DTC_Other'!AN33+AN33,"-")</f>
        <v>-</v>
      </c>
      <c r="AO76" s="141" t="str">
        <f>IFERROR('3a DTC_Other'!AO76-'3a DTC_Other'!AO33+AO33,"-")</f>
        <v>-</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8" t="s">
        <v>367</v>
      </c>
      <c r="B77" s="276"/>
      <c r="C77" s="279"/>
      <c r="D77" s="279"/>
      <c r="E77" s="279"/>
      <c r="F77" s="64" t="s">
        <v>103</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f>IFERROR('3a DTC_Other'!AK77-'3a DTC_Other'!AK34+AK34,"-")</f>
        <v>1163.5640215138412</v>
      </c>
      <c r="AL77" s="141" t="str">
        <f>IFERROR('3a DTC_Other'!AL77-'3a DTC_Other'!AL34+AL34,"-")</f>
        <v>-</v>
      </c>
      <c r="AM77" s="141" t="str">
        <f>IFERROR('3a DTC_Other'!AM77-'3a DTC_Other'!AM34+AM34,"-")</f>
        <v>-</v>
      </c>
      <c r="AN77" s="141" t="str">
        <f>IFERROR('3a DTC_Other'!AN77-'3a DTC_Other'!AN34+AN34,"-")</f>
        <v>-</v>
      </c>
      <c r="AO77" s="141" t="str">
        <f>IFERROR('3a DTC_Other'!AO77-'3a DTC_Other'!AO34+AO34,"-")</f>
        <v>-</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8" t="s">
        <v>368</v>
      </c>
      <c r="B78" s="276"/>
      <c r="C78" s="279"/>
      <c r="D78" s="279"/>
      <c r="E78" s="279"/>
      <c r="F78" s="64" t="s">
        <v>104</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f>IFERROR('3a DTC_Other'!AK78-'3a DTC_Other'!AK35+AK35,"-")</f>
        <v>1153.7756651997806</v>
      </c>
      <c r="AL78" s="141" t="str">
        <f>IFERROR('3a DTC_Other'!AL78-'3a DTC_Other'!AL35+AL35,"-")</f>
        <v>-</v>
      </c>
      <c r="AM78" s="141" t="str">
        <f>IFERROR('3a DTC_Other'!AM78-'3a DTC_Other'!AM35+AM35,"-")</f>
        <v>-</v>
      </c>
      <c r="AN78" s="141" t="str">
        <f>IFERROR('3a DTC_Other'!AN78-'3a DTC_Other'!AN35+AN35,"-")</f>
        <v>-</v>
      </c>
      <c r="AO78" s="141" t="str">
        <f>IFERROR('3a DTC_Other'!AO78-'3a DTC_Other'!AO35+AO35,"-")</f>
        <v>-</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8" t="s">
        <v>369</v>
      </c>
      <c r="B79" s="276"/>
      <c r="C79" s="279"/>
      <c r="D79" s="279"/>
      <c r="E79" s="279"/>
      <c r="F79" s="64" t="s">
        <v>105</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f>IFERROR('3a DTC_Other'!AK79-'3a DTC_Other'!AK36+AK36,"-")</f>
        <v>1119.7233437894986</v>
      </c>
      <c r="AL79" s="141" t="str">
        <f>IFERROR('3a DTC_Other'!AL79-'3a DTC_Other'!AL36+AL36,"-")</f>
        <v>-</v>
      </c>
      <c r="AM79" s="141" t="str">
        <f>IFERROR('3a DTC_Other'!AM79-'3a DTC_Other'!AM36+AM36,"-")</f>
        <v>-</v>
      </c>
      <c r="AN79" s="141" t="str">
        <f>IFERROR('3a DTC_Other'!AN79-'3a DTC_Other'!AN36+AN36,"-")</f>
        <v>-</v>
      </c>
      <c r="AO79" s="141" t="str">
        <f>IFERROR('3a DTC_Other'!AO79-'3a DTC_Other'!AO36+AO36,"-")</f>
        <v>-</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8" t="s">
        <v>370</v>
      </c>
      <c r="B80" s="276"/>
      <c r="C80" s="279"/>
      <c r="D80" s="279"/>
      <c r="E80" s="279"/>
      <c r="F80" s="64" t="s">
        <v>106</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f>IFERROR('3a DTC_Other'!AK80-'3a DTC_Other'!AK37+AK37,"-")</f>
        <v>1138.4739372311951</v>
      </c>
      <c r="AL80" s="141" t="str">
        <f>IFERROR('3a DTC_Other'!AL80-'3a DTC_Other'!AL37+AL37,"-")</f>
        <v>-</v>
      </c>
      <c r="AM80" s="141" t="str">
        <f>IFERROR('3a DTC_Other'!AM80-'3a DTC_Other'!AM37+AM37,"-")</f>
        <v>-</v>
      </c>
      <c r="AN80" s="141" t="str">
        <f>IFERROR('3a DTC_Other'!AN80-'3a DTC_Other'!AN37+AN37,"-")</f>
        <v>-</v>
      </c>
      <c r="AO80" s="141" t="str">
        <f>IFERROR('3a DTC_Other'!AO80-'3a DTC_Other'!AO37+AO37,"-")</f>
        <v>-</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8" t="s">
        <v>371</v>
      </c>
      <c r="B81" s="276"/>
      <c r="C81" s="279"/>
      <c r="D81" s="279"/>
      <c r="E81" s="279"/>
      <c r="F81" s="64" t="s">
        <v>107</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f>IFERROR('3a DTC_Other'!AK81-'3a DTC_Other'!AK38+AK38,"-")</f>
        <v>1183.334836747181</v>
      </c>
      <c r="AL81" s="141" t="str">
        <f>IFERROR('3a DTC_Other'!AL81-'3a DTC_Other'!AL38+AL38,"-")</f>
        <v>-</v>
      </c>
      <c r="AM81" s="141" t="str">
        <f>IFERROR('3a DTC_Other'!AM81-'3a DTC_Other'!AM38+AM38,"-")</f>
        <v>-</v>
      </c>
      <c r="AN81" s="141" t="str">
        <f>IFERROR('3a DTC_Other'!AN81-'3a DTC_Other'!AN38+AN38,"-")</f>
        <v>-</v>
      </c>
      <c r="AO81" s="141" t="str">
        <f>IFERROR('3a DTC_Other'!AO81-'3a DTC_Other'!AO38+AO38,"-")</f>
        <v>-</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8" t="s">
        <v>372</v>
      </c>
      <c r="B82" s="276"/>
      <c r="C82" s="279"/>
      <c r="D82" s="279"/>
      <c r="E82" s="279"/>
      <c r="F82" s="64" t="s">
        <v>108</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f>IFERROR('3a DTC_Other'!AK82-'3a DTC_Other'!AK39+AK39,"-")</f>
        <v>1171.710074733902</v>
      </c>
      <c r="AL82" s="141" t="str">
        <f>IFERROR('3a DTC_Other'!AL82-'3a DTC_Other'!AL39+AL39,"-")</f>
        <v>-</v>
      </c>
      <c r="AM82" s="141" t="str">
        <f>IFERROR('3a DTC_Other'!AM82-'3a DTC_Other'!AM39+AM39,"-")</f>
        <v>-</v>
      </c>
      <c r="AN82" s="141" t="str">
        <f>IFERROR('3a DTC_Other'!AN82-'3a DTC_Other'!AN39+AN39,"-")</f>
        <v>-</v>
      </c>
      <c r="AO82" s="141" t="str">
        <f>IFERROR('3a DTC_Other'!AO82-'3a DTC_Other'!AO39+AO39,"-")</f>
        <v>-</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45" customHeight="1">
      <c r="A83" s="228" t="s">
        <v>373</v>
      </c>
      <c r="B83" s="277" t="s">
        <v>88</v>
      </c>
      <c r="C83" s="278"/>
      <c r="D83" s="278" t="s">
        <v>93</v>
      </c>
      <c r="E83" s="278" t="s">
        <v>78</v>
      </c>
      <c r="F83" s="17" t="s">
        <v>95</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f>IFERROR('3a DTC_Other'!AK83-'3a DTC_Other'!AK40+AK40,"-")</f>
        <v>824.61537079749928</v>
      </c>
      <c r="AL83" s="141" t="str">
        <f>IFERROR('3a DTC_Other'!AL83-'3a DTC_Other'!AL40+AL40,"-")</f>
        <v>-</v>
      </c>
      <c r="AM83" s="141" t="str">
        <f>IFERROR('3a DTC_Other'!AM83-'3a DTC_Other'!AM40+AM40,"-")</f>
        <v>-</v>
      </c>
      <c r="AN83" s="141" t="str">
        <f>IFERROR('3a DTC_Other'!AN83-'3a DTC_Other'!AN40+AN40,"-")</f>
        <v>-</v>
      </c>
      <c r="AO83" s="141" t="str">
        <f>IFERROR('3a DTC_Other'!AO83-'3a DTC_Other'!AO40+AO40,"-")</f>
        <v>-</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8" t="s">
        <v>374</v>
      </c>
      <c r="B84" s="277"/>
      <c r="C84" s="279"/>
      <c r="D84" s="279"/>
      <c r="E84" s="279"/>
      <c r="F84" s="17" t="s">
        <v>96</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f>IFERROR('3a DTC_Other'!AK84-'3a DTC_Other'!AK41+AK41,"-")</f>
        <v>822.0675149017901</v>
      </c>
      <c r="AL84" s="141" t="str">
        <f>IFERROR('3a DTC_Other'!AL84-'3a DTC_Other'!AL41+AL41,"-")</f>
        <v>-</v>
      </c>
      <c r="AM84" s="141" t="str">
        <f>IFERROR('3a DTC_Other'!AM84-'3a DTC_Other'!AM41+AM41,"-")</f>
        <v>-</v>
      </c>
      <c r="AN84" s="141" t="str">
        <f>IFERROR('3a DTC_Other'!AN84-'3a DTC_Other'!AN41+AN41,"-")</f>
        <v>-</v>
      </c>
      <c r="AO84" s="141" t="str">
        <f>IFERROR('3a DTC_Other'!AO84-'3a DTC_Other'!AO41+AO41,"-")</f>
        <v>-</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8" t="s">
        <v>375</v>
      </c>
      <c r="B85" s="277"/>
      <c r="C85" s="279"/>
      <c r="D85" s="279"/>
      <c r="E85" s="279"/>
      <c r="F85" s="17" t="s">
        <v>97</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f>IFERROR('3a DTC_Other'!AK85-'3a DTC_Other'!AK42+AK42,"-")</f>
        <v>824.46963066822673</v>
      </c>
      <c r="AL85" s="141" t="str">
        <f>IFERROR('3a DTC_Other'!AL85-'3a DTC_Other'!AL42+AL42,"-")</f>
        <v>-</v>
      </c>
      <c r="AM85" s="141" t="str">
        <f>IFERROR('3a DTC_Other'!AM85-'3a DTC_Other'!AM42+AM42,"-")</f>
        <v>-</v>
      </c>
      <c r="AN85" s="141" t="str">
        <f>IFERROR('3a DTC_Other'!AN85-'3a DTC_Other'!AN42+AN42,"-")</f>
        <v>-</v>
      </c>
      <c r="AO85" s="141" t="str">
        <f>IFERROR('3a DTC_Other'!AO85-'3a DTC_Other'!AO42+AO42,"-")</f>
        <v>-</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8" t="s">
        <v>376</v>
      </c>
      <c r="B86" s="277"/>
      <c r="C86" s="279"/>
      <c r="D86" s="279"/>
      <c r="E86" s="279"/>
      <c r="F86" s="17" t="s">
        <v>98</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f>IFERROR('3a DTC_Other'!AK86-'3a DTC_Other'!AK43+AK43,"-")</f>
        <v>820.57803017356173</v>
      </c>
      <c r="AL86" s="141" t="str">
        <f>IFERROR('3a DTC_Other'!AL86-'3a DTC_Other'!AL43+AL43,"-")</f>
        <v>-</v>
      </c>
      <c r="AM86" s="141" t="str">
        <f>IFERROR('3a DTC_Other'!AM86-'3a DTC_Other'!AM43+AM43,"-")</f>
        <v>-</v>
      </c>
      <c r="AN86" s="141" t="str">
        <f>IFERROR('3a DTC_Other'!AN86-'3a DTC_Other'!AN43+AN43,"-")</f>
        <v>-</v>
      </c>
      <c r="AO86" s="141" t="str">
        <f>IFERROR('3a DTC_Other'!AO86-'3a DTC_Other'!AO43+AO43,"-")</f>
        <v>-</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8" t="s">
        <v>377</v>
      </c>
      <c r="B87" s="277"/>
      <c r="C87" s="279"/>
      <c r="D87" s="279"/>
      <c r="E87" s="279"/>
      <c r="F87" s="17" t="s">
        <v>99</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f>IFERROR('3a DTC_Other'!AK87-'3a DTC_Other'!AK44+AK44,"-")</f>
        <v>836.88693420454592</v>
      </c>
      <c r="AL87" s="141" t="str">
        <f>IFERROR('3a DTC_Other'!AL87-'3a DTC_Other'!AL44+AL44,"-")</f>
        <v>-</v>
      </c>
      <c r="AM87" s="141" t="str">
        <f>IFERROR('3a DTC_Other'!AM87-'3a DTC_Other'!AM44+AM44,"-")</f>
        <v>-</v>
      </c>
      <c r="AN87" s="141" t="str">
        <f>IFERROR('3a DTC_Other'!AN87-'3a DTC_Other'!AN44+AN44,"-")</f>
        <v>-</v>
      </c>
      <c r="AO87" s="141" t="str">
        <f>IFERROR('3a DTC_Other'!AO87-'3a DTC_Other'!AO44+AO44,"-")</f>
        <v>-</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8" t="s">
        <v>378</v>
      </c>
      <c r="B88" s="277"/>
      <c r="C88" s="279"/>
      <c r="D88" s="279"/>
      <c r="E88" s="279"/>
      <c r="F88" s="17" t="s">
        <v>100</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f>IFERROR('3a DTC_Other'!AK88-'3a DTC_Other'!AK45+AK45,"-")</f>
        <v>820.66637455839214</v>
      </c>
      <c r="AL88" s="141" t="str">
        <f>IFERROR('3a DTC_Other'!AL88-'3a DTC_Other'!AL45+AL45,"-")</f>
        <v>-</v>
      </c>
      <c r="AM88" s="141" t="str">
        <f>IFERROR('3a DTC_Other'!AM88-'3a DTC_Other'!AM45+AM45,"-")</f>
        <v>-</v>
      </c>
      <c r="AN88" s="141" t="str">
        <f>IFERROR('3a DTC_Other'!AN88-'3a DTC_Other'!AN45+AN45,"-")</f>
        <v>-</v>
      </c>
      <c r="AO88" s="141" t="str">
        <f>IFERROR('3a DTC_Other'!AO88-'3a DTC_Other'!AO45+AO45,"-")</f>
        <v>-</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8" t="s">
        <v>379</v>
      </c>
      <c r="B89" s="277"/>
      <c r="C89" s="279"/>
      <c r="D89" s="279"/>
      <c r="E89" s="279"/>
      <c r="F89" s="17" t="s">
        <v>101</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f>IFERROR('3a DTC_Other'!AK89-'3a DTC_Other'!AK46+AK46,"-")</f>
        <v>828.97344637296851</v>
      </c>
      <c r="AL89" s="141" t="str">
        <f>IFERROR('3a DTC_Other'!AL89-'3a DTC_Other'!AL46+AL46,"-")</f>
        <v>-</v>
      </c>
      <c r="AM89" s="141" t="str">
        <f>IFERROR('3a DTC_Other'!AM89-'3a DTC_Other'!AM46+AM46,"-")</f>
        <v>-</v>
      </c>
      <c r="AN89" s="141" t="str">
        <f>IFERROR('3a DTC_Other'!AN89-'3a DTC_Other'!AN46+AN46,"-")</f>
        <v>-</v>
      </c>
      <c r="AO89" s="141" t="str">
        <f>IFERROR('3a DTC_Other'!AO89-'3a DTC_Other'!AO46+AO46,"-")</f>
        <v>-</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8" t="s">
        <v>380</v>
      </c>
      <c r="B90" s="277"/>
      <c r="C90" s="279"/>
      <c r="D90" s="279"/>
      <c r="E90" s="279"/>
      <c r="F90" s="17" t="s">
        <v>102</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f>IFERROR('3a DTC_Other'!AK90-'3a DTC_Other'!AK47+AK47,"-")</f>
        <v>838.80313140217049</v>
      </c>
      <c r="AL90" s="141" t="str">
        <f>IFERROR('3a DTC_Other'!AL90-'3a DTC_Other'!AL47+AL47,"-")</f>
        <v>-</v>
      </c>
      <c r="AM90" s="141" t="str">
        <f>IFERROR('3a DTC_Other'!AM90-'3a DTC_Other'!AM47+AM47,"-")</f>
        <v>-</v>
      </c>
      <c r="AN90" s="141" t="str">
        <f>IFERROR('3a DTC_Other'!AN90-'3a DTC_Other'!AN47+AN47,"-")</f>
        <v>-</v>
      </c>
      <c r="AO90" s="141" t="str">
        <f>IFERROR('3a DTC_Other'!AO90-'3a DTC_Other'!AO47+AO47,"-")</f>
        <v>-</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8" t="s">
        <v>381</v>
      </c>
      <c r="B91" s="277"/>
      <c r="C91" s="279"/>
      <c r="D91" s="279"/>
      <c r="E91" s="279"/>
      <c r="F91" s="17" t="s">
        <v>103</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f>IFERROR('3a DTC_Other'!AK91-'3a DTC_Other'!AK48+AK48,"-")</f>
        <v>818.14053643026466</v>
      </c>
      <c r="AL91" s="141" t="str">
        <f>IFERROR('3a DTC_Other'!AL91-'3a DTC_Other'!AL48+AL48,"-")</f>
        <v>-</v>
      </c>
      <c r="AM91" s="141" t="str">
        <f>IFERROR('3a DTC_Other'!AM91-'3a DTC_Other'!AM48+AM48,"-")</f>
        <v>-</v>
      </c>
      <c r="AN91" s="141" t="str">
        <f>IFERROR('3a DTC_Other'!AN91-'3a DTC_Other'!AN48+AN48,"-")</f>
        <v>-</v>
      </c>
      <c r="AO91" s="141" t="str">
        <f>IFERROR('3a DTC_Other'!AO91-'3a DTC_Other'!AO48+AO48,"-")</f>
        <v>-</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8" t="s">
        <v>382</v>
      </c>
      <c r="B92" s="277"/>
      <c r="C92" s="279"/>
      <c r="D92" s="279"/>
      <c r="E92" s="279"/>
      <c r="F92" s="17" t="s">
        <v>104</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f>IFERROR('3a DTC_Other'!AK92-'3a DTC_Other'!AK49+AK49,"-")</f>
        <v>818.9712083413956</v>
      </c>
      <c r="AL92" s="141" t="str">
        <f>IFERROR('3a DTC_Other'!AL92-'3a DTC_Other'!AL49+AL49,"-")</f>
        <v>-</v>
      </c>
      <c r="AM92" s="141" t="str">
        <f>IFERROR('3a DTC_Other'!AM92-'3a DTC_Other'!AM49+AM49,"-")</f>
        <v>-</v>
      </c>
      <c r="AN92" s="141" t="str">
        <f>IFERROR('3a DTC_Other'!AN92-'3a DTC_Other'!AN49+AN49,"-")</f>
        <v>-</v>
      </c>
      <c r="AO92" s="141" t="str">
        <f>IFERROR('3a DTC_Other'!AO92-'3a DTC_Other'!AO49+AO49,"-")</f>
        <v>-</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8" t="s">
        <v>383</v>
      </c>
      <c r="B93" s="277"/>
      <c r="C93" s="279"/>
      <c r="D93" s="279"/>
      <c r="E93" s="279"/>
      <c r="F93" s="17" t="s">
        <v>105</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f>IFERROR('3a DTC_Other'!AK93-'3a DTC_Other'!AK50+AK50,"-")</f>
        <v>811.08222131222942</v>
      </c>
      <c r="AL93" s="141" t="str">
        <f>IFERROR('3a DTC_Other'!AL93-'3a DTC_Other'!AL50+AL50,"-")</f>
        <v>-</v>
      </c>
      <c r="AM93" s="141" t="str">
        <f>IFERROR('3a DTC_Other'!AM93-'3a DTC_Other'!AM50+AM50,"-")</f>
        <v>-</v>
      </c>
      <c r="AN93" s="141" t="str">
        <f>IFERROR('3a DTC_Other'!AN93-'3a DTC_Other'!AN50+AN50,"-")</f>
        <v>-</v>
      </c>
      <c r="AO93" s="141" t="str">
        <f>IFERROR('3a DTC_Other'!AO93-'3a DTC_Other'!AO50+AO50,"-")</f>
        <v>-</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8" t="s">
        <v>384</v>
      </c>
      <c r="B94" s="277"/>
      <c r="C94" s="279"/>
      <c r="D94" s="279"/>
      <c r="E94" s="279"/>
      <c r="F94" s="17" t="s">
        <v>106</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f>IFERROR('3a DTC_Other'!AK94-'3a DTC_Other'!AK51+AK51,"-")</f>
        <v>821.30699623650594</v>
      </c>
      <c r="AL94" s="141" t="str">
        <f>IFERROR('3a DTC_Other'!AL94-'3a DTC_Other'!AL51+AL51,"-")</f>
        <v>-</v>
      </c>
      <c r="AM94" s="141" t="str">
        <f>IFERROR('3a DTC_Other'!AM94-'3a DTC_Other'!AM51+AM51,"-")</f>
        <v>-</v>
      </c>
      <c r="AN94" s="141" t="str">
        <f>IFERROR('3a DTC_Other'!AN94-'3a DTC_Other'!AN51+AN51,"-")</f>
        <v>-</v>
      </c>
      <c r="AO94" s="141" t="str">
        <f>IFERROR('3a DTC_Other'!AO94-'3a DTC_Other'!AO51+AO51,"-")</f>
        <v>-</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8" t="s">
        <v>385</v>
      </c>
      <c r="B95" s="277"/>
      <c r="C95" s="279"/>
      <c r="D95" s="279"/>
      <c r="E95" s="279"/>
      <c r="F95" s="17" t="s">
        <v>107</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f>IFERROR('3a DTC_Other'!AK95-'3a DTC_Other'!AK52+AK52,"-")</f>
        <v>854.34467825025092</v>
      </c>
      <c r="AL95" s="141" t="str">
        <f>IFERROR('3a DTC_Other'!AL95-'3a DTC_Other'!AL52+AL52,"-")</f>
        <v>-</v>
      </c>
      <c r="AM95" s="141" t="str">
        <f>IFERROR('3a DTC_Other'!AM95-'3a DTC_Other'!AM52+AM52,"-")</f>
        <v>-</v>
      </c>
      <c r="AN95" s="141" t="str">
        <f>IFERROR('3a DTC_Other'!AN95-'3a DTC_Other'!AN52+AN52,"-")</f>
        <v>-</v>
      </c>
      <c r="AO95" s="141" t="str">
        <f>IFERROR('3a DTC_Other'!AO95-'3a DTC_Other'!AO52+AO52,"-")</f>
        <v>-</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8" t="s">
        <v>386</v>
      </c>
      <c r="B96" s="277"/>
      <c r="C96" s="280"/>
      <c r="D96" s="280"/>
      <c r="E96" s="280"/>
      <c r="F96" s="17" t="s">
        <v>108</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f>IFERROR('3a DTC_Other'!AK96-'3a DTC_Other'!AK53+AK53,"-")</f>
        <v>844.36533026690859</v>
      </c>
      <c r="AL96" s="141" t="str">
        <f>IFERROR('3a DTC_Other'!AL96-'3a DTC_Other'!AL53+AL53,"-")</f>
        <v>-</v>
      </c>
      <c r="AM96" s="141" t="str">
        <f>IFERROR('3a DTC_Other'!AM96-'3a DTC_Other'!AM53+AM53,"-")</f>
        <v>-</v>
      </c>
      <c r="AN96" s="141" t="str">
        <f>IFERROR('3a DTC_Other'!AN96-'3a DTC_Other'!AN53+AN53,"-")</f>
        <v>-</v>
      </c>
      <c r="AO96" s="141" t="str">
        <f>IFERROR('3a DTC_Other'!AO96-'3a DTC_Other'!AO53+AO53,"-")</f>
        <v>-</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3:H3"/>
    <mergeCell ref="B4:H4"/>
    <mergeCell ref="G7:G8"/>
    <mergeCell ref="I7:P7"/>
    <mergeCell ref="R7:BF7"/>
    <mergeCell ref="I8:P8"/>
    <mergeCell ref="R8:BF8"/>
    <mergeCell ref="B7:B11"/>
    <mergeCell ref="C7:C11"/>
    <mergeCell ref="D7:D11"/>
    <mergeCell ref="E7:E11"/>
    <mergeCell ref="F7:F11"/>
    <mergeCell ref="B40:B53"/>
    <mergeCell ref="C40:C53"/>
    <mergeCell ref="D40:D53"/>
    <mergeCell ref="E40:E53"/>
    <mergeCell ref="C26:C39"/>
    <mergeCell ref="D26:D39"/>
    <mergeCell ref="E26:E39"/>
    <mergeCell ref="B12:B39"/>
    <mergeCell ref="C12:C25"/>
    <mergeCell ref="D12:D25"/>
    <mergeCell ref="E12:E25"/>
    <mergeCell ref="B55:B82"/>
    <mergeCell ref="B83:B96"/>
    <mergeCell ref="C55:C68"/>
    <mergeCell ref="D55:D68"/>
    <mergeCell ref="E55:E68"/>
    <mergeCell ref="C69:C82"/>
    <mergeCell ref="D69:D82"/>
    <mergeCell ref="E69:E82"/>
    <mergeCell ref="C83:C96"/>
    <mergeCell ref="D83:D96"/>
    <mergeCell ref="E83:E9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Normal="10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hidden="1" customWidth="1"/>
    <col min="27" max="27" width="12.7109375" style="7" hidden="1" customWidth="1"/>
    <col min="28" max="34" width="10.7109375" hidden="1" customWidth="1"/>
    <col min="35" max="58" width="10.7109375" customWidth="1"/>
  </cols>
  <sheetData>
    <row r="1" spans="1:58" s="126" customFormat="1" ht="12.75" customHeight="1">
      <c r="AA1" s="33"/>
    </row>
    <row r="2" spans="1:58" s="126" customFormat="1" ht="18.75" customHeight="1">
      <c r="A2" s="127"/>
      <c r="B2" s="127" t="s">
        <v>387</v>
      </c>
      <c r="C2" s="127"/>
      <c r="D2" s="127"/>
      <c r="E2" s="127"/>
      <c r="AA2" s="34"/>
    </row>
    <row r="3" spans="1:58" s="126" customFormat="1" ht="56.25" customHeight="1">
      <c r="A3" s="129"/>
      <c r="B3" s="281" t="s">
        <v>221</v>
      </c>
      <c r="C3" s="281"/>
      <c r="D3" s="281"/>
      <c r="E3" s="281"/>
      <c r="F3" s="281"/>
      <c r="G3" s="281"/>
      <c r="H3" s="281"/>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82" t="s">
        <v>222</v>
      </c>
      <c r="C4" s="282"/>
      <c r="D4" s="282"/>
      <c r="E4" s="282"/>
      <c r="F4" s="282"/>
      <c r="G4" s="282"/>
      <c r="H4" s="282"/>
      <c r="I4" s="129"/>
      <c r="J4" s="129"/>
      <c r="K4" s="129"/>
      <c r="L4" s="129"/>
      <c r="M4" s="129"/>
      <c r="N4" s="129"/>
      <c r="O4" s="129"/>
      <c r="P4" s="129"/>
      <c r="Q4" s="129"/>
    </row>
    <row r="5" spans="1:58" s="131" customFormat="1">
      <c r="AA5"/>
    </row>
    <row r="6" spans="1:58" s="134" customFormat="1"/>
    <row r="7" spans="1:58" ht="14.45" customHeight="1">
      <c r="B7" s="296" t="s">
        <v>223</v>
      </c>
      <c r="C7" s="296" t="s">
        <v>224</v>
      </c>
      <c r="D7" s="297" t="s">
        <v>225</v>
      </c>
      <c r="E7" s="300" t="s">
        <v>226</v>
      </c>
      <c r="F7" s="303" t="s">
        <v>85</v>
      </c>
      <c r="G7" s="283"/>
      <c r="H7" s="113"/>
      <c r="I7" s="285" t="s">
        <v>227</v>
      </c>
      <c r="J7" s="286"/>
      <c r="K7" s="286"/>
      <c r="L7" s="286"/>
      <c r="M7" s="286"/>
      <c r="N7" s="286"/>
      <c r="O7" s="286"/>
      <c r="P7" s="287"/>
      <c r="Q7" s="113"/>
      <c r="R7" s="285" t="s">
        <v>228</v>
      </c>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9"/>
    </row>
    <row r="8" spans="1:58">
      <c r="B8" s="296"/>
      <c r="C8" s="296"/>
      <c r="D8" s="298"/>
      <c r="E8" s="301"/>
      <c r="F8" s="304"/>
      <c r="G8" s="284"/>
      <c r="H8" s="113"/>
      <c r="I8" s="290" t="s">
        <v>229</v>
      </c>
      <c r="J8" s="291"/>
      <c r="K8" s="291"/>
      <c r="L8" s="291"/>
      <c r="M8" s="291"/>
      <c r="N8" s="291"/>
      <c r="O8" s="291"/>
      <c r="P8" s="292"/>
      <c r="Q8" s="113"/>
      <c r="R8" s="293" t="s">
        <v>230</v>
      </c>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1:58" ht="45.95">
      <c r="B9" s="296"/>
      <c r="C9" s="296"/>
      <c r="D9" s="298"/>
      <c r="E9" s="301"/>
      <c r="F9" s="304"/>
      <c r="G9" s="114" t="s">
        <v>75</v>
      </c>
      <c r="H9" s="113"/>
      <c r="I9" s="115" t="s">
        <v>231</v>
      </c>
      <c r="J9" s="115" t="s">
        <v>232</v>
      </c>
      <c r="K9" s="115" t="s">
        <v>233</v>
      </c>
      <c r="L9" s="115" t="s">
        <v>234</v>
      </c>
      <c r="M9" s="115" t="s">
        <v>235</v>
      </c>
      <c r="N9" s="116" t="s">
        <v>236</v>
      </c>
      <c r="O9" s="115" t="s">
        <v>237</v>
      </c>
      <c r="P9" s="115" t="s">
        <v>238</v>
      </c>
      <c r="Q9" s="113"/>
      <c r="R9" s="115" t="s">
        <v>128</v>
      </c>
      <c r="S9" s="117" t="s">
        <v>130</v>
      </c>
      <c r="T9" s="117" t="s">
        <v>131</v>
      </c>
      <c r="U9" s="118" t="s">
        <v>132</v>
      </c>
      <c r="V9" s="117" t="s">
        <v>133</v>
      </c>
      <c r="W9" s="117" t="s">
        <v>134</v>
      </c>
      <c r="X9" s="117" t="s">
        <v>135</v>
      </c>
      <c r="Y9" s="117" t="s">
        <v>136</v>
      </c>
      <c r="Z9" s="117" t="s">
        <v>137</v>
      </c>
      <c r="AA9" s="112" t="s">
        <v>138</v>
      </c>
      <c r="AB9" s="117" t="s">
        <v>139</v>
      </c>
      <c r="AC9" s="117" t="s">
        <v>140</v>
      </c>
      <c r="AD9" s="119" t="s">
        <v>141</v>
      </c>
      <c r="AE9" s="119" t="s">
        <v>142</v>
      </c>
      <c r="AF9" s="119" t="s">
        <v>143</v>
      </c>
      <c r="AG9" s="119" t="s">
        <v>144</v>
      </c>
      <c r="AH9" s="119" t="s">
        <v>145</v>
      </c>
      <c r="AI9" s="119" t="s">
        <v>146</v>
      </c>
      <c r="AJ9" s="119" t="s">
        <v>147</v>
      </c>
      <c r="AK9" s="119" t="s">
        <v>148</v>
      </c>
      <c r="AL9" s="119" t="s">
        <v>149</v>
      </c>
      <c r="AM9" s="119" t="s">
        <v>76</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c r="BE9" s="119" t="s">
        <v>167</v>
      </c>
      <c r="BF9" s="119" t="s">
        <v>168</v>
      </c>
    </row>
    <row r="10" spans="1:58" ht="23.1">
      <c r="B10" s="296"/>
      <c r="C10" s="296"/>
      <c r="D10" s="298"/>
      <c r="E10" s="301"/>
      <c r="F10" s="304"/>
      <c r="G10" s="114" t="s">
        <v>239</v>
      </c>
      <c r="H10" s="113"/>
      <c r="I10" s="120" t="s">
        <v>240</v>
      </c>
      <c r="J10" s="120" t="s">
        <v>241</v>
      </c>
      <c r="K10" s="120" t="s">
        <v>242</v>
      </c>
      <c r="L10" s="120" t="s">
        <v>243</v>
      </c>
      <c r="M10" s="120" t="s">
        <v>244</v>
      </c>
      <c r="N10" s="121" t="s">
        <v>245</v>
      </c>
      <c r="O10" s="120" t="s">
        <v>246</v>
      </c>
      <c r="P10" s="120" t="s">
        <v>247</v>
      </c>
      <c r="Q10" s="113"/>
      <c r="R10" s="122" t="s">
        <v>248</v>
      </c>
      <c r="S10" s="120" t="s">
        <v>249</v>
      </c>
      <c r="T10" s="120" t="s">
        <v>250</v>
      </c>
      <c r="U10" s="123" t="s">
        <v>251</v>
      </c>
      <c r="V10" s="120" t="s">
        <v>252</v>
      </c>
      <c r="W10" s="120" t="s">
        <v>253</v>
      </c>
      <c r="X10" s="120" t="s">
        <v>254</v>
      </c>
      <c r="Y10" s="120" t="s">
        <v>255</v>
      </c>
      <c r="Z10" s="120" t="s">
        <v>256</v>
      </c>
      <c r="AA10" s="55" t="s">
        <v>257</v>
      </c>
      <c r="AB10" s="120" t="s">
        <v>258</v>
      </c>
      <c r="AC10" s="120" t="s">
        <v>259</v>
      </c>
      <c r="AD10" s="119" t="s">
        <v>260</v>
      </c>
      <c r="AE10" s="119" t="s">
        <v>261</v>
      </c>
      <c r="AF10" s="119" t="s">
        <v>262</v>
      </c>
      <c r="AG10" s="119" t="s">
        <v>263</v>
      </c>
      <c r="AH10" s="119" t="s">
        <v>264</v>
      </c>
      <c r="AI10" s="119" t="s">
        <v>265</v>
      </c>
      <c r="AJ10" s="119" t="s">
        <v>266</v>
      </c>
      <c r="AK10" s="119" t="s">
        <v>267</v>
      </c>
      <c r="AL10" s="119" t="s">
        <v>268</v>
      </c>
      <c r="AM10" s="119" t="s">
        <v>269</v>
      </c>
      <c r="AN10" s="119" t="s">
        <v>270</v>
      </c>
      <c r="AO10" s="119" t="s">
        <v>271</v>
      </c>
      <c r="AP10" s="119" t="s">
        <v>272</v>
      </c>
      <c r="AQ10" s="119" t="s">
        <v>273</v>
      </c>
      <c r="AR10" s="119" t="s">
        <v>274</v>
      </c>
      <c r="AS10" s="119" t="s">
        <v>275</v>
      </c>
      <c r="AT10" s="119" t="s">
        <v>276</v>
      </c>
      <c r="AU10" s="119" t="s">
        <v>277</v>
      </c>
      <c r="AV10" s="119" t="s">
        <v>278</v>
      </c>
      <c r="AW10" s="119" t="s">
        <v>279</v>
      </c>
      <c r="AX10" s="119" t="s">
        <v>280</v>
      </c>
      <c r="AY10" s="119" t="s">
        <v>281</v>
      </c>
      <c r="AZ10" s="119" t="s">
        <v>282</v>
      </c>
      <c r="BA10" s="119" t="s">
        <v>283</v>
      </c>
      <c r="BB10" s="119" t="s">
        <v>284</v>
      </c>
      <c r="BC10" s="119" t="s">
        <v>285</v>
      </c>
      <c r="BD10" s="119" t="s">
        <v>286</v>
      </c>
      <c r="BE10" s="119" t="s">
        <v>287</v>
      </c>
      <c r="BF10" s="119" t="s">
        <v>288</v>
      </c>
    </row>
    <row r="11" spans="1:58" ht="15" customHeight="1">
      <c r="B11" s="296"/>
      <c r="C11" s="296"/>
      <c r="D11" s="299"/>
      <c r="E11" s="302"/>
      <c r="F11" s="305"/>
      <c r="G11" s="124" t="s">
        <v>289</v>
      </c>
      <c r="H11" s="113"/>
      <c r="I11" s="117" t="s">
        <v>290</v>
      </c>
      <c r="J11" s="117" t="s">
        <v>290</v>
      </c>
      <c r="K11" s="117" t="s">
        <v>291</v>
      </c>
      <c r="L11" s="117" t="s">
        <v>291</v>
      </c>
      <c r="M11" s="117" t="s">
        <v>292</v>
      </c>
      <c r="N11" s="125" t="s">
        <v>292</v>
      </c>
      <c r="O11" s="117" t="s">
        <v>293</v>
      </c>
      <c r="P11" s="117" t="s">
        <v>293</v>
      </c>
      <c r="Q11" s="113"/>
      <c r="R11" s="117" t="s">
        <v>294</v>
      </c>
      <c r="S11" s="117" t="s">
        <v>295</v>
      </c>
      <c r="T11" s="117" t="s">
        <v>295</v>
      </c>
      <c r="U11" s="118" t="s">
        <v>296</v>
      </c>
      <c r="V11" s="117" t="s">
        <v>296</v>
      </c>
      <c r="W11" s="117" t="s">
        <v>297</v>
      </c>
      <c r="X11" s="117" t="s">
        <v>297</v>
      </c>
      <c r="Y11" s="117" t="s">
        <v>298</v>
      </c>
      <c r="Z11" s="117" t="s">
        <v>298</v>
      </c>
      <c r="AA11" s="117" t="s">
        <v>298</v>
      </c>
      <c r="AB11" s="117" t="s">
        <v>299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388</v>
      </c>
      <c r="B12" s="276" t="s">
        <v>301</v>
      </c>
      <c r="C12" s="278" t="s">
        <v>302</v>
      </c>
      <c r="D12" s="278" t="s">
        <v>90</v>
      </c>
      <c r="E12" s="278" t="s">
        <v>389</v>
      </c>
      <c r="F12" s="64" t="s">
        <v>95</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f>IF('3b DTC_SC'!AK12="","-",'3b DTC_SC'!AK12)</f>
        <v>196.28</v>
      </c>
      <c r="AL12" s="141" t="str">
        <f>IF('3b DTC_SC'!AL12="","-",'3b DTC_SC'!AL12)</f>
        <v>-</v>
      </c>
      <c r="AM12" s="141" t="str">
        <f>IF('3b DTC_SC'!AM12="","-",'3b DTC_SC'!AM12)</f>
        <v>-</v>
      </c>
      <c r="AN12" s="141" t="str">
        <f>IF('3b DTC_SC'!AN12="","-",'3b DTC_SC'!AN12)</f>
        <v>-</v>
      </c>
      <c r="AO12" s="141" t="str">
        <f>IF('3b DTC_SC'!AO12="","-",'3b DTC_SC'!AO12)</f>
        <v>-</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8" t="s">
        <v>390</v>
      </c>
      <c r="B13" s="276"/>
      <c r="C13" s="279"/>
      <c r="D13" s="279"/>
      <c r="E13" s="279"/>
      <c r="F13" s="64" t="s">
        <v>96</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f>IF('3b DTC_SC'!AK13="","-",'3b DTC_SC'!AK13)</f>
        <v>228.63</v>
      </c>
      <c r="AL13" s="141" t="str">
        <f>IF('3b DTC_SC'!AL13="","-",'3b DTC_SC'!AL13)</f>
        <v>-</v>
      </c>
      <c r="AM13" s="141" t="str">
        <f>IF('3b DTC_SC'!AM13="","-",'3b DTC_SC'!AM13)</f>
        <v>-</v>
      </c>
      <c r="AN13" s="141" t="str">
        <f>IF('3b DTC_SC'!AN13="","-",'3b DTC_SC'!AN13)</f>
        <v>-</v>
      </c>
      <c r="AO13" s="141" t="str">
        <f>IF('3b DTC_SC'!AO13="","-",'3b DTC_SC'!AO13)</f>
        <v>-</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8" t="s">
        <v>391</v>
      </c>
      <c r="B14" s="276"/>
      <c r="C14" s="279"/>
      <c r="D14" s="279"/>
      <c r="E14" s="279"/>
      <c r="F14" s="64" t="s">
        <v>97</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f>IF('3b DTC_SC'!AK14="","-",'3b DTC_SC'!AK14)</f>
        <v>224.04</v>
      </c>
      <c r="AL14" s="141" t="str">
        <f>IF('3b DTC_SC'!AL14="","-",'3b DTC_SC'!AL14)</f>
        <v>-</v>
      </c>
      <c r="AM14" s="141" t="str">
        <f>IF('3b DTC_SC'!AM14="","-",'3b DTC_SC'!AM14)</f>
        <v>-</v>
      </c>
      <c r="AN14" s="141" t="str">
        <f>IF('3b DTC_SC'!AN14="","-",'3b DTC_SC'!AN14)</f>
        <v>-</v>
      </c>
      <c r="AO14" s="141" t="str">
        <f>IF('3b DTC_SC'!AO14="","-",'3b DTC_SC'!AO14)</f>
        <v>-</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8" t="s">
        <v>392</v>
      </c>
      <c r="B15" s="276"/>
      <c r="C15" s="279"/>
      <c r="D15" s="279"/>
      <c r="E15" s="279"/>
      <c r="F15" s="64" t="s">
        <v>98</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f>IF('3b DTC_SC'!AK15="","-",'3b DTC_SC'!AK15)</f>
        <v>232.24</v>
      </c>
      <c r="AL15" s="141" t="str">
        <f>IF('3b DTC_SC'!AL15="","-",'3b DTC_SC'!AL15)</f>
        <v>-</v>
      </c>
      <c r="AM15" s="141" t="str">
        <f>IF('3b DTC_SC'!AM15="","-",'3b DTC_SC'!AM15)</f>
        <v>-</v>
      </c>
      <c r="AN15" s="141" t="str">
        <f>IF('3b DTC_SC'!AN15="","-",'3b DTC_SC'!AN15)</f>
        <v>-</v>
      </c>
      <c r="AO15" s="141" t="str">
        <f>IF('3b DTC_SC'!AO15="","-",'3b DTC_SC'!AO15)</f>
        <v>-</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8" t="s">
        <v>393</v>
      </c>
      <c r="B16" s="276"/>
      <c r="C16" s="279"/>
      <c r="D16" s="279"/>
      <c r="E16" s="279"/>
      <c r="F16" s="64" t="s">
        <v>99</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f>IF('3b DTC_SC'!AK16="","-",'3b DTC_SC'!AK16)</f>
        <v>174.56</v>
      </c>
      <c r="AL16" s="141" t="str">
        <f>IF('3b DTC_SC'!AL16="","-",'3b DTC_SC'!AL16)</f>
        <v>-</v>
      </c>
      <c r="AM16" s="141" t="str">
        <f>IF('3b DTC_SC'!AM16="","-",'3b DTC_SC'!AM16)</f>
        <v>-</v>
      </c>
      <c r="AN16" s="141" t="str">
        <f>IF('3b DTC_SC'!AN16="","-",'3b DTC_SC'!AN16)</f>
        <v>-</v>
      </c>
      <c r="AO16" s="141" t="str">
        <f>IF('3b DTC_SC'!AO16="","-",'3b DTC_SC'!AO16)</f>
        <v>-</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8" t="s">
        <v>394</v>
      </c>
      <c r="B17" s="276"/>
      <c r="C17" s="279"/>
      <c r="D17" s="279"/>
      <c r="E17" s="279"/>
      <c r="F17" s="64" t="s">
        <v>100</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f>IF('3b DTC_SC'!AK17="","-",'3b DTC_SC'!AK17)</f>
        <v>215.26</v>
      </c>
      <c r="AL17" s="141" t="str">
        <f>IF('3b DTC_SC'!AL17="","-",'3b DTC_SC'!AL17)</f>
        <v>-</v>
      </c>
      <c r="AM17" s="141" t="str">
        <f>IF('3b DTC_SC'!AM17="","-",'3b DTC_SC'!AM17)</f>
        <v>-</v>
      </c>
      <c r="AN17" s="141" t="str">
        <f>IF('3b DTC_SC'!AN17="","-",'3b DTC_SC'!AN17)</f>
        <v>-</v>
      </c>
      <c r="AO17" s="141" t="str">
        <f>IF('3b DTC_SC'!AO17="","-",'3b DTC_SC'!AO17)</f>
        <v>-</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8" t="s">
        <v>395</v>
      </c>
      <c r="B18" s="276"/>
      <c r="C18" s="279"/>
      <c r="D18" s="279"/>
      <c r="E18" s="279"/>
      <c r="F18" s="64" t="s">
        <v>101</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f>IF('3b DTC_SC'!AK18="","-",'3b DTC_SC'!AK18)</f>
        <v>264.14</v>
      </c>
      <c r="AL18" s="141" t="str">
        <f>IF('3b DTC_SC'!AL18="","-",'3b DTC_SC'!AL18)</f>
        <v>-</v>
      </c>
      <c r="AM18" s="141" t="str">
        <f>IF('3b DTC_SC'!AM18="","-",'3b DTC_SC'!AM18)</f>
        <v>-</v>
      </c>
      <c r="AN18" s="141" t="str">
        <f>IF('3b DTC_SC'!AN18="","-",'3b DTC_SC'!AN18)</f>
        <v>-</v>
      </c>
      <c r="AO18" s="141" t="str">
        <f>IF('3b DTC_SC'!AO18="","-",'3b DTC_SC'!AO18)</f>
        <v>-</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8" t="s">
        <v>396</v>
      </c>
      <c r="B19" s="276"/>
      <c r="C19" s="279"/>
      <c r="D19" s="279"/>
      <c r="E19" s="279"/>
      <c r="F19" s="64" t="s">
        <v>102</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f>IF('3b DTC_SC'!AK19="","-",'3b DTC_SC'!AK19)</f>
        <v>175.92</v>
      </c>
      <c r="AL19" s="141" t="str">
        <f>IF('3b DTC_SC'!AL19="","-",'3b DTC_SC'!AL19)</f>
        <v>-</v>
      </c>
      <c r="AM19" s="141" t="str">
        <f>IF('3b DTC_SC'!AM19="","-",'3b DTC_SC'!AM19)</f>
        <v>-</v>
      </c>
      <c r="AN19" s="141" t="str">
        <f>IF('3b DTC_SC'!AN19="","-",'3b DTC_SC'!AN19)</f>
        <v>-</v>
      </c>
      <c r="AO19" s="141" t="str">
        <f>IF('3b DTC_SC'!AO19="","-",'3b DTC_SC'!AO19)</f>
        <v>-</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8" t="s">
        <v>397</v>
      </c>
      <c r="B20" s="276"/>
      <c r="C20" s="279"/>
      <c r="D20" s="279"/>
      <c r="E20" s="279"/>
      <c r="F20" s="64" t="s">
        <v>103</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f>IF('3b DTC_SC'!AK20="","-",'3b DTC_SC'!AK20)</f>
        <v>185.46</v>
      </c>
      <c r="AL20" s="141" t="str">
        <f>IF('3b DTC_SC'!AL20="","-",'3b DTC_SC'!AL20)</f>
        <v>-</v>
      </c>
      <c r="AM20" s="141" t="str">
        <f>IF('3b DTC_SC'!AM20="","-",'3b DTC_SC'!AM20)</f>
        <v>-</v>
      </c>
      <c r="AN20" s="141" t="str">
        <f>IF('3b DTC_SC'!AN20="","-",'3b DTC_SC'!AN20)</f>
        <v>-</v>
      </c>
      <c r="AO20" s="141" t="str">
        <f>IF('3b DTC_SC'!AO20="","-",'3b DTC_SC'!AO20)</f>
        <v>-</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8" t="s">
        <v>398</v>
      </c>
      <c r="B21" s="276"/>
      <c r="C21" s="279"/>
      <c r="D21" s="279"/>
      <c r="E21" s="279"/>
      <c r="F21" s="64" t="s">
        <v>104</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f>IF('3b DTC_SC'!AK21="","-",'3b DTC_SC'!AK21)</f>
        <v>187.69</v>
      </c>
      <c r="AL21" s="141" t="str">
        <f>IF('3b DTC_SC'!AL21="","-",'3b DTC_SC'!AL21)</f>
        <v>-</v>
      </c>
      <c r="AM21" s="141" t="str">
        <f>IF('3b DTC_SC'!AM21="","-",'3b DTC_SC'!AM21)</f>
        <v>-</v>
      </c>
      <c r="AN21" s="141" t="str">
        <f>IF('3b DTC_SC'!AN21="","-",'3b DTC_SC'!AN21)</f>
        <v>-</v>
      </c>
      <c r="AO21" s="141" t="str">
        <f>IF('3b DTC_SC'!AO21="","-",'3b DTC_SC'!AO21)</f>
        <v>-</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8" t="s">
        <v>399</v>
      </c>
      <c r="B22" s="276"/>
      <c r="C22" s="279"/>
      <c r="D22" s="279"/>
      <c r="E22" s="279"/>
      <c r="F22" s="64" t="s">
        <v>105</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f>IF('3b DTC_SC'!AK22="","-",'3b DTC_SC'!AK22)</f>
        <v>189.83</v>
      </c>
      <c r="AL22" s="141" t="str">
        <f>IF('3b DTC_SC'!AL22="","-",'3b DTC_SC'!AL22)</f>
        <v>-</v>
      </c>
      <c r="AM22" s="141" t="str">
        <f>IF('3b DTC_SC'!AM22="","-",'3b DTC_SC'!AM22)</f>
        <v>-</v>
      </c>
      <c r="AN22" s="141" t="str">
        <f>IF('3b DTC_SC'!AN22="","-",'3b DTC_SC'!AN22)</f>
        <v>-</v>
      </c>
      <c r="AO22" s="141" t="str">
        <f>IF('3b DTC_SC'!AO22="","-",'3b DTC_SC'!AO22)</f>
        <v>-</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8" t="s">
        <v>400</v>
      </c>
      <c r="B23" s="276"/>
      <c r="C23" s="279"/>
      <c r="D23" s="279"/>
      <c r="E23" s="279"/>
      <c r="F23" s="64" t="s">
        <v>106</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f>IF('3b DTC_SC'!AK23="","-",'3b DTC_SC'!AK23)</f>
        <v>203.4</v>
      </c>
      <c r="AL23" s="141" t="str">
        <f>IF('3b DTC_SC'!AL23="","-",'3b DTC_SC'!AL23)</f>
        <v>-</v>
      </c>
      <c r="AM23" s="141" t="str">
        <f>IF('3b DTC_SC'!AM23="","-",'3b DTC_SC'!AM23)</f>
        <v>-</v>
      </c>
      <c r="AN23" s="141" t="str">
        <f>IF('3b DTC_SC'!AN23="","-",'3b DTC_SC'!AN23)</f>
        <v>-</v>
      </c>
      <c r="AO23" s="141" t="str">
        <f>IF('3b DTC_SC'!AO23="","-",'3b DTC_SC'!AO23)</f>
        <v>-</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8" t="s">
        <v>401</v>
      </c>
      <c r="B24" s="276"/>
      <c r="C24" s="279"/>
      <c r="D24" s="279"/>
      <c r="E24" s="279"/>
      <c r="F24" s="64" t="s">
        <v>107</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f>IF('3b DTC_SC'!AK24="","-",'3b DTC_SC'!AK24)</f>
        <v>208.69</v>
      </c>
      <c r="AL24" s="141" t="str">
        <f>IF('3b DTC_SC'!AL24="","-",'3b DTC_SC'!AL24)</f>
        <v>-</v>
      </c>
      <c r="AM24" s="141" t="str">
        <f>IF('3b DTC_SC'!AM24="","-",'3b DTC_SC'!AM24)</f>
        <v>-</v>
      </c>
      <c r="AN24" s="141" t="str">
        <f>IF('3b DTC_SC'!AN24="","-",'3b DTC_SC'!AN24)</f>
        <v>-</v>
      </c>
      <c r="AO24" s="141" t="str">
        <f>IF('3b DTC_SC'!AO24="","-",'3b DTC_SC'!AO24)</f>
        <v>-</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8" t="s">
        <v>402</v>
      </c>
      <c r="B25" s="276"/>
      <c r="C25" s="279"/>
      <c r="D25" s="279"/>
      <c r="E25" s="279"/>
      <c r="F25" s="64" t="s">
        <v>108</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f>IF('3b DTC_SC'!AK25="","-",'3b DTC_SC'!AK25)</f>
        <v>197.77</v>
      </c>
      <c r="AL25" s="141" t="str">
        <f>IF('3b DTC_SC'!AL25="","-",'3b DTC_SC'!AL25)</f>
        <v>-</v>
      </c>
      <c r="AM25" s="141" t="str">
        <f>IF('3b DTC_SC'!AM25="","-",'3b DTC_SC'!AM25)</f>
        <v>-</v>
      </c>
      <c r="AN25" s="141" t="str">
        <f>IF('3b DTC_SC'!AN25="","-",'3b DTC_SC'!AN25)</f>
        <v>-</v>
      </c>
      <c r="AO25" s="141" t="str">
        <f>IF('3b DTC_SC'!AO25="","-",'3b DTC_SC'!AO25)</f>
        <v>-</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45" customHeight="1">
      <c r="A26" s="228" t="s">
        <v>403</v>
      </c>
      <c r="B26" s="276"/>
      <c r="C26" s="278" t="s">
        <v>317</v>
      </c>
      <c r="D26" s="278" t="s">
        <v>90</v>
      </c>
      <c r="E26" s="278" t="s">
        <v>389</v>
      </c>
      <c r="F26" s="17" t="s">
        <v>95</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f>IF('3b DTC_SC'!AK26="","-",'3b DTC_SC'!AK26)</f>
        <v>196.11</v>
      </c>
      <c r="AL26" s="141" t="str">
        <f>IF('3b DTC_SC'!AL26="","-",'3b DTC_SC'!AL26)</f>
        <v>-</v>
      </c>
      <c r="AM26" s="141" t="str">
        <f>IF('3b DTC_SC'!AM26="","-",'3b DTC_SC'!AM26)</f>
        <v>-</v>
      </c>
      <c r="AN26" s="141" t="str">
        <f>IF('3b DTC_SC'!AN26="","-",'3b DTC_SC'!AN26)</f>
        <v>-</v>
      </c>
      <c r="AO26" s="141" t="str">
        <f>IF('3b DTC_SC'!AO26="","-",'3b DTC_SC'!AO26)</f>
        <v>-</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8" t="s">
        <v>404</v>
      </c>
      <c r="B27" s="276"/>
      <c r="C27" s="279"/>
      <c r="D27" s="279"/>
      <c r="E27" s="279"/>
      <c r="F27" s="17" t="s">
        <v>96</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f>IF('3b DTC_SC'!AK27="","-",'3b DTC_SC'!AK27)</f>
        <v>228.39</v>
      </c>
      <c r="AL27" s="141" t="str">
        <f>IF('3b DTC_SC'!AL27="","-",'3b DTC_SC'!AL27)</f>
        <v>-</v>
      </c>
      <c r="AM27" s="141" t="str">
        <f>IF('3b DTC_SC'!AM27="","-",'3b DTC_SC'!AM27)</f>
        <v>-</v>
      </c>
      <c r="AN27" s="141" t="str">
        <f>IF('3b DTC_SC'!AN27="","-",'3b DTC_SC'!AN27)</f>
        <v>-</v>
      </c>
      <c r="AO27" s="141" t="str">
        <f>IF('3b DTC_SC'!AO27="","-",'3b DTC_SC'!AO27)</f>
        <v>-</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8" t="s">
        <v>405</v>
      </c>
      <c r="B28" s="276"/>
      <c r="C28" s="279"/>
      <c r="D28" s="279"/>
      <c r="E28" s="279"/>
      <c r="F28" s="17" t="s">
        <v>97</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f>IF('3b DTC_SC'!AK28="","-",'3b DTC_SC'!AK28)</f>
        <v>223.8</v>
      </c>
      <c r="AL28" s="141" t="str">
        <f>IF('3b DTC_SC'!AL28="","-",'3b DTC_SC'!AL28)</f>
        <v>-</v>
      </c>
      <c r="AM28" s="141" t="str">
        <f>IF('3b DTC_SC'!AM28="","-",'3b DTC_SC'!AM28)</f>
        <v>-</v>
      </c>
      <c r="AN28" s="141" t="str">
        <f>IF('3b DTC_SC'!AN28="","-",'3b DTC_SC'!AN28)</f>
        <v>-</v>
      </c>
      <c r="AO28" s="141" t="str">
        <f>IF('3b DTC_SC'!AO28="","-",'3b DTC_SC'!AO28)</f>
        <v>-</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8" t="s">
        <v>406</v>
      </c>
      <c r="B29" s="276"/>
      <c r="C29" s="279"/>
      <c r="D29" s="279"/>
      <c r="E29" s="279"/>
      <c r="F29" s="17" t="s">
        <v>98</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f>IF('3b DTC_SC'!AK29="","-",'3b DTC_SC'!AK29)</f>
        <v>232.01</v>
      </c>
      <c r="AL29" s="141" t="str">
        <f>IF('3b DTC_SC'!AL29="","-",'3b DTC_SC'!AL29)</f>
        <v>-</v>
      </c>
      <c r="AM29" s="141" t="str">
        <f>IF('3b DTC_SC'!AM29="","-",'3b DTC_SC'!AM29)</f>
        <v>-</v>
      </c>
      <c r="AN29" s="141" t="str">
        <f>IF('3b DTC_SC'!AN29="","-",'3b DTC_SC'!AN29)</f>
        <v>-</v>
      </c>
      <c r="AO29" s="141" t="str">
        <f>IF('3b DTC_SC'!AO29="","-",'3b DTC_SC'!AO29)</f>
        <v>-</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8" t="s">
        <v>407</v>
      </c>
      <c r="B30" s="276"/>
      <c r="C30" s="279"/>
      <c r="D30" s="279"/>
      <c r="E30" s="279"/>
      <c r="F30" s="17" t="s">
        <v>99</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f>IF('3b DTC_SC'!AK30="","-",'3b DTC_SC'!AK30)</f>
        <v>174.41</v>
      </c>
      <c r="AL30" s="141" t="str">
        <f>IF('3b DTC_SC'!AL30="","-",'3b DTC_SC'!AL30)</f>
        <v>-</v>
      </c>
      <c r="AM30" s="141" t="str">
        <f>IF('3b DTC_SC'!AM30="","-",'3b DTC_SC'!AM30)</f>
        <v>-</v>
      </c>
      <c r="AN30" s="141" t="str">
        <f>IF('3b DTC_SC'!AN30="","-",'3b DTC_SC'!AN30)</f>
        <v>-</v>
      </c>
      <c r="AO30" s="141" t="str">
        <f>IF('3b DTC_SC'!AO30="","-",'3b DTC_SC'!AO30)</f>
        <v>-</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8" t="s">
        <v>408</v>
      </c>
      <c r="B31" s="276"/>
      <c r="C31" s="279"/>
      <c r="D31" s="279"/>
      <c r="E31" s="279"/>
      <c r="F31" s="17" t="s">
        <v>100</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f>IF('3b DTC_SC'!AK31="","-",'3b DTC_SC'!AK31)</f>
        <v>215.04</v>
      </c>
      <c r="AL31" s="141" t="str">
        <f>IF('3b DTC_SC'!AL31="","-",'3b DTC_SC'!AL31)</f>
        <v>-</v>
      </c>
      <c r="AM31" s="141" t="str">
        <f>IF('3b DTC_SC'!AM31="","-",'3b DTC_SC'!AM31)</f>
        <v>-</v>
      </c>
      <c r="AN31" s="141" t="str">
        <f>IF('3b DTC_SC'!AN31="","-",'3b DTC_SC'!AN31)</f>
        <v>-</v>
      </c>
      <c r="AO31" s="141" t="str">
        <f>IF('3b DTC_SC'!AO31="","-",'3b DTC_SC'!AO31)</f>
        <v>-</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8" t="s">
        <v>409</v>
      </c>
      <c r="B32" s="276"/>
      <c r="C32" s="279"/>
      <c r="D32" s="279"/>
      <c r="E32" s="279"/>
      <c r="F32" s="17" t="s">
        <v>101</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f>IF('3b DTC_SC'!AK32="","-",'3b DTC_SC'!AK32)</f>
        <v>263.89</v>
      </c>
      <c r="AL32" s="141" t="str">
        <f>IF('3b DTC_SC'!AL32="","-",'3b DTC_SC'!AL32)</f>
        <v>-</v>
      </c>
      <c r="AM32" s="141" t="str">
        <f>IF('3b DTC_SC'!AM32="","-",'3b DTC_SC'!AM32)</f>
        <v>-</v>
      </c>
      <c r="AN32" s="141" t="str">
        <f>IF('3b DTC_SC'!AN32="","-",'3b DTC_SC'!AN32)</f>
        <v>-</v>
      </c>
      <c r="AO32" s="141" t="str">
        <f>IF('3b DTC_SC'!AO32="","-",'3b DTC_SC'!AO32)</f>
        <v>-</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8" t="s">
        <v>410</v>
      </c>
      <c r="B33" s="276"/>
      <c r="C33" s="279"/>
      <c r="D33" s="279"/>
      <c r="E33" s="279"/>
      <c r="F33" s="17" t="s">
        <v>102</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f>IF('3b DTC_SC'!AK33="","-",'3b DTC_SC'!AK33)</f>
        <v>175.75</v>
      </c>
      <c r="AL33" s="141" t="str">
        <f>IF('3b DTC_SC'!AL33="","-",'3b DTC_SC'!AL33)</f>
        <v>-</v>
      </c>
      <c r="AM33" s="141" t="str">
        <f>IF('3b DTC_SC'!AM33="","-",'3b DTC_SC'!AM33)</f>
        <v>-</v>
      </c>
      <c r="AN33" s="141" t="str">
        <f>IF('3b DTC_SC'!AN33="","-",'3b DTC_SC'!AN33)</f>
        <v>-</v>
      </c>
      <c r="AO33" s="141" t="str">
        <f>IF('3b DTC_SC'!AO33="","-",'3b DTC_SC'!AO33)</f>
        <v>-</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8" t="s">
        <v>411</v>
      </c>
      <c r="B34" s="276"/>
      <c r="C34" s="279"/>
      <c r="D34" s="279"/>
      <c r="E34" s="279"/>
      <c r="F34" s="17" t="s">
        <v>103</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f>IF('3b DTC_SC'!AK34="","-",'3b DTC_SC'!AK34)</f>
        <v>185.3</v>
      </c>
      <c r="AL34" s="141" t="str">
        <f>IF('3b DTC_SC'!AL34="","-",'3b DTC_SC'!AL34)</f>
        <v>-</v>
      </c>
      <c r="AM34" s="141" t="str">
        <f>IF('3b DTC_SC'!AM34="","-",'3b DTC_SC'!AM34)</f>
        <v>-</v>
      </c>
      <c r="AN34" s="141" t="str">
        <f>IF('3b DTC_SC'!AN34="","-",'3b DTC_SC'!AN34)</f>
        <v>-</v>
      </c>
      <c r="AO34" s="141" t="str">
        <f>IF('3b DTC_SC'!AO34="","-",'3b DTC_SC'!AO34)</f>
        <v>-</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8" t="s">
        <v>412</v>
      </c>
      <c r="B35" s="276"/>
      <c r="C35" s="279"/>
      <c r="D35" s="279"/>
      <c r="E35" s="279"/>
      <c r="F35" s="17" t="s">
        <v>104</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f>IF('3b DTC_SC'!AK35="","-",'3b DTC_SC'!AK35)</f>
        <v>187.51</v>
      </c>
      <c r="AL35" s="141" t="str">
        <f>IF('3b DTC_SC'!AL35="","-",'3b DTC_SC'!AL35)</f>
        <v>-</v>
      </c>
      <c r="AM35" s="141" t="str">
        <f>IF('3b DTC_SC'!AM35="","-",'3b DTC_SC'!AM35)</f>
        <v>-</v>
      </c>
      <c r="AN35" s="141" t="str">
        <f>IF('3b DTC_SC'!AN35="","-",'3b DTC_SC'!AN35)</f>
        <v>-</v>
      </c>
      <c r="AO35" s="141" t="str">
        <f>IF('3b DTC_SC'!AO35="","-",'3b DTC_SC'!AO35)</f>
        <v>-</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8" t="s">
        <v>413</v>
      </c>
      <c r="B36" s="276"/>
      <c r="C36" s="279"/>
      <c r="D36" s="279"/>
      <c r="E36" s="279"/>
      <c r="F36" s="17" t="s">
        <v>105</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f>IF('3b DTC_SC'!AK36="","-",'3b DTC_SC'!AK36)</f>
        <v>189.64</v>
      </c>
      <c r="AL36" s="141" t="str">
        <f>IF('3b DTC_SC'!AL36="","-",'3b DTC_SC'!AL36)</f>
        <v>-</v>
      </c>
      <c r="AM36" s="141" t="str">
        <f>IF('3b DTC_SC'!AM36="","-",'3b DTC_SC'!AM36)</f>
        <v>-</v>
      </c>
      <c r="AN36" s="141" t="str">
        <f>IF('3b DTC_SC'!AN36="","-",'3b DTC_SC'!AN36)</f>
        <v>-</v>
      </c>
      <c r="AO36" s="141" t="str">
        <f>IF('3b DTC_SC'!AO36="","-",'3b DTC_SC'!AO36)</f>
        <v>-</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8" t="s">
        <v>414</v>
      </c>
      <c r="B37" s="276"/>
      <c r="C37" s="279"/>
      <c r="D37" s="279"/>
      <c r="E37" s="279"/>
      <c r="F37" s="17" t="s">
        <v>106</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f>IF('3b DTC_SC'!AK37="","-",'3b DTC_SC'!AK37)</f>
        <v>203.19</v>
      </c>
      <c r="AL37" s="141" t="str">
        <f>IF('3b DTC_SC'!AL37="","-",'3b DTC_SC'!AL37)</f>
        <v>-</v>
      </c>
      <c r="AM37" s="141" t="str">
        <f>IF('3b DTC_SC'!AM37="","-",'3b DTC_SC'!AM37)</f>
        <v>-</v>
      </c>
      <c r="AN37" s="141" t="str">
        <f>IF('3b DTC_SC'!AN37="","-",'3b DTC_SC'!AN37)</f>
        <v>-</v>
      </c>
      <c r="AO37" s="141" t="str">
        <f>IF('3b DTC_SC'!AO37="","-",'3b DTC_SC'!AO37)</f>
        <v>-</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8" t="s">
        <v>415</v>
      </c>
      <c r="B38" s="276"/>
      <c r="C38" s="279"/>
      <c r="D38" s="279"/>
      <c r="E38" s="279"/>
      <c r="F38" s="17" t="s">
        <v>107</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f>IF('3b DTC_SC'!AK38="","-",'3b DTC_SC'!AK38)</f>
        <v>208.5</v>
      </c>
      <c r="AL38" s="141" t="str">
        <f>IF('3b DTC_SC'!AL38="","-",'3b DTC_SC'!AL38)</f>
        <v>-</v>
      </c>
      <c r="AM38" s="141" t="str">
        <f>IF('3b DTC_SC'!AM38="","-",'3b DTC_SC'!AM38)</f>
        <v>-</v>
      </c>
      <c r="AN38" s="141" t="str">
        <f>IF('3b DTC_SC'!AN38="","-",'3b DTC_SC'!AN38)</f>
        <v>-</v>
      </c>
      <c r="AO38" s="141" t="str">
        <f>IF('3b DTC_SC'!AO38="","-",'3b DTC_SC'!AO38)</f>
        <v>-</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8" t="s">
        <v>416</v>
      </c>
      <c r="B39" s="276"/>
      <c r="C39" s="279"/>
      <c r="D39" s="279"/>
      <c r="E39" s="279"/>
      <c r="F39" s="17" t="s">
        <v>108</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f>IF('3b DTC_SC'!AK39="","-",'3b DTC_SC'!AK39)</f>
        <v>197.59</v>
      </c>
      <c r="AL39" s="141" t="str">
        <f>IF('3b DTC_SC'!AL39="","-",'3b DTC_SC'!AL39)</f>
        <v>-</v>
      </c>
      <c r="AM39" s="141" t="str">
        <f>IF('3b DTC_SC'!AM39="","-",'3b DTC_SC'!AM39)</f>
        <v>-</v>
      </c>
      <c r="AN39" s="141" t="str">
        <f>IF('3b DTC_SC'!AN39="","-",'3b DTC_SC'!AN39)</f>
        <v>-</v>
      </c>
      <c r="AO39" s="141" t="str">
        <f>IF('3b DTC_SC'!AO39="","-",'3b DTC_SC'!AO39)</f>
        <v>-</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45" customHeight="1">
      <c r="A40" s="228" t="s">
        <v>417</v>
      </c>
      <c r="B40" s="277" t="s">
        <v>88</v>
      </c>
      <c r="C40" s="278"/>
      <c r="D40" s="278" t="s">
        <v>90</v>
      </c>
      <c r="E40" s="278" t="s">
        <v>389</v>
      </c>
      <c r="F40" s="64" t="s">
        <v>95</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f>IF('3b DTC_SC'!AK40="","-",'3b DTC_SC'!AK40)</f>
        <v>131.06</v>
      </c>
      <c r="AL40" s="141" t="str">
        <f>IF('3b DTC_SC'!AL40="","-",'3b DTC_SC'!AL40)</f>
        <v>-</v>
      </c>
      <c r="AM40" s="141" t="str">
        <f>IF('3b DTC_SC'!AM40="","-",'3b DTC_SC'!AM40)</f>
        <v>-</v>
      </c>
      <c r="AN40" s="141" t="str">
        <f>IF('3b DTC_SC'!AN40="","-",'3b DTC_SC'!AN40)</f>
        <v>-</v>
      </c>
      <c r="AO40" s="141" t="str">
        <f>IF('3b DTC_SC'!AO40="","-",'3b DTC_SC'!AO40)</f>
        <v>-</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8" t="s">
        <v>418</v>
      </c>
      <c r="B41" s="277"/>
      <c r="C41" s="279"/>
      <c r="D41" s="279"/>
      <c r="E41" s="279"/>
      <c r="F41" s="64" t="s">
        <v>96</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f>IF('3b DTC_SC'!AK41="","-",'3b DTC_SC'!AK41)</f>
        <v>131.06</v>
      </c>
      <c r="AL41" s="141" t="str">
        <f>IF('3b DTC_SC'!AL41="","-",'3b DTC_SC'!AL41)</f>
        <v>-</v>
      </c>
      <c r="AM41" s="141" t="str">
        <f>IF('3b DTC_SC'!AM41="","-",'3b DTC_SC'!AM41)</f>
        <v>-</v>
      </c>
      <c r="AN41" s="141" t="str">
        <f>IF('3b DTC_SC'!AN41="","-",'3b DTC_SC'!AN41)</f>
        <v>-</v>
      </c>
      <c r="AO41" s="141" t="str">
        <f>IF('3b DTC_SC'!AO41="","-",'3b DTC_SC'!AO41)</f>
        <v>-</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8" t="s">
        <v>419</v>
      </c>
      <c r="B42" s="277"/>
      <c r="C42" s="279"/>
      <c r="D42" s="279"/>
      <c r="E42" s="279"/>
      <c r="F42" s="64" t="s">
        <v>97</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f>IF('3b DTC_SC'!AK42="","-",'3b DTC_SC'!AK42)</f>
        <v>131.06</v>
      </c>
      <c r="AL42" s="141" t="str">
        <f>IF('3b DTC_SC'!AL42="","-",'3b DTC_SC'!AL42)</f>
        <v>-</v>
      </c>
      <c r="AM42" s="141" t="str">
        <f>IF('3b DTC_SC'!AM42="","-",'3b DTC_SC'!AM42)</f>
        <v>-</v>
      </c>
      <c r="AN42" s="141" t="str">
        <f>IF('3b DTC_SC'!AN42="","-",'3b DTC_SC'!AN42)</f>
        <v>-</v>
      </c>
      <c r="AO42" s="141" t="str">
        <f>IF('3b DTC_SC'!AO42="","-",'3b DTC_SC'!AO42)</f>
        <v>-</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8" t="s">
        <v>420</v>
      </c>
      <c r="B43" s="277"/>
      <c r="C43" s="279"/>
      <c r="D43" s="279"/>
      <c r="E43" s="279"/>
      <c r="F43" s="64" t="s">
        <v>98</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f>IF('3b DTC_SC'!AK43="","-",'3b DTC_SC'!AK43)</f>
        <v>131.06</v>
      </c>
      <c r="AL43" s="141" t="str">
        <f>IF('3b DTC_SC'!AL43="","-",'3b DTC_SC'!AL43)</f>
        <v>-</v>
      </c>
      <c r="AM43" s="141" t="str">
        <f>IF('3b DTC_SC'!AM43="","-",'3b DTC_SC'!AM43)</f>
        <v>-</v>
      </c>
      <c r="AN43" s="141" t="str">
        <f>IF('3b DTC_SC'!AN43="","-",'3b DTC_SC'!AN43)</f>
        <v>-</v>
      </c>
      <c r="AO43" s="141" t="str">
        <f>IF('3b DTC_SC'!AO43="","-",'3b DTC_SC'!AO43)</f>
        <v>-</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8" t="s">
        <v>421</v>
      </c>
      <c r="B44" s="277"/>
      <c r="C44" s="279"/>
      <c r="D44" s="279"/>
      <c r="E44" s="279"/>
      <c r="F44" s="64" t="s">
        <v>99</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f>IF('3b DTC_SC'!AK44="","-",'3b DTC_SC'!AK44)</f>
        <v>131.03</v>
      </c>
      <c r="AL44" s="141" t="str">
        <f>IF('3b DTC_SC'!AL44="","-",'3b DTC_SC'!AL44)</f>
        <v>-</v>
      </c>
      <c r="AM44" s="141" t="str">
        <f>IF('3b DTC_SC'!AM44="","-",'3b DTC_SC'!AM44)</f>
        <v>-</v>
      </c>
      <c r="AN44" s="141" t="str">
        <f>IF('3b DTC_SC'!AN44="","-",'3b DTC_SC'!AN44)</f>
        <v>-</v>
      </c>
      <c r="AO44" s="141" t="str">
        <f>IF('3b DTC_SC'!AO44="","-",'3b DTC_SC'!AO44)</f>
        <v>-</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8" t="s">
        <v>422</v>
      </c>
      <c r="B45" s="277"/>
      <c r="C45" s="279"/>
      <c r="D45" s="279"/>
      <c r="E45" s="279"/>
      <c r="F45" s="64" t="s">
        <v>100</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f>IF('3b DTC_SC'!AK45="","-",'3b DTC_SC'!AK45)</f>
        <v>131.06</v>
      </c>
      <c r="AL45" s="141" t="str">
        <f>IF('3b DTC_SC'!AL45="","-",'3b DTC_SC'!AL45)</f>
        <v>-</v>
      </c>
      <c r="AM45" s="141" t="str">
        <f>IF('3b DTC_SC'!AM45="","-",'3b DTC_SC'!AM45)</f>
        <v>-</v>
      </c>
      <c r="AN45" s="141" t="str">
        <f>IF('3b DTC_SC'!AN45="","-",'3b DTC_SC'!AN45)</f>
        <v>-</v>
      </c>
      <c r="AO45" s="141" t="str">
        <f>IF('3b DTC_SC'!AO45="","-",'3b DTC_SC'!AO45)</f>
        <v>-</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8" t="s">
        <v>423</v>
      </c>
      <c r="B46" s="277"/>
      <c r="C46" s="279"/>
      <c r="D46" s="279"/>
      <c r="E46" s="279"/>
      <c r="F46" s="64" t="s">
        <v>101</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f>IF('3b DTC_SC'!AK46="","-",'3b DTC_SC'!AK46)</f>
        <v>131.05000000000001</v>
      </c>
      <c r="AL46" s="141" t="str">
        <f>IF('3b DTC_SC'!AL46="","-",'3b DTC_SC'!AL46)</f>
        <v>-</v>
      </c>
      <c r="AM46" s="141" t="str">
        <f>IF('3b DTC_SC'!AM46="","-",'3b DTC_SC'!AM46)</f>
        <v>-</v>
      </c>
      <c r="AN46" s="141" t="str">
        <f>IF('3b DTC_SC'!AN46="","-",'3b DTC_SC'!AN46)</f>
        <v>-</v>
      </c>
      <c r="AO46" s="141" t="str">
        <f>IF('3b DTC_SC'!AO46="","-",'3b DTC_SC'!AO46)</f>
        <v>-</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8" t="s">
        <v>424</v>
      </c>
      <c r="B47" s="277"/>
      <c r="C47" s="279"/>
      <c r="D47" s="279"/>
      <c r="E47" s="279"/>
      <c r="F47" s="64" t="s">
        <v>102</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f>IF('3b DTC_SC'!AK47="","-",'3b DTC_SC'!AK47)</f>
        <v>131.03</v>
      </c>
      <c r="AL47" s="141" t="str">
        <f>IF('3b DTC_SC'!AL47="","-",'3b DTC_SC'!AL47)</f>
        <v>-</v>
      </c>
      <c r="AM47" s="141" t="str">
        <f>IF('3b DTC_SC'!AM47="","-",'3b DTC_SC'!AM47)</f>
        <v>-</v>
      </c>
      <c r="AN47" s="141" t="str">
        <f>IF('3b DTC_SC'!AN47="","-",'3b DTC_SC'!AN47)</f>
        <v>-</v>
      </c>
      <c r="AO47" s="141" t="str">
        <f>IF('3b DTC_SC'!AO47="","-",'3b DTC_SC'!AO47)</f>
        <v>-</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8" t="s">
        <v>425</v>
      </c>
      <c r="B48" s="277"/>
      <c r="C48" s="279"/>
      <c r="D48" s="279"/>
      <c r="E48" s="279"/>
      <c r="F48" s="64" t="s">
        <v>103</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f>IF('3b DTC_SC'!AK48="","-",'3b DTC_SC'!AK48)</f>
        <v>131.07</v>
      </c>
      <c r="AL48" s="141" t="str">
        <f>IF('3b DTC_SC'!AL48="","-",'3b DTC_SC'!AL48)</f>
        <v>-</v>
      </c>
      <c r="AM48" s="141" t="str">
        <f>IF('3b DTC_SC'!AM48="","-",'3b DTC_SC'!AM48)</f>
        <v>-</v>
      </c>
      <c r="AN48" s="141" t="str">
        <f>IF('3b DTC_SC'!AN48="","-",'3b DTC_SC'!AN48)</f>
        <v>-</v>
      </c>
      <c r="AO48" s="141" t="str">
        <f>IF('3b DTC_SC'!AO48="","-",'3b DTC_SC'!AO48)</f>
        <v>-</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8" t="s">
        <v>426</v>
      </c>
      <c r="B49" s="277"/>
      <c r="C49" s="279"/>
      <c r="D49" s="279"/>
      <c r="E49" s="279"/>
      <c r="F49" s="64" t="s">
        <v>104</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f>IF('3b DTC_SC'!AK49="","-",'3b DTC_SC'!AK49)</f>
        <v>131.07</v>
      </c>
      <c r="AL49" s="141" t="str">
        <f>IF('3b DTC_SC'!AL49="","-",'3b DTC_SC'!AL49)</f>
        <v>-</v>
      </c>
      <c r="AM49" s="141" t="str">
        <f>IF('3b DTC_SC'!AM49="","-",'3b DTC_SC'!AM49)</f>
        <v>-</v>
      </c>
      <c r="AN49" s="141" t="str">
        <f>IF('3b DTC_SC'!AN49="","-",'3b DTC_SC'!AN49)</f>
        <v>-</v>
      </c>
      <c r="AO49" s="141" t="str">
        <f>IF('3b DTC_SC'!AO49="","-",'3b DTC_SC'!AO49)</f>
        <v>-</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8" t="s">
        <v>427</v>
      </c>
      <c r="B50" s="277"/>
      <c r="C50" s="279"/>
      <c r="D50" s="279"/>
      <c r="E50" s="279"/>
      <c r="F50" s="64" t="s">
        <v>105</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f>IF('3b DTC_SC'!AK50="","-",'3b DTC_SC'!AK50)</f>
        <v>131.08000000000001</v>
      </c>
      <c r="AL50" s="141" t="str">
        <f>IF('3b DTC_SC'!AL50="","-",'3b DTC_SC'!AL50)</f>
        <v>-</v>
      </c>
      <c r="AM50" s="141" t="str">
        <f>IF('3b DTC_SC'!AM50="","-",'3b DTC_SC'!AM50)</f>
        <v>-</v>
      </c>
      <c r="AN50" s="141" t="str">
        <f>IF('3b DTC_SC'!AN50="","-",'3b DTC_SC'!AN50)</f>
        <v>-</v>
      </c>
      <c r="AO50" s="141" t="str">
        <f>IF('3b DTC_SC'!AO50="","-",'3b DTC_SC'!AO50)</f>
        <v>-</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8" t="s">
        <v>428</v>
      </c>
      <c r="B51" s="277"/>
      <c r="C51" s="279"/>
      <c r="D51" s="279"/>
      <c r="E51" s="279"/>
      <c r="F51" s="64" t="s">
        <v>106</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f>IF('3b DTC_SC'!AK51="","-",'3b DTC_SC'!AK51)</f>
        <v>131.06</v>
      </c>
      <c r="AL51" s="141" t="str">
        <f>IF('3b DTC_SC'!AL51="","-",'3b DTC_SC'!AL51)</f>
        <v>-</v>
      </c>
      <c r="AM51" s="141" t="str">
        <f>IF('3b DTC_SC'!AM51="","-",'3b DTC_SC'!AM51)</f>
        <v>-</v>
      </c>
      <c r="AN51" s="141" t="str">
        <f>IF('3b DTC_SC'!AN51="","-",'3b DTC_SC'!AN51)</f>
        <v>-</v>
      </c>
      <c r="AO51" s="141" t="str">
        <f>IF('3b DTC_SC'!AO51="","-",'3b DTC_SC'!AO51)</f>
        <v>-</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8" t="s">
        <v>429</v>
      </c>
      <c r="B52" s="277"/>
      <c r="C52" s="279"/>
      <c r="D52" s="279"/>
      <c r="E52" s="279"/>
      <c r="F52" s="64" t="s">
        <v>107</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f>IF('3b DTC_SC'!AK52="","-",'3b DTC_SC'!AK52)</f>
        <v>131</v>
      </c>
      <c r="AL52" s="141" t="str">
        <f>IF('3b DTC_SC'!AL52="","-",'3b DTC_SC'!AL52)</f>
        <v>-</v>
      </c>
      <c r="AM52" s="141" t="str">
        <f>IF('3b DTC_SC'!AM52="","-",'3b DTC_SC'!AM52)</f>
        <v>-</v>
      </c>
      <c r="AN52" s="141" t="str">
        <f>IF('3b DTC_SC'!AN52="","-",'3b DTC_SC'!AN52)</f>
        <v>-</v>
      </c>
      <c r="AO52" s="141" t="str">
        <f>IF('3b DTC_SC'!AO52="","-",'3b DTC_SC'!AO52)</f>
        <v>-</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8" t="s">
        <v>430</v>
      </c>
      <c r="B53" s="277"/>
      <c r="C53" s="280"/>
      <c r="D53" s="280"/>
      <c r="E53" s="280"/>
      <c r="F53" s="64" t="s">
        <v>108</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f>IF('3b DTC_SC'!AK53="","-",'3b DTC_SC'!AK53)</f>
        <v>131.02000000000001</v>
      </c>
      <c r="AL53" s="141" t="str">
        <f>IF('3b DTC_SC'!AL53="","-",'3b DTC_SC'!AL53)</f>
        <v>-</v>
      </c>
      <c r="AM53" s="141" t="str">
        <f>IF('3b DTC_SC'!AM53="","-",'3b DTC_SC'!AM53)</f>
        <v>-</v>
      </c>
      <c r="AN53" s="141" t="str">
        <f>IF('3b DTC_SC'!AN53="","-",'3b DTC_SC'!AN53)</f>
        <v>-</v>
      </c>
      <c r="AO53" s="141" t="str">
        <f>IF('3b DTC_SC'!AO53="","-",'3b DTC_SC'!AO53)</f>
        <v>-</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45" customHeight="1">
      <c r="A55" s="228" t="s">
        <v>431</v>
      </c>
      <c r="B55" s="275" t="s">
        <v>301</v>
      </c>
      <c r="C55" s="278" t="s">
        <v>302</v>
      </c>
      <c r="D55" s="278" t="s">
        <v>91</v>
      </c>
      <c r="E55" s="278" t="s">
        <v>389</v>
      </c>
      <c r="F55" s="64" t="s">
        <v>95</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f>IF('3b DTC_SC'!AK55 = "","-",'3b DTC_SC'!AK55)</f>
        <v>1027.33</v>
      </c>
      <c r="AL55" s="141" t="str">
        <f>IF('3b DTC_SC'!AL55 = "","-",'3b DTC_SC'!AL55)</f>
        <v>-</v>
      </c>
      <c r="AM55" s="141" t="str">
        <f>IF('3b DTC_SC'!AM55 = "","-",'3b DTC_SC'!AM55)</f>
        <v>-</v>
      </c>
      <c r="AN55" s="141" t="str">
        <f>IF('3b DTC_SC'!AN55 = "","-",'3b DTC_SC'!AN55)</f>
        <v>-</v>
      </c>
      <c r="AO55" s="141" t="str">
        <f>IF('3b DTC_SC'!AO55 = "","-",'3b DTC_SC'!AO55)</f>
        <v>-</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8" t="s">
        <v>432</v>
      </c>
      <c r="B56" s="276"/>
      <c r="C56" s="279"/>
      <c r="D56" s="279"/>
      <c r="E56" s="279"/>
      <c r="F56" s="17" t="s">
        <v>96</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f>IF('3b DTC_SC'!AK56 = "","-",'3b DTC_SC'!AK56)</f>
        <v>1007</v>
      </c>
      <c r="AL56" s="141" t="str">
        <f>IF('3b DTC_SC'!AL56 = "","-",'3b DTC_SC'!AL56)</f>
        <v>-</v>
      </c>
      <c r="AM56" s="141" t="str">
        <f>IF('3b DTC_SC'!AM56 = "","-",'3b DTC_SC'!AM56)</f>
        <v>-</v>
      </c>
      <c r="AN56" s="141" t="str">
        <f>IF('3b DTC_SC'!AN56 = "","-",'3b DTC_SC'!AN56)</f>
        <v>-</v>
      </c>
      <c r="AO56" s="141" t="str">
        <f>IF('3b DTC_SC'!AO56 = "","-",'3b DTC_SC'!AO56)</f>
        <v>-</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8" t="s">
        <v>433</v>
      </c>
      <c r="B57" s="276"/>
      <c r="C57" s="279"/>
      <c r="D57" s="279"/>
      <c r="E57" s="279"/>
      <c r="F57" s="17" t="s">
        <v>97</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f>IF('3b DTC_SC'!AK57 = "","-",'3b DTC_SC'!AK57)</f>
        <v>998.5</v>
      </c>
      <c r="AL57" s="141" t="str">
        <f>IF('3b DTC_SC'!AL57 = "","-",'3b DTC_SC'!AL57)</f>
        <v>-</v>
      </c>
      <c r="AM57" s="141" t="str">
        <f>IF('3b DTC_SC'!AM57 = "","-",'3b DTC_SC'!AM57)</f>
        <v>-</v>
      </c>
      <c r="AN57" s="141" t="str">
        <f>IF('3b DTC_SC'!AN57 = "","-",'3b DTC_SC'!AN57)</f>
        <v>-</v>
      </c>
      <c r="AO57" s="141" t="str">
        <f>IF('3b DTC_SC'!AO57 = "","-",'3b DTC_SC'!AO57)</f>
        <v>-</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8" t="s">
        <v>434</v>
      </c>
      <c r="B58" s="276"/>
      <c r="C58" s="279"/>
      <c r="D58" s="279"/>
      <c r="E58" s="279"/>
      <c r="F58" s="17" t="s">
        <v>98</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f>IF('3b DTC_SC'!AK58 = "","-",'3b DTC_SC'!AK58)</f>
        <v>1036.56</v>
      </c>
      <c r="AL58" s="141" t="str">
        <f>IF('3b DTC_SC'!AL58 = "","-",'3b DTC_SC'!AL58)</f>
        <v>-</v>
      </c>
      <c r="AM58" s="141" t="str">
        <f>IF('3b DTC_SC'!AM58 = "","-",'3b DTC_SC'!AM58)</f>
        <v>-</v>
      </c>
      <c r="AN58" s="141" t="str">
        <f>IF('3b DTC_SC'!AN58 = "","-",'3b DTC_SC'!AN58)</f>
        <v>-</v>
      </c>
      <c r="AO58" s="141" t="str">
        <f>IF('3b DTC_SC'!AO58 = "","-",'3b DTC_SC'!AO58)</f>
        <v>-</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8" t="s">
        <v>435</v>
      </c>
      <c r="B59" s="276"/>
      <c r="C59" s="279"/>
      <c r="D59" s="279"/>
      <c r="E59" s="279"/>
      <c r="F59" s="17" t="s">
        <v>99</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f>IF('3b DTC_SC'!AK59 = "","-",'3b DTC_SC'!AK59)</f>
        <v>983.32</v>
      </c>
      <c r="AL59" s="141" t="str">
        <f>IF('3b DTC_SC'!AL59 = "","-",'3b DTC_SC'!AL59)</f>
        <v>-</v>
      </c>
      <c r="AM59" s="141" t="str">
        <f>IF('3b DTC_SC'!AM59 = "","-",'3b DTC_SC'!AM59)</f>
        <v>-</v>
      </c>
      <c r="AN59" s="141" t="str">
        <f>IF('3b DTC_SC'!AN59 = "","-",'3b DTC_SC'!AN59)</f>
        <v>-</v>
      </c>
      <c r="AO59" s="141" t="str">
        <f>IF('3b DTC_SC'!AO59 = "","-",'3b DTC_SC'!AO59)</f>
        <v>-</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8" t="s">
        <v>436</v>
      </c>
      <c r="B60" s="276"/>
      <c r="C60" s="279"/>
      <c r="D60" s="279"/>
      <c r="E60" s="279"/>
      <c r="F60" s="17" t="s">
        <v>100</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f>IF('3b DTC_SC'!AK60 = "","-",'3b DTC_SC'!AK60)</f>
        <v>980.32</v>
      </c>
      <c r="AL60" s="141" t="str">
        <f>IF('3b DTC_SC'!AL60 = "","-",'3b DTC_SC'!AL60)</f>
        <v>-</v>
      </c>
      <c r="AM60" s="141" t="str">
        <f>IF('3b DTC_SC'!AM60 = "","-",'3b DTC_SC'!AM60)</f>
        <v>-</v>
      </c>
      <c r="AN60" s="141" t="str">
        <f>IF('3b DTC_SC'!AN60 = "","-",'3b DTC_SC'!AN60)</f>
        <v>-</v>
      </c>
      <c r="AO60" s="141" t="str">
        <f>IF('3b DTC_SC'!AO60 = "","-",'3b DTC_SC'!AO60)</f>
        <v>-</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8" t="s">
        <v>437</v>
      </c>
      <c r="B61" s="276"/>
      <c r="C61" s="279"/>
      <c r="D61" s="279"/>
      <c r="E61" s="279"/>
      <c r="F61" s="17" t="s">
        <v>101</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f>IF('3b DTC_SC'!AK61 = "","-",'3b DTC_SC'!AK61)</f>
        <v>1112.23</v>
      </c>
      <c r="AL61" s="141" t="str">
        <f>IF('3b DTC_SC'!AL61 = "","-",'3b DTC_SC'!AL61)</f>
        <v>-</v>
      </c>
      <c r="AM61" s="141" t="str">
        <f>IF('3b DTC_SC'!AM61 = "","-",'3b DTC_SC'!AM61)</f>
        <v>-</v>
      </c>
      <c r="AN61" s="141" t="str">
        <f>IF('3b DTC_SC'!AN61 = "","-",'3b DTC_SC'!AN61)</f>
        <v>-</v>
      </c>
      <c r="AO61" s="141" t="str">
        <f>IF('3b DTC_SC'!AO61 = "","-",'3b DTC_SC'!AO61)</f>
        <v>-</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8" t="s">
        <v>438</v>
      </c>
      <c r="B62" s="276"/>
      <c r="C62" s="279"/>
      <c r="D62" s="279"/>
      <c r="E62" s="279"/>
      <c r="F62" s="17" t="s">
        <v>102</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f>IF('3b DTC_SC'!AK62 = "","-",'3b DTC_SC'!AK62)</f>
        <v>959.41</v>
      </c>
      <c r="AL62" s="141" t="str">
        <f>IF('3b DTC_SC'!AL62 = "","-",'3b DTC_SC'!AL62)</f>
        <v>-</v>
      </c>
      <c r="AM62" s="141" t="str">
        <f>IF('3b DTC_SC'!AM62 = "","-",'3b DTC_SC'!AM62)</f>
        <v>-</v>
      </c>
      <c r="AN62" s="141" t="str">
        <f>IF('3b DTC_SC'!AN62 = "","-",'3b DTC_SC'!AN62)</f>
        <v>-</v>
      </c>
      <c r="AO62" s="141" t="str">
        <f>IF('3b DTC_SC'!AO62 = "","-",'3b DTC_SC'!AO62)</f>
        <v>-</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8" t="s">
        <v>439</v>
      </c>
      <c r="B63" s="276"/>
      <c r="C63" s="279"/>
      <c r="D63" s="279"/>
      <c r="E63" s="279"/>
      <c r="F63" s="17" t="s">
        <v>103</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f>IF('3b DTC_SC'!AK63 = "","-",'3b DTC_SC'!AK63)</f>
        <v>1008.29</v>
      </c>
      <c r="AL63" s="141" t="str">
        <f>IF('3b DTC_SC'!AL63 = "","-",'3b DTC_SC'!AL63)</f>
        <v>-</v>
      </c>
      <c r="AM63" s="141" t="str">
        <f>IF('3b DTC_SC'!AM63 = "","-",'3b DTC_SC'!AM63)</f>
        <v>-</v>
      </c>
      <c r="AN63" s="141" t="str">
        <f>IF('3b DTC_SC'!AN63 = "","-",'3b DTC_SC'!AN63)</f>
        <v>-</v>
      </c>
      <c r="AO63" s="141" t="str">
        <f>IF('3b DTC_SC'!AO63 = "","-",'3b DTC_SC'!AO63)</f>
        <v>-</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8" t="s">
        <v>440</v>
      </c>
      <c r="B64" s="276"/>
      <c r="C64" s="279"/>
      <c r="D64" s="279"/>
      <c r="E64" s="279"/>
      <c r="F64" s="17" t="s">
        <v>104</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f>IF('3b DTC_SC'!AK64 = "","-",'3b DTC_SC'!AK64)</f>
        <v>998.79</v>
      </c>
      <c r="AL64" s="141" t="str">
        <f>IF('3b DTC_SC'!AL64 = "","-",'3b DTC_SC'!AL64)</f>
        <v>-</v>
      </c>
      <c r="AM64" s="141" t="str">
        <f>IF('3b DTC_SC'!AM64 = "","-",'3b DTC_SC'!AM64)</f>
        <v>-</v>
      </c>
      <c r="AN64" s="141" t="str">
        <f>IF('3b DTC_SC'!AN64 = "","-",'3b DTC_SC'!AN64)</f>
        <v>-</v>
      </c>
      <c r="AO64" s="141" t="str">
        <f>IF('3b DTC_SC'!AO64 = "","-",'3b DTC_SC'!AO64)</f>
        <v>-</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8" t="s">
        <v>441</v>
      </c>
      <c r="B65" s="276"/>
      <c r="C65" s="279"/>
      <c r="D65" s="279"/>
      <c r="E65" s="279"/>
      <c r="F65" s="17" t="s">
        <v>105</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f>IF('3b DTC_SC'!AK65 = "","-",'3b DTC_SC'!AK65)</f>
        <v>971.23</v>
      </c>
      <c r="AL65" s="141" t="str">
        <f>IF('3b DTC_SC'!AL65 = "","-",'3b DTC_SC'!AL65)</f>
        <v>-</v>
      </c>
      <c r="AM65" s="141" t="str">
        <f>IF('3b DTC_SC'!AM65 = "","-",'3b DTC_SC'!AM65)</f>
        <v>-</v>
      </c>
      <c r="AN65" s="141" t="str">
        <f>IF('3b DTC_SC'!AN65 = "","-",'3b DTC_SC'!AN65)</f>
        <v>-</v>
      </c>
      <c r="AO65" s="141" t="str">
        <f>IF('3b DTC_SC'!AO65 = "","-",'3b DTC_SC'!AO65)</f>
        <v>-</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8" t="s">
        <v>442</v>
      </c>
      <c r="B66" s="276"/>
      <c r="C66" s="279"/>
      <c r="D66" s="279"/>
      <c r="E66" s="279"/>
      <c r="F66" s="17" t="s">
        <v>106</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f>IF('3b DTC_SC'!AK66 = "","-",'3b DTC_SC'!AK66)</f>
        <v>987.31</v>
      </c>
      <c r="AL66" s="141" t="str">
        <f>IF('3b DTC_SC'!AL66 = "","-",'3b DTC_SC'!AL66)</f>
        <v>-</v>
      </c>
      <c r="AM66" s="141" t="str">
        <f>IF('3b DTC_SC'!AM66 = "","-",'3b DTC_SC'!AM66)</f>
        <v>-</v>
      </c>
      <c r="AN66" s="141" t="str">
        <f>IF('3b DTC_SC'!AN66 = "","-",'3b DTC_SC'!AN66)</f>
        <v>-</v>
      </c>
      <c r="AO66" s="141" t="str">
        <f>IF('3b DTC_SC'!AO66 = "","-",'3b DTC_SC'!AO66)</f>
        <v>-</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8" t="s">
        <v>443</v>
      </c>
      <c r="B67" s="276"/>
      <c r="C67" s="279"/>
      <c r="D67" s="279"/>
      <c r="E67" s="279"/>
      <c r="F67" s="17" t="s">
        <v>107</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f>IF('3b DTC_SC'!AK67 = "","-",'3b DTC_SC'!AK67)</f>
        <v>1029.01</v>
      </c>
      <c r="AL67" s="141" t="str">
        <f>IF('3b DTC_SC'!AL67 = "","-",'3b DTC_SC'!AL67)</f>
        <v>-</v>
      </c>
      <c r="AM67" s="141" t="str">
        <f>IF('3b DTC_SC'!AM67 = "","-",'3b DTC_SC'!AM67)</f>
        <v>-</v>
      </c>
      <c r="AN67" s="141" t="str">
        <f>IF('3b DTC_SC'!AN67 = "","-",'3b DTC_SC'!AN67)</f>
        <v>-</v>
      </c>
      <c r="AO67" s="141" t="str">
        <f>IF('3b DTC_SC'!AO67 = "","-",'3b DTC_SC'!AO67)</f>
        <v>-</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8" t="s">
        <v>444</v>
      </c>
      <c r="B68" s="276"/>
      <c r="C68" s="279"/>
      <c r="D68" s="279"/>
      <c r="E68" s="279"/>
      <c r="F68" s="17" t="s">
        <v>108</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f>IF('3b DTC_SC'!AK68 = "","-",'3b DTC_SC'!AK68)</f>
        <v>1018.44</v>
      </c>
      <c r="AL68" s="141" t="str">
        <f>IF('3b DTC_SC'!AL68 = "","-",'3b DTC_SC'!AL68)</f>
        <v>-</v>
      </c>
      <c r="AM68" s="141" t="str">
        <f>IF('3b DTC_SC'!AM68 = "","-",'3b DTC_SC'!AM68)</f>
        <v>-</v>
      </c>
      <c r="AN68" s="141" t="str">
        <f>IF('3b DTC_SC'!AN68 = "","-",'3b DTC_SC'!AN68)</f>
        <v>-</v>
      </c>
      <c r="AO68" s="141" t="str">
        <f>IF('3b DTC_SC'!AO68 = "","-",'3b DTC_SC'!AO68)</f>
        <v>-</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45" customHeight="1">
      <c r="A69" s="228" t="s">
        <v>445</v>
      </c>
      <c r="B69" s="276"/>
      <c r="C69" s="278" t="s">
        <v>317</v>
      </c>
      <c r="D69" s="278" t="s">
        <v>92</v>
      </c>
      <c r="E69" s="278" t="s">
        <v>389</v>
      </c>
      <c r="F69" s="17" t="s">
        <v>95</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f>IF('3b DTC_SC'!AK69 = "","-",'3b DTC_SC'!AK69)</f>
        <v>1263.02</v>
      </c>
      <c r="AL69" s="141" t="str">
        <f>IF('3b DTC_SC'!AL69 = "","-",'3b DTC_SC'!AL69)</f>
        <v>-</v>
      </c>
      <c r="AM69" s="141" t="str">
        <f>IF('3b DTC_SC'!AM69 = "","-",'3b DTC_SC'!AM69)</f>
        <v>-</v>
      </c>
      <c r="AN69" s="141" t="str">
        <f>IF('3b DTC_SC'!AN69 = "","-",'3b DTC_SC'!AN69)</f>
        <v>-</v>
      </c>
      <c r="AO69" s="141" t="str">
        <f>IF('3b DTC_SC'!AO69 = "","-",'3b DTC_SC'!AO69)</f>
        <v>-</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8" t="s">
        <v>446</v>
      </c>
      <c r="B70" s="276"/>
      <c r="C70" s="279"/>
      <c r="D70" s="279"/>
      <c r="E70" s="279"/>
      <c r="F70" s="17" t="s">
        <v>96</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f>IF('3b DTC_SC'!AK70 = "","-",'3b DTC_SC'!AK70)</f>
        <v>1237.31</v>
      </c>
      <c r="AL70" s="141" t="str">
        <f>IF('3b DTC_SC'!AL70 = "","-",'3b DTC_SC'!AL70)</f>
        <v>-</v>
      </c>
      <c r="AM70" s="141" t="str">
        <f>IF('3b DTC_SC'!AM70 = "","-",'3b DTC_SC'!AM70)</f>
        <v>-</v>
      </c>
      <c r="AN70" s="141" t="str">
        <f>IF('3b DTC_SC'!AN70 = "","-",'3b DTC_SC'!AN70)</f>
        <v>-</v>
      </c>
      <c r="AO70" s="141" t="str">
        <f>IF('3b DTC_SC'!AO70 = "","-",'3b DTC_SC'!AO70)</f>
        <v>-</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8" t="s">
        <v>447</v>
      </c>
      <c r="B71" s="276"/>
      <c r="C71" s="279"/>
      <c r="D71" s="279"/>
      <c r="E71" s="279"/>
      <c r="F71" s="17" t="s">
        <v>97</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f>IF('3b DTC_SC'!AK71 = "","-",'3b DTC_SC'!AK71)</f>
        <v>1230.48</v>
      </c>
      <c r="AL71" s="141" t="str">
        <f>IF('3b DTC_SC'!AL71 = "","-",'3b DTC_SC'!AL71)</f>
        <v>-</v>
      </c>
      <c r="AM71" s="141" t="str">
        <f>IF('3b DTC_SC'!AM71 = "","-",'3b DTC_SC'!AM71)</f>
        <v>-</v>
      </c>
      <c r="AN71" s="141" t="str">
        <f>IF('3b DTC_SC'!AN71 = "","-",'3b DTC_SC'!AN71)</f>
        <v>-</v>
      </c>
      <c r="AO71" s="141" t="str">
        <f>IF('3b DTC_SC'!AO71 = "","-",'3b DTC_SC'!AO71)</f>
        <v>-</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8" t="s">
        <v>448</v>
      </c>
      <c r="B72" s="276"/>
      <c r="C72" s="279"/>
      <c r="D72" s="279"/>
      <c r="E72" s="279"/>
      <c r="F72" s="17" t="s">
        <v>98</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f>IF('3b DTC_SC'!AK72 = "","-",'3b DTC_SC'!AK72)</f>
        <v>1268.1199999999999</v>
      </c>
      <c r="AL72" s="141" t="str">
        <f>IF('3b DTC_SC'!AL72 = "","-",'3b DTC_SC'!AL72)</f>
        <v>-</v>
      </c>
      <c r="AM72" s="141" t="str">
        <f>IF('3b DTC_SC'!AM72 = "","-",'3b DTC_SC'!AM72)</f>
        <v>-</v>
      </c>
      <c r="AN72" s="141" t="str">
        <f>IF('3b DTC_SC'!AN72 = "","-",'3b DTC_SC'!AN72)</f>
        <v>-</v>
      </c>
      <c r="AO72" s="141" t="str">
        <f>IF('3b DTC_SC'!AO72 = "","-",'3b DTC_SC'!AO72)</f>
        <v>-</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8" t="s">
        <v>449</v>
      </c>
      <c r="B73" s="276"/>
      <c r="C73" s="279"/>
      <c r="D73" s="279"/>
      <c r="E73" s="279"/>
      <c r="F73" s="17" t="s">
        <v>99</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f>IF('3b DTC_SC'!AK73 = "","-",'3b DTC_SC'!AK73)</f>
        <v>1218.56</v>
      </c>
      <c r="AL73" s="141" t="str">
        <f>IF('3b DTC_SC'!AL73 = "","-",'3b DTC_SC'!AL73)</f>
        <v>-</v>
      </c>
      <c r="AM73" s="141" t="str">
        <f>IF('3b DTC_SC'!AM73 = "","-",'3b DTC_SC'!AM73)</f>
        <v>-</v>
      </c>
      <c r="AN73" s="141" t="str">
        <f>IF('3b DTC_SC'!AN73 = "","-",'3b DTC_SC'!AN73)</f>
        <v>-</v>
      </c>
      <c r="AO73" s="141" t="str">
        <f>IF('3b DTC_SC'!AO73 = "","-",'3b DTC_SC'!AO73)</f>
        <v>-</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8" t="s">
        <v>450</v>
      </c>
      <c r="B74" s="276"/>
      <c r="C74" s="279"/>
      <c r="D74" s="279"/>
      <c r="E74" s="279"/>
      <c r="F74" s="17" t="s">
        <v>100</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f>IF('3b DTC_SC'!AK74 = "","-",'3b DTC_SC'!AK74)</f>
        <v>1202.19</v>
      </c>
      <c r="AL74" s="141" t="str">
        <f>IF('3b DTC_SC'!AL74 = "","-",'3b DTC_SC'!AL74)</f>
        <v>-</v>
      </c>
      <c r="AM74" s="141" t="str">
        <f>IF('3b DTC_SC'!AM74 = "","-",'3b DTC_SC'!AM74)</f>
        <v>-</v>
      </c>
      <c r="AN74" s="141" t="str">
        <f>IF('3b DTC_SC'!AN74 = "","-",'3b DTC_SC'!AN74)</f>
        <v>-</v>
      </c>
      <c r="AO74" s="141" t="str">
        <f>IF('3b DTC_SC'!AO74 = "","-",'3b DTC_SC'!AO74)</f>
        <v>-</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8" t="s">
        <v>451</v>
      </c>
      <c r="B75" s="276"/>
      <c r="C75" s="279"/>
      <c r="D75" s="279"/>
      <c r="E75" s="279"/>
      <c r="F75" s="17" t="s">
        <v>101</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f>IF('3b DTC_SC'!AK75 = "","-",'3b DTC_SC'!AK75)</f>
        <v>1354.62</v>
      </c>
      <c r="AL75" s="141" t="str">
        <f>IF('3b DTC_SC'!AL75 = "","-",'3b DTC_SC'!AL75)</f>
        <v>-</v>
      </c>
      <c r="AM75" s="141" t="str">
        <f>IF('3b DTC_SC'!AM75 = "","-",'3b DTC_SC'!AM75)</f>
        <v>-</v>
      </c>
      <c r="AN75" s="141" t="str">
        <f>IF('3b DTC_SC'!AN75 = "","-",'3b DTC_SC'!AN75)</f>
        <v>-</v>
      </c>
      <c r="AO75" s="141" t="str">
        <f>IF('3b DTC_SC'!AO75 = "","-",'3b DTC_SC'!AO75)</f>
        <v>-</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8" t="s">
        <v>452</v>
      </c>
      <c r="B76" s="276"/>
      <c r="C76" s="279"/>
      <c r="D76" s="279"/>
      <c r="E76" s="279"/>
      <c r="F76" s="17" t="s">
        <v>102</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f>IF('3b DTC_SC'!AK76 = "","-",'3b DTC_SC'!AK76)</f>
        <v>1190.6500000000001</v>
      </c>
      <c r="AL76" s="141" t="str">
        <f>IF('3b DTC_SC'!AL76 = "","-",'3b DTC_SC'!AL76)</f>
        <v>-</v>
      </c>
      <c r="AM76" s="141" t="str">
        <f>IF('3b DTC_SC'!AM76 = "","-",'3b DTC_SC'!AM76)</f>
        <v>-</v>
      </c>
      <c r="AN76" s="141" t="str">
        <f>IF('3b DTC_SC'!AN76 = "","-",'3b DTC_SC'!AN76)</f>
        <v>-</v>
      </c>
      <c r="AO76" s="141" t="str">
        <f>IF('3b DTC_SC'!AO76 = "","-",'3b DTC_SC'!AO76)</f>
        <v>-</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8" t="s">
        <v>453</v>
      </c>
      <c r="B77" s="276"/>
      <c r="C77" s="279"/>
      <c r="D77" s="279"/>
      <c r="E77" s="279"/>
      <c r="F77" s="17" t="s">
        <v>103</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f>IF('3b DTC_SC'!AK77 = "","-",'3b DTC_SC'!AK77)</f>
        <v>1245.93</v>
      </c>
      <c r="AL77" s="141" t="str">
        <f>IF('3b DTC_SC'!AL77 = "","-",'3b DTC_SC'!AL77)</f>
        <v>-</v>
      </c>
      <c r="AM77" s="141" t="str">
        <f>IF('3b DTC_SC'!AM77 = "","-",'3b DTC_SC'!AM77)</f>
        <v>-</v>
      </c>
      <c r="AN77" s="141" t="str">
        <f>IF('3b DTC_SC'!AN77 = "","-",'3b DTC_SC'!AN77)</f>
        <v>-</v>
      </c>
      <c r="AO77" s="141" t="str">
        <f>IF('3b DTC_SC'!AO77 = "","-",'3b DTC_SC'!AO77)</f>
        <v>-</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8" t="s">
        <v>454</v>
      </c>
      <c r="B78" s="276"/>
      <c r="C78" s="279"/>
      <c r="D78" s="279"/>
      <c r="E78" s="279"/>
      <c r="F78" s="17" t="s">
        <v>104</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f>IF('3b DTC_SC'!AK78 = "","-",'3b DTC_SC'!AK78)</f>
        <v>1235.45</v>
      </c>
      <c r="AL78" s="141" t="str">
        <f>IF('3b DTC_SC'!AL78 = "","-",'3b DTC_SC'!AL78)</f>
        <v>-</v>
      </c>
      <c r="AM78" s="141" t="str">
        <f>IF('3b DTC_SC'!AM78 = "","-",'3b DTC_SC'!AM78)</f>
        <v>-</v>
      </c>
      <c r="AN78" s="141" t="str">
        <f>IF('3b DTC_SC'!AN78 = "","-",'3b DTC_SC'!AN78)</f>
        <v>-</v>
      </c>
      <c r="AO78" s="141" t="str">
        <f>IF('3b DTC_SC'!AO78 = "","-",'3b DTC_SC'!AO78)</f>
        <v>-</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8" t="s">
        <v>455</v>
      </c>
      <c r="B79" s="276"/>
      <c r="C79" s="279"/>
      <c r="D79" s="279"/>
      <c r="E79" s="279"/>
      <c r="F79" s="17" t="s">
        <v>105</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f>IF('3b DTC_SC'!AK79 = "","-",'3b DTC_SC'!AK79)</f>
        <v>1202</v>
      </c>
      <c r="AL79" s="141" t="str">
        <f>IF('3b DTC_SC'!AL79 = "","-",'3b DTC_SC'!AL79)</f>
        <v>-</v>
      </c>
      <c r="AM79" s="141" t="str">
        <f>IF('3b DTC_SC'!AM79 = "","-",'3b DTC_SC'!AM79)</f>
        <v>-</v>
      </c>
      <c r="AN79" s="141" t="str">
        <f>IF('3b DTC_SC'!AN79 = "","-",'3b DTC_SC'!AN79)</f>
        <v>-</v>
      </c>
      <c r="AO79" s="141" t="str">
        <f>IF('3b DTC_SC'!AO79 = "","-",'3b DTC_SC'!AO79)</f>
        <v>-</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8" t="s">
        <v>456</v>
      </c>
      <c r="B80" s="276"/>
      <c r="C80" s="279"/>
      <c r="D80" s="279"/>
      <c r="E80" s="279"/>
      <c r="F80" s="17" t="s">
        <v>106</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f>IF('3b DTC_SC'!AK80 = "","-",'3b DTC_SC'!AK80)</f>
        <v>1219.8599999999999</v>
      </c>
      <c r="AL80" s="141" t="str">
        <f>IF('3b DTC_SC'!AL80 = "","-",'3b DTC_SC'!AL80)</f>
        <v>-</v>
      </c>
      <c r="AM80" s="141" t="str">
        <f>IF('3b DTC_SC'!AM80 = "","-",'3b DTC_SC'!AM80)</f>
        <v>-</v>
      </c>
      <c r="AN80" s="141" t="str">
        <f>IF('3b DTC_SC'!AN80 = "","-",'3b DTC_SC'!AN80)</f>
        <v>-</v>
      </c>
      <c r="AO80" s="141" t="str">
        <f>IF('3b DTC_SC'!AO80 = "","-",'3b DTC_SC'!AO80)</f>
        <v>-</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8" t="s">
        <v>457</v>
      </c>
      <c r="B81" s="276"/>
      <c r="C81" s="279"/>
      <c r="D81" s="279"/>
      <c r="E81" s="279"/>
      <c r="F81" s="17" t="s">
        <v>107</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f>IF('3b DTC_SC'!AK81 = "","-",'3b DTC_SC'!AK81)</f>
        <v>1265.6300000000001</v>
      </c>
      <c r="AL81" s="141" t="str">
        <f>IF('3b DTC_SC'!AL81 = "","-",'3b DTC_SC'!AL81)</f>
        <v>-</v>
      </c>
      <c r="AM81" s="141" t="str">
        <f>IF('3b DTC_SC'!AM81 = "","-",'3b DTC_SC'!AM81)</f>
        <v>-</v>
      </c>
      <c r="AN81" s="141" t="str">
        <f>IF('3b DTC_SC'!AN81 = "","-",'3b DTC_SC'!AN81)</f>
        <v>-</v>
      </c>
      <c r="AO81" s="141" t="str">
        <f>IF('3b DTC_SC'!AO81 = "","-",'3b DTC_SC'!AO81)</f>
        <v>-</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8" t="s">
        <v>458</v>
      </c>
      <c r="B82" s="306"/>
      <c r="C82" s="279"/>
      <c r="D82" s="279"/>
      <c r="E82" s="279"/>
      <c r="F82" s="17" t="s">
        <v>108</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f>IF('3b DTC_SC'!AK82 = "","-",'3b DTC_SC'!AK82)</f>
        <v>1256.75</v>
      </c>
      <c r="AL82" s="141" t="str">
        <f>IF('3b DTC_SC'!AL82 = "","-",'3b DTC_SC'!AL82)</f>
        <v>-</v>
      </c>
      <c r="AM82" s="141" t="str">
        <f>IF('3b DTC_SC'!AM82 = "","-",'3b DTC_SC'!AM82)</f>
        <v>-</v>
      </c>
      <c r="AN82" s="141" t="str">
        <f>IF('3b DTC_SC'!AN82 = "","-",'3b DTC_SC'!AN82)</f>
        <v>-</v>
      </c>
      <c r="AO82" s="141" t="str">
        <f>IF('3b DTC_SC'!AO82 = "","-",'3b DTC_SC'!AO82)</f>
        <v>-</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45" customHeight="1">
      <c r="A83" s="228" t="s">
        <v>459</v>
      </c>
      <c r="B83" s="277" t="s">
        <v>88</v>
      </c>
      <c r="C83" s="278"/>
      <c r="D83" s="278" t="s">
        <v>93</v>
      </c>
      <c r="E83" s="278" t="s">
        <v>389</v>
      </c>
      <c r="F83" s="64" t="s">
        <v>95</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f>IF('3b DTC_SC'!AK83 = "","-",'3b DTC_SC'!AK83)</f>
        <v>890.56</v>
      </c>
      <c r="AL83" s="141" t="str">
        <f>IF('3b DTC_SC'!AL83 = "","-",'3b DTC_SC'!AL83)</f>
        <v>-</v>
      </c>
      <c r="AM83" s="141" t="str">
        <f>IF('3b DTC_SC'!AM83 = "","-",'3b DTC_SC'!AM83)</f>
        <v>-</v>
      </c>
      <c r="AN83" s="141" t="str">
        <f>IF('3b DTC_SC'!AN83 = "","-",'3b DTC_SC'!AN83)</f>
        <v>-</v>
      </c>
      <c r="AO83" s="141" t="str">
        <f>IF('3b DTC_SC'!AO83 = "","-",'3b DTC_SC'!AO83)</f>
        <v>-</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8" t="s">
        <v>460</v>
      </c>
      <c r="B84" s="277"/>
      <c r="C84" s="279"/>
      <c r="D84" s="279"/>
      <c r="E84" s="279"/>
      <c r="F84" s="17" t="s">
        <v>96</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f>IF('3b DTC_SC'!AK84 = "","-",'3b DTC_SC'!AK84)</f>
        <v>887.96</v>
      </c>
      <c r="AL84" s="141" t="str">
        <f>IF('3b DTC_SC'!AL84 = "","-",'3b DTC_SC'!AL84)</f>
        <v>-</v>
      </c>
      <c r="AM84" s="141" t="str">
        <f>IF('3b DTC_SC'!AM84 = "","-",'3b DTC_SC'!AM84)</f>
        <v>-</v>
      </c>
      <c r="AN84" s="141" t="str">
        <f>IF('3b DTC_SC'!AN84 = "","-",'3b DTC_SC'!AN84)</f>
        <v>-</v>
      </c>
      <c r="AO84" s="141" t="str">
        <f>IF('3b DTC_SC'!AO84 = "","-",'3b DTC_SC'!AO84)</f>
        <v>-</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8" t="s">
        <v>461</v>
      </c>
      <c r="B85" s="277"/>
      <c r="C85" s="279"/>
      <c r="D85" s="279"/>
      <c r="E85" s="279"/>
      <c r="F85" s="17" t="s">
        <v>97</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f>IF('3b DTC_SC'!AK85 = "","-",'3b DTC_SC'!AK85)</f>
        <v>890.54</v>
      </c>
      <c r="AL85" s="141" t="str">
        <f>IF('3b DTC_SC'!AL85 = "","-",'3b DTC_SC'!AL85)</f>
        <v>-</v>
      </c>
      <c r="AM85" s="141" t="str">
        <f>IF('3b DTC_SC'!AM85 = "","-",'3b DTC_SC'!AM85)</f>
        <v>-</v>
      </c>
      <c r="AN85" s="141" t="str">
        <f>IF('3b DTC_SC'!AN85 = "","-",'3b DTC_SC'!AN85)</f>
        <v>-</v>
      </c>
      <c r="AO85" s="141" t="str">
        <f>IF('3b DTC_SC'!AO85 = "","-",'3b DTC_SC'!AO85)</f>
        <v>-</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8" t="s">
        <v>462</v>
      </c>
      <c r="B86" s="277"/>
      <c r="C86" s="279"/>
      <c r="D86" s="279"/>
      <c r="E86" s="279"/>
      <c r="F86" s="17" t="s">
        <v>98</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f>IF('3b DTC_SC'!AK86 = "","-",'3b DTC_SC'!AK86)</f>
        <v>886.26</v>
      </c>
      <c r="AL86" s="141" t="str">
        <f>IF('3b DTC_SC'!AL86 = "","-",'3b DTC_SC'!AL86)</f>
        <v>-</v>
      </c>
      <c r="AM86" s="141" t="str">
        <f>IF('3b DTC_SC'!AM86 = "","-",'3b DTC_SC'!AM86)</f>
        <v>-</v>
      </c>
      <c r="AN86" s="141" t="str">
        <f>IF('3b DTC_SC'!AN86 = "","-",'3b DTC_SC'!AN86)</f>
        <v>-</v>
      </c>
      <c r="AO86" s="141" t="str">
        <f>IF('3b DTC_SC'!AO86 = "","-",'3b DTC_SC'!AO86)</f>
        <v>-</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8" t="s">
        <v>463</v>
      </c>
      <c r="B87" s="277"/>
      <c r="C87" s="279"/>
      <c r="D87" s="279"/>
      <c r="E87" s="279"/>
      <c r="F87" s="17" t="s">
        <v>99</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f>IF('3b DTC_SC'!AK87 = "","-",'3b DTC_SC'!AK87)</f>
        <v>905.16</v>
      </c>
      <c r="AL87" s="141" t="str">
        <f>IF('3b DTC_SC'!AL87 = "","-",'3b DTC_SC'!AL87)</f>
        <v>-</v>
      </c>
      <c r="AM87" s="141" t="str">
        <f>IF('3b DTC_SC'!AM87 = "","-",'3b DTC_SC'!AM87)</f>
        <v>-</v>
      </c>
      <c r="AN87" s="141" t="str">
        <f>IF('3b DTC_SC'!AN87 = "","-",'3b DTC_SC'!AN87)</f>
        <v>-</v>
      </c>
      <c r="AO87" s="141" t="str">
        <f>IF('3b DTC_SC'!AO87 = "","-",'3b DTC_SC'!AO87)</f>
        <v>-</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8" t="s">
        <v>464</v>
      </c>
      <c r="B88" s="277"/>
      <c r="C88" s="279"/>
      <c r="D88" s="279"/>
      <c r="E88" s="279"/>
      <c r="F88" s="17" t="s">
        <v>100</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f>IF('3b DTC_SC'!AK88 = "","-",'3b DTC_SC'!AK88)</f>
        <v>886.25</v>
      </c>
      <c r="AL88" s="141" t="str">
        <f>IF('3b DTC_SC'!AL88 = "","-",'3b DTC_SC'!AL88)</f>
        <v>-</v>
      </c>
      <c r="AM88" s="141" t="str">
        <f>IF('3b DTC_SC'!AM88 = "","-",'3b DTC_SC'!AM88)</f>
        <v>-</v>
      </c>
      <c r="AN88" s="141" t="str">
        <f>IF('3b DTC_SC'!AN88 = "","-",'3b DTC_SC'!AN88)</f>
        <v>-</v>
      </c>
      <c r="AO88" s="141" t="str">
        <f>IF('3b DTC_SC'!AO88 = "","-",'3b DTC_SC'!AO88)</f>
        <v>-</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8" t="s">
        <v>465</v>
      </c>
      <c r="B89" s="277"/>
      <c r="C89" s="279"/>
      <c r="D89" s="279"/>
      <c r="E89" s="279"/>
      <c r="F89" s="17" t="s">
        <v>101</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f>IF('3b DTC_SC'!AK89 = "","-",'3b DTC_SC'!AK89)</f>
        <v>894.55</v>
      </c>
      <c r="AL89" s="141" t="str">
        <f>IF('3b DTC_SC'!AL89 = "","-",'3b DTC_SC'!AL89)</f>
        <v>-</v>
      </c>
      <c r="AM89" s="141" t="str">
        <f>IF('3b DTC_SC'!AM89 = "","-",'3b DTC_SC'!AM89)</f>
        <v>-</v>
      </c>
      <c r="AN89" s="141" t="str">
        <f>IF('3b DTC_SC'!AN89 = "","-",'3b DTC_SC'!AN89)</f>
        <v>-</v>
      </c>
      <c r="AO89" s="141" t="str">
        <f>IF('3b DTC_SC'!AO89 = "","-",'3b DTC_SC'!AO89)</f>
        <v>-</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8" t="s">
        <v>466</v>
      </c>
      <c r="B90" s="277"/>
      <c r="C90" s="279"/>
      <c r="D90" s="279"/>
      <c r="E90" s="279"/>
      <c r="F90" s="17" t="s">
        <v>102</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f>IF('3b DTC_SC'!AK90 = "","-",'3b DTC_SC'!AK90)</f>
        <v>904.56</v>
      </c>
      <c r="AL90" s="141" t="str">
        <f>IF('3b DTC_SC'!AL90 = "","-",'3b DTC_SC'!AL90)</f>
        <v>-</v>
      </c>
      <c r="AM90" s="141" t="str">
        <f>IF('3b DTC_SC'!AM90 = "","-",'3b DTC_SC'!AM90)</f>
        <v>-</v>
      </c>
      <c r="AN90" s="141" t="str">
        <f>IF('3b DTC_SC'!AN90 = "","-",'3b DTC_SC'!AN90)</f>
        <v>-</v>
      </c>
      <c r="AO90" s="141" t="str">
        <f>IF('3b DTC_SC'!AO90 = "","-",'3b DTC_SC'!AO90)</f>
        <v>-</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8" t="s">
        <v>467</v>
      </c>
      <c r="B91" s="277"/>
      <c r="C91" s="279"/>
      <c r="D91" s="279"/>
      <c r="E91" s="279"/>
      <c r="F91" s="17" t="s">
        <v>103</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f>IF('3b DTC_SC'!AK91 = "","-",'3b DTC_SC'!AK91)</f>
        <v>885.13</v>
      </c>
      <c r="AL91" s="141" t="str">
        <f>IF('3b DTC_SC'!AL91 = "","-",'3b DTC_SC'!AL91)</f>
        <v>-</v>
      </c>
      <c r="AM91" s="141" t="str">
        <f>IF('3b DTC_SC'!AM91 = "","-",'3b DTC_SC'!AM91)</f>
        <v>-</v>
      </c>
      <c r="AN91" s="141" t="str">
        <f>IF('3b DTC_SC'!AN91 = "","-",'3b DTC_SC'!AN91)</f>
        <v>-</v>
      </c>
      <c r="AO91" s="141" t="str">
        <f>IF('3b DTC_SC'!AO91 = "","-",'3b DTC_SC'!AO91)</f>
        <v>-</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8" t="s">
        <v>468</v>
      </c>
      <c r="B92" s="277"/>
      <c r="C92" s="279"/>
      <c r="D92" s="279"/>
      <c r="E92" s="279"/>
      <c r="F92" s="17" t="s">
        <v>104</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f>IF('3b DTC_SC'!AK92 = "","-",'3b DTC_SC'!AK92)</f>
        <v>885.83</v>
      </c>
      <c r="AL92" s="141" t="str">
        <f>IF('3b DTC_SC'!AL92 = "","-",'3b DTC_SC'!AL92)</f>
        <v>-</v>
      </c>
      <c r="AM92" s="141" t="str">
        <f>IF('3b DTC_SC'!AM92 = "","-",'3b DTC_SC'!AM92)</f>
        <v>-</v>
      </c>
      <c r="AN92" s="141" t="str">
        <f>IF('3b DTC_SC'!AN92 = "","-",'3b DTC_SC'!AN92)</f>
        <v>-</v>
      </c>
      <c r="AO92" s="141" t="str">
        <f>IF('3b DTC_SC'!AO92 = "","-",'3b DTC_SC'!AO92)</f>
        <v>-</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8" t="s">
        <v>469</v>
      </c>
      <c r="B93" s="277"/>
      <c r="C93" s="279"/>
      <c r="D93" s="279"/>
      <c r="E93" s="279"/>
      <c r="F93" s="17" t="s">
        <v>105</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f>IF('3b DTC_SC'!AK93 = "","-",'3b DTC_SC'!AK93)</f>
        <v>877.34</v>
      </c>
      <c r="AL93" s="141" t="str">
        <f>IF('3b DTC_SC'!AL93 = "","-",'3b DTC_SC'!AL93)</f>
        <v>-</v>
      </c>
      <c r="AM93" s="141" t="str">
        <f>IF('3b DTC_SC'!AM93 = "","-",'3b DTC_SC'!AM93)</f>
        <v>-</v>
      </c>
      <c r="AN93" s="141" t="str">
        <f>IF('3b DTC_SC'!AN93 = "","-",'3b DTC_SC'!AN93)</f>
        <v>-</v>
      </c>
      <c r="AO93" s="141" t="str">
        <f>IF('3b DTC_SC'!AO93 = "","-",'3b DTC_SC'!AO93)</f>
        <v>-</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8" t="s">
        <v>470</v>
      </c>
      <c r="B94" s="277"/>
      <c r="C94" s="279"/>
      <c r="D94" s="279"/>
      <c r="E94" s="279"/>
      <c r="F94" s="17" t="s">
        <v>106</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f>IF('3b DTC_SC'!AK94 = "","-",'3b DTC_SC'!AK94)</f>
        <v>887.4</v>
      </c>
      <c r="AL94" s="141" t="str">
        <f>IF('3b DTC_SC'!AL94 = "","-",'3b DTC_SC'!AL94)</f>
        <v>-</v>
      </c>
      <c r="AM94" s="141" t="str">
        <f>IF('3b DTC_SC'!AM94 = "","-",'3b DTC_SC'!AM94)</f>
        <v>-</v>
      </c>
      <c r="AN94" s="141" t="str">
        <f>IF('3b DTC_SC'!AN94 = "","-",'3b DTC_SC'!AN94)</f>
        <v>-</v>
      </c>
      <c r="AO94" s="141" t="str">
        <f>IF('3b DTC_SC'!AO94 = "","-",'3b DTC_SC'!AO94)</f>
        <v>-</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8" t="s">
        <v>471</v>
      </c>
      <c r="B95" s="277"/>
      <c r="C95" s="279"/>
      <c r="D95" s="279"/>
      <c r="E95" s="279"/>
      <c r="F95" s="17" t="s">
        <v>107</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f>IF('3b DTC_SC'!AK95 = "","-",'3b DTC_SC'!AK95)</f>
        <v>923.15</v>
      </c>
      <c r="AL95" s="141" t="str">
        <f>IF('3b DTC_SC'!AL95 = "","-",'3b DTC_SC'!AL95)</f>
        <v>-</v>
      </c>
      <c r="AM95" s="141" t="str">
        <f>IF('3b DTC_SC'!AM95 = "","-",'3b DTC_SC'!AM95)</f>
        <v>-</v>
      </c>
      <c r="AN95" s="141" t="str">
        <f>IF('3b DTC_SC'!AN95 = "","-",'3b DTC_SC'!AN95)</f>
        <v>-</v>
      </c>
      <c r="AO95" s="141" t="str">
        <f>IF('3b DTC_SC'!AO95 = "","-",'3b DTC_SC'!AO95)</f>
        <v>-</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8" t="s">
        <v>472</v>
      </c>
      <c r="B96" s="277"/>
      <c r="C96" s="280"/>
      <c r="D96" s="280"/>
      <c r="E96" s="280"/>
      <c r="F96" s="17" t="s">
        <v>108</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f>IF('3b DTC_SC'!AK96 = "","-",'3b DTC_SC'!AK96)</f>
        <v>911.07</v>
      </c>
      <c r="AL96" s="141" t="str">
        <f>IF('3b DTC_SC'!AL96 = "","-",'3b DTC_SC'!AL96)</f>
        <v>-</v>
      </c>
      <c r="AM96" s="141" t="str">
        <f>IF('3b DTC_SC'!AM96 = "","-",'3b DTC_SC'!AM96)</f>
        <v>-</v>
      </c>
      <c r="AN96" s="141" t="str">
        <f>IF('3b DTC_SC'!AN96 = "","-",'3b DTC_SC'!AN96)</f>
        <v>-</v>
      </c>
      <c r="AO96" s="141" t="str">
        <f>IF('3b DTC_SC'!AO96 = "","-",'3b DTC_SC'!AO96)</f>
        <v>-</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 ref="C40:C53"/>
    <mergeCell ref="D40:D53"/>
    <mergeCell ref="E40:E53"/>
    <mergeCell ref="B40:B53"/>
    <mergeCell ref="C26:C39"/>
    <mergeCell ref="D26:D39"/>
    <mergeCell ref="E26:E39"/>
    <mergeCell ref="C69:C82"/>
    <mergeCell ref="D69:D82"/>
    <mergeCell ref="E69:E82"/>
    <mergeCell ref="B83:B96"/>
    <mergeCell ref="C83:C96"/>
    <mergeCell ref="D83:D96"/>
    <mergeCell ref="E83:E96"/>
    <mergeCell ref="B55:B82"/>
    <mergeCell ref="C55:C68"/>
    <mergeCell ref="D55:D68"/>
    <mergeCell ref="E55:E6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1753</PublicationRequestID>
    <DocumentTitle xmlns="3ffacce4-957f-4f0a-910f-9efe2ecf512c">Annex_9_-_Levelisation_allowance_methodology_and_levelised_cap_levels_v1.6.1</DocumentTitle>
    <DocumentRank xmlns="3ffacce4-957f-4f0a-910f-9efe2ecf512c">Subsidiary</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C522EC6B-F041-4FFD-856E-F3C33D6E4832}"/>
</file>

<file path=customXml/itemProps2.xml><?xml version="1.0" encoding="utf-8"?>
<ds:datastoreItem xmlns:ds="http://schemas.openxmlformats.org/officeDocument/2006/customXml" ds:itemID="{AB725CCE-43FF-4FAD-ACAB-AE5F55EDBE18}"/>
</file>

<file path=customXml/itemProps3.xml><?xml version="1.0" encoding="utf-8"?>
<ds:datastoreItem xmlns:ds="http://schemas.openxmlformats.org/officeDocument/2006/customXml" ds:itemID="{E8CACC7B-9EB9-4F3D-A54A-42F6719813DF}"/>
</file>

<file path=customXml/itemProps4.xml><?xml version="1.0" encoding="utf-8"?>
<ds:datastoreItem xmlns:ds="http://schemas.openxmlformats.org/officeDocument/2006/customXml" ds:itemID="{54EBAC6C-C750-4C6E-AE46-DF717700CECF}"/>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
  <cp:revision/>
  <dcterms:created xsi:type="dcterms:W3CDTF">2023-11-10T12:49:53Z</dcterms:created>
  <dcterms:modified xsi:type="dcterms:W3CDTF">2025-08-26T16:40:17Z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dbabcf2f-9578-46b7-ad82-e59c3055c632</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ies>
</file>