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3.xml" ContentType="application/vnd.openxmlformats-officedocument.drawingml.chart+xml"/>
  <Override PartName="/xl/drawings/drawing25.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hidePivotFieldList="1" defaultThemeVersion="166925"/>
  <xr:revisionPtr revIDLastSave="2" documentId="8_{DED37133-1903-4A5D-A914-49719A386556}" xr6:coauthVersionLast="47" xr6:coauthVersionMax="47" xr10:uidLastSave="{C29D50EE-AF7A-460E-8D44-2C2534C18873}"/>
  <bookViews>
    <workbookView xWindow="-98" yWindow="-98" windowWidth="21795" windowHeight="13096" tabRatio="936" xr2:uid="{9541CE46-AB32-4248-A7B4-CC3BFD7DB5E0}"/>
  </bookViews>
  <sheets>
    <sheet name="Introduction" sheetId="9" r:id="rId1"/>
    <sheet name="Scheme Years" sheetId="44" r:id="rId2"/>
    <sheet name="Fig 1.1" sheetId="24" r:id="rId3"/>
    <sheet name="Fig 1.2" sheetId="26" r:id="rId4"/>
    <sheet name="Fig 1.3" sheetId="27" r:id="rId5"/>
    <sheet name="Fig 1.4" sheetId="46" r:id="rId6"/>
    <sheet name="Fig 3.1" sheetId="25" r:id="rId7"/>
    <sheet name="Fig 3.2" sheetId="20" r:id="rId8"/>
    <sheet name="Fig 3.3" sheetId="19" r:id="rId9"/>
    <sheet name="Fig 3.4" sheetId="2" r:id="rId10"/>
    <sheet name="Fig 3.5" sheetId="47" r:id="rId11"/>
    <sheet name="Fig 3.6" sheetId="48" r:id="rId12"/>
    <sheet name="Fig 3.7" sheetId="4" r:id="rId13"/>
    <sheet name="Fig 3.8" sheetId="5" r:id="rId14"/>
    <sheet name="Fig 3.9" sheetId="13" r:id="rId15"/>
    <sheet name="Fig 3.10" sheetId="49" r:id="rId16"/>
    <sheet name="Fig 3.11" sheetId="22" r:id="rId17"/>
    <sheet name="Fig 4.1" sheetId="28" r:id="rId18"/>
    <sheet name="Fig 4.2" sheetId="31" r:id="rId19"/>
    <sheet name="Fig 4.3" sheetId="29" r:id="rId20"/>
    <sheet name="Fig 4.4" sheetId="50" r:id="rId21"/>
    <sheet name="Fig 4.5" sheetId="32" r:id="rId22"/>
    <sheet name="Fig 4.6" sheetId="52" r:id="rId23"/>
    <sheet name="Fig 4.7" sheetId="33" r:id="rId24"/>
    <sheet name="Fig 4.8" sheetId="34" r:id="rId25"/>
    <sheet name="Fig 4.9" sheetId="35" r:id="rId26"/>
    <sheet name="Fig 4.10" sheetId="36" r:id="rId27"/>
    <sheet name="Fig 4.11" sheetId="37" r:id="rId28"/>
    <sheet name="Fig 5.1" sheetId="38" r:id="rId29"/>
    <sheet name="Fig 5.2" sheetId="39" r:id="rId30"/>
    <sheet name="Fig A1.1" sheetId="54" r:id="rId31"/>
    <sheet name="Fig A2.1" sheetId="42" r:id="rId32"/>
  </sheets>
  <definedNames>
    <definedName name="_xlnm._FilterDatabase" localSheetId="15" hidden="1">'Fig 3.10'!$I$35:$J$43</definedName>
    <definedName name="_xlnm._FilterDatabase" localSheetId="16" hidden="1">'Fig 3.11'!$B$35:$D$42</definedName>
    <definedName name="_xlnm._FilterDatabase" localSheetId="14" hidden="1">'Fig 3.9'!$I$35:$J$43</definedName>
    <definedName name="_xlnm._FilterDatabase" localSheetId="26" hidden="1">'Fig 4.10'!$I$35:$J$43</definedName>
    <definedName name="_xlnm._FilterDatabase" localSheetId="27" hidden="1">'Fig 4.11'!$B$35:$D$42</definedName>
    <definedName name="_xlnm._FilterDatabase" localSheetId="20" hidden="1">'Fig 4.4'!#REF!</definedName>
    <definedName name="_xlnm._FilterDatabase" localSheetId="22" hidden="1">'Fig 4.6'!#REF!</definedName>
    <definedName name="_xlnm._FilterDatabase" localSheetId="28" hidden="1">'Fig 5.1'!$B$35:$D$40</definedName>
    <definedName name="_xlnm._FilterDatabase" localSheetId="29" hidden="1">'Fig 5.2'!#REF!</definedName>
    <definedName name="_xlnm._FilterDatabase" localSheetId="30" hidden="1">'Fig A1.1'!#REF!</definedName>
    <definedName name="_xlnm._FilterDatabase" localSheetId="31" hidden="1">'Fig A2.1'!$B$31:$B$31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0" l="1"/>
  <c r="F12" i="50"/>
  <c r="F13" i="50"/>
  <c r="F14" i="50"/>
  <c r="F15" i="50"/>
  <c r="F10" i="50"/>
  <c r="E11" i="50"/>
  <c r="E12" i="50"/>
  <c r="E13" i="50"/>
  <c r="E14" i="50"/>
  <c r="E15" i="50"/>
  <c r="E10" i="50"/>
  <c r="C46" i="38" l="1"/>
  <c r="D46" i="38"/>
  <c r="C44" i="38" l="1"/>
  <c r="D44" i="38"/>
  <c r="C45" i="38"/>
  <c r="D45" i="38"/>
  <c r="C43" i="38"/>
  <c r="D43" i="38"/>
  <c r="E43" i="38"/>
</calcChain>
</file>

<file path=xl/sharedStrings.xml><?xml version="1.0" encoding="utf-8"?>
<sst xmlns="http://schemas.openxmlformats.org/spreadsheetml/2006/main" count="731" uniqueCount="277">
  <si>
    <t>Warm Home Discount (WHD) 2023 to 2024 Annual Report</t>
  </si>
  <si>
    <t>Dataset</t>
  </si>
  <si>
    <t xml:space="preserve">This workbook provides access to the figures used to produce the charts and tables in the WHD 2023 to 2024 Annual Report. </t>
  </si>
  <si>
    <t>This workbook should be read in conjunction with the information presented in the Annual Report.</t>
  </si>
  <si>
    <t>Table of Contents</t>
  </si>
  <si>
    <t>Information on Scheme Years (SY)</t>
  </si>
  <si>
    <t>Chapter 1: About the Scheme</t>
  </si>
  <si>
    <t>Figure 1.1: Elements of the WHD scheme in England &amp; Wales</t>
  </si>
  <si>
    <t>Figure 1.2: Elements of the WHD scheme in Scotland</t>
  </si>
  <si>
    <t>Figure 1.3: The WHD scheme budget (England &amp; Wales) – SY12 to SY13</t>
  </si>
  <si>
    <t>Figure 1.4: The WHD scheme budget (Scotland) - SY12 to SY13</t>
  </si>
  <si>
    <t>Chapter 3: The Warm Home Discount (England &amp; Wales)</t>
  </si>
  <si>
    <t>Figure 3.1: Supplier compliance with scheme year 13 obligations - England &amp; Wales</t>
  </si>
  <si>
    <t>Figure 3.2: Core Group 1 rebates matched in SY13</t>
  </si>
  <si>
    <t>Figure 3.3: Core Group 2 rebates matched in SY13</t>
  </si>
  <si>
    <t>Figure 3.4: Supplier spend - England &amp; Wales non-core spending obligations</t>
  </si>
  <si>
    <t>Figure 3.5: England &amp; Wales Industry Initiatives spending non-compliances</t>
  </si>
  <si>
    <t>Figure 3.6: Proportion of Industry Initiatives spend in households where at least one occupant has significant health problems or a disability</t>
  </si>
  <si>
    <t>Figure 3.7: Customer support activity figures in SY13</t>
  </si>
  <si>
    <t>Figure 3.8: Industry Initiatives spending breakdown in SY13 - England &amp; Wales</t>
  </si>
  <si>
    <t>Figure 3.9: Individual supplier spend on financial assistance payments</t>
  </si>
  <si>
    <t>Figure 3.10: Individual supplier spend on debt write-off payments</t>
  </si>
  <si>
    <t>Figure 3.11: Individual supplier spend on boiler and heating system replacements</t>
  </si>
  <si>
    <t>Chapter 4: The Warm Home Discount (Scotland)</t>
  </si>
  <si>
    <t>Figure 4.1: Supplier Compliance with Scheme Year 12 Scotland Obligations</t>
  </si>
  <si>
    <t>Figure 4.2: Core Group rebates matched in SY13</t>
  </si>
  <si>
    <t>Figure 4.3: Supplier spend against Scottish non-core spending obligations</t>
  </si>
  <si>
    <t>Figure 4.4: Non-core spending non-compliances - Scotland</t>
  </si>
  <si>
    <t>Figure 4.5: Supplier Broader Group spend against minimum spend in SY13</t>
  </si>
  <si>
    <t>Figure 4.6: Broader Group spending non-compliances</t>
  </si>
  <si>
    <t>Figure 4.7: Supplier spend against the Industry Initiatives cap in SY13</t>
  </si>
  <si>
    <t>Figure 4.8: Customer support activity figures in SY13</t>
  </si>
  <si>
    <t>Figure 4.9: Industry Initiatives spending breakdown in SY13 - Scotland</t>
  </si>
  <si>
    <t>Figure 4.10: Individual supplier spend on debt write-off payments</t>
  </si>
  <si>
    <t>Figure 4.11: Individual supplier spend on boiler and heating system replacements</t>
  </si>
  <si>
    <t>Chapter 5: Audit Programme</t>
  </si>
  <si>
    <t xml:space="preserve">Figure 5.1: WHD External Audit Ratings SY10 to SY13 </t>
  </si>
  <si>
    <t>Figure 5.2: SY13 audit results</t>
  </si>
  <si>
    <t>Appendix 1: Participating Suppliers</t>
  </si>
  <si>
    <t>Figure A1.1: Individual supplier performance table</t>
  </si>
  <si>
    <t>Figure A2.1: WHD participating electricity suppliers SY13</t>
  </si>
  <si>
    <t>Version Control</t>
  </si>
  <si>
    <t>Date Published</t>
  </si>
  <si>
    <t>Changes</t>
  </si>
  <si>
    <t>v1.0</t>
  </si>
  <si>
    <t xml:space="preserve">In the annual report and this dataset we often refer to Scheme Years (SY). The table below provides information on the period covered by each WHD SY. </t>
  </si>
  <si>
    <t>Scheme years normally run from April to the following March. However, it should be noted that in some years(*) there were delays bringing the amended regulations into force, meaning the scheme period started later.</t>
  </si>
  <si>
    <t>WHD Year</t>
  </si>
  <si>
    <t>Period</t>
  </si>
  <si>
    <t>SY1</t>
  </si>
  <si>
    <t>2011 to 2012</t>
  </si>
  <si>
    <t>SY2</t>
  </si>
  <si>
    <t>2012 to 2013</t>
  </si>
  <si>
    <t>SY3</t>
  </si>
  <si>
    <t>2013 to 2014</t>
  </si>
  <si>
    <t>SY4</t>
  </si>
  <si>
    <t>2014 to 2015</t>
  </si>
  <si>
    <t>SY5</t>
  </si>
  <si>
    <t>2015 to 2016</t>
  </si>
  <si>
    <t>SY6*</t>
  </si>
  <si>
    <t>2016 to 2017</t>
  </si>
  <si>
    <t>SY7*</t>
  </si>
  <si>
    <t>2017 to 2018</t>
  </si>
  <si>
    <t>SY8*</t>
  </si>
  <si>
    <t>2018 to 2019</t>
  </si>
  <si>
    <t>SY9</t>
  </si>
  <si>
    <t>2019 to 2020</t>
  </si>
  <si>
    <t>SY10</t>
  </si>
  <si>
    <t>2020 to 2021</t>
  </si>
  <si>
    <t>SY11*</t>
  </si>
  <si>
    <t>2021 to 2022</t>
  </si>
  <si>
    <t>SY12*</t>
  </si>
  <si>
    <t>2022 to 2023</t>
  </si>
  <si>
    <t>SY13</t>
  </si>
  <si>
    <t>2023 to 2024</t>
  </si>
  <si>
    <t>Return to introduction tab</t>
  </si>
  <si>
    <t>Core Group 1</t>
  </si>
  <si>
    <t>Core Group 2</t>
  </si>
  <si>
    <t>Industry Initiatives</t>
  </si>
  <si>
    <t>•Targets low-income pensioners in England &amp; Wales in receipt of Pension Credit Guarantee Credit.</t>
  </si>
  <si>
    <t>•Targets low income customers in England &amp; Wales with high energy costs</t>
  </si>
  <si>
    <t xml:space="preserve">•The Industry Initiative element of the scheme allows suppliers to help fuel-poor customers through a variety of activities (e.g. energy advice, energy efficiency measures). </t>
  </si>
  <si>
    <t xml:space="preserve">•Provides a rebate of £150 applied to the electricity or gas account. </t>
  </si>
  <si>
    <t xml:space="preserve">•The Industry Initiatives spending obligations were set out in the Regulations for SY12 to SY15, and increase each scheme year to take account of inflation estimates. The spending obligations are split by supplier according to market share. </t>
  </si>
  <si>
    <t xml:space="preserve">•The Department for Work and Pensions (DWP) works with participating suppliers to identify eligible customers. Most eligible customers receive their rebate automatically. </t>
  </si>
  <si>
    <t xml:space="preserve">•Customers on low income are identified through data matching with DWP benefit and HMRC Tax Credit data. Government data on property characteristics is used to identify which low-income households are likely to have high energy costs. </t>
  </si>
  <si>
    <t>•The spending obligation may be adjusted (up or down) to account for over or underspend in the Core Groups. The government committed to limit this to £10 million.</t>
  </si>
  <si>
    <t>•Customers identified as eligible under Core Group 1 must be provided with a rebate.</t>
  </si>
  <si>
    <t xml:space="preserve">•Customers identified as eligible under Core Group 2 must be provided with a rebate. </t>
  </si>
  <si>
    <t>•The cost of Core Group 1 rebates is reconciled between participating suppliers according to their market share.</t>
  </si>
  <si>
    <t>•The cost of Core Group 2 rebates is reconciled between participating suppliers according to their market share.</t>
  </si>
  <si>
    <t>Core Group</t>
  </si>
  <si>
    <t>Broader Group</t>
  </si>
  <si>
    <t>•Targets low-income pensioners in Scotland in receipt of Pension Credit Guarantee Credit.</t>
  </si>
  <si>
    <t>•Targets a wider group of customers in Scotland in or at risk of fuel poverty.</t>
  </si>
  <si>
    <t xml:space="preserve">•The Industry Initiatives element of the scheme allows suppliers to help fuel-poor customers through a variety of activities (e.g. energy advice, energy efficiency measures). </t>
  </si>
  <si>
    <t>•Operates in the same way as Core Group 1 in England &amp; Wales.</t>
  </si>
  <si>
    <t>•Provides a rebate of £150 applied to the electricity or gas account.</t>
  </si>
  <si>
    <t xml:space="preserve">•Total spending cap of £7 million on Industry Initiatives in Scotland, split according to market share. </t>
  </si>
  <si>
    <t xml:space="preserve">•Suppliers' spending obligaitons determined accoring to market share. </t>
  </si>
  <si>
    <t>•Spending on Industry Initiatives in Scotland is optional.</t>
  </si>
  <si>
    <t>•In addition to mandatory eligibility criteria, suppliers had some discretion to vary the eligibility criteria to address their specific customer base.</t>
  </si>
  <si>
    <t>•Suppliers at risk of not meet their minimum spending obligation on the Broader Group can apply to transfer up to 100% of their Broader Group obligation to Industry Initiatives.</t>
  </si>
  <si>
    <t xml:space="preserve">•Support under the Broader Group element of the scheme was generally delivered on a first come, first served basis and customers needed to apply for the rebate. </t>
  </si>
  <si>
    <t>Industry Initiatives spending obligation</t>
  </si>
  <si>
    <t>Core Groups spend estimate</t>
  </si>
  <si>
    <t>Overall spending target</t>
  </si>
  <si>
    <t>SY12</t>
  </si>
  <si>
    <t>£40m</t>
  </si>
  <si>
    <t>£434m</t>
  </si>
  <si>
    <t>£474m</t>
  </si>
  <si>
    <t>£60m</t>
  </si>
  <si>
    <t>£494m</t>
  </si>
  <si>
    <t>Figure 1.4: The WHD scheme budget (Scotland) – SY12 to SY13</t>
  </si>
  <si>
    <t>Industry Initiatives spending limit</t>
  </si>
  <si>
    <t>Broader Group minimum spend</t>
  </si>
  <si>
    <t>£7m</t>
  </si>
  <si>
    <t>£28m</t>
  </si>
  <si>
    <t>£14m</t>
  </si>
  <si>
    <t>£49m</t>
  </si>
  <si>
    <t>£32m</t>
  </si>
  <si>
    <t>£13m</t>
  </si>
  <si>
    <t>£52m</t>
  </si>
  <si>
    <t xml:space="preserve">Figure 3.1: Supplier compliance with scheme year 13 obligations - England &amp; Wales </t>
  </si>
  <si>
    <t>Supplier</t>
  </si>
  <si>
    <t>Non-Core</t>
  </si>
  <si>
    <t>Administrative</t>
  </si>
  <si>
    <t>British Gas</t>
  </si>
  <si>
    <t>E</t>
  </si>
  <si>
    <t>Ecotricity</t>
  </si>
  <si>
    <t>EDF</t>
  </si>
  <si>
    <t>E.ON</t>
  </si>
  <si>
    <t>Foxglove</t>
  </si>
  <si>
    <t>Good Energy</t>
  </si>
  <si>
    <t>Green Energy</t>
  </si>
  <si>
    <t>Octopus</t>
  </si>
  <si>
    <t>OVO</t>
  </si>
  <si>
    <t>Rebel</t>
  </si>
  <si>
    <t>Scottish Power</t>
  </si>
  <si>
    <t>Shell</t>
  </si>
  <si>
    <t>So Energy</t>
  </si>
  <si>
    <t>Tomato</t>
  </si>
  <si>
    <t>Tru Energy</t>
  </si>
  <si>
    <t>Utilita</t>
  </si>
  <si>
    <t>Utility Warehouse</t>
  </si>
  <si>
    <t xml:space="preserve">Where a non-compliance has been identified this is highlighted in red, with the number of incidents also shown. </t>
  </si>
  <si>
    <t>Note that each incident may impact many rebates/customers.</t>
  </si>
  <si>
    <t>Stacked bar chart showing the percentage of matched and unmatched Core Group 1 rebates in SY13. 96.7% of rebates were matched, meaning that these customers received their rebates without having to take any action.</t>
  </si>
  <si>
    <t>This compares with 97.0% of customers being matched in SY12.</t>
  </si>
  <si>
    <t>% matched</t>
  </si>
  <si>
    <t>% unmatched</t>
  </si>
  <si>
    <t>Core Group 1 rebates</t>
  </si>
  <si>
    <t xml:space="preserve">Stacked bar chart showing the percentage of matched and unmatched Core Group 2 rebates in SY13. </t>
  </si>
  <si>
    <t>89.9% of rebates were matched, meaning that these customers received their rebates without having to take any action.</t>
  </si>
  <si>
    <t>Core Goup 2 rebates</t>
  </si>
  <si>
    <t xml:space="preserve">Column chart showing each supplier’s spending against their Industry Initiatives spending obligation in SY13. </t>
  </si>
  <si>
    <t xml:space="preserve">Fourteen of the 18 suppliers met or exceeded their spending target including So Energy who exceeded their target by 4.24%. </t>
  </si>
  <si>
    <t>Four suppliers (Foxglove (87.0%), Green Energy (92.1%), Tomato Energy (0.0%) and Utility Warehouse (82.0%)) failed to meet their respective spending targets.</t>
  </si>
  <si>
    <t>Non-core spend vs. obligation (%)</t>
  </si>
  <si>
    <t>Non-core obligation</t>
  </si>
  <si>
    <t>+5% (max carry over)</t>
  </si>
  <si>
    <t>(The first two cells in this row are intentionally blank)</t>
  </si>
  <si>
    <t>Eon</t>
  </si>
  <si>
    <t xml:space="preserve">Rebel </t>
  </si>
  <si>
    <t>Tomato Energy</t>
  </si>
  <si>
    <t>Spending obligation</t>
  </si>
  <si>
    <t xml:space="preserve">Actual spend </t>
  </si>
  <si>
    <t>Shortfall</t>
  </si>
  <si>
    <t>Shortfall (%)</t>
  </si>
  <si>
    <t xml:space="preserve">Stacked column chart showing the proportion of total Industry Initiatives spend that went to households where at least one occupant had significant health problems or a disability. </t>
  </si>
  <si>
    <t xml:space="preserve">The proportions vary widely by supplier with the highest proportions coming from Foxglove (80.7%), So Energy (76.3%) and Rebel Energy (71.0%). </t>
  </si>
  <si>
    <t>The lowest proportions come from Tru Energy (1%) and Good Energy (0.0%).</t>
  </si>
  <si>
    <t>Disability spend (%)</t>
  </si>
  <si>
    <t>Non-disability spend</t>
  </si>
  <si>
    <t xml:space="preserve">Clustered column chart presenting the total spend and the number of customers helped in each Industry Initiatives category. </t>
  </si>
  <si>
    <t xml:space="preserve">The largest proportions of spending were allocated for energy efficiency measures (£21.79 million), energy advice (£11.63 million) and debt assistance (£11.51 million). </t>
  </si>
  <si>
    <t>Although accounting for 17.7% of total spend, energy advice accounted for 80.6% of the customers supported.</t>
  </si>
  <si>
    <t>Category</t>
  </si>
  <si>
    <t>Spend</t>
  </si>
  <si>
    <t>Customers supported</t>
  </si>
  <si>
    <t>% of total spend</t>
  </si>
  <si>
    <t>% of customers</t>
  </si>
  <si>
    <t>Energy efficiency measures</t>
  </si>
  <si>
    <t>Energy advice</t>
  </si>
  <si>
    <t>Debt assistance</t>
  </si>
  <si>
    <t>Financial assistance payments</t>
  </si>
  <si>
    <t>Benefit checks</t>
  </si>
  <si>
    <t>Mobile homes</t>
  </si>
  <si>
    <t>Referrals</t>
  </si>
  <si>
    <t>Pie chart presenting the split of Industry Initiatives spending in SY13. Energy efficiency measures (33.1%) and energy advice (17.7%) account for over half of all spending.</t>
  </si>
  <si>
    <t>Debt assistance and financial assistance payments made up the bulk of remaining spend, at 17.5% and 14.8% respectively. In total, 8.1% was spent on management and administration costs.</t>
  </si>
  <si>
    <t>Initiative</t>
  </si>
  <si>
    <t>%</t>
  </si>
  <si>
    <t>Management/admin costs</t>
  </si>
  <si>
    <t>Column chart showing that 4 suppliers (Foxglove, Green Energy, Rebel Energy and Tomato Energy) did not report any spending on financial assistance payments and therefore failed to meet the minimum requirement.</t>
  </si>
  <si>
    <t>All other suppliers met the minimum spending requirement, 6 of whom (Octopus, OVO, Scottish Power, So Energy, Utilita and Utility Warehouse) spent the maximum amount allowed.</t>
  </si>
  <si>
    <t>Cap</t>
  </si>
  <si>
    <t>Minimum spend</t>
  </si>
  <si>
    <t xml:space="preserve">Column chart showing that eight suppliers (E, Octopus, OVO, Scottish Power, Shell, Tru Energy, Utilita and Utility Warehouse) utilised 100% of the maximum allowed on debt write-off payments. </t>
  </si>
  <si>
    <t>Five (Ecotricity, Foxglove, Green Energy, Rebel Energy and Tomato Energy) spent no funds on debt write-offs.</t>
  </si>
  <si>
    <t xml:space="preserve">Column chart showing that 6 suppliers (Ecotricity, Foxglove, Octopus, Shell, So Energy and Utilita) utilised 100% of the maximum allowed on boiler and heating system replacement payments. </t>
  </si>
  <si>
    <t>Eight suppliers (E, Good Energy, Green Energy, Rebel Energy, Scottish Power, Tomato Energy, Tru Energy and Utility Warehouse) spent no funds on boiler and heating system replacement payments.</t>
  </si>
  <si>
    <t>Figure 4.1: Supplier compliance with scheme year 13 obligations - Scotland</t>
  </si>
  <si>
    <t>Overall 
non-Core</t>
  </si>
  <si>
    <t xml:space="preserve">Stacked bar chart showing the percentage of matched and unmatched Core Group rebates in SY13. 95.8% of rebates were matched, </t>
  </si>
  <si>
    <t>meaning that these customers received their rebates without having to take any action. This compares with 96.5% of customers being matched in SY12.</t>
  </si>
  <si>
    <t>Core Group rebates</t>
  </si>
  <si>
    <t xml:space="preserve">This column chart shows that 6 suppliers (Good Energy, Green Energy, Rebel Energy, Tomato Energy, Tru Energy and Utility Warehouse) failed to meet their non-core spending obligations on the Scottish WHD scheme. </t>
  </si>
  <si>
    <t>A number of suppliers over delivered against their obligations, and energy suppliers Octopus and Utilita exceeded their obligation by more than the maximum carry over limit of 5%.</t>
  </si>
  <si>
    <t>Broader Group spend (%)</t>
  </si>
  <si>
    <t>Industry Initiatives spend (%)</t>
  </si>
  <si>
    <t>Overall achievement</t>
  </si>
  <si>
    <t>(The first four cells in this row are intentionally blank)</t>
  </si>
  <si>
    <t>Rebel Energy</t>
  </si>
  <si>
    <t xml:space="preserve">Column chart showing supplier spend against the Broader Group minimum. </t>
  </si>
  <si>
    <t>Four suppliers (Green energy, Rebel Energy, Tomato Energy and Tru Energy) failed to meet the minimum spending target.</t>
  </si>
  <si>
    <t>Suppliers</t>
  </si>
  <si>
    <t>Broader Group minimum</t>
  </si>
  <si>
    <t>Actual spend</t>
  </si>
  <si>
    <t>Achievement</t>
  </si>
  <si>
    <t>Minimum spend (%)</t>
  </si>
  <si>
    <t xml:space="preserve">Column chart showing each supplier’s spending against their Industry Initiatives caps in SY13. </t>
  </si>
  <si>
    <t xml:space="preserve">All suppliers stayed within their spending cap with 8 (Ecotricity, EDF, EON, Foxglove, Octopus, OVO, Rebel Energy and Shell) spending 100% of the sum allowed. </t>
  </si>
  <si>
    <t>Green Energy, Tomato Energy and Utilita did not utilise any of their Industry Initiatives spending allowance.</t>
  </si>
  <si>
    <t>Spend against cap in SY13</t>
  </si>
  <si>
    <t xml:space="preserve">The largest proportions of spending were allocated for financial assistance payments (£4.35 million), energy advice (£2.47 million) and debt assistance (£1.17 million). </t>
  </si>
  <si>
    <t>However, 94.0% of customers supported, received support through energy advice (1.0 million).</t>
  </si>
  <si>
    <t xml:space="preserve">Pie chart presenting the split of Industry Initiatives spending in SY13. </t>
  </si>
  <si>
    <t>Financial assistance payments (41.7%) and energy advice (23.7%) together make up 65.4% of all spending. A total of 7.0% was spent on management and administration costs.</t>
  </si>
  <si>
    <t>Management/ admin costs</t>
  </si>
  <si>
    <t xml:space="preserve">Column chart showing that 3 suppliers (Octopus, OVO and Utility Warehouse) utilised 100% of the maximum allowed on debt write-off payments and E utilised just under the maximum allowed. </t>
  </si>
  <si>
    <t>Twelve suppliers did not report any spend on debt write-offs during SY13.</t>
  </si>
  <si>
    <t xml:space="preserve">Column chart showing that 4 suppliers (Foxglove, Octopus, Shell and So Energy) utilised 100% of the maximum allowed on boiler and heating system replacement payments. </t>
  </si>
  <si>
    <t>Thirteen suppliers (E, Ecotricity, EDF, EON, Good Energy, Green Energy, OVO, Rebel Energy, Scottish Power, Tomato Energy, Tru Energy, Utilita and Utility Warehouse) spent no funds on boiler and heating system replacement payments.</t>
  </si>
  <si>
    <t>Figure 5.1: WHD external audit ratings SY10 to SY13</t>
  </si>
  <si>
    <t xml:space="preserve">Stacked column chart presenting the results of audits carried out between SY10 and SY13. </t>
  </si>
  <si>
    <t xml:space="preserve">Six interim audits were rated as ‘good’ in SY13, and 3 were rated as ‘satisfactory’. Therefore 66.7% of audits were rated as ‘good’. </t>
  </si>
  <si>
    <t xml:space="preserve">This is the second highest proportion of ‘good’ audits over the period shown and the third year in a row where no audits were rated as either ‘weak’ or ‘unsatisfactory’. </t>
  </si>
  <si>
    <t>Good</t>
  </si>
  <si>
    <t>Satisfactory</t>
  </si>
  <si>
    <t>Weak</t>
  </si>
  <si>
    <t>Unsatisfactory</t>
  </si>
  <si>
    <t>-</t>
  </si>
  <si>
    <t>SY11</t>
  </si>
  <si>
    <t>Focus</t>
  </si>
  <si>
    <t>Rating</t>
  </si>
  <si>
    <t>Industry Initiative (Energy Outreach in Fuel Poor Rural Communities)</t>
  </si>
  <si>
    <t xml:space="preserve">E.ON </t>
  </si>
  <si>
    <t>Industry Initiative (NEA Warm &amp; Safe Homes)</t>
  </si>
  <si>
    <t>Core Group 1/2/SC &amp; Broader Group</t>
  </si>
  <si>
    <t>Industry Initiative (FAP)</t>
  </si>
  <si>
    <t xml:space="preserve">	Presented below is information on individual supplier performance against their obligations on the England &amp; Wales and Scotland WHD schemes. </t>
  </si>
  <si>
    <t xml:space="preserve">Red indicates a non-compliance has occurred with the number of non-compliance incidents for that area also shown. Note that one non-compliance can impact multiple customers. </t>
  </si>
  <si>
    <t>Core Group 1
(England &amp; Wales)</t>
  </si>
  <si>
    <t>Core Group 2
(England &amp; Wales)</t>
  </si>
  <si>
    <t>Non-core
(England &amp; Wales)</t>
  </si>
  <si>
    <t>Administrative
(England &amp; Wales)</t>
  </si>
  <si>
    <t>Total
(England &amp; Wales)</t>
  </si>
  <si>
    <t>Core Group
(Scotland)</t>
  </si>
  <si>
    <t>Broader Group
(Scotland)</t>
  </si>
  <si>
    <t>Overall non-core
(Scotland)</t>
  </si>
  <si>
    <t>Administrative
(Scotland)</t>
  </si>
  <si>
    <t>Total
(Scotland)</t>
  </si>
  <si>
    <t>Combined total</t>
  </si>
  <si>
    <r>
      <t>Supplier Group</t>
    </r>
    <r>
      <rPr>
        <b/>
        <vertAlign val="superscript"/>
        <sz val="10"/>
        <color rgb="FFFFFFFF"/>
        <rFont val="Verdana"/>
        <family val="2"/>
      </rPr>
      <t>[1]</t>
    </r>
  </si>
  <si>
    <t>Years participating</t>
  </si>
  <si>
    <t>1 to 13</t>
  </si>
  <si>
    <t>9 to 13</t>
  </si>
  <si>
    <t>10 to 13</t>
  </si>
  <si>
    <t>11 to 13</t>
  </si>
  <si>
    <t>12 to 13</t>
  </si>
  <si>
    <t>5 to 13</t>
  </si>
  <si>
    <r>
      <t>Shell</t>
    </r>
    <r>
      <rPr>
        <vertAlign val="superscript"/>
        <sz val="10"/>
        <color theme="1"/>
        <rFont val="Verdana"/>
        <family val="2"/>
      </rPr>
      <t>[2]   </t>
    </r>
  </si>
  <si>
    <t>3 to 13</t>
  </si>
  <si>
    <t xml:space="preserve">[1] Supplier Groups include specific licensed suppliers, plus alternative brand names and white label suppliers who do not hold a supply licence but offer tariffs under their own name through partnership with a licensed supplier. </t>
  </si>
  <si>
    <t>Customers of white label suppliers in partnership with a licensed supplier are also eligible for the WHD scheme. A list of suppliers’ subsidiary companies is on the DESNZ website: &lt;https://www.gov.uk/the-warm-home-discount-scheme/energy-suppliers&gt;</t>
  </si>
  <si>
    <t>[2] Octopus Energy Ltd acquired Shell Energy Retail Ltd during SY13 on 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</si>
</sst>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8" formatCode="&quot;£&quot;#,##0.00;[Red]\-&quot;£&quot;#,##0.00"/>
    <numFmt numFmtId="164" formatCode="_(* #,##0.00_);_(* \(#,##0.00\);_(* &quot;-&quot;??_);_(@_)"/>
    <numFmt numFmtId="165" formatCode="0.0%"/>
    <numFmt numFmtId="166" formatCode="_-* #,##0_-;\-* #,##0_-;_-* &quot;-&quot;??_-;_-@_-"/>
    <numFmt numFmtId="167" formatCode="&quot;£&quot;#,##0.00"/>
  </numFmts>
  <fonts count="35">
    <font>
      <sz val="11"/>
      <color theme="1"/>
      <name val="Calibri"/>
      <family val="2"/>
      <scheme val="minor"/>
    </font>
    <font>
      <sz val="10"/>
      <color theme="1"/>
      <name val="Verdana"/>
      <family val="2"/>
    </font>
    <font>
      <sz val="10"/>
      <color theme="1"/>
      <name val="Verdana"/>
      <family val="2"/>
    </font>
    <font>
      <sz val="10"/>
      <name val="Arial"/>
      <family val="2"/>
    </font>
    <font>
      <b/>
      <sz val="10"/>
      <name val="Arial"/>
      <family val="2"/>
    </font>
    <font>
      <sz val="11"/>
      <color theme="1"/>
      <name val="Calibri"/>
      <family val="2"/>
      <scheme val="minor"/>
    </font>
    <font>
      <b/>
      <sz val="11"/>
      <color theme="1"/>
      <name val="Calibri"/>
      <family val="2"/>
      <scheme val="minor"/>
    </font>
    <font>
      <b/>
      <sz val="10"/>
      <color theme="1"/>
      <name val="Verdana"/>
      <family val="2"/>
    </font>
    <font>
      <sz val="10"/>
      <color theme="1"/>
      <name val="Verdana"/>
      <family val="2"/>
    </font>
    <font>
      <sz val="11"/>
      <name val="CG Omega"/>
      <family val="2"/>
    </font>
    <font>
      <sz val="12"/>
      <color theme="1"/>
      <name val="Arial Narrow"/>
      <family val="2"/>
    </font>
    <font>
      <b/>
      <sz val="14"/>
      <color theme="1"/>
      <name val="Verdana"/>
      <family val="2"/>
    </font>
    <font>
      <b/>
      <sz val="12"/>
      <color theme="1"/>
      <name val="Verdana"/>
      <family val="2"/>
    </font>
    <font>
      <b/>
      <sz val="11"/>
      <color rgb="FFFF0000"/>
      <name val="Verdana"/>
      <family val="2"/>
    </font>
    <font>
      <sz val="11"/>
      <color theme="1"/>
      <name val="Verdana"/>
      <family val="2"/>
    </font>
    <font>
      <u/>
      <sz val="11"/>
      <color theme="10"/>
      <name val="Calibri"/>
      <family val="2"/>
      <scheme val="minor"/>
    </font>
    <font>
      <sz val="10"/>
      <color rgb="FF000000"/>
      <name val="Verdana"/>
      <family val="2"/>
    </font>
    <font>
      <b/>
      <sz val="10"/>
      <color theme="0"/>
      <name val="Verdana"/>
      <family val="2"/>
    </font>
    <font>
      <u/>
      <sz val="10"/>
      <color theme="10"/>
      <name val="Verdana"/>
      <family val="2"/>
    </font>
    <font>
      <b/>
      <sz val="10"/>
      <color rgb="FFFF0000"/>
      <name val="Verdana"/>
      <family val="2"/>
    </font>
    <font>
      <b/>
      <sz val="12"/>
      <color rgb="FFFF0000"/>
      <name val="Verdana"/>
      <family val="2"/>
    </font>
    <font>
      <sz val="8"/>
      <name val="Calibri"/>
      <family val="2"/>
      <scheme val="minor"/>
    </font>
    <font>
      <sz val="11"/>
      <color rgb="FFFF0000"/>
      <name val="Calibri"/>
      <family val="2"/>
      <scheme val="minor"/>
    </font>
    <font>
      <i/>
      <sz val="10"/>
      <color rgb="FF1D1D1B"/>
      <name val="Verdana"/>
      <family val="2"/>
    </font>
    <font>
      <sz val="10"/>
      <color rgb="FF1D1D1B"/>
      <name val="Verdana"/>
      <family val="2"/>
    </font>
    <font>
      <sz val="8"/>
      <color rgb="FF1D1D1B"/>
      <name val="Verdana"/>
      <family val="2"/>
    </font>
    <font>
      <i/>
      <sz val="10"/>
      <color theme="1"/>
      <name val="Verdana"/>
      <family val="2"/>
    </font>
    <font>
      <b/>
      <sz val="10"/>
      <color rgb="FFFFFFFF"/>
      <name val="Verdana"/>
      <family val="2"/>
    </font>
    <font>
      <b/>
      <sz val="10"/>
      <color rgb="FF000000"/>
      <name val="Verdana"/>
      <family val="2"/>
    </font>
    <font>
      <sz val="10"/>
      <color theme="0"/>
      <name val="Verdana"/>
      <family val="2"/>
    </font>
    <font>
      <sz val="11"/>
      <color theme="1"/>
      <name val="Calibri"/>
      <family val="2"/>
    </font>
    <font>
      <sz val="10"/>
      <name val="Verdana"/>
      <family val="2"/>
    </font>
    <font>
      <b/>
      <u/>
      <sz val="11"/>
      <color theme="1"/>
      <name val="Verdana"/>
      <family val="2"/>
    </font>
    <font>
      <vertAlign val="superscript"/>
      <sz val="10"/>
      <color theme="1"/>
      <name val="Verdana"/>
      <family val="2"/>
    </font>
    <font>
      <b/>
      <vertAlign val="superscript"/>
      <sz val="10"/>
      <color rgb="FFFFFFFF"/>
      <name val="Verdana"/>
      <family val="2"/>
    </font>
  </fonts>
  <fills count="9">
    <fill>
      <patternFill patternType="none"/>
    </fill>
    <fill>
      <patternFill patternType="gray125"/>
    </fill>
    <fill>
      <patternFill patternType="solid">
        <fgColor theme="0"/>
        <bgColor indexed="64"/>
      </patternFill>
    </fill>
    <fill>
      <patternFill patternType="solid">
        <fgColor rgb="FF2363AF"/>
        <bgColor indexed="64"/>
      </patternFill>
    </fill>
    <fill>
      <patternFill patternType="solid">
        <fgColor theme="0"/>
        <bgColor rgb="FF000000"/>
      </patternFill>
    </fill>
    <fill>
      <patternFill patternType="solid">
        <fgColor rgb="FF92D050"/>
        <bgColor indexed="64"/>
      </patternFill>
    </fill>
    <fill>
      <patternFill patternType="solid">
        <fgColor rgb="FFFFC000"/>
        <bgColor indexed="64"/>
      </patternFill>
    </fill>
    <fill>
      <patternFill patternType="solid">
        <fgColor rgb="FF2363AF"/>
        <bgColor rgb="FF000000"/>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style="medium">
        <color auto="1"/>
      </top>
      <bottom style="medium">
        <color indexed="64"/>
      </bottom>
      <diagonal/>
    </border>
  </borders>
  <cellStyleXfs count="15">
    <xf numFmtId="0" fontId="0" fillId="0" borderId="0"/>
    <xf numFmtId="9" fontId="5" fillId="0" borderId="0" applyFont="0" applyFill="0" applyBorder="0" applyAlignment="0" applyProtection="0"/>
    <xf numFmtId="164" fontId="5" fillId="0" borderId="0" applyFont="0" applyFill="0" applyBorder="0" applyAlignment="0" applyProtection="0"/>
    <xf numFmtId="0" fontId="3" fillId="0" borderId="0"/>
    <xf numFmtId="0" fontId="5" fillId="0" borderId="0"/>
    <xf numFmtId="0" fontId="3" fillId="0" borderId="0"/>
    <xf numFmtId="0" fontId="8" fillId="0" borderId="0"/>
    <xf numFmtId="0" fontId="9" fillId="0" borderId="0"/>
    <xf numFmtId="0" fontId="9" fillId="0" borderId="0"/>
    <xf numFmtId="0" fontId="9" fillId="0" borderId="0"/>
    <xf numFmtId="0" fontId="5" fillId="0" borderId="0"/>
    <xf numFmtId="0" fontId="10" fillId="0" borderId="0"/>
    <xf numFmtId="0" fontId="8" fillId="0" borderId="0"/>
    <xf numFmtId="0" fontId="8" fillId="0" borderId="0"/>
    <xf numFmtId="0" fontId="15" fillId="0" borderId="0" applyNumberFormat="0" applyFill="0" applyBorder="0" applyAlignment="0" applyProtection="0"/>
  </cellStyleXfs>
  <cellXfs count="132">
    <xf numFmtId="0" fontId="0" fillId="0" borderId="0" xfId="0"/>
    <xf numFmtId="0" fontId="4" fillId="0" borderId="0" xfId="0" applyFont="1"/>
    <xf numFmtId="0" fontId="6" fillId="0" borderId="0" xfId="0" applyFont="1"/>
    <xf numFmtId="0" fontId="11" fillId="2" borderId="0" xfId="12" applyFont="1" applyFill="1"/>
    <xf numFmtId="0" fontId="11" fillId="2" borderId="0" xfId="12" applyFont="1" applyFill="1" applyAlignment="1">
      <alignment horizontal="left"/>
    </xf>
    <xf numFmtId="0" fontId="12" fillId="0" borderId="0" xfId="0" applyFont="1" applyAlignment="1">
      <alignment vertical="center"/>
    </xf>
    <xf numFmtId="0" fontId="13" fillId="0" borderId="0" xfId="0" applyFont="1"/>
    <xf numFmtId="0" fontId="14" fillId="0" borderId="0" xfId="0" applyFont="1"/>
    <xf numFmtId="0" fontId="14" fillId="0" borderId="0" xfId="0" applyFont="1" applyAlignment="1">
      <alignment wrapText="1"/>
    </xf>
    <xf numFmtId="0" fontId="12" fillId="2" borderId="0" xfId="12" applyFont="1" applyFill="1" applyAlignment="1">
      <alignment horizontal="left"/>
    </xf>
    <xf numFmtId="165" fontId="0" fillId="0" borderId="0" xfId="0" applyNumberFormat="1"/>
    <xf numFmtId="0" fontId="3" fillId="0" borderId="0" xfId="0" applyFont="1"/>
    <xf numFmtId="10" fontId="3" fillId="0" borderId="0" xfId="0" applyNumberFormat="1" applyFont="1"/>
    <xf numFmtId="10" fontId="0" fillId="0" borderId="0" xfId="0" applyNumberFormat="1"/>
    <xf numFmtId="166" fontId="0" fillId="0" borderId="0" xfId="0" applyNumberFormat="1"/>
    <xf numFmtId="0" fontId="14" fillId="2" borderId="0" xfId="12" applyFont="1" applyFill="1" applyAlignment="1">
      <alignment horizontal="center"/>
    </xf>
    <xf numFmtId="0" fontId="19" fillId="0" borderId="0" xfId="0" applyFont="1"/>
    <xf numFmtId="0" fontId="20" fillId="0" borderId="0" xfId="0" applyFont="1" applyAlignment="1">
      <alignment vertical="center"/>
    </xf>
    <xf numFmtId="0" fontId="7" fillId="2" borderId="1" xfId="13" applyFont="1" applyFill="1" applyBorder="1"/>
    <xf numFmtId="0" fontId="14" fillId="0" borderId="0" xfId="0" applyFont="1" applyAlignment="1">
      <alignment horizontal="right" wrapText="1"/>
    </xf>
    <xf numFmtId="0" fontId="14" fillId="0" borderId="0" xfId="0" applyFont="1" applyAlignment="1">
      <alignment horizontal="right"/>
    </xf>
    <xf numFmtId="0" fontId="13" fillId="0" borderId="0" xfId="0" applyFont="1" applyAlignment="1">
      <alignment horizontal="right"/>
    </xf>
    <xf numFmtId="0" fontId="11" fillId="2" borderId="0" xfId="0" applyFont="1" applyFill="1"/>
    <xf numFmtId="0" fontId="0" fillId="0" borderId="0" xfId="0"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left" vertical="center"/>
    </xf>
    <xf numFmtId="0" fontId="18" fillId="0" borderId="0" xfId="14" applyFont="1"/>
    <xf numFmtId="0" fontId="17" fillId="3" borderId="1" xfId="0" applyFont="1" applyFill="1" applyBorder="1" applyAlignment="1">
      <alignment horizontal="left" vertical="center" wrapText="1"/>
    </xf>
    <xf numFmtId="0" fontId="22" fillId="0" borderId="0" xfId="0" applyFont="1"/>
    <xf numFmtId="167" fontId="14" fillId="0" borderId="0" xfId="0" applyNumberFormat="1" applyFont="1"/>
    <xf numFmtId="165" fontId="0" fillId="0" borderId="0" xfId="1" applyNumberFormat="1" applyFont="1"/>
    <xf numFmtId="0" fontId="17" fillId="3" borderId="1" xfId="0" applyFont="1" applyFill="1" applyBorder="1" applyAlignment="1">
      <alignment horizontal="right" vertical="center"/>
    </xf>
    <xf numFmtId="0" fontId="23" fillId="0" borderId="0" xfId="0" applyFont="1"/>
    <xf numFmtId="0" fontId="25"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6" fillId="0" borderId="0" xfId="0" applyFont="1"/>
    <xf numFmtId="0" fontId="17" fillId="3" borderId="1" xfId="0" applyFont="1" applyFill="1" applyBorder="1"/>
    <xf numFmtId="0" fontId="26" fillId="0" borderId="0" xfId="0" applyFont="1" applyAlignment="1">
      <alignment vertical="center" wrapText="1"/>
    </xf>
    <xf numFmtId="0" fontId="0" fillId="2" borderId="0" xfId="0" applyFill="1"/>
    <xf numFmtId="0" fontId="2" fillId="2" borderId="0" xfId="0" applyFont="1" applyFill="1"/>
    <xf numFmtId="0" fontId="7" fillId="2" borderId="0" xfId="0" applyFont="1" applyFill="1"/>
    <xf numFmtId="0" fontId="27" fillId="3" borderId="1" xfId="0" applyFont="1" applyFill="1" applyBorder="1" applyAlignment="1">
      <alignment vertical="center"/>
    </xf>
    <xf numFmtId="0" fontId="27" fillId="3" borderId="1" xfId="0" applyFont="1" applyFill="1" applyBorder="1" applyAlignment="1">
      <alignment horizontal="center" vertical="center" wrapText="1"/>
    </xf>
    <xf numFmtId="0" fontId="24" fillId="0" borderId="1" xfId="0" applyFont="1" applyBorder="1" applyAlignment="1">
      <alignment vertical="center"/>
    </xf>
    <xf numFmtId="0" fontId="0" fillId="2" borderId="0" xfId="0" applyFill="1" applyAlignment="1">
      <alignment vertical="top"/>
    </xf>
    <xf numFmtId="0" fontId="25" fillId="2" borderId="0" xfId="0" applyFont="1" applyFill="1" applyAlignment="1">
      <alignment vertical="center"/>
    </xf>
    <xf numFmtId="0" fontId="15" fillId="2" borderId="0" xfId="14" applyFill="1" applyAlignment="1">
      <alignment vertical="center"/>
    </xf>
    <xf numFmtId="0" fontId="27" fillId="3" borderId="1" xfId="0" applyFont="1" applyFill="1" applyBorder="1" applyAlignment="1">
      <alignment horizontal="right" vertical="center" wrapText="1"/>
    </xf>
    <xf numFmtId="0" fontId="7" fillId="0" borderId="0" xfId="0" applyFont="1" applyAlignment="1">
      <alignment vertical="center"/>
    </xf>
    <xf numFmtId="0" fontId="27" fillId="7" borderId="1" xfId="0" applyFont="1" applyFill="1" applyBorder="1" applyAlignment="1">
      <alignment horizontal="left" vertical="center" wrapText="1"/>
    </xf>
    <xf numFmtId="0" fontId="27" fillId="7" borderId="1" xfId="0" applyFont="1" applyFill="1" applyBorder="1" applyAlignment="1">
      <alignment horizontal="right" vertical="center" wrapText="1"/>
    </xf>
    <xf numFmtId="0" fontId="27" fillId="7" borderId="1" xfId="0" quotePrefix="1" applyFont="1" applyFill="1" applyBorder="1" applyAlignment="1">
      <alignment horizontal="right" vertical="center" wrapText="1"/>
    </xf>
    <xf numFmtId="0" fontId="16" fillId="0" borderId="1" xfId="0" applyFont="1" applyBorder="1" applyAlignment="1">
      <alignment horizontal="left"/>
    </xf>
    <xf numFmtId="167" fontId="16" fillId="0" borderId="1" xfId="0" applyNumberFormat="1" applyFont="1" applyBorder="1"/>
    <xf numFmtId="3" fontId="16" fillId="0" borderId="1" xfId="0" applyNumberFormat="1" applyFont="1" applyBorder="1"/>
    <xf numFmtId="10" fontId="16" fillId="0" borderId="1" xfId="0" applyNumberFormat="1" applyFont="1" applyBorder="1"/>
    <xf numFmtId="0" fontId="16" fillId="0" borderId="1" xfId="0" applyFont="1" applyBorder="1"/>
    <xf numFmtId="0" fontId="27" fillId="7" borderId="1" xfId="0" applyFont="1" applyFill="1" applyBorder="1" applyAlignment="1">
      <alignment horizontal="left"/>
    </xf>
    <xf numFmtId="0" fontId="27" fillId="7" borderId="1" xfId="0" applyFont="1" applyFill="1" applyBorder="1" applyAlignment="1">
      <alignment horizontal="right"/>
    </xf>
    <xf numFmtId="0" fontId="27" fillId="7" borderId="4" xfId="0" applyFont="1" applyFill="1" applyBorder="1" applyAlignment="1">
      <alignment horizontal="left"/>
    </xf>
    <xf numFmtId="0" fontId="30" fillId="0" borderId="1" xfId="0" applyFont="1" applyBorder="1"/>
    <xf numFmtId="0" fontId="27" fillId="7" borderId="4" xfId="0" applyFont="1" applyFill="1" applyBorder="1" applyAlignment="1">
      <alignment horizontal="right"/>
    </xf>
    <xf numFmtId="0" fontId="17" fillId="3" borderId="1" xfId="0" applyFont="1" applyFill="1" applyBorder="1" applyAlignment="1">
      <alignment horizontal="right" vertical="center" wrapText="1"/>
    </xf>
    <xf numFmtId="0" fontId="27" fillId="7" borderId="4" xfId="0" applyFont="1" applyFill="1" applyBorder="1" applyAlignment="1">
      <alignment horizontal="left" vertical="center"/>
    </xf>
    <xf numFmtId="0" fontId="27" fillId="7" borderId="4" xfId="0" applyFont="1" applyFill="1" applyBorder="1" applyAlignment="1">
      <alignment horizontal="right" vertical="center"/>
    </xf>
    <xf numFmtId="8" fontId="16" fillId="0" borderId="1" xfId="0" applyNumberFormat="1" applyFont="1" applyBorder="1"/>
    <xf numFmtId="10" fontId="16" fillId="0" borderId="1" xfId="0" applyNumberFormat="1" applyFont="1" applyBorder="1" applyAlignment="1">
      <alignment horizontal="right"/>
    </xf>
    <xf numFmtId="9" fontId="16" fillId="0" borderId="1" xfId="0" applyNumberFormat="1" applyFont="1" applyBorder="1"/>
    <xf numFmtId="10" fontId="31" fillId="0" borderId="1" xfId="1" applyNumberFormat="1" applyFont="1" applyFill="1" applyBorder="1" applyAlignment="1">
      <alignment horizontal="right"/>
    </xf>
    <xf numFmtId="165" fontId="29" fillId="0" borderId="0" xfId="1" applyNumberFormat="1" applyFont="1"/>
    <xf numFmtId="0" fontId="24" fillId="0" borderId="1" xfId="0" applyFont="1" applyBorder="1" applyAlignment="1">
      <alignment horizontal="left" vertical="center"/>
    </xf>
    <xf numFmtId="0" fontId="27" fillId="7" borderId="1" xfId="0" applyFont="1" applyFill="1" applyBorder="1" applyAlignment="1">
      <alignment horizontal="center"/>
    </xf>
    <xf numFmtId="0" fontId="24" fillId="0" borderId="1" xfId="0" applyFont="1" applyBorder="1"/>
    <xf numFmtId="0" fontId="7" fillId="0" borderId="0" xfId="0" applyFont="1"/>
    <xf numFmtId="0" fontId="32" fillId="0" borderId="0" xfId="0" applyFont="1"/>
    <xf numFmtId="0" fontId="16" fillId="0" borderId="0" xfId="0" applyFont="1"/>
    <xf numFmtId="3" fontId="16" fillId="4" borderId="1" xfId="2" applyNumberFormat="1" applyFont="1" applyFill="1" applyBorder="1" applyAlignment="1">
      <alignment horizontal="center"/>
    </xf>
    <xf numFmtId="0" fontId="16" fillId="4" borderId="1" xfId="2" applyNumberFormat="1" applyFont="1" applyFill="1" applyBorder="1" applyAlignment="1">
      <alignment horizontal="center"/>
    </xf>
    <xf numFmtId="165" fontId="16" fillId="0" borderId="1" xfId="0" applyNumberFormat="1" applyFont="1" applyBorder="1"/>
    <xf numFmtId="0" fontId="28" fillId="5"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8" fontId="16" fillId="0" borderId="1" xfId="0" applyNumberFormat="1" applyFont="1" applyBorder="1" applyAlignment="1">
      <alignment horizontal="right" vertical="center" wrapText="1"/>
    </xf>
    <xf numFmtId="9" fontId="16" fillId="0" borderId="1" xfId="0" applyNumberFormat="1" applyFont="1" applyBorder="1" applyAlignment="1">
      <alignment horizontal="right" vertical="center" wrapText="1"/>
    </xf>
    <xf numFmtId="0" fontId="0" fillId="0" borderId="1" xfId="0" applyBorder="1"/>
    <xf numFmtId="0" fontId="16" fillId="0" borderId="1" xfId="0" applyFont="1" applyBorder="1" applyAlignment="1">
      <alignment horizontal="right" vertical="center" wrapText="1"/>
    </xf>
    <xf numFmtId="0" fontId="28" fillId="0" borderId="1" xfId="0" applyFont="1" applyBorder="1" applyAlignment="1">
      <alignment horizontal="right" vertical="center" wrapText="1"/>
    </xf>
    <xf numFmtId="0" fontId="28" fillId="0" borderId="0" xfId="0" applyFont="1" applyAlignment="1">
      <alignment horizontal="center" vertical="center" wrapText="1"/>
    </xf>
    <xf numFmtId="0" fontId="16" fillId="0" borderId="1" xfId="0" applyFont="1" applyBorder="1" applyAlignment="1">
      <alignment vertical="center" wrapText="1"/>
    </xf>
    <xf numFmtId="0" fontId="7" fillId="0" borderId="1" xfId="0" applyFont="1" applyBorder="1" applyAlignment="1">
      <alignment horizontal="right" vertical="center" wrapText="1"/>
    </xf>
    <xf numFmtId="0" fontId="27" fillId="3" borderId="1" xfId="0" applyFont="1" applyFill="1" applyBorder="1" applyAlignment="1">
      <alignment vertical="center" wrapText="1"/>
    </xf>
    <xf numFmtId="0" fontId="0" fillId="0" borderId="1" xfId="0" applyBorder="1" applyAlignment="1">
      <alignment horizontal="center" vertical="center"/>
    </xf>
    <xf numFmtId="0" fontId="1" fillId="0" borderId="1" xfId="0" applyFont="1" applyBorder="1" applyAlignment="1">
      <alignment horizontal="center" wrapText="1"/>
    </xf>
    <xf numFmtId="0" fontId="1" fillId="0" borderId="4" xfId="0" applyFont="1" applyBorder="1" applyAlignment="1">
      <alignment horizontal="center" wrapText="1"/>
    </xf>
    <xf numFmtId="0" fontId="0" fillId="0" borderId="4" xfId="0" applyBorder="1" applyAlignment="1">
      <alignment horizontal="center" vertical="center"/>
    </xf>
    <xf numFmtId="0" fontId="7" fillId="0" borderId="5" xfId="0" applyFont="1" applyBorder="1" applyAlignment="1">
      <alignment horizontal="center" vertical="center" wrapText="1"/>
    </xf>
    <xf numFmtId="0" fontId="0" fillId="0" borderId="5" xfId="0"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horizontal="center" vertical="center" wrapText="1"/>
    </xf>
    <xf numFmtId="0" fontId="7" fillId="0" borderId="5" xfId="0" applyFont="1" applyBorder="1" applyAlignment="1">
      <alignment horizontal="center" wrapText="1"/>
    </xf>
    <xf numFmtId="0" fontId="1" fillId="0" borderId="0" xfId="0" applyFont="1"/>
    <xf numFmtId="0" fontId="1" fillId="2" borderId="1" xfId="13" applyFont="1" applyFill="1" applyBorder="1"/>
    <xf numFmtId="14" fontId="1" fillId="2" borderId="1" xfId="13" applyNumberFormat="1" applyFont="1" applyFill="1" applyBorder="1" applyAlignment="1">
      <alignment horizontal="left"/>
    </xf>
    <xf numFmtId="0" fontId="1" fillId="2" borderId="1" xfId="13" applyFont="1" applyFill="1" applyBorder="1" applyAlignment="1">
      <alignment horizontal="left"/>
    </xf>
    <xf numFmtId="0" fontId="1" fillId="2" borderId="1" xfId="13" applyFont="1" applyFill="1" applyBorder="1" applyAlignment="1">
      <alignment wrapText="1"/>
    </xf>
    <xf numFmtId="0" fontId="1" fillId="2" borderId="0" xfId="0" applyFont="1" applyFill="1"/>
    <xf numFmtId="14" fontId="1" fillId="2" borderId="4" xfId="0" applyNumberFormat="1" applyFont="1" applyFill="1" applyBorder="1" applyAlignment="1">
      <alignment horizontal="left" vertical="top" wrapText="1"/>
    </xf>
    <xf numFmtId="0" fontId="1" fillId="2" borderId="4" xfId="0" applyFont="1" applyFill="1" applyBorder="1" applyAlignment="1">
      <alignment vertical="top" wrapText="1"/>
    </xf>
    <xf numFmtId="14" fontId="1" fillId="2" borderId="2" xfId="0" applyNumberFormat="1" applyFont="1" applyFill="1" applyBorder="1" applyAlignment="1">
      <alignment horizontal="lef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14" fontId="1" fillId="2" borderId="3" xfId="0" applyNumberFormat="1" applyFont="1" applyFill="1" applyBorder="1" applyAlignment="1">
      <alignment horizontal="left" vertical="top" wrapText="1"/>
    </xf>
    <xf numFmtId="0" fontId="1" fillId="0" borderId="1" xfId="0" applyFont="1" applyBorder="1" applyAlignment="1">
      <alignment horizontal="right" vertical="center" wrapText="1"/>
    </xf>
    <xf numFmtId="6" fontId="1" fillId="0" borderId="1" xfId="0" applyNumberFormat="1" applyFont="1" applyBorder="1" applyAlignment="1">
      <alignment horizontal="right" vertical="center" wrapText="1"/>
    </xf>
    <xf numFmtId="0" fontId="1" fillId="0" borderId="1" xfId="0" applyFont="1" applyBorder="1" applyAlignment="1">
      <alignment vertical="center"/>
    </xf>
    <xf numFmtId="165" fontId="1" fillId="0" borderId="1" xfId="0" applyNumberFormat="1" applyFont="1" applyBorder="1"/>
    <xf numFmtId="0" fontId="1" fillId="0" borderId="0" xfId="0" applyFont="1" applyAlignment="1">
      <alignment horizontal="left" vertical="center" indent="1"/>
    </xf>
    <xf numFmtId="0" fontId="1" fillId="0" borderId="1" xfId="0" applyFont="1" applyBorder="1"/>
    <xf numFmtId="9" fontId="1" fillId="0" borderId="1" xfId="0" applyNumberFormat="1" applyFont="1" applyBorder="1"/>
    <xf numFmtId="165" fontId="1" fillId="0" borderId="0" xfId="1" applyNumberFormat="1" applyFont="1"/>
    <xf numFmtId="10" fontId="1" fillId="0" borderId="1" xfId="0" applyNumberFormat="1" applyFont="1" applyBorder="1"/>
    <xf numFmtId="8" fontId="1" fillId="0" borderId="1" xfId="0" applyNumberFormat="1" applyFont="1" applyBorder="1" applyAlignment="1">
      <alignment horizontal="right" vertical="center" wrapText="1"/>
    </xf>
    <xf numFmtId="9"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0" applyFont="1" applyBorder="1" applyAlignment="1">
      <alignment horizontal="right"/>
    </xf>
    <xf numFmtId="0" fontId="1" fillId="0" borderId="1" xfId="1" applyNumberFormat="1" applyFont="1" applyBorder="1" applyAlignment="1">
      <alignment horizontal="right"/>
    </xf>
    <xf numFmtId="0" fontId="1" fillId="0" borderId="1" xfId="0" applyFont="1" applyBorder="1" applyAlignment="1">
      <alignment horizontal="left"/>
    </xf>
    <xf numFmtId="0" fontId="1" fillId="5" borderId="1" xfId="0" applyFont="1" applyFill="1" applyBorder="1" applyAlignment="1">
      <alignment horizontal="center"/>
    </xf>
    <xf numFmtId="0" fontId="1" fillId="6" borderId="1" xfId="0" applyFont="1" applyFill="1" applyBorder="1" applyAlignment="1">
      <alignment horizontal="center"/>
    </xf>
    <xf numFmtId="0" fontId="1" fillId="0" borderId="1" xfId="0" applyFont="1" applyBorder="1" applyAlignment="1">
      <alignment horizontal="center"/>
    </xf>
    <xf numFmtId="0" fontId="26" fillId="0" borderId="0" xfId="0" applyFont="1" applyAlignment="1">
      <alignment horizontal="left" vertical="center" wrapText="1"/>
    </xf>
  </cellXfs>
  <cellStyles count="15">
    <cellStyle name="Comma" xfId="2" builtinId="3"/>
    <cellStyle name="Hyperlink" xfId="14" builtinId="8"/>
    <cellStyle name="Normal" xfId="0" builtinId="0"/>
    <cellStyle name="Normal 10 2 2 2" xfId="10" xr:uid="{C4D639BC-B1C5-49D4-8D01-02F58FB3B41F}"/>
    <cellStyle name="Normal 11" xfId="11" xr:uid="{876DFA2E-D199-4936-B7F4-20E77E2A2F88}"/>
    <cellStyle name="Normal 2" xfId="6" xr:uid="{60BF4E89-2094-4D37-ACFF-BFE9F730FC15}"/>
    <cellStyle name="Normal 2 2" xfId="8" xr:uid="{5072F99F-DE08-4D8A-BC4C-87265DF9D7BC}"/>
    <cellStyle name="Normal 2 2 2" xfId="7" xr:uid="{296D719E-A3C7-40AF-A9CC-49489E8DE2CD}"/>
    <cellStyle name="Normal 2 2 2 2" xfId="4" xr:uid="{DDC4CF98-426C-4E3D-BDDF-BC8790C0B251}"/>
    <cellStyle name="Normal 2 2 3" xfId="13" xr:uid="{EDBFA312-823F-40D3-8484-5705906445A8}"/>
    <cellStyle name="Normal 3" xfId="12" xr:uid="{DC87EA74-2F32-4CF2-90FC-41893C672F46}"/>
    <cellStyle name="Normal 3 2" xfId="3" xr:uid="{6119C7D2-C07F-4428-B991-73CC330B9F68}"/>
    <cellStyle name="Normal 4 9" xfId="5" xr:uid="{6362C2AC-67EC-4E6B-B3BC-FCDA2F072792}"/>
    <cellStyle name="Normal 62" xfId="9" xr:uid="{9E412F37-C1C3-4518-AA10-516DD8E94A60}"/>
    <cellStyle name="Percent" xfId="1" builtinId="5"/>
  </cellStyles>
  <dxfs count="2">
    <dxf>
      <font>
        <b/>
        <i val="0"/>
        <color theme="0"/>
      </font>
      <fill>
        <patternFill>
          <bgColor rgb="FFC00000"/>
        </patternFill>
      </fill>
    </dxf>
    <dxf>
      <fill>
        <patternFill>
          <bgColor theme="9" tint="0.59996337778862885"/>
        </patternFill>
      </fill>
    </dxf>
  </dxfs>
  <tableStyles count="1" defaultTableStyle="TableStyleMedium2" defaultPivotStyle="PivotStyleLight16">
    <tableStyle name="Table Style 1" pivot="0" count="0" xr9:uid="{1485EEDA-B283-488D-8070-CD06AAB9F344}"/>
  </tableStyles>
  <colors>
    <mruColors>
      <color rgb="FF12436D"/>
      <color rgb="FF9E480E"/>
      <color rgb="FFA285D1"/>
      <color rgb="FF3D3D3D"/>
      <color rgb="FFBFBFBF"/>
      <color rgb="FFF46A25"/>
      <color rgb="FF801650"/>
      <color rgb="FF28A197"/>
      <color rgb="FF2363AF"/>
      <color rgb="FFCD1F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9740672003963"/>
          <c:y val="3.6666666666666667E-2"/>
          <c:w val="0.83541600529100524"/>
          <c:h val="0.8112606299212598"/>
        </c:manualLayout>
      </c:layout>
      <c:barChart>
        <c:barDir val="bar"/>
        <c:grouping val="stacked"/>
        <c:varyColors val="0"/>
        <c:ser>
          <c:idx val="0"/>
          <c:order val="0"/>
          <c:tx>
            <c:strRef>
              <c:f>'Fig 3.2'!$C$37</c:f>
              <c:strCache>
                <c:ptCount val="1"/>
                <c:pt idx="0">
                  <c:v>% matched</c:v>
                </c:pt>
              </c:strCache>
            </c:strRef>
          </c:tx>
          <c:spPr>
            <a:solidFill>
              <a:srgbClr val="45286F"/>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3.2'!$B$38</c:f>
              <c:strCache>
                <c:ptCount val="1"/>
                <c:pt idx="0">
                  <c:v>Core Group 1 rebates</c:v>
                </c:pt>
              </c:strCache>
            </c:strRef>
          </c:cat>
          <c:val>
            <c:numRef>
              <c:f>'Fig 3.2'!$C$38</c:f>
              <c:numCache>
                <c:formatCode>0.0%</c:formatCode>
                <c:ptCount val="1"/>
                <c:pt idx="0">
                  <c:v>0.96712329716160883</c:v>
                </c:pt>
              </c:numCache>
            </c:numRef>
          </c:val>
          <c:extLst>
            <c:ext xmlns:c16="http://schemas.microsoft.com/office/drawing/2014/chart" uri="{C3380CC4-5D6E-409C-BE32-E72D297353CC}">
              <c16:uniqueId val="{00000000-61E7-47C6-8DF2-B74F16C122AC}"/>
            </c:ext>
          </c:extLst>
        </c:ser>
        <c:ser>
          <c:idx val="1"/>
          <c:order val="1"/>
          <c:tx>
            <c:strRef>
              <c:f>'Fig 3.2'!$D$37</c:f>
              <c:strCache>
                <c:ptCount val="1"/>
                <c:pt idx="0">
                  <c:v>% unmatched</c:v>
                </c:pt>
              </c:strCache>
            </c:strRef>
          </c:tx>
          <c:spPr>
            <a:solidFill>
              <a:srgbClr val="A1ABB2"/>
            </a:solidFill>
            <a:ln w="3175">
              <a:solidFill>
                <a:schemeClr val="tx1"/>
              </a:solidFill>
            </a:ln>
            <a:effectLst/>
          </c:spPr>
          <c:invertIfNegative val="0"/>
          <c:dLbls>
            <c:dLbl>
              <c:idx val="0"/>
              <c:layout>
                <c:manualLayout>
                  <c:x val="-2.5198412698412699E-2"/>
                  <c:y val="-0.31399519564730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E7-47C6-8DF2-B74F16C122AC}"/>
                </c:ext>
              </c:extLst>
            </c:dLbl>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3.2'!$B$38</c:f>
              <c:strCache>
                <c:ptCount val="1"/>
                <c:pt idx="0">
                  <c:v>Core Group 1 rebates</c:v>
                </c:pt>
              </c:strCache>
            </c:strRef>
          </c:cat>
          <c:val>
            <c:numRef>
              <c:f>'Fig 3.2'!$D$38</c:f>
              <c:numCache>
                <c:formatCode>0.0%</c:formatCode>
                <c:ptCount val="1"/>
                <c:pt idx="0">
                  <c:v>3.2876702838391142E-2</c:v>
                </c:pt>
              </c:numCache>
            </c:numRef>
          </c:val>
          <c:extLst>
            <c:ext xmlns:c16="http://schemas.microsoft.com/office/drawing/2014/chart" uri="{C3380CC4-5D6E-409C-BE32-E72D297353CC}">
              <c16:uniqueId val="{00000002-61E7-47C6-8DF2-B74F16C122AC}"/>
            </c:ext>
          </c:extLst>
        </c:ser>
        <c:dLbls>
          <c:showLegendKey val="0"/>
          <c:showVal val="1"/>
          <c:showCatName val="0"/>
          <c:showSerName val="0"/>
          <c:showPercent val="0"/>
          <c:showBubbleSize val="0"/>
        </c:dLbls>
        <c:gapWidth val="50"/>
        <c:overlap val="100"/>
        <c:axId val="569373184"/>
        <c:axId val="569376512"/>
      </c:barChart>
      <c:catAx>
        <c:axId val="569373184"/>
        <c:scaling>
          <c:orientation val="minMax"/>
        </c:scaling>
        <c:delete val="0"/>
        <c:axPos val="l"/>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69376512"/>
        <c:crosses val="autoZero"/>
        <c:auto val="1"/>
        <c:lblAlgn val="ctr"/>
        <c:lblOffset val="100"/>
        <c:noMultiLvlLbl val="0"/>
      </c:catAx>
      <c:valAx>
        <c:axId val="569376512"/>
        <c:scaling>
          <c:orientation val="minMax"/>
          <c:max val="1"/>
          <c:min val="0"/>
        </c:scaling>
        <c:delete val="0"/>
        <c:axPos val="b"/>
        <c:majorGridlines>
          <c:spPr>
            <a:ln w="6350"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6937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9740672003963"/>
          <c:y val="3.6666666666666667E-2"/>
          <c:w val="0.83541600529100524"/>
          <c:h val="0.8112606299212598"/>
        </c:manualLayout>
      </c:layout>
      <c:barChart>
        <c:barDir val="bar"/>
        <c:grouping val="stacked"/>
        <c:varyColors val="0"/>
        <c:ser>
          <c:idx val="0"/>
          <c:order val="0"/>
          <c:tx>
            <c:strRef>
              <c:f>'Fig 4.2'!$C$35</c:f>
              <c:strCache>
                <c:ptCount val="1"/>
                <c:pt idx="0">
                  <c:v>% matched</c:v>
                </c:pt>
              </c:strCache>
            </c:strRef>
          </c:tx>
          <c:spPr>
            <a:solidFill>
              <a:srgbClr val="45286F"/>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4.2'!$B$36</c:f>
              <c:strCache>
                <c:ptCount val="1"/>
                <c:pt idx="0">
                  <c:v>Core Group rebates</c:v>
                </c:pt>
              </c:strCache>
            </c:strRef>
          </c:cat>
          <c:val>
            <c:numRef>
              <c:f>'Fig 4.2'!$C$36</c:f>
              <c:numCache>
                <c:formatCode>0.0%</c:formatCode>
                <c:ptCount val="1"/>
                <c:pt idx="0">
                  <c:v>0.95799999999999996</c:v>
                </c:pt>
              </c:numCache>
            </c:numRef>
          </c:val>
          <c:extLst>
            <c:ext xmlns:c16="http://schemas.microsoft.com/office/drawing/2014/chart" uri="{C3380CC4-5D6E-409C-BE32-E72D297353CC}">
              <c16:uniqueId val="{00000000-17EA-4134-97A1-FBA9A33C6BA1}"/>
            </c:ext>
          </c:extLst>
        </c:ser>
        <c:ser>
          <c:idx val="1"/>
          <c:order val="1"/>
          <c:tx>
            <c:strRef>
              <c:f>'Fig 4.2'!$D$35</c:f>
              <c:strCache>
                <c:ptCount val="1"/>
                <c:pt idx="0">
                  <c:v>% unmatched</c:v>
                </c:pt>
              </c:strCache>
            </c:strRef>
          </c:tx>
          <c:spPr>
            <a:solidFill>
              <a:srgbClr val="A1ABB2"/>
            </a:solidFill>
            <a:ln w="3175">
              <a:solidFill>
                <a:schemeClr val="tx1"/>
              </a:solidFill>
            </a:ln>
            <a:effectLst/>
          </c:spPr>
          <c:invertIfNegative val="0"/>
          <c:dLbls>
            <c:dLbl>
              <c:idx val="0"/>
              <c:layout>
                <c:manualLayout>
                  <c:x val="-2.5198412698412699E-2"/>
                  <c:y val="-0.31399519564730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EA-4134-97A1-FBA9A33C6BA1}"/>
                </c:ext>
              </c:extLst>
            </c:dLbl>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4.2'!$B$36</c:f>
              <c:strCache>
                <c:ptCount val="1"/>
                <c:pt idx="0">
                  <c:v>Core Group rebates</c:v>
                </c:pt>
              </c:strCache>
            </c:strRef>
          </c:cat>
          <c:val>
            <c:numRef>
              <c:f>'Fig 4.2'!$D$36</c:f>
              <c:numCache>
                <c:formatCode>0.0%</c:formatCode>
                <c:ptCount val="1"/>
                <c:pt idx="0">
                  <c:v>4.2000000000000003E-2</c:v>
                </c:pt>
              </c:numCache>
            </c:numRef>
          </c:val>
          <c:extLst>
            <c:ext xmlns:c16="http://schemas.microsoft.com/office/drawing/2014/chart" uri="{C3380CC4-5D6E-409C-BE32-E72D297353CC}">
              <c16:uniqueId val="{00000002-17EA-4134-97A1-FBA9A33C6BA1}"/>
            </c:ext>
          </c:extLst>
        </c:ser>
        <c:dLbls>
          <c:showLegendKey val="0"/>
          <c:showVal val="1"/>
          <c:showCatName val="0"/>
          <c:showSerName val="0"/>
          <c:showPercent val="0"/>
          <c:showBubbleSize val="0"/>
        </c:dLbls>
        <c:gapWidth val="50"/>
        <c:overlap val="100"/>
        <c:axId val="569373184"/>
        <c:axId val="569376512"/>
      </c:barChart>
      <c:catAx>
        <c:axId val="569373184"/>
        <c:scaling>
          <c:orientation val="minMax"/>
        </c:scaling>
        <c:delete val="0"/>
        <c:axPos val="l"/>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69376512"/>
        <c:crosses val="autoZero"/>
        <c:auto val="1"/>
        <c:lblAlgn val="ctr"/>
        <c:lblOffset val="100"/>
        <c:noMultiLvlLbl val="0"/>
      </c:catAx>
      <c:valAx>
        <c:axId val="569376512"/>
        <c:scaling>
          <c:orientation val="minMax"/>
          <c:max val="1"/>
          <c:min val="0"/>
        </c:scaling>
        <c:delete val="0"/>
        <c:axPos val="b"/>
        <c:majorGridlines>
          <c:spPr>
            <a:ln w="6350"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6937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20712125117878"/>
          <c:y val="3.6310150545470994E-2"/>
          <c:w val="0.83511435311929993"/>
          <c:h val="0.66400675795105479"/>
        </c:manualLayout>
      </c:layout>
      <c:barChart>
        <c:barDir val="col"/>
        <c:grouping val="stacked"/>
        <c:varyColors val="0"/>
        <c:ser>
          <c:idx val="0"/>
          <c:order val="0"/>
          <c:tx>
            <c:strRef>
              <c:f>'Fig 4.3'!$C$37</c:f>
              <c:strCache>
                <c:ptCount val="1"/>
                <c:pt idx="0">
                  <c:v>Broader Group spend (%)</c:v>
                </c:pt>
              </c:strCache>
            </c:strRef>
          </c:tx>
          <c:spPr>
            <a:solidFill>
              <a:srgbClr val="45286F"/>
            </a:solidFill>
            <a:ln w="3175">
              <a:solidFill>
                <a:schemeClr val="tx1"/>
              </a:solidFill>
            </a:ln>
            <a:effectLst/>
          </c:spPr>
          <c:invertIfNegative val="0"/>
          <c:cat>
            <c:strRef>
              <c:f>'Fig 4.3'!$B$38:$B$57</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4.3'!$C$38:$C$57</c:f>
              <c:numCache>
                <c:formatCode>0.00%</c:formatCode>
                <c:ptCount val="20"/>
                <c:pt idx="1">
                  <c:v>0.85176739426381709</c:v>
                </c:pt>
                <c:pt idx="2">
                  <c:v>0.94562901071936123</c:v>
                </c:pt>
                <c:pt idx="3">
                  <c:v>0.16696304462232067</c:v>
                </c:pt>
                <c:pt idx="4">
                  <c:v>0.42735032535572781</c:v>
                </c:pt>
                <c:pt idx="5">
                  <c:v>0.51711206287039135</c:v>
                </c:pt>
                <c:pt idx="6">
                  <c:v>0.15402751777925067</c:v>
                </c:pt>
                <c:pt idx="7">
                  <c:v>8.3334130666065015E-2</c:v>
                </c:pt>
                <c:pt idx="8">
                  <c:v>9.1615209457354782E-2</c:v>
                </c:pt>
                <c:pt idx="9">
                  <c:v>0.91950200422538564</c:v>
                </c:pt>
                <c:pt idx="10">
                  <c:v>0.81644189486219987</c:v>
                </c:pt>
                <c:pt idx="11">
                  <c:v>9.6914697529229002E-2</c:v>
                </c:pt>
                <c:pt idx="12">
                  <c:v>0.94245094002696705</c:v>
                </c:pt>
                <c:pt idx="13">
                  <c:v>0.33646738747785038</c:v>
                </c:pt>
                <c:pt idx="14">
                  <c:v>0.66243127965889681</c:v>
                </c:pt>
                <c:pt idx="15">
                  <c:v>0</c:v>
                </c:pt>
                <c:pt idx="16">
                  <c:v>0</c:v>
                </c:pt>
                <c:pt idx="17">
                  <c:v>1.0710934842093698</c:v>
                </c:pt>
                <c:pt idx="18">
                  <c:v>0.83049742518443204</c:v>
                </c:pt>
              </c:numCache>
            </c:numRef>
          </c:val>
          <c:extLst>
            <c:ext xmlns:c16="http://schemas.microsoft.com/office/drawing/2014/chart" uri="{C3380CC4-5D6E-409C-BE32-E72D297353CC}">
              <c16:uniqueId val="{00000000-B488-4B06-B966-F648B81BD119}"/>
            </c:ext>
          </c:extLst>
        </c:ser>
        <c:ser>
          <c:idx val="1"/>
          <c:order val="1"/>
          <c:tx>
            <c:strRef>
              <c:f>'Fig 4.3'!$D$37</c:f>
              <c:strCache>
                <c:ptCount val="1"/>
                <c:pt idx="0">
                  <c:v>Industry Initiatives spend (%)</c:v>
                </c:pt>
              </c:strCache>
            </c:strRef>
          </c:tx>
          <c:spPr>
            <a:solidFill>
              <a:srgbClr val="A1ABB2"/>
            </a:solidFill>
            <a:ln w="3175">
              <a:solidFill>
                <a:schemeClr val="tx1"/>
              </a:solidFill>
            </a:ln>
            <a:effectLst/>
          </c:spPr>
          <c:invertIfNegative val="0"/>
          <c:cat>
            <c:strRef>
              <c:f>'Fig 4.3'!$B$38:$B$57</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4.3'!$D$38:$D$57</c:f>
              <c:numCache>
                <c:formatCode>0.00%</c:formatCode>
                <c:ptCount val="20"/>
                <c:pt idx="1">
                  <c:v>0.17559179207502554</c:v>
                </c:pt>
                <c:pt idx="2">
                  <c:v>7.6387893627005168E-2</c:v>
                </c:pt>
                <c:pt idx="3">
                  <c:v>0.84173568547902367</c:v>
                </c:pt>
                <c:pt idx="4">
                  <c:v>0.57370966141465662</c:v>
                </c:pt>
                <c:pt idx="5">
                  <c:v>0.48727131993857548</c:v>
                </c:pt>
                <c:pt idx="6">
                  <c:v>0.86805801619911571</c:v>
                </c:pt>
                <c:pt idx="7">
                  <c:v>0.87514186092521262</c:v>
                </c:pt>
                <c:pt idx="8">
                  <c:v>0</c:v>
                </c:pt>
                <c:pt idx="9">
                  <c:v>0.18089350880194036</c:v>
                </c:pt>
                <c:pt idx="10">
                  <c:v>0.18633887930615534</c:v>
                </c:pt>
                <c:pt idx="11">
                  <c:v>0.180088736943052</c:v>
                </c:pt>
                <c:pt idx="12">
                  <c:v>8.4777485433854508E-2</c:v>
                </c:pt>
                <c:pt idx="13">
                  <c:v>0.66927735073012518</c:v>
                </c:pt>
                <c:pt idx="14">
                  <c:v>0.36150803186573077</c:v>
                </c:pt>
                <c:pt idx="15">
                  <c:v>0</c:v>
                </c:pt>
                <c:pt idx="16">
                  <c:v>0.87912679756581757</c:v>
                </c:pt>
                <c:pt idx="17">
                  <c:v>0</c:v>
                </c:pt>
                <c:pt idx="18">
                  <c:v>9.2989709461482453E-2</c:v>
                </c:pt>
              </c:numCache>
            </c:numRef>
          </c:val>
          <c:extLst>
            <c:ext xmlns:c16="http://schemas.microsoft.com/office/drawing/2014/chart" uri="{C3380CC4-5D6E-409C-BE32-E72D297353CC}">
              <c16:uniqueId val="{00000001-B488-4B06-B966-F648B81BD119}"/>
            </c:ext>
          </c:extLst>
        </c:ser>
        <c:dLbls>
          <c:showLegendKey val="0"/>
          <c:showVal val="0"/>
          <c:showCatName val="0"/>
          <c:showSerName val="0"/>
          <c:showPercent val="0"/>
          <c:showBubbleSize val="0"/>
        </c:dLbls>
        <c:gapWidth val="50"/>
        <c:overlap val="100"/>
        <c:axId val="230586256"/>
        <c:axId val="230570864"/>
      </c:barChart>
      <c:lineChart>
        <c:grouping val="standard"/>
        <c:varyColors val="0"/>
        <c:ser>
          <c:idx val="2"/>
          <c:order val="2"/>
          <c:tx>
            <c:strRef>
              <c:f>'Fig 4.3'!$F$37</c:f>
              <c:strCache>
                <c:ptCount val="1"/>
                <c:pt idx="0">
                  <c:v>Non-core obligation</c:v>
                </c:pt>
              </c:strCache>
            </c:strRef>
          </c:tx>
          <c:spPr>
            <a:ln w="28575" cap="rnd">
              <a:solidFill>
                <a:srgbClr val="C00000"/>
              </a:solidFill>
              <a:prstDash val="dash"/>
              <a:round/>
            </a:ln>
            <a:effectLst/>
          </c:spPr>
          <c:marker>
            <c:symbol val="none"/>
          </c:marker>
          <c:cat>
            <c:strRef>
              <c:f>'Fig 4.3'!$B$38:$B$57</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4.3'!$F$38:$F$57</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2-B488-4B06-B966-F648B81BD119}"/>
            </c:ext>
          </c:extLst>
        </c:ser>
        <c:ser>
          <c:idx val="3"/>
          <c:order val="3"/>
          <c:tx>
            <c:strRef>
              <c:f>'Fig 4.3'!$G$37</c:f>
              <c:strCache>
                <c:ptCount val="1"/>
                <c:pt idx="0">
                  <c:v>+5% (max carry over)</c:v>
                </c:pt>
              </c:strCache>
            </c:strRef>
          </c:tx>
          <c:spPr>
            <a:ln w="28575" cap="rnd">
              <a:solidFill>
                <a:srgbClr val="28A197"/>
              </a:solidFill>
              <a:prstDash val="sysDot"/>
              <a:round/>
            </a:ln>
            <a:effectLst/>
          </c:spPr>
          <c:marker>
            <c:symbol val="none"/>
          </c:marker>
          <c:cat>
            <c:strRef>
              <c:f>'Fig 4.3'!$B$38:$B$57</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4.3'!$G$38:$G$57</c:f>
              <c:numCache>
                <c:formatCode>0%</c:formatCode>
                <c:ptCount val="20"/>
                <c:pt idx="0">
                  <c:v>1.05</c:v>
                </c:pt>
                <c:pt idx="1">
                  <c:v>1.05</c:v>
                </c:pt>
                <c:pt idx="2">
                  <c:v>1.05</c:v>
                </c:pt>
                <c:pt idx="3">
                  <c:v>1.05</c:v>
                </c:pt>
                <c:pt idx="4">
                  <c:v>1.05</c:v>
                </c:pt>
                <c:pt idx="5">
                  <c:v>1.05</c:v>
                </c:pt>
                <c:pt idx="6">
                  <c:v>1.05</c:v>
                </c:pt>
                <c:pt idx="7">
                  <c:v>1.05</c:v>
                </c:pt>
                <c:pt idx="8">
                  <c:v>1.05</c:v>
                </c:pt>
                <c:pt idx="9">
                  <c:v>1.05</c:v>
                </c:pt>
                <c:pt idx="10">
                  <c:v>1.05</c:v>
                </c:pt>
                <c:pt idx="11">
                  <c:v>1.05</c:v>
                </c:pt>
                <c:pt idx="12">
                  <c:v>1.05</c:v>
                </c:pt>
                <c:pt idx="13">
                  <c:v>1.05</c:v>
                </c:pt>
                <c:pt idx="14">
                  <c:v>1.05</c:v>
                </c:pt>
                <c:pt idx="15">
                  <c:v>1.05</c:v>
                </c:pt>
                <c:pt idx="16">
                  <c:v>1.05</c:v>
                </c:pt>
                <c:pt idx="17">
                  <c:v>1.05</c:v>
                </c:pt>
                <c:pt idx="18">
                  <c:v>1.05</c:v>
                </c:pt>
                <c:pt idx="19">
                  <c:v>1.05</c:v>
                </c:pt>
              </c:numCache>
            </c:numRef>
          </c:val>
          <c:smooth val="0"/>
          <c:extLst>
            <c:ext xmlns:c16="http://schemas.microsoft.com/office/drawing/2014/chart" uri="{C3380CC4-5D6E-409C-BE32-E72D297353CC}">
              <c16:uniqueId val="{00000003-B488-4B06-B966-F648B81BD119}"/>
            </c:ext>
          </c:extLst>
        </c:ser>
        <c:dLbls>
          <c:showLegendKey val="0"/>
          <c:showVal val="0"/>
          <c:showCatName val="0"/>
          <c:showSerName val="0"/>
          <c:showPercent val="0"/>
          <c:showBubbleSize val="0"/>
        </c:dLbls>
        <c:marker val="1"/>
        <c:smooth val="0"/>
        <c:axId val="230586256"/>
        <c:axId val="230570864"/>
      </c:lineChart>
      <c:catAx>
        <c:axId val="230586256"/>
        <c:scaling>
          <c:orientation val="minMax"/>
        </c:scaling>
        <c:delete val="0"/>
        <c:axPos val="b"/>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70864"/>
        <c:crosses val="autoZero"/>
        <c:auto val="1"/>
        <c:lblAlgn val="ctr"/>
        <c:lblOffset val="100"/>
        <c:noMultiLvlLbl val="0"/>
      </c:catAx>
      <c:valAx>
        <c:axId val="230570864"/>
        <c:scaling>
          <c:orientation val="minMax"/>
          <c:max val="1.1000000000000001"/>
          <c:min val="0"/>
        </c:scaling>
        <c:delete val="0"/>
        <c:axPos val="l"/>
        <c:majorGridlines>
          <c:spPr>
            <a:ln w="6350" cap="flat" cmpd="sng" algn="ctr">
              <a:solidFill>
                <a:schemeClr val="bg1">
                  <a:lumMod val="85000"/>
                </a:schemeClr>
              </a:solidFill>
              <a:prstDash val="dash"/>
              <a:round/>
            </a:ln>
            <a:effectLst/>
          </c:spPr>
        </c:majorGridlines>
        <c:numFmt formatCode="0%" sourceLinked="0"/>
        <c:majorTickMark val="out"/>
        <c:minorTickMark val="none"/>
        <c:tickLblPos val="nextTo"/>
        <c:spPr>
          <a:noFill/>
          <a:ln w="6350">
            <a:solidFill>
              <a:schemeClr val="bg1">
                <a:lumMod val="8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86256"/>
        <c:crosses val="autoZero"/>
        <c:crossBetween val="midCat"/>
        <c:majorUnit val="0.1"/>
      </c:valAx>
      <c:spPr>
        <a:noFill/>
        <a:ln>
          <a:noFill/>
        </a:ln>
        <a:effectLst/>
      </c:spPr>
    </c:plotArea>
    <c:legend>
      <c:legendPos val="b"/>
      <c:layout>
        <c:manualLayout>
          <c:xMode val="edge"/>
          <c:yMode val="edge"/>
          <c:x val="9.9879267644054914E-2"/>
          <c:y val="0.90595439557269963"/>
          <c:w val="0.85844294417270606"/>
          <c:h val="8.869801309612483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4.5'!$E$35</c:f>
              <c:strCache>
                <c:ptCount val="1"/>
                <c:pt idx="0">
                  <c:v>Achievement</c:v>
                </c:pt>
              </c:strCache>
            </c:strRef>
          </c:tx>
          <c:spPr>
            <a:solidFill>
              <a:srgbClr val="12436D"/>
            </a:solidFill>
            <a:ln w="3175">
              <a:solidFill>
                <a:schemeClr val="tx1"/>
              </a:solidFill>
            </a:ln>
            <a:effectLst/>
          </c:spPr>
          <c:invertIfNegative val="0"/>
          <c:cat>
            <c:strRef>
              <c:f>'Fig 4.5'!$B$36:$B$55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4.5'!$E$36:$E$55</c:f>
              <c:numCache>
                <c:formatCode>0.00%</c:formatCode>
                <c:ptCount val="20"/>
                <c:pt idx="1">
                  <c:v>1.03467449831139</c:v>
                </c:pt>
                <c:pt idx="2">
                  <c:v>1.1595137859783908</c:v>
                </c:pt>
                <c:pt idx="3">
                  <c:v>1.0330578512396693</c:v>
                </c:pt>
                <c:pt idx="4">
                  <c:v>1.0010744641129112</c:v>
                </c:pt>
                <c:pt idx="5">
                  <c:v>1.0073142377730095</c:v>
                </c:pt>
                <c:pt idx="6">
                  <c:v>1.1620888914247787</c:v>
                </c:pt>
                <c:pt idx="7">
                  <c:v>1.247605867444187</c:v>
                </c:pt>
                <c:pt idx="8">
                  <c:v>0.11165600746538833</c:v>
                </c:pt>
                <c:pt idx="9">
                  <c:v>1.1217393769975927</c:v>
                </c:pt>
                <c:pt idx="10">
                  <c:v>1.0034176072785483</c:v>
                </c:pt>
                <c:pt idx="11">
                  <c:v>0.11811475354512996</c:v>
                </c:pt>
                <c:pt idx="12">
                  <c:v>1.1607209826248486</c:v>
                </c:pt>
                <c:pt idx="13">
                  <c:v>1.0500805802170503</c:v>
                </c:pt>
                <c:pt idx="14">
                  <c:v>1.3919102393528537</c:v>
                </c:pt>
                <c:pt idx="15">
                  <c:v>0</c:v>
                </c:pt>
                <c:pt idx="16">
                  <c:v>0</c:v>
                </c:pt>
                <c:pt idx="17">
                  <c:v>1.3135274471061822</c:v>
                </c:pt>
                <c:pt idx="18">
                  <c:v>1.0183144382277947</c:v>
                </c:pt>
              </c:numCache>
            </c:numRef>
          </c:val>
          <c:extLst>
            <c:ext xmlns:c16="http://schemas.microsoft.com/office/drawing/2014/chart" uri="{C3380CC4-5D6E-409C-BE32-E72D297353CC}">
              <c16:uniqueId val="{00000000-A669-46C0-9B16-72B2A889F03A}"/>
            </c:ext>
          </c:extLst>
        </c:ser>
        <c:dLbls>
          <c:showLegendKey val="0"/>
          <c:showVal val="0"/>
          <c:showCatName val="0"/>
          <c:showSerName val="0"/>
          <c:showPercent val="0"/>
          <c:showBubbleSize val="0"/>
        </c:dLbls>
        <c:gapWidth val="50"/>
        <c:overlap val="-27"/>
        <c:axId val="481784959"/>
        <c:axId val="481807039"/>
      </c:barChart>
      <c:lineChart>
        <c:grouping val="standard"/>
        <c:varyColors val="0"/>
        <c:ser>
          <c:idx val="1"/>
          <c:order val="1"/>
          <c:tx>
            <c:strRef>
              <c:f>'Fig 4.5'!$F$35</c:f>
              <c:strCache>
                <c:ptCount val="1"/>
                <c:pt idx="0">
                  <c:v>Minimum spend (%)</c:v>
                </c:pt>
              </c:strCache>
            </c:strRef>
          </c:tx>
          <c:spPr>
            <a:ln w="28575" cap="rnd">
              <a:solidFill>
                <a:srgbClr val="C00000"/>
              </a:solidFill>
              <a:prstDash val="dash"/>
              <a:round/>
            </a:ln>
            <a:effectLst/>
          </c:spPr>
          <c:marker>
            <c:symbol val="none"/>
          </c:marker>
          <c:cat>
            <c:strRef>
              <c:f>'Fig 4.5'!$B$36:$B$55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4.5'!$F$36:$F$55</c:f>
              <c:numCache>
                <c:formatCode>0.00%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1-A669-46C0-9B16-72B2A889F03A}"/>
            </c:ext>
          </c:extLst>
        </c:ser>
        <c:dLbls>
          <c:showLegendKey val="0"/>
          <c:showVal val="0"/>
          <c:showCatName val="0"/>
          <c:showSerName val="0"/>
          <c:showPercent val="0"/>
          <c:showBubbleSize val="0"/>
        </c:dLbls>
        <c:marker val="1"/>
        <c:smooth val="0"/>
        <c:axId val="481784959"/>
        <c:axId val="481807039"/>
      </c:lineChart>
      <c:catAx>
        <c:axId val="481784959"/>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81807039"/>
        <c:crosses val="autoZero"/>
        <c:auto val="1"/>
        <c:lblAlgn val="ctr"/>
        <c:lblOffset val="100"/>
        <c:noMultiLvlLbl val="0"/>
      </c:catAx>
      <c:valAx>
        <c:axId val="481807039"/>
        <c:scaling>
          <c:orientation val="minMax"/>
          <c:max val="1.5"/>
          <c:min val="0"/>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817849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7673082834682"/>
          <c:y val="3.6988740542651569E-2"/>
          <c:w val="0.84722254740538927"/>
          <c:h val="0.66130360818941836"/>
        </c:manualLayout>
      </c:layout>
      <c:barChart>
        <c:barDir val="col"/>
        <c:grouping val="clustered"/>
        <c:varyColors val="0"/>
        <c:ser>
          <c:idx val="0"/>
          <c:order val="0"/>
          <c:tx>
            <c:strRef>
              <c:f>'Fig 4.7'!$C$35</c:f>
              <c:strCache>
                <c:ptCount val="1"/>
                <c:pt idx="0">
                  <c:v>Spend against cap in SY13</c:v>
                </c:pt>
              </c:strCache>
            </c:strRef>
          </c:tx>
          <c:spPr>
            <a:solidFill>
              <a:srgbClr val="12436D"/>
            </a:solidFill>
            <a:ln w="3175">
              <a:solidFill>
                <a:schemeClr val="tx1"/>
              </a:solidFill>
            </a:ln>
          </c:spPr>
          <c:invertIfNegative val="0"/>
          <c:dLbls>
            <c:dLbl>
              <c:idx val="3"/>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3F9A-4AA9-8FC2-0BDEDA926A9E}"/>
                </c:ext>
              </c:extLst>
            </c:dLbl>
            <c:dLbl>
              <c:idx val="4"/>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042D-48F6-B9B3-027B01ACBC4E}"/>
                </c:ext>
              </c:extLst>
            </c:dLbl>
            <c:dLbl>
              <c:idx val="5"/>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42D-48F6-B9B3-027B01ACBC4E}"/>
                </c:ext>
              </c:extLst>
            </c:dLbl>
            <c:dLbl>
              <c:idx val="6"/>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042D-48F6-B9B3-027B01ACBC4E}"/>
                </c:ext>
              </c:extLst>
            </c:dLbl>
            <c:dLbl>
              <c:idx val="8"/>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F2CB-4593-B6EE-29BF3C75286F}"/>
                </c:ext>
              </c:extLst>
            </c:dLbl>
            <c:dLbl>
              <c:idx val="9"/>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042D-48F6-B9B3-027B01ACBC4E}"/>
                </c:ext>
              </c:extLst>
            </c:dLbl>
            <c:dLbl>
              <c:idx val="10"/>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042D-48F6-B9B3-027B01ACBC4E}"/>
                </c:ext>
              </c:extLst>
            </c:dLbl>
            <c:dLbl>
              <c:idx val="11"/>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042D-48F6-B9B3-027B01ACBC4E}"/>
                </c:ext>
              </c:extLst>
            </c:dLbl>
            <c:dLbl>
              <c:idx val="13"/>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2CB-4593-B6EE-29BF3C75286F}"/>
                </c:ext>
              </c:extLst>
            </c:dLbl>
            <c:dLbl>
              <c:idx val="15"/>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3F9A-4AA9-8FC2-0BDEDA926A9E}"/>
                </c:ext>
              </c:extLst>
            </c:dLbl>
            <c:dLbl>
              <c:idx val="17"/>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042D-48F6-B9B3-027B01ACBC4E}"/>
                </c:ext>
              </c:extLst>
            </c:dLbl>
            <c:numFmt formatCode="0.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 4.7'!$B$36:$B$55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4.7'!$C$36:$C$55</c:f>
              <c:numCache>
                <c:formatCode>0.00%</c:formatCode>
                <c:ptCount val="20"/>
                <c:pt idx="1">
                  <c:v>0.98997414649912474</c:v>
                </c:pt>
                <c:pt idx="2">
                  <c:v>0.41273084517286174</c:v>
                </c:pt>
                <c:pt idx="3">
                  <c:v>1.0000234858627273</c:v>
                </c:pt>
                <c:pt idx="4">
                  <c:v>0.99999771410762661</c:v>
                </c:pt>
                <c:pt idx="5">
                  <c:v>1</c:v>
                </c:pt>
                <c:pt idx="6">
                  <c:v>1</c:v>
                </c:pt>
                <c:pt idx="7">
                  <c:v>0.93719906162176814</c:v>
                </c:pt>
                <c:pt idx="8">
                  <c:v>0</c:v>
                </c:pt>
                <c:pt idx="9">
                  <c:v>1</c:v>
                </c:pt>
                <c:pt idx="10">
                  <c:v>1</c:v>
                </c:pt>
                <c:pt idx="11">
                  <c:v>1</c:v>
                </c:pt>
                <c:pt idx="12">
                  <c:v>0.4493251287178433</c:v>
                </c:pt>
                <c:pt idx="13">
                  <c:v>1</c:v>
                </c:pt>
                <c:pt idx="14">
                  <c:v>0.68899165242388771</c:v>
                </c:pt>
                <c:pt idx="15">
                  <c:v>0</c:v>
                </c:pt>
                <c:pt idx="16">
                  <c:v>0.8868149068001604</c:v>
                </c:pt>
                <c:pt idx="17">
                  <c:v>0</c:v>
                </c:pt>
                <c:pt idx="18">
                  <c:v>0.50249107106622315</c:v>
                </c:pt>
              </c:numCache>
            </c:numRef>
          </c:val>
          <c:extLst>
            <c:ext xmlns:c16="http://schemas.microsoft.com/office/drawing/2014/chart" uri="{C3380CC4-5D6E-409C-BE32-E72D297353CC}">
              <c16:uniqueId val="{00000003-3F9A-4AA9-8FC2-0BDEDA926A9E}"/>
            </c:ext>
          </c:extLst>
        </c:ser>
        <c:dLbls>
          <c:dLblPos val="ctr"/>
          <c:showLegendKey val="0"/>
          <c:showVal val="1"/>
          <c:showCatName val="0"/>
          <c:showSerName val="0"/>
          <c:showPercent val="0"/>
          <c:showBubbleSize val="0"/>
        </c:dLbls>
        <c:gapWidth val="50"/>
        <c:axId val="1464181760"/>
        <c:axId val="1464190080"/>
      </c:barChart>
      <c:lineChart>
        <c:grouping val="standard"/>
        <c:varyColors val="0"/>
        <c:ser>
          <c:idx val="1"/>
          <c:order val="1"/>
          <c:tx>
            <c:strRef>
              <c:f>'Fig 4.7'!$D$35</c:f>
              <c:strCache>
                <c:ptCount val="1"/>
                <c:pt idx="0">
                  <c:v>Cap</c:v>
                </c:pt>
              </c:strCache>
            </c:strRef>
          </c:tx>
          <c:spPr>
            <a:ln w="28575">
              <a:solidFill>
                <a:srgbClr val="CD1F45"/>
              </a:solidFill>
              <a:prstDash val="dash"/>
            </a:ln>
          </c:spPr>
          <c:marker>
            <c:symbol val="none"/>
          </c:marker>
          <c:cat>
            <c:strRef>
              <c:f>'Fig 4.7'!$B$36:$B$55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4.7'!$D$36:$D$55</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4-3F9A-4AA9-8FC2-0BDEDA926A9E}"/>
            </c:ext>
          </c:extLst>
        </c:ser>
        <c:dLbls>
          <c:showLegendKey val="0"/>
          <c:showVal val="0"/>
          <c:showCatName val="0"/>
          <c:showSerName val="0"/>
          <c:showPercent val="0"/>
          <c:showBubbleSize val="0"/>
        </c:dLbls>
        <c:marker val="1"/>
        <c:smooth val="0"/>
        <c:axId val="1464181760"/>
        <c:axId val="1464190080"/>
      </c:lineChart>
      <c:catAx>
        <c:axId val="1464181760"/>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64190080"/>
        <c:crosses val="autoZero"/>
        <c:auto val="1"/>
        <c:lblAlgn val="ctr"/>
        <c:lblOffset val="100"/>
        <c:noMultiLvlLbl val="0"/>
      </c:catAx>
      <c:valAx>
        <c:axId val="1464190080"/>
        <c:scaling>
          <c:orientation val="minMax"/>
          <c:max val="1.1000000000000001"/>
          <c:min val="0"/>
        </c:scaling>
        <c:delete val="0"/>
        <c:axPos val="l"/>
        <c:majorGridlines>
          <c:spPr>
            <a:ln w="6350" cap="flat" cmpd="sng" algn="ctr">
              <a:solidFill>
                <a:srgbClr val="7F7F7F"/>
              </a:solidFill>
              <a:prstDash val="dash"/>
              <a:round/>
            </a:ln>
            <a:effectLst/>
          </c:spPr>
        </c:majorGridlines>
        <c:title>
          <c:tx>
            <c:rich>
              <a:bodyPr/>
              <a:lstStyle/>
              <a:p>
                <a:pPr>
                  <a:defRPr b="0">
                    <a:solidFill>
                      <a:schemeClr val="tx1"/>
                    </a:solidFill>
                  </a:defRPr>
                </a:pPr>
                <a:r>
                  <a:rPr lang="en-GB" b="0">
                    <a:solidFill>
                      <a:schemeClr val="tx1"/>
                    </a:solidFill>
                  </a:rPr>
                  <a:t>Spend (% of cap)</a:t>
                </a:r>
              </a:p>
            </c:rich>
          </c:tx>
          <c:layout>
            <c:manualLayout>
              <c:xMode val="edge"/>
              <c:yMode val="edge"/>
              <c:x val="2.4929149840192353E-4"/>
              <c:y val="0.12742407407407408"/>
            </c:manualLayout>
          </c:layout>
          <c:overlay val="0"/>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64181760"/>
        <c:crosses val="autoZero"/>
        <c:crossBetween val="midCat"/>
        <c:majorUnit val="0.1"/>
      </c:valAx>
      <c:spPr>
        <a:noFill/>
        <a:ln>
          <a:noFill/>
        </a:ln>
        <a:effectLst/>
      </c:spPr>
    </c:plotArea>
    <c:legend>
      <c:legendPos val="b"/>
      <c:legendEntry>
        <c:idx val="0"/>
        <c:delete val="1"/>
      </c:legendEntry>
      <c:layout>
        <c:manualLayout>
          <c:xMode val="edge"/>
          <c:yMode val="edge"/>
          <c:x val="0.37476214313056572"/>
          <c:y val="0.93936044164079613"/>
          <c:w val="0.25474935535298893"/>
          <c:h val="6.063955835920383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4.8'!$C$36</c:f>
              <c:strCache>
                <c:ptCount val="1"/>
                <c:pt idx="0">
                  <c:v>Spend</c:v>
                </c:pt>
              </c:strCache>
            </c:strRef>
          </c:tx>
          <c:spPr>
            <a:solidFill>
              <a:srgbClr val="45286F"/>
            </a:solidFill>
            <a:ln w="3175">
              <a:solidFill>
                <a:schemeClr val="tx1">
                  <a:lumMod val="95000"/>
                  <a:lumOff val="5000"/>
                </a:schemeClr>
              </a:solid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1F1D-4D81-9E1A-EFC8506E1C65}"/>
                </c:ext>
              </c:extLst>
            </c:dLbl>
            <c:dLbl>
              <c:idx val="1"/>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1F1D-4D81-9E1A-EFC8506E1C65}"/>
                </c:ext>
              </c:extLst>
            </c:dLbl>
            <c:dLbl>
              <c:idx val="2"/>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1F1D-4D81-9E1A-EFC8506E1C65}"/>
                </c:ext>
              </c:extLst>
            </c:dLbl>
            <c:dLbl>
              <c:idx val="3"/>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F241-407B-9AF1-96BE9CF04515}"/>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41-407B-9AF1-96BE9CF04515}"/>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41-407B-9AF1-96BE9CF04515}"/>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4.8'!$B$37:$B$43</c:f>
              <c:strCache>
                <c:ptCount val="7"/>
                <c:pt idx="0">
                  <c:v>Financial assistance payments</c:v>
                </c:pt>
                <c:pt idx="1">
                  <c:v>Energy advice</c:v>
                </c:pt>
                <c:pt idx="2">
                  <c:v>Debt assistance</c:v>
                </c:pt>
                <c:pt idx="3">
                  <c:v>Energy efficiency measures</c:v>
                </c:pt>
                <c:pt idx="4">
                  <c:v>Benefit checks</c:v>
                </c:pt>
                <c:pt idx="5">
                  <c:v>Mobile homes</c:v>
                </c:pt>
                <c:pt idx="6">
                  <c:v>Referrals</c:v>
                </c:pt>
              </c:strCache>
            </c:strRef>
          </c:cat>
          <c:val>
            <c:numRef>
              <c:f>'Fig 4.8'!$C$37:$C$43</c:f>
              <c:numCache>
                <c:formatCode>"£"#,##0.00</c:formatCode>
                <c:ptCount val="7"/>
                <c:pt idx="0">
                  <c:v>4350345.87</c:v>
                </c:pt>
                <c:pt idx="1">
                  <c:v>2472842.52</c:v>
                </c:pt>
                <c:pt idx="2">
                  <c:v>1166945.43</c:v>
                </c:pt>
                <c:pt idx="3">
                  <c:v>802276.17</c:v>
                </c:pt>
                <c:pt idx="4">
                  <c:v>657571.48</c:v>
                </c:pt>
                <c:pt idx="5">
                  <c:v>210838.35</c:v>
                </c:pt>
                <c:pt idx="6">
                  <c:v>37337</c:v>
                </c:pt>
              </c:numCache>
            </c:numRef>
          </c:val>
          <c:extLst>
            <c:ext xmlns:c16="http://schemas.microsoft.com/office/drawing/2014/chart" uri="{C3380CC4-5D6E-409C-BE32-E72D297353CC}">
              <c16:uniqueId val="{00000003-1F1D-4D81-9E1A-EFC8506E1C65}"/>
            </c:ext>
          </c:extLst>
        </c:ser>
        <c:ser>
          <c:idx val="3"/>
          <c:order val="3"/>
          <c:tx>
            <c:v>filler</c:v>
          </c:tx>
          <c:spPr>
            <a:solidFill>
              <a:schemeClr val="accent4"/>
            </a:solidFill>
            <a:ln>
              <a:noFill/>
            </a:ln>
            <a:effectLst/>
          </c:spPr>
          <c:invertIfNegative val="0"/>
          <c:cat>
            <c:strRef>
              <c:f>'Fig 4.8'!$B$37:$B$43</c:f>
              <c:strCache>
                <c:ptCount val="7"/>
                <c:pt idx="0">
                  <c:v>Financial assistance payments</c:v>
                </c:pt>
                <c:pt idx="1">
                  <c:v>Energy advice</c:v>
                </c:pt>
                <c:pt idx="2">
                  <c:v>Debt assistance</c:v>
                </c:pt>
                <c:pt idx="3">
                  <c:v>Energy efficiency measures</c:v>
                </c:pt>
                <c:pt idx="4">
                  <c:v>Benefit checks</c:v>
                </c:pt>
                <c:pt idx="5">
                  <c:v>Mobile homes</c:v>
                </c:pt>
                <c:pt idx="6">
                  <c:v>Referrals</c:v>
                </c:pt>
              </c:strCache>
            </c:strRef>
          </c:cat>
          <c:val>
            <c:numRef>
              <c:f>'Fig 4.8'!$G$37:$G$43</c:f>
              <c:numCache>
                <c:formatCode>General</c:formatCode>
                <c:ptCount val="7"/>
              </c:numCache>
            </c:numRef>
          </c:val>
          <c:extLst>
            <c:ext xmlns:c16="http://schemas.microsoft.com/office/drawing/2014/chart" uri="{C3380CC4-5D6E-409C-BE32-E72D297353CC}">
              <c16:uniqueId val="{00000004-1F1D-4D81-9E1A-EFC8506E1C65}"/>
            </c:ext>
          </c:extLst>
        </c:ser>
        <c:dLbls>
          <c:showLegendKey val="0"/>
          <c:showVal val="0"/>
          <c:showCatName val="0"/>
          <c:showSerName val="0"/>
          <c:showPercent val="0"/>
          <c:showBubbleSize val="0"/>
        </c:dLbls>
        <c:gapWidth val="50"/>
        <c:axId val="977364912"/>
        <c:axId val="511805696"/>
      </c:barChart>
      <c:barChart>
        <c:barDir val="col"/>
        <c:grouping val="clustered"/>
        <c:varyColors val="0"/>
        <c:ser>
          <c:idx val="2"/>
          <c:order val="1"/>
          <c:tx>
            <c:v>Filler</c:v>
          </c:tx>
          <c:spPr>
            <a:solidFill>
              <a:schemeClr val="accent3"/>
            </a:solidFill>
            <a:ln>
              <a:noFill/>
            </a:ln>
            <a:effectLst/>
          </c:spPr>
          <c:invertIfNegative val="0"/>
          <c:cat>
            <c:strRef>
              <c:f>'Fig 4.8'!$B$37:$B$43</c:f>
              <c:strCache>
                <c:ptCount val="7"/>
                <c:pt idx="0">
                  <c:v>Financial assistance payments</c:v>
                </c:pt>
                <c:pt idx="1">
                  <c:v>Energy advice</c:v>
                </c:pt>
                <c:pt idx="2">
                  <c:v>Debt assistance</c:v>
                </c:pt>
                <c:pt idx="3">
                  <c:v>Energy efficiency measures</c:v>
                </c:pt>
                <c:pt idx="4">
                  <c:v>Benefit checks</c:v>
                </c:pt>
                <c:pt idx="5">
                  <c:v>Mobile homes</c:v>
                </c:pt>
                <c:pt idx="6">
                  <c:v>Referrals</c:v>
                </c:pt>
              </c:strCache>
            </c:strRef>
          </c:cat>
          <c:val>
            <c:numRef>
              <c:f>'Fig 4.8'!$G$37:$G$43</c:f>
              <c:numCache>
                <c:formatCode>General</c:formatCode>
                <c:ptCount val="7"/>
              </c:numCache>
            </c:numRef>
          </c:val>
          <c:extLst>
            <c:ext xmlns:c16="http://schemas.microsoft.com/office/drawing/2014/chart" uri="{C3380CC4-5D6E-409C-BE32-E72D297353CC}">
              <c16:uniqueId val="{00000005-1F1D-4D81-9E1A-EFC8506E1C65}"/>
            </c:ext>
          </c:extLst>
        </c:ser>
        <c:ser>
          <c:idx val="1"/>
          <c:order val="2"/>
          <c:tx>
            <c:strRef>
              <c:f>'Fig 4.8'!$D$36</c:f>
              <c:strCache>
                <c:ptCount val="1"/>
                <c:pt idx="0">
                  <c:v>Customers supported</c:v>
                </c:pt>
              </c:strCache>
            </c:strRef>
          </c:tx>
          <c:spPr>
            <a:solidFill>
              <a:srgbClr val="A1ABB2"/>
            </a:solidFill>
            <a:ln w="3175">
              <a:solidFill>
                <a:schemeClr val="tx1">
                  <a:lumMod val="95000"/>
                  <a:lumOff val="5000"/>
                </a:schemeClr>
              </a:solidFill>
            </a:ln>
            <a:effectLst/>
          </c:spPr>
          <c:invertIfNegative val="0"/>
          <c:dLbls>
            <c:dLbl>
              <c:idx val="1"/>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41-407B-9AF1-96BE9CF04515}"/>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4.8'!$B$37:$B$43</c:f>
              <c:strCache>
                <c:ptCount val="7"/>
                <c:pt idx="0">
                  <c:v>Financial assistance payments</c:v>
                </c:pt>
                <c:pt idx="1">
                  <c:v>Energy advice</c:v>
                </c:pt>
                <c:pt idx="2">
                  <c:v>Debt assistance</c:v>
                </c:pt>
                <c:pt idx="3">
                  <c:v>Energy efficiency measures</c:v>
                </c:pt>
                <c:pt idx="4">
                  <c:v>Benefit checks</c:v>
                </c:pt>
                <c:pt idx="5">
                  <c:v>Mobile homes</c:v>
                </c:pt>
                <c:pt idx="6">
                  <c:v>Referrals</c:v>
                </c:pt>
              </c:strCache>
            </c:strRef>
          </c:cat>
          <c:val>
            <c:numRef>
              <c:f>'Fig 4.8'!$D$37:$D$43</c:f>
              <c:numCache>
                <c:formatCode>#,##0</c:formatCode>
                <c:ptCount val="7"/>
                <c:pt idx="0">
                  <c:v>48869</c:v>
                </c:pt>
                <c:pt idx="1">
                  <c:v>1031757</c:v>
                </c:pt>
                <c:pt idx="2">
                  <c:v>2934</c:v>
                </c:pt>
                <c:pt idx="3">
                  <c:v>4957</c:v>
                </c:pt>
                <c:pt idx="4">
                  <c:v>5677</c:v>
                </c:pt>
                <c:pt idx="5">
                  <c:v>445</c:v>
                </c:pt>
                <c:pt idx="6">
                  <c:v>3479</c:v>
                </c:pt>
              </c:numCache>
            </c:numRef>
          </c:val>
          <c:extLst>
            <c:ext xmlns:c16="http://schemas.microsoft.com/office/drawing/2014/chart" uri="{C3380CC4-5D6E-409C-BE32-E72D297353CC}">
              <c16:uniqueId val="{0000000A-1F1D-4D81-9E1A-EFC8506E1C65}"/>
            </c:ext>
          </c:extLst>
        </c:ser>
        <c:dLbls>
          <c:showLegendKey val="0"/>
          <c:showVal val="0"/>
          <c:showCatName val="0"/>
          <c:showSerName val="0"/>
          <c:showPercent val="0"/>
          <c:showBubbleSize val="0"/>
        </c:dLbls>
        <c:gapWidth val="50"/>
        <c:axId val="2104570896"/>
        <c:axId val="633200960"/>
      </c:barChart>
      <c:catAx>
        <c:axId val="9773649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11805696"/>
        <c:crosses val="autoZero"/>
        <c:auto val="1"/>
        <c:lblAlgn val="ctr"/>
        <c:lblOffset val="100"/>
        <c:noMultiLvlLbl val="0"/>
      </c:catAx>
      <c:valAx>
        <c:axId val="51180569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977364912"/>
        <c:crosses val="autoZero"/>
        <c:crossBetween val="between"/>
        <c:dispUnits>
          <c:builtInUnit val="millions"/>
          <c:dispUnitsLbl>
            <c:layout>
              <c:manualLayout>
                <c:xMode val="edge"/>
                <c:yMode val="edge"/>
                <c:x val="1.5388832191281529E-2"/>
                <c:y val="4.5820699799482403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millions)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valAx>
        <c:axId val="633200960"/>
        <c:scaling>
          <c:orientation val="minMax"/>
          <c:max val="1500000"/>
          <c:min val="0"/>
        </c:scaling>
        <c:delete val="0"/>
        <c:axPos val="r"/>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104570896"/>
        <c:crosses val="max"/>
        <c:crossBetween val="between"/>
        <c:majorUnit val="150000"/>
        <c:dispUnits>
          <c:builtInUnit val="thousands"/>
          <c:dispUnitsLbl>
            <c:layout>
              <c:manualLayout>
                <c:xMode val="edge"/>
                <c:yMode val="edge"/>
                <c:x val="0.92739683002520135"/>
                <c:y val="4.2296030584137598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Customers supported</a:t>
                  </a:r>
                </a:p>
                <a:p>
                  <a:pPr>
                    <a:defRPr>
                      <a:solidFill>
                        <a:schemeClr val="tx1"/>
                      </a:solidFill>
                      <a:latin typeface="Verdana" panose="020B0604030504040204" pitchFamily="34" charset="0"/>
                      <a:ea typeface="Verdana" panose="020B0604030504040204" pitchFamily="34" charset="0"/>
                    </a:defRPr>
                  </a:pPr>
                  <a:r>
                    <a:rPr lang="en-GB" baseline="0">
                      <a:solidFill>
                        <a:schemeClr val="tx1"/>
                      </a:solidFill>
                      <a:latin typeface="Verdana" panose="020B0604030504040204" pitchFamily="34" charset="0"/>
                      <a:ea typeface="Verdana" panose="020B0604030504040204" pitchFamily="34" charset="0"/>
                    </a:rPr>
                    <a:t>(thousands)</a:t>
                  </a:r>
                  <a:endParaRPr lang="en-GB">
                    <a:solidFill>
                      <a:schemeClr val="tx1"/>
                    </a:solidFill>
                    <a:latin typeface="Verdana" panose="020B0604030504040204" pitchFamily="34" charset="0"/>
                    <a:ea typeface="Verdana" panose="020B0604030504040204" pitchFamily="34" charset="0"/>
                  </a:endParaRP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catAx>
        <c:axId val="2104570896"/>
        <c:scaling>
          <c:orientation val="minMax"/>
        </c:scaling>
        <c:delete val="1"/>
        <c:axPos val="b"/>
        <c:numFmt formatCode="General" sourceLinked="1"/>
        <c:majorTickMark val="out"/>
        <c:minorTickMark val="none"/>
        <c:tickLblPos val="nextTo"/>
        <c:crossAx val="633200960"/>
        <c:crosses val="autoZero"/>
        <c:auto val="1"/>
        <c:lblAlgn val="ctr"/>
        <c:lblOffset val="100"/>
        <c:noMultiLvlLbl val="0"/>
      </c:catAx>
      <c:spPr>
        <a:noFill/>
        <a:ln>
          <a:noFill/>
        </a:ln>
        <a:effectLst/>
      </c:spPr>
    </c:plotArea>
    <c:legend>
      <c:legendPos val="b"/>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52B7-4073-AA8E-EC375A0097AE}"/>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52B7-4073-AA8E-EC375A0097AE}"/>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52B7-4073-AA8E-EC375A0097AE}"/>
              </c:ext>
            </c:extLst>
          </c:dPt>
          <c:dPt>
            <c:idx val="3"/>
            <c:bubble3D val="0"/>
            <c:spPr>
              <a:solidFill>
                <a:srgbClr val="F46A25"/>
              </a:solidFill>
              <a:ln w="19050">
                <a:solidFill>
                  <a:schemeClr val="lt1"/>
                </a:solidFill>
              </a:ln>
              <a:effectLst/>
            </c:spPr>
            <c:extLst>
              <c:ext xmlns:c16="http://schemas.microsoft.com/office/drawing/2014/chart" uri="{C3380CC4-5D6E-409C-BE32-E72D297353CC}">
                <c16:uniqueId val="{00000007-52B7-4073-AA8E-EC375A0097AE}"/>
              </c:ext>
            </c:extLst>
          </c:dPt>
          <c:dPt>
            <c:idx val="4"/>
            <c:bubble3D val="0"/>
            <c:spPr>
              <a:solidFill>
                <a:srgbClr val="3D3D3D"/>
              </a:solidFill>
              <a:ln w="19050">
                <a:solidFill>
                  <a:schemeClr val="lt1"/>
                </a:solidFill>
              </a:ln>
              <a:effectLst/>
            </c:spPr>
            <c:extLst>
              <c:ext xmlns:c16="http://schemas.microsoft.com/office/drawing/2014/chart" uri="{C3380CC4-5D6E-409C-BE32-E72D297353CC}">
                <c16:uniqueId val="{00000009-52B7-4073-AA8E-EC375A0097AE}"/>
              </c:ext>
            </c:extLst>
          </c:dPt>
          <c:dPt>
            <c:idx val="5"/>
            <c:bubble3D val="0"/>
            <c:spPr>
              <a:solidFill>
                <a:srgbClr val="A285D1"/>
              </a:solidFill>
              <a:ln w="19050">
                <a:solidFill>
                  <a:schemeClr val="lt1"/>
                </a:solidFill>
              </a:ln>
              <a:effectLst/>
            </c:spPr>
            <c:extLst>
              <c:ext xmlns:c16="http://schemas.microsoft.com/office/drawing/2014/chart" uri="{C3380CC4-5D6E-409C-BE32-E72D297353CC}">
                <c16:uniqueId val="{0000000B-52B7-4073-AA8E-EC375A0097AE}"/>
              </c:ext>
            </c:extLst>
          </c:dPt>
          <c:dPt>
            <c:idx val="6"/>
            <c:bubble3D val="0"/>
            <c:spPr>
              <a:solidFill>
                <a:srgbClr val="12436D"/>
              </a:solidFill>
              <a:ln w="19050">
                <a:solidFill>
                  <a:schemeClr val="lt1"/>
                </a:solidFill>
              </a:ln>
              <a:effectLst/>
            </c:spPr>
            <c:extLst>
              <c:ext xmlns:c16="http://schemas.microsoft.com/office/drawing/2014/chart" uri="{C3380CC4-5D6E-409C-BE32-E72D297353CC}">
                <c16:uniqueId val="{0000000D-52B7-4073-AA8E-EC375A0097AE}"/>
              </c:ext>
            </c:extLst>
          </c:dPt>
          <c:dPt>
            <c:idx val="7"/>
            <c:bubble3D val="0"/>
            <c:spPr>
              <a:solidFill>
                <a:srgbClr val="9E480E"/>
              </a:solidFill>
              <a:ln w="19050">
                <a:solidFill>
                  <a:schemeClr val="lt1"/>
                </a:solidFill>
              </a:ln>
              <a:effectLst/>
            </c:spPr>
            <c:extLst>
              <c:ext xmlns:c16="http://schemas.microsoft.com/office/drawing/2014/chart" uri="{C3380CC4-5D6E-409C-BE32-E72D297353CC}">
                <c16:uniqueId val="{0000000F-52B7-4073-AA8E-EC375A0097AE}"/>
              </c:ext>
            </c:extLst>
          </c:dPt>
          <c:dPt>
            <c:idx val="8"/>
            <c:bubble3D val="0"/>
            <c:spPr>
              <a:solidFill>
                <a:srgbClr val="E2C700"/>
              </a:solidFill>
              <a:ln w="19050">
                <a:solidFill>
                  <a:schemeClr val="lt1"/>
                </a:solidFill>
              </a:ln>
              <a:effectLst/>
            </c:spPr>
            <c:extLst>
              <c:ext xmlns:c16="http://schemas.microsoft.com/office/drawing/2014/chart" uri="{C3380CC4-5D6E-409C-BE32-E72D297353CC}">
                <c16:uniqueId val="{00000011-52B7-4073-AA8E-EC375A0097AE}"/>
              </c:ext>
            </c:extLst>
          </c:dPt>
          <c:dPt>
            <c:idx val="9"/>
            <c:bubble3D val="0"/>
            <c:spPr>
              <a:solidFill>
                <a:srgbClr val="BFBFBF"/>
              </a:solidFill>
              <a:ln w="19050">
                <a:solidFill>
                  <a:schemeClr val="lt1"/>
                </a:solidFill>
              </a:ln>
              <a:effectLst/>
            </c:spPr>
            <c:extLst>
              <c:ext xmlns:c16="http://schemas.microsoft.com/office/drawing/2014/chart" uri="{C3380CC4-5D6E-409C-BE32-E72D297353CC}">
                <c16:uniqueId val="{00000013-52B7-4073-AA8E-EC375A0097AE}"/>
              </c:ext>
            </c:extLst>
          </c:dPt>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B7-4073-AA8E-EC375A0097AE}"/>
                </c:ext>
              </c:extLst>
            </c:dLbl>
            <c:dLbl>
              <c:idx val="2"/>
              <c:layout>
                <c:manualLayout>
                  <c:x val="3.2811555116296603E-2"/>
                  <c:y val="-0.2474229621358246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2532912314792325"/>
                      <c:h val="9.238657572835067E-2"/>
                    </c:manualLayout>
                  </c15:layout>
                </c:ext>
                <c:ext xmlns:c16="http://schemas.microsoft.com/office/drawing/2014/chart" uri="{C3380CC4-5D6E-409C-BE32-E72D297353CC}">
                  <c16:uniqueId val="{00000005-52B7-4073-AA8E-EC375A0097AE}"/>
                </c:ext>
              </c:extLst>
            </c:dLbl>
            <c:dLbl>
              <c:idx val="3"/>
              <c:layout>
                <c:manualLayout>
                  <c:x val="1.3237863083117654E-2"/>
                  <c:y val="-4.976999451872306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2B7-4073-AA8E-EC375A0097AE}"/>
                </c:ext>
              </c:extLst>
            </c:dLbl>
            <c:dLbl>
              <c:idx val="4"/>
              <c:layout>
                <c:manualLayout>
                  <c:x val="1.3300696020704732E-2"/>
                  <c:y val="-2.618856980302094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2B7-4073-AA8E-EC375A0097AE}"/>
                </c:ext>
              </c:extLst>
            </c:dLbl>
            <c:dLbl>
              <c:idx val="5"/>
              <c:layout>
                <c:manualLayout>
                  <c:x val="0.15218295879992966"/>
                  <c:y val="-8.91763514122961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2B7-4073-AA8E-EC375A0097AE}"/>
                </c:ext>
              </c:extLst>
            </c:dLbl>
            <c:dLbl>
              <c:idx val="6"/>
              <c:layout>
                <c:manualLayout>
                  <c:x val="-9.7403700384444653E-2"/>
                  <c:y val="0.10832585150596349"/>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9.1266657174206192E-2"/>
                      <c:h val="0.12494952368397316"/>
                    </c:manualLayout>
                  </c15:layout>
                </c:ext>
                <c:ext xmlns:c16="http://schemas.microsoft.com/office/drawing/2014/chart" uri="{C3380CC4-5D6E-409C-BE32-E72D297353CC}">
                  <c16:uniqueId val="{0000000D-52B7-4073-AA8E-EC375A0097AE}"/>
                </c:ext>
              </c:extLst>
            </c:dLbl>
            <c:dLbl>
              <c:idx val="7"/>
              <c:layout>
                <c:manualLayout>
                  <c:x val="-1.1943748796008666E-4"/>
                  <c:y val="0.1246561712933732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52B7-4073-AA8E-EC375A0097AE}"/>
                </c:ext>
              </c:extLst>
            </c:dLbl>
            <c:dLbl>
              <c:idx val="8"/>
              <c:layout>
                <c:manualLayout>
                  <c:x val="-4.4329232032028678E-3"/>
                  <c:y val="0.2124483333333333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52B7-4073-AA8E-EC375A0097AE}"/>
                </c:ext>
              </c:extLst>
            </c:dLbl>
            <c:dLbl>
              <c:idx val="9"/>
              <c:delete val="1"/>
              <c:extLst>
                <c:ext xmlns:c15="http://schemas.microsoft.com/office/drawing/2012/chart" uri="{CE6537A1-D6FC-4f65-9D91-7224C49458BB}"/>
                <c:ext xmlns:c16="http://schemas.microsoft.com/office/drawing/2014/chart" uri="{C3380CC4-5D6E-409C-BE32-E72D297353CC}">
                  <c16:uniqueId val="{00000013-52B7-4073-AA8E-EC375A0097A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4.9'!$B$36:$B$44</c:f>
              <c:strCache>
                <c:ptCount val="8"/>
                <c:pt idx="0">
                  <c:v>Financial assistance payments</c:v>
                </c:pt>
                <c:pt idx="1">
                  <c:v>Energy advice</c:v>
                </c:pt>
                <c:pt idx="2">
                  <c:v>Debt assistance</c:v>
                </c:pt>
                <c:pt idx="3">
                  <c:v>Energy efficiency measures</c:v>
                </c:pt>
                <c:pt idx="4">
                  <c:v>Management/ admin costs</c:v>
                </c:pt>
                <c:pt idx="5">
                  <c:v>Benefit checks</c:v>
                </c:pt>
                <c:pt idx="6">
                  <c:v>Mobile homes</c:v>
                </c:pt>
                <c:pt idx="7">
                  <c:v>Referrals</c:v>
                </c:pt>
              </c:strCache>
            </c:strRef>
          </c:cat>
          <c:val>
            <c:numRef>
              <c:f>'Fig 4.9'!$D$36:$D$44</c:f>
              <c:numCache>
                <c:formatCode>0.00%</c:formatCode>
                <c:ptCount val="9"/>
                <c:pt idx="0">
                  <c:v>0.4169561473260267</c:v>
                </c:pt>
                <c:pt idx="1">
                  <c:v>0.23700802669356105</c:v>
                </c:pt>
                <c:pt idx="2">
                  <c:v>0.11184514637970923</c:v>
                </c:pt>
                <c:pt idx="3">
                  <c:v>7.6893651891333514E-2</c:v>
                </c:pt>
                <c:pt idx="4">
                  <c:v>7.048629587908363E-2</c:v>
                </c:pt>
                <c:pt idx="5">
                  <c:v>6.3024522436942093E-2</c:v>
                </c:pt>
                <c:pt idx="6">
                  <c:v>2.0207668252496067E-2</c:v>
                </c:pt>
                <c:pt idx="7">
                  <c:v>3.5785411408476948E-3</c:v>
                </c:pt>
              </c:numCache>
            </c:numRef>
          </c:val>
          <c:extLst>
            <c:ext xmlns:c16="http://schemas.microsoft.com/office/drawing/2014/chart" uri="{C3380CC4-5D6E-409C-BE32-E72D297353CC}">
              <c16:uniqueId val="{00000014-52B7-4073-AA8E-EC375A0097AE}"/>
            </c:ext>
          </c:extLst>
        </c:ser>
        <c:dLbls>
          <c:showLegendKey val="0"/>
          <c:showVal val="0"/>
          <c:showCatName val="0"/>
          <c:showSerName val="0"/>
          <c:showPercent val="0"/>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2255961341007"/>
          <c:y val="3.8771361368792799E-2"/>
          <c:w val="0.84727683642380824"/>
          <c:h val="0.65555461502702472"/>
        </c:manualLayout>
      </c:layout>
      <c:barChart>
        <c:barDir val="col"/>
        <c:grouping val="clustered"/>
        <c:varyColors val="0"/>
        <c:ser>
          <c:idx val="0"/>
          <c:order val="0"/>
          <c:tx>
            <c:strRef>
              <c:f>'Fig 4.10'!$C$35</c:f>
              <c:strCache>
                <c:ptCount val="1"/>
                <c:pt idx="0">
                  <c:v>%</c:v>
                </c:pt>
              </c:strCache>
            </c:strRef>
          </c:tx>
          <c:spPr>
            <a:solidFill>
              <a:srgbClr val="12436D"/>
            </a:solidFill>
            <a:ln w="3175">
              <a:solidFill>
                <a:schemeClr val="tx1">
                  <a:lumMod val="95000"/>
                  <a:lumOff val="5000"/>
                </a:schemeClr>
              </a:solidFill>
            </a:ln>
            <a:effectLst/>
          </c:spPr>
          <c:invertIfNegative val="0"/>
          <c:dLbls>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08B3-470E-A288-1B39D70C1D35}"/>
                </c:ext>
              </c:extLst>
            </c:dLbl>
            <c:dLbl>
              <c:idx val="2"/>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08B3-470E-A288-1B39D70C1D35}"/>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0-08B3-470E-A288-1B39D70C1D35}"/>
                </c:ext>
              </c:extLst>
            </c:dLbl>
            <c:dLbl>
              <c:idx val="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08B3-470E-A288-1B39D70C1D35}"/>
                </c:ext>
              </c:extLst>
            </c:dLbl>
            <c:dLbl>
              <c:idx val="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08B3-470E-A288-1B39D70C1D35}"/>
                </c:ext>
              </c:extLst>
            </c:dLbl>
            <c:dLbl>
              <c:idx val="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08B3-470E-A288-1B39D70C1D35}"/>
                </c:ext>
              </c:extLst>
            </c:dLbl>
            <c:dLbl>
              <c:idx val="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08B3-470E-A288-1B39D70C1D35}"/>
                </c:ext>
              </c:extLst>
            </c:dLbl>
            <c:dLbl>
              <c:idx val="8"/>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08B3-470E-A288-1B39D70C1D35}"/>
                </c:ext>
              </c:extLst>
            </c:dLbl>
            <c:dLbl>
              <c:idx val="1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08B3-470E-A288-1B39D70C1D35}"/>
                </c:ext>
              </c:extLst>
            </c:dLbl>
            <c:dLbl>
              <c:idx val="1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A-08B3-470E-A288-1B39D70C1D35}"/>
                </c:ext>
              </c:extLst>
            </c:dLbl>
            <c:dLbl>
              <c:idx val="1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F-08B3-470E-A288-1B39D70C1D35}"/>
                </c:ext>
              </c:extLst>
            </c:dLbl>
            <c:dLbl>
              <c:idx val="14"/>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D-08B3-470E-A288-1B39D70C1D35}"/>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E-08B3-470E-A288-1B39D70C1D35}"/>
                </c:ext>
              </c:extLst>
            </c:dLbl>
            <c:dLbl>
              <c:idx val="1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0501-453B-A6FD-3F9A43AE4BDA}"/>
                </c:ext>
              </c:extLst>
            </c:dLbl>
            <c:dLbl>
              <c:idx val="1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0501-453B-A6FD-3F9A43AE4BDA}"/>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4.10'!$B$36:$B$55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4.10'!$C$36:$C$55</c:f>
              <c:numCache>
                <c:formatCode>0.00%</c:formatCode>
                <c:ptCount val="20"/>
                <c:pt idx="1">
                  <c:v>0.50072963421465766</c:v>
                </c:pt>
                <c:pt idx="2">
                  <c:v>0.98503589752249399</c:v>
                </c:pt>
                <c:pt idx="3">
                  <c:v>0</c:v>
                </c:pt>
                <c:pt idx="4">
                  <c:v>0</c:v>
                </c:pt>
                <c:pt idx="5">
                  <c:v>0</c:v>
                </c:pt>
                <c:pt idx="6">
                  <c:v>0</c:v>
                </c:pt>
                <c:pt idx="7">
                  <c:v>0</c:v>
                </c:pt>
                <c:pt idx="8">
                  <c:v>0</c:v>
                </c:pt>
                <c:pt idx="9">
                  <c:v>0.99999989748128959</c:v>
                </c:pt>
                <c:pt idx="10">
                  <c:v>1</c:v>
                </c:pt>
                <c:pt idx="11">
                  <c:v>0</c:v>
                </c:pt>
                <c:pt idx="12">
                  <c:v>0</c:v>
                </c:pt>
                <c:pt idx="13">
                  <c:v>0</c:v>
                </c:pt>
                <c:pt idx="14">
                  <c:v>0.47321000429043736</c:v>
                </c:pt>
                <c:pt idx="15">
                  <c:v>0</c:v>
                </c:pt>
                <c:pt idx="16">
                  <c:v>0</c:v>
                </c:pt>
                <c:pt idx="17">
                  <c:v>0</c:v>
                </c:pt>
                <c:pt idx="18">
                  <c:v>1</c:v>
                </c:pt>
              </c:numCache>
            </c:numRef>
          </c:val>
          <c:extLst>
            <c:ext xmlns:c16="http://schemas.microsoft.com/office/drawing/2014/chart" uri="{C3380CC4-5D6E-409C-BE32-E72D297353CC}">
              <c16:uniqueId val="{0000000B-08B3-470E-A288-1B39D70C1D35}"/>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4.10'!$D$35</c:f>
              <c:strCache>
                <c:ptCount val="1"/>
                <c:pt idx="0">
                  <c:v>Cap</c:v>
                </c:pt>
              </c:strCache>
            </c:strRef>
          </c:tx>
          <c:spPr>
            <a:ln w="28575" cap="rnd">
              <a:solidFill>
                <a:srgbClr val="CD1F45"/>
              </a:solidFill>
              <a:prstDash val="dash"/>
              <a:round/>
            </a:ln>
            <a:effectLst/>
          </c:spPr>
          <c:marker>
            <c:symbol val="none"/>
          </c:marker>
          <c:cat>
            <c:strRef>
              <c:f>'Fig 4.10'!$B$36:$B$55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4.10'!$D$36:$D$55</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C-08B3-470E-A288-1B39D70C1D35}"/>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of cap)</a:t>
                </a:r>
              </a:p>
            </c:rich>
          </c:tx>
          <c:layout>
            <c:manualLayout>
              <c:xMode val="edge"/>
              <c:yMode val="edge"/>
              <c:x val="2.6892043121968753E-3"/>
              <c:y val="0.1225703163640277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6917893213645"/>
          <c:y val="3.8771361368792799E-2"/>
          <c:w val="0.8408301959811042"/>
          <c:h val="0.65555461502702472"/>
        </c:manualLayout>
      </c:layout>
      <c:barChart>
        <c:barDir val="col"/>
        <c:grouping val="clustered"/>
        <c:varyColors val="0"/>
        <c:ser>
          <c:idx val="0"/>
          <c:order val="0"/>
          <c:tx>
            <c:strRef>
              <c:f>'Fig 4.11'!$C$34</c:f>
              <c:strCache>
                <c:ptCount val="1"/>
                <c:pt idx="0">
                  <c:v>%</c:v>
                </c:pt>
              </c:strCache>
            </c:strRef>
          </c:tx>
          <c:spPr>
            <a:solidFill>
              <a:srgbClr val="12436D"/>
            </a:solidFill>
            <a:ln w="3175">
              <a:solidFill>
                <a:schemeClr val="tx1">
                  <a:lumMod val="95000"/>
                  <a:lumOff val="5000"/>
                </a:schemeClr>
              </a:solidFill>
            </a:ln>
            <a:effectLst/>
          </c:spPr>
          <c:invertIfNegative val="0"/>
          <c:dLbls>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E-3FBF-4C7C-B32F-4852FFD7927C}"/>
                </c:ext>
              </c:extLst>
            </c:dLbl>
            <c:dLbl>
              <c:idx val="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3FBF-4C7C-B32F-4852FFD7927C}"/>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3FBF-4C7C-B32F-4852FFD7927C}"/>
                </c:ext>
              </c:extLst>
            </c:dLbl>
            <c:dLbl>
              <c:idx val="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3FBF-4C7C-B32F-4852FFD7927C}"/>
                </c:ext>
              </c:extLst>
            </c:dLbl>
            <c:dLbl>
              <c:idx val="5"/>
              <c:layout>
                <c:manualLayout>
                  <c:x val="-3.9176137948801712E-17"/>
                  <c:y val="6.686047721800847E-3"/>
                </c:manualLayout>
              </c:layout>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BF-4C7C-B32F-4852FFD7927C}"/>
                </c:ext>
              </c:extLst>
            </c:dLbl>
            <c:dLbl>
              <c:idx val="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F-3FBF-4C7C-B32F-4852FFD7927C}"/>
                </c:ext>
              </c:extLst>
            </c:dLbl>
            <c:dLbl>
              <c:idx val="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3FBF-4C7C-B32F-4852FFD7927C}"/>
                </c:ext>
              </c:extLst>
            </c:dLbl>
            <c:dLbl>
              <c:idx val="8"/>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3FBF-4C7C-B32F-4852FFD7927C}"/>
                </c:ext>
              </c:extLst>
            </c:dLbl>
            <c:dLbl>
              <c:idx val="9"/>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3FBF-4C7C-B32F-4852FFD7927C}"/>
                </c:ext>
              </c:extLst>
            </c:dLbl>
            <c:dLbl>
              <c:idx val="10"/>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3FBF-4C7C-B32F-4852FFD7927C}"/>
                </c:ext>
              </c:extLst>
            </c:dLbl>
            <c:dLbl>
              <c:idx val="1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0-3FBF-4C7C-B32F-4852FFD7927C}"/>
                </c:ext>
              </c:extLst>
            </c:dLbl>
            <c:dLbl>
              <c:idx val="1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1-3FBF-4C7C-B32F-4852FFD7927C}"/>
                </c:ext>
              </c:extLst>
            </c:dLbl>
            <c:dLbl>
              <c:idx val="1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3FBF-4C7C-B32F-4852FFD7927C}"/>
                </c:ext>
              </c:extLst>
            </c:dLbl>
            <c:dLbl>
              <c:idx val="1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3FBF-4C7C-B32F-4852FFD7927C}"/>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A-3FBF-4C7C-B32F-4852FFD7927C}"/>
                </c:ext>
              </c:extLst>
            </c:dLbl>
            <c:dLbl>
              <c:idx val="1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3FBF-4C7C-B32F-4852FFD7927C}"/>
                </c:ext>
              </c:extLst>
            </c:dLbl>
            <c:dLbl>
              <c:idx val="1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E6E3-4EF9-9BA4-B373F0E25750}"/>
                </c:ext>
              </c:extLst>
            </c:dLbl>
            <c:dLbl>
              <c:idx val="18"/>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E6E3-4EF9-9BA4-B373F0E25750}"/>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4.11'!$B$35:$B$54</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4.11'!$C$35:$C$54</c:f>
              <c:numCache>
                <c:formatCode>0.0%</c:formatCode>
                <c:ptCount val="20"/>
                <c:pt idx="1">
                  <c:v>0.98552814167828073</c:v>
                </c:pt>
                <c:pt idx="2">
                  <c:v>0</c:v>
                </c:pt>
                <c:pt idx="3">
                  <c:v>0</c:v>
                </c:pt>
                <c:pt idx="4">
                  <c:v>0</c:v>
                </c:pt>
                <c:pt idx="5">
                  <c:v>0</c:v>
                </c:pt>
                <c:pt idx="6">
                  <c:v>1</c:v>
                </c:pt>
                <c:pt idx="7">
                  <c:v>0</c:v>
                </c:pt>
                <c:pt idx="8">
                  <c:v>0</c:v>
                </c:pt>
                <c:pt idx="9">
                  <c:v>1</c:v>
                </c:pt>
                <c:pt idx="10">
                  <c:v>0</c:v>
                </c:pt>
                <c:pt idx="11">
                  <c:v>0</c:v>
                </c:pt>
                <c:pt idx="12">
                  <c:v>0</c:v>
                </c:pt>
                <c:pt idx="13">
                  <c:v>1</c:v>
                </c:pt>
                <c:pt idx="14">
                  <c:v>0.99989234476647693</c:v>
                </c:pt>
                <c:pt idx="15">
                  <c:v>0</c:v>
                </c:pt>
                <c:pt idx="16">
                  <c:v>0</c:v>
                </c:pt>
                <c:pt idx="17">
                  <c:v>0</c:v>
                </c:pt>
                <c:pt idx="18">
                  <c:v>0</c:v>
                </c:pt>
              </c:numCache>
            </c:numRef>
          </c:val>
          <c:extLst>
            <c:ext xmlns:c16="http://schemas.microsoft.com/office/drawing/2014/chart" uri="{C3380CC4-5D6E-409C-BE32-E72D297353CC}">
              <c16:uniqueId val="{0000000C-3FBF-4C7C-B32F-4852FFD7927C}"/>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4.11'!$D$34</c:f>
              <c:strCache>
                <c:ptCount val="1"/>
                <c:pt idx="0">
                  <c:v>Cap</c:v>
                </c:pt>
              </c:strCache>
            </c:strRef>
          </c:tx>
          <c:spPr>
            <a:ln w="28575" cap="rnd">
              <a:solidFill>
                <a:srgbClr val="CD1F45"/>
              </a:solidFill>
              <a:prstDash val="dash"/>
              <a:round/>
            </a:ln>
            <a:effectLst/>
          </c:spPr>
          <c:marker>
            <c:symbol val="none"/>
          </c:marker>
          <c:cat>
            <c:strRef>
              <c:f>'Fig 4.11'!$B$35:$B$54</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4.11'!$D$35:$D$54</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D-3FBF-4C7C-B32F-4852FFD7927C}"/>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a:t>
                </a:r>
                <a:r>
                  <a:rPr lang="en-GB" baseline="0">
                    <a:solidFill>
                      <a:schemeClr val="tx1"/>
                    </a:solidFill>
                    <a:latin typeface="Verdana" panose="020B0604030504040204" pitchFamily="34" charset="0"/>
                    <a:ea typeface="Verdana" panose="020B0604030504040204" pitchFamily="34" charset="0"/>
                  </a:rPr>
                  <a:t> (% of cap)</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3.5317822544347086E-4"/>
              <c:y val="0.144704444444444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8038988083593"/>
          <c:y val="0.11686226537711689"/>
          <c:w val="0.86047935170572865"/>
          <c:h val="0.72687972272130685"/>
        </c:manualLayout>
      </c:layout>
      <c:barChart>
        <c:barDir val="col"/>
        <c:grouping val="stacked"/>
        <c:varyColors val="0"/>
        <c:ser>
          <c:idx val="0"/>
          <c:order val="0"/>
          <c:tx>
            <c:strRef>
              <c:f>'Fig 5.1'!$C$42</c:f>
              <c:strCache>
                <c:ptCount val="1"/>
                <c:pt idx="0">
                  <c:v>Good</c:v>
                </c:pt>
              </c:strCache>
            </c:strRef>
          </c:tx>
          <c:spPr>
            <a:solidFill>
              <a:srgbClr val="079448"/>
            </a:solidFill>
            <a:ln w="3175">
              <a:solidFill>
                <a:schemeClr val="tx1">
                  <a:lumMod val="95000"/>
                  <a:lumOff val="5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5.1'!$B$43:$B$46</c:f>
              <c:strCache>
                <c:ptCount val="4"/>
                <c:pt idx="0">
                  <c:v>SY10</c:v>
                </c:pt>
                <c:pt idx="1">
                  <c:v>SY11</c:v>
                </c:pt>
                <c:pt idx="2">
                  <c:v>SY12</c:v>
                </c:pt>
                <c:pt idx="3">
                  <c:v>SY13</c:v>
                </c:pt>
              </c:strCache>
            </c:strRef>
          </c:cat>
          <c:val>
            <c:numRef>
              <c:f>'Fig 5.1'!$C$43:$C$46</c:f>
              <c:numCache>
                <c:formatCode>0.0%</c:formatCode>
                <c:ptCount val="4"/>
                <c:pt idx="0">
                  <c:v>0.5714285714285714</c:v>
                </c:pt>
                <c:pt idx="1">
                  <c:v>0.5</c:v>
                </c:pt>
                <c:pt idx="2">
                  <c:v>0.90909090909090906</c:v>
                </c:pt>
                <c:pt idx="3">
                  <c:v>0.66666666666666663</c:v>
                </c:pt>
              </c:numCache>
            </c:numRef>
          </c:val>
          <c:extLst>
            <c:ext xmlns:c16="http://schemas.microsoft.com/office/drawing/2014/chart" uri="{C3380CC4-5D6E-409C-BE32-E72D297353CC}">
              <c16:uniqueId val="{00000000-9CC8-4347-9326-C77E068C5F67}"/>
            </c:ext>
          </c:extLst>
        </c:ser>
        <c:ser>
          <c:idx val="1"/>
          <c:order val="1"/>
          <c:tx>
            <c:strRef>
              <c:f>'Fig 5.1'!$D$42</c:f>
              <c:strCache>
                <c:ptCount val="1"/>
                <c:pt idx="0">
                  <c:v>Satisfactory</c:v>
                </c:pt>
              </c:strCache>
            </c:strRef>
          </c:tx>
          <c:spPr>
            <a:solidFill>
              <a:srgbClr val="2363AF"/>
            </a:solidFill>
            <a:ln w="3175">
              <a:solidFill>
                <a:schemeClr val="tx1">
                  <a:lumMod val="95000"/>
                  <a:lumOff val="5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5.1'!$B$43:$B$46</c:f>
              <c:strCache>
                <c:ptCount val="4"/>
                <c:pt idx="0">
                  <c:v>SY10</c:v>
                </c:pt>
                <c:pt idx="1">
                  <c:v>SY11</c:v>
                </c:pt>
                <c:pt idx="2">
                  <c:v>SY12</c:v>
                </c:pt>
                <c:pt idx="3">
                  <c:v>SY13</c:v>
                </c:pt>
              </c:strCache>
            </c:strRef>
          </c:cat>
          <c:val>
            <c:numRef>
              <c:f>'Fig 5.1'!$D$43:$D$46</c:f>
              <c:numCache>
                <c:formatCode>0.0%</c:formatCode>
                <c:ptCount val="4"/>
                <c:pt idx="0">
                  <c:v>0.38095238095238093</c:v>
                </c:pt>
                <c:pt idx="1">
                  <c:v>0.5</c:v>
                </c:pt>
                <c:pt idx="2">
                  <c:v>9.0909090909090912E-2</c:v>
                </c:pt>
                <c:pt idx="3">
                  <c:v>0.33333333333333331</c:v>
                </c:pt>
              </c:numCache>
            </c:numRef>
          </c:val>
          <c:extLst>
            <c:ext xmlns:c16="http://schemas.microsoft.com/office/drawing/2014/chart" uri="{C3380CC4-5D6E-409C-BE32-E72D297353CC}">
              <c16:uniqueId val="{00000001-9CC8-4347-9326-C77E068C5F67}"/>
            </c:ext>
          </c:extLst>
        </c:ser>
        <c:ser>
          <c:idx val="2"/>
          <c:order val="2"/>
          <c:tx>
            <c:strRef>
              <c:f>'Fig 5.1'!$E$42</c:f>
              <c:strCache>
                <c:ptCount val="1"/>
                <c:pt idx="0">
                  <c:v>Weak</c:v>
                </c:pt>
              </c:strCache>
            </c:strRef>
          </c:tx>
          <c:spPr>
            <a:solidFill>
              <a:srgbClr val="9E712A"/>
            </a:solidFill>
            <a:ln w="3175">
              <a:solidFill>
                <a:schemeClr val="tx1">
                  <a:lumMod val="95000"/>
                  <a:lumOff val="5000"/>
                </a:schemeClr>
              </a:solidFill>
            </a:ln>
            <a:effectLst/>
          </c:spPr>
          <c:invertIfNegative val="0"/>
          <c:dLbls>
            <c:dLbl>
              <c:idx val="0"/>
              <c:layout>
                <c:manualLayout>
                  <c:x val="-4.0466598359974907E-17"/>
                  <c:y val="-5.6718528995756717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9CC8-4347-9326-C77E068C5F67}"/>
                </c:ext>
              </c:extLst>
            </c:dLbl>
            <c:dLbl>
              <c:idx val="1"/>
              <c:delete val="1"/>
              <c:extLst>
                <c:ext xmlns:c15="http://schemas.microsoft.com/office/drawing/2012/chart" uri="{CE6537A1-D6FC-4f65-9D91-7224C49458BB}"/>
                <c:ext xmlns:c16="http://schemas.microsoft.com/office/drawing/2014/chart" uri="{C3380CC4-5D6E-409C-BE32-E72D297353CC}">
                  <c16:uniqueId val="{00000000-B610-4CC3-87AE-365453EDE184}"/>
                </c:ext>
              </c:extLst>
            </c:dLbl>
            <c:dLbl>
              <c:idx val="2"/>
              <c:delete val="1"/>
              <c:extLst>
                <c:ext xmlns:c15="http://schemas.microsoft.com/office/drawing/2012/chart" uri="{CE6537A1-D6FC-4f65-9D91-7224C49458BB}"/>
                <c:ext xmlns:c16="http://schemas.microsoft.com/office/drawing/2014/chart" uri="{C3380CC4-5D6E-409C-BE32-E72D297353CC}">
                  <c16:uniqueId val="{00000003-9CC8-4347-9326-C77E068C5F67}"/>
                </c:ext>
              </c:extLst>
            </c:dLbl>
            <c:dLbl>
              <c:idx val="3"/>
              <c:delete val="1"/>
              <c:extLst>
                <c:ext xmlns:c15="http://schemas.microsoft.com/office/drawing/2012/chart" uri="{CE6537A1-D6FC-4f65-9D91-7224C49458BB}"/>
                <c:ext xmlns:c16="http://schemas.microsoft.com/office/drawing/2014/chart" uri="{C3380CC4-5D6E-409C-BE32-E72D297353CC}">
                  <c16:uniqueId val="{00000004-9CC8-4347-9326-C77E068C5F67}"/>
                </c:ext>
              </c:extLst>
            </c:dLbl>
            <c:dLbl>
              <c:idx val="4"/>
              <c:delete val="1"/>
              <c:extLst>
                <c:ext xmlns:c15="http://schemas.microsoft.com/office/drawing/2012/chart" uri="{CE6537A1-D6FC-4f65-9D91-7224C49458BB}"/>
                <c:ext xmlns:c16="http://schemas.microsoft.com/office/drawing/2014/chart" uri="{C3380CC4-5D6E-409C-BE32-E72D297353CC}">
                  <c16:uniqueId val="{00000005-9CC8-4347-9326-C77E068C5F6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5.1'!$B$43:$B$46</c:f>
              <c:strCache>
                <c:ptCount val="4"/>
                <c:pt idx="0">
                  <c:v>SY10</c:v>
                </c:pt>
                <c:pt idx="1">
                  <c:v>SY11</c:v>
                </c:pt>
                <c:pt idx="2">
                  <c:v>SY12</c:v>
                </c:pt>
                <c:pt idx="3">
                  <c:v>SY13</c:v>
                </c:pt>
              </c:strCache>
            </c:strRef>
          </c:cat>
          <c:val>
            <c:numRef>
              <c:f>'Fig 5.1'!$E$43:$E$46</c:f>
              <c:numCache>
                <c:formatCode>General</c:formatCode>
                <c:ptCount val="4"/>
                <c:pt idx="0" formatCode="0.0%">
                  <c:v>4.7619047619047616E-2</c:v>
                </c:pt>
                <c:pt idx="1">
                  <c:v>0</c:v>
                </c:pt>
                <c:pt idx="2">
                  <c:v>0</c:v>
                </c:pt>
                <c:pt idx="3">
                  <c:v>0</c:v>
                </c:pt>
              </c:numCache>
            </c:numRef>
          </c:val>
          <c:extLst>
            <c:ext xmlns:c16="http://schemas.microsoft.com/office/drawing/2014/chart" uri="{C3380CC4-5D6E-409C-BE32-E72D297353CC}">
              <c16:uniqueId val="{00000006-9CC8-4347-9326-C77E068C5F67}"/>
            </c:ext>
          </c:extLst>
        </c:ser>
        <c:ser>
          <c:idx val="3"/>
          <c:order val="3"/>
          <c:tx>
            <c:strRef>
              <c:f>'Fig 5.1'!$F$42</c:f>
              <c:strCache>
                <c:ptCount val="1"/>
                <c:pt idx="0">
                  <c:v>Unsatisfactory</c:v>
                </c:pt>
              </c:strCache>
            </c:strRef>
          </c:tx>
          <c:spPr>
            <a:solidFill>
              <a:schemeClr val="accent4"/>
            </a:solidFill>
            <a:ln>
              <a:noFill/>
            </a:ln>
            <a:effectLst/>
          </c:spPr>
          <c:invertIfNegative val="0"/>
          <c:cat>
            <c:strRef>
              <c:f>'Fig 5.1'!$B$43:$B$46</c:f>
              <c:strCache>
                <c:ptCount val="4"/>
                <c:pt idx="0">
                  <c:v>SY10</c:v>
                </c:pt>
                <c:pt idx="1">
                  <c:v>SY11</c:v>
                </c:pt>
                <c:pt idx="2">
                  <c:v>SY12</c:v>
                </c:pt>
                <c:pt idx="3">
                  <c:v>SY13</c:v>
                </c:pt>
              </c:strCache>
            </c:strRef>
          </c:cat>
          <c:val>
            <c:numRef>
              <c:f>'Fig 5.1'!$F$43:$F$46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9CC8-4347-9326-C77E068C5F67}"/>
            </c:ext>
          </c:extLst>
        </c:ser>
        <c:dLbls>
          <c:showLegendKey val="0"/>
          <c:showVal val="0"/>
          <c:showCatName val="0"/>
          <c:showSerName val="0"/>
          <c:showPercent val="0"/>
          <c:showBubbleSize val="0"/>
        </c:dLbls>
        <c:gapWidth val="50"/>
        <c:overlap val="100"/>
        <c:axId val="1358348208"/>
        <c:axId val="1226169872"/>
      </c:barChart>
      <c:catAx>
        <c:axId val="1358348208"/>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26169872"/>
        <c:crosses val="autoZero"/>
        <c:auto val="1"/>
        <c:lblAlgn val="ctr"/>
        <c:lblOffset val="100"/>
        <c:noMultiLvlLbl val="0"/>
      </c:catAx>
      <c:valAx>
        <c:axId val="1226169872"/>
        <c:scaling>
          <c:orientation val="minMax"/>
          <c:max val="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a:t>
                </a:r>
                <a:r>
                  <a:rPr lang="en-GB" baseline="0">
                    <a:solidFill>
                      <a:schemeClr val="tx1"/>
                    </a:solidFill>
                    <a:latin typeface="Verdana" panose="020B0604030504040204" pitchFamily="34" charset="0"/>
                    <a:ea typeface="Verdana" panose="020B0604030504040204" pitchFamily="34" charset="0"/>
                  </a:rPr>
                  <a:t> of audits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1.665079841230507E-3"/>
              <c:y val="0.173595157600664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358348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9740672003963"/>
          <c:y val="3.6666666666666667E-2"/>
          <c:w val="0.83541600529100524"/>
          <c:h val="0.8112606299212598"/>
        </c:manualLayout>
      </c:layout>
      <c:barChart>
        <c:barDir val="bar"/>
        <c:grouping val="stacked"/>
        <c:varyColors val="0"/>
        <c:ser>
          <c:idx val="0"/>
          <c:order val="0"/>
          <c:tx>
            <c:strRef>
              <c:f>'Fig 3.3'!$C$36</c:f>
              <c:strCache>
                <c:ptCount val="1"/>
                <c:pt idx="0">
                  <c:v>% matched</c:v>
                </c:pt>
              </c:strCache>
            </c:strRef>
          </c:tx>
          <c:spPr>
            <a:solidFill>
              <a:srgbClr val="45286F"/>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3.3'!$B$37</c:f>
              <c:strCache>
                <c:ptCount val="1"/>
                <c:pt idx="0">
                  <c:v>Core Goup 2 rebates</c:v>
                </c:pt>
              </c:strCache>
            </c:strRef>
          </c:cat>
          <c:val>
            <c:numRef>
              <c:f>'Fig 3.3'!$C$37</c:f>
              <c:numCache>
                <c:formatCode>0.0%</c:formatCode>
                <c:ptCount val="1"/>
                <c:pt idx="0">
                  <c:v>0.89945521433785125</c:v>
                </c:pt>
              </c:numCache>
            </c:numRef>
          </c:val>
          <c:extLst>
            <c:ext xmlns:c16="http://schemas.microsoft.com/office/drawing/2014/chart" uri="{C3380CC4-5D6E-409C-BE32-E72D297353CC}">
              <c16:uniqueId val="{00000000-5952-4C0D-A5AF-19B894643752}"/>
            </c:ext>
          </c:extLst>
        </c:ser>
        <c:ser>
          <c:idx val="1"/>
          <c:order val="1"/>
          <c:tx>
            <c:strRef>
              <c:f>'Fig 3.3'!$D$36</c:f>
              <c:strCache>
                <c:ptCount val="1"/>
                <c:pt idx="0">
                  <c:v>% unmatched</c:v>
                </c:pt>
              </c:strCache>
            </c:strRef>
          </c:tx>
          <c:spPr>
            <a:solidFill>
              <a:srgbClr val="A1ABB2"/>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3.3'!$B$37</c:f>
              <c:strCache>
                <c:ptCount val="1"/>
                <c:pt idx="0">
                  <c:v>Core Goup 2 rebates</c:v>
                </c:pt>
              </c:strCache>
            </c:strRef>
          </c:cat>
          <c:val>
            <c:numRef>
              <c:f>'Fig 3.3'!$D$37</c:f>
              <c:numCache>
                <c:formatCode>0.0%</c:formatCode>
                <c:ptCount val="1"/>
                <c:pt idx="0">
                  <c:v>0.10054478566214874</c:v>
                </c:pt>
              </c:numCache>
            </c:numRef>
          </c:val>
          <c:extLst>
            <c:ext xmlns:c16="http://schemas.microsoft.com/office/drawing/2014/chart" uri="{C3380CC4-5D6E-409C-BE32-E72D297353CC}">
              <c16:uniqueId val="{00000001-5952-4C0D-A5AF-19B894643752}"/>
            </c:ext>
          </c:extLst>
        </c:ser>
        <c:dLbls>
          <c:showLegendKey val="0"/>
          <c:showVal val="1"/>
          <c:showCatName val="0"/>
          <c:showSerName val="0"/>
          <c:showPercent val="0"/>
          <c:showBubbleSize val="0"/>
        </c:dLbls>
        <c:gapWidth val="50"/>
        <c:overlap val="100"/>
        <c:axId val="569373184"/>
        <c:axId val="569376512"/>
      </c:barChart>
      <c:catAx>
        <c:axId val="569373184"/>
        <c:scaling>
          <c:orientation val="minMax"/>
        </c:scaling>
        <c:delete val="0"/>
        <c:axPos val="l"/>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69376512"/>
        <c:crosses val="autoZero"/>
        <c:auto val="1"/>
        <c:lblAlgn val="ctr"/>
        <c:lblOffset val="100"/>
        <c:noMultiLvlLbl val="0"/>
      </c:catAx>
      <c:valAx>
        <c:axId val="569376512"/>
        <c:scaling>
          <c:orientation val="minMax"/>
          <c:max val="1"/>
          <c:min val="0"/>
        </c:scaling>
        <c:delete val="0"/>
        <c:axPos val="b"/>
        <c:majorGridlines>
          <c:spPr>
            <a:ln w="6350"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6937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7159469613443"/>
          <c:y val="3.6310150545470994E-2"/>
          <c:w val="0.86681772226683251"/>
          <c:h val="0.66082413427046982"/>
        </c:manualLayout>
      </c:layout>
      <c:barChart>
        <c:barDir val="col"/>
        <c:grouping val="stacked"/>
        <c:varyColors val="0"/>
        <c:ser>
          <c:idx val="0"/>
          <c:order val="0"/>
          <c:tx>
            <c:strRef>
              <c:f>'Fig 3.4'!$C$37</c:f>
              <c:strCache>
                <c:ptCount val="1"/>
                <c:pt idx="0">
                  <c:v>Non-core spend vs. obligation (%)</c:v>
                </c:pt>
              </c:strCache>
            </c:strRef>
          </c:tx>
          <c:spPr>
            <a:solidFill>
              <a:srgbClr val="A1ABB2"/>
            </a:solidFill>
            <a:ln w="3175">
              <a:solidFill>
                <a:schemeClr val="tx1"/>
              </a:solidFill>
            </a:ln>
            <a:effectLst/>
          </c:spPr>
          <c:invertIfNegative val="0"/>
          <c:dLbls>
            <c:dLbl>
              <c:idx val="14"/>
              <c:numFmt formatCode="0.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610-48F4-946C-4FC4A2F33A24}"/>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3.4'!$B$38:$B$57</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3.4'!$C$38:$C$57</c:f>
              <c:numCache>
                <c:formatCode>0.00%</c:formatCode>
                <c:ptCount val="20"/>
                <c:pt idx="1">
                  <c:v>1.0003040566904673</c:v>
                </c:pt>
                <c:pt idx="2">
                  <c:v>1.0210899722859599</c:v>
                </c:pt>
                <c:pt idx="3">
                  <c:v>1.0031465849006616</c:v>
                </c:pt>
                <c:pt idx="4">
                  <c:v>1.0030199372320452</c:v>
                </c:pt>
                <c:pt idx="5">
                  <c:v>1.0233291185253646</c:v>
                </c:pt>
                <c:pt idx="6">
                  <c:v>0.87002335939400044</c:v>
                </c:pt>
                <c:pt idx="7">
                  <c:v>1.003331688323434</c:v>
                </c:pt>
                <c:pt idx="8">
                  <c:v>0.92071347263917169</c:v>
                </c:pt>
                <c:pt idx="9">
                  <c:v>1.0064161497087838</c:v>
                </c:pt>
                <c:pt idx="10">
                  <c:v>1.0057404240530003</c:v>
                </c:pt>
                <c:pt idx="11">
                  <c:v>1.0033525096726623</c:v>
                </c:pt>
                <c:pt idx="12">
                  <c:v>1.0057738709667188</c:v>
                </c:pt>
                <c:pt idx="13">
                  <c:v>1.001294808633113</c:v>
                </c:pt>
                <c:pt idx="14" formatCode="0.0%">
                  <c:v>1.0423521181359428</c:v>
                </c:pt>
                <c:pt idx="15" formatCode="0.0%">
                  <c:v>0</c:v>
                </c:pt>
                <c:pt idx="16">
                  <c:v>1.0031897536132828</c:v>
                </c:pt>
                <c:pt idx="17">
                  <c:v>1.0228991850478144</c:v>
                </c:pt>
                <c:pt idx="18">
                  <c:v>0.81959758594506171</c:v>
                </c:pt>
              </c:numCache>
            </c:numRef>
          </c:val>
          <c:extLst>
            <c:ext xmlns:c16="http://schemas.microsoft.com/office/drawing/2014/chart" uri="{C3380CC4-5D6E-409C-BE32-E72D297353CC}">
              <c16:uniqueId val="{00000000-AA2C-429D-BEF8-9618D349CC4B}"/>
            </c:ext>
          </c:extLst>
        </c:ser>
        <c:dLbls>
          <c:showLegendKey val="0"/>
          <c:showVal val="0"/>
          <c:showCatName val="0"/>
          <c:showSerName val="0"/>
          <c:showPercent val="0"/>
          <c:showBubbleSize val="0"/>
        </c:dLbls>
        <c:gapWidth val="50"/>
        <c:overlap val="100"/>
        <c:axId val="230586256"/>
        <c:axId val="230570864"/>
      </c:barChart>
      <c:lineChart>
        <c:grouping val="standard"/>
        <c:varyColors val="0"/>
        <c:ser>
          <c:idx val="2"/>
          <c:order val="1"/>
          <c:tx>
            <c:strRef>
              <c:f>'Fig 3.4'!$D$37</c:f>
              <c:strCache>
                <c:ptCount val="1"/>
                <c:pt idx="0">
                  <c:v>Non-core obligation</c:v>
                </c:pt>
              </c:strCache>
            </c:strRef>
          </c:tx>
          <c:spPr>
            <a:ln w="28575" cap="rnd">
              <a:solidFill>
                <a:srgbClr val="C00000"/>
              </a:solidFill>
              <a:prstDash val="dash"/>
              <a:round/>
            </a:ln>
            <a:effectLst/>
          </c:spPr>
          <c:marker>
            <c:symbol val="none"/>
          </c:marker>
          <c:cat>
            <c:strRef>
              <c:f>'Fig 3.4'!$B$38:$B$57</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3.4'!$D$38:$D$57</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1-AA2C-429D-BEF8-9618D349CC4B}"/>
            </c:ext>
          </c:extLst>
        </c:ser>
        <c:ser>
          <c:idx val="3"/>
          <c:order val="2"/>
          <c:tx>
            <c:strRef>
              <c:f>'Fig 3.4'!$E$37</c:f>
              <c:strCache>
                <c:ptCount val="1"/>
                <c:pt idx="0">
                  <c:v>+5% (max carry over)</c:v>
                </c:pt>
              </c:strCache>
            </c:strRef>
          </c:tx>
          <c:spPr>
            <a:ln w="34925" cap="rnd">
              <a:solidFill>
                <a:srgbClr val="28A197"/>
              </a:solidFill>
              <a:prstDash val="sysDot"/>
              <a:round/>
            </a:ln>
            <a:effectLst/>
          </c:spPr>
          <c:marker>
            <c:symbol val="none"/>
          </c:marker>
          <c:cat>
            <c:strRef>
              <c:f>'Fig 3.4'!$B$38:$B$57</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3.4'!$E$38:$E$57</c:f>
              <c:numCache>
                <c:formatCode>0%</c:formatCode>
                <c:ptCount val="20"/>
                <c:pt idx="0">
                  <c:v>1.05</c:v>
                </c:pt>
                <c:pt idx="1">
                  <c:v>1.05</c:v>
                </c:pt>
                <c:pt idx="2">
                  <c:v>1.05</c:v>
                </c:pt>
                <c:pt idx="3">
                  <c:v>1.05</c:v>
                </c:pt>
                <c:pt idx="4">
                  <c:v>1.05</c:v>
                </c:pt>
                <c:pt idx="5">
                  <c:v>1.05</c:v>
                </c:pt>
                <c:pt idx="6">
                  <c:v>1.05</c:v>
                </c:pt>
                <c:pt idx="7">
                  <c:v>1.05</c:v>
                </c:pt>
                <c:pt idx="8">
                  <c:v>1.05</c:v>
                </c:pt>
                <c:pt idx="9">
                  <c:v>1.05</c:v>
                </c:pt>
                <c:pt idx="10">
                  <c:v>1.05</c:v>
                </c:pt>
                <c:pt idx="11">
                  <c:v>1.05</c:v>
                </c:pt>
                <c:pt idx="12">
                  <c:v>1.05</c:v>
                </c:pt>
                <c:pt idx="13">
                  <c:v>1.05</c:v>
                </c:pt>
                <c:pt idx="14">
                  <c:v>1.05</c:v>
                </c:pt>
                <c:pt idx="15">
                  <c:v>1.05</c:v>
                </c:pt>
                <c:pt idx="16">
                  <c:v>1.05</c:v>
                </c:pt>
                <c:pt idx="17">
                  <c:v>1.05</c:v>
                </c:pt>
                <c:pt idx="18">
                  <c:v>1.05</c:v>
                </c:pt>
                <c:pt idx="19">
                  <c:v>1.05</c:v>
                </c:pt>
              </c:numCache>
            </c:numRef>
          </c:val>
          <c:smooth val="0"/>
          <c:extLst>
            <c:ext xmlns:c16="http://schemas.microsoft.com/office/drawing/2014/chart" uri="{C3380CC4-5D6E-409C-BE32-E72D297353CC}">
              <c16:uniqueId val="{00000002-AA2C-429D-BEF8-9618D349CC4B}"/>
            </c:ext>
          </c:extLst>
        </c:ser>
        <c:dLbls>
          <c:showLegendKey val="0"/>
          <c:showVal val="0"/>
          <c:showCatName val="0"/>
          <c:showSerName val="0"/>
          <c:showPercent val="0"/>
          <c:showBubbleSize val="0"/>
        </c:dLbls>
        <c:marker val="1"/>
        <c:smooth val="0"/>
        <c:axId val="230586256"/>
        <c:axId val="230570864"/>
      </c:lineChart>
      <c:catAx>
        <c:axId val="230586256"/>
        <c:scaling>
          <c:orientation val="minMax"/>
        </c:scaling>
        <c:delete val="0"/>
        <c:axPos val="b"/>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70864"/>
        <c:crosses val="autoZero"/>
        <c:auto val="1"/>
        <c:lblAlgn val="ctr"/>
        <c:lblOffset val="100"/>
        <c:noMultiLvlLbl val="0"/>
      </c:catAx>
      <c:valAx>
        <c:axId val="230570864"/>
        <c:scaling>
          <c:orientation val="minMax"/>
          <c:max val="1.1000000000000001"/>
          <c:min val="0"/>
        </c:scaling>
        <c:delete val="0"/>
        <c:axPos val="l"/>
        <c:majorGridlines>
          <c:spPr>
            <a:ln w="6350" cap="flat" cmpd="sng" algn="ctr">
              <a:solidFill>
                <a:schemeClr val="bg1">
                  <a:lumMod val="7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rPr>
                  <a:t>% of non-core</a:t>
                </a:r>
                <a:r>
                  <a:rPr lang="en-GB" baseline="0">
                    <a:solidFill>
                      <a:schemeClr val="tx1"/>
                    </a:solidFill>
                  </a:rPr>
                  <a:t> obligation</a:t>
                </a:r>
                <a:endParaRPr lang="en-GB">
                  <a:solidFill>
                    <a:schemeClr val="tx1"/>
                  </a:solidFill>
                </a:endParaRPr>
              </a:p>
            </c:rich>
          </c:tx>
          <c:layout>
            <c:manualLayout>
              <c:xMode val="edge"/>
              <c:yMode val="edge"/>
              <c:x val="0"/>
              <c:y val="0.14553468278933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0%" sourceLinked="0"/>
        <c:majorTickMark val="out"/>
        <c:minorTickMark val="none"/>
        <c:tickLblPos val="nextTo"/>
        <c:spPr>
          <a:noFill/>
          <a:ln w="6350">
            <a:solidFill>
              <a:schemeClr val="bg1">
                <a:lumMod val="7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86256"/>
        <c:crosses val="autoZero"/>
        <c:crossBetween val="midCat"/>
        <c:majorUnit val="0.1"/>
      </c:valAx>
      <c:spPr>
        <a:noFill/>
        <a:ln>
          <a:noFill/>
        </a:ln>
        <a:effectLst/>
      </c:spPr>
    </c:plotArea>
    <c:legend>
      <c:legendPos val="b"/>
      <c:legendEntry>
        <c:idx val="0"/>
        <c:delete val="1"/>
      </c:legendEntry>
      <c:layout>
        <c:manualLayout>
          <c:xMode val="edge"/>
          <c:yMode val="edge"/>
          <c:x val="0.14187532504274963"/>
          <c:y val="0.91932505818137267"/>
          <c:w val="0.79042009045029604"/>
          <c:h val="7.80028304337738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92751349236729"/>
          <c:y val="3.8771361368792799E-2"/>
          <c:w val="0.82587186142087332"/>
          <c:h val="0.65555461502702472"/>
        </c:manualLayout>
      </c:layout>
      <c:barChart>
        <c:barDir val="col"/>
        <c:grouping val="percentStacked"/>
        <c:varyColors val="0"/>
        <c:ser>
          <c:idx val="0"/>
          <c:order val="0"/>
          <c:tx>
            <c:strRef>
              <c:f>'Fig 3.6'!$C$35</c:f>
              <c:strCache>
                <c:ptCount val="1"/>
                <c:pt idx="0">
                  <c:v>Disability spend (%)</c:v>
                </c:pt>
              </c:strCache>
            </c:strRef>
          </c:tx>
          <c:spPr>
            <a:solidFill>
              <a:srgbClr val="45286F"/>
            </a:solidFill>
            <a:ln w="3175">
              <a:solidFill>
                <a:schemeClr val="tx1">
                  <a:lumMod val="95000"/>
                  <a:lumOff val="5000"/>
                </a:schemeClr>
              </a:solidFill>
            </a:ln>
            <a:effectLst/>
          </c:spPr>
          <c:invertIfNegative val="0"/>
          <c:dLbls>
            <c:dLbl>
              <c:idx val="0"/>
              <c:layout>
                <c:manualLayout>
                  <c:x val="2.1381742046286587E-3"/>
                  <c:y val="-2.691139259892945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A8-4B48-A542-43B437D03B73}"/>
                </c:ext>
              </c:extLst>
            </c:dLbl>
            <c:dLbl>
              <c:idx val="1"/>
              <c:layout>
                <c:manualLayout>
                  <c:x val="-3.9199407583290661E-17"/>
                  <c:y val="-0.10396056934004733"/>
                </c:manualLayout>
              </c:layout>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A8-4B48-A542-43B437D03B73}"/>
                </c:ext>
              </c:extLst>
            </c:dLbl>
            <c:dLbl>
              <c:idx val="6"/>
              <c:layout>
                <c:manualLayout>
                  <c:x val="0"/>
                  <c:y val="-5.8273557587645262E-2"/>
                </c:manualLayout>
              </c:layout>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A8-4B48-A542-43B437D03B73}"/>
                </c:ext>
              </c:extLst>
            </c:dLbl>
            <c:dLbl>
              <c:idx val="7"/>
              <c:layout>
                <c:manualLayout>
                  <c:x val="0"/>
                  <c:y val="1.39397731785308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A8-4B48-A542-43B437D03B73}"/>
                </c:ext>
              </c:extLst>
            </c:dLbl>
            <c:dLbl>
              <c:idx val="9"/>
              <c:layout>
                <c:manualLayout>
                  <c:x val="-7.8445409754713351E-17"/>
                  <c:y val="-0.132370676782680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A8-4B48-A542-43B437D03B73}"/>
                </c:ext>
              </c:extLst>
            </c:dLbl>
            <c:dLbl>
              <c:idx val="11"/>
              <c:layout>
                <c:manualLayout>
                  <c:x val="7.8398815166581323E-17"/>
                  <c:y val="-5.12314697011632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A8-4B48-A542-43B437D03B73}"/>
                </c:ext>
              </c:extLst>
            </c:dLbl>
            <c:dLbl>
              <c:idx val="14"/>
              <c:layout>
                <c:manualLayout>
                  <c:x val="-2.139444980803114E-3"/>
                  <c:y val="-7.0169370972072098E-2"/>
                </c:manualLayout>
              </c:layout>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A8-4B48-A542-43B437D03B73}"/>
                </c:ext>
              </c:extLst>
            </c:dLbl>
            <c:dLbl>
              <c:idx val="15"/>
              <c:layout>
                <c:manualLayout>
                  <c:x val="0"/>
                  <c:y val="-0.1371013706368970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A8-4B48-A542-43B437D03B73}"/>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3.6'!$B$36:$B$52</c:f>
              <c:strCache>
                <c:ptCount val="17"/>
                <c:pt idx="0">
                  <c:v>British Gas</c:v>
                </c:pt>
                <c:pt idx="1">
                  <c:v>E</c:v>
                </c:pt>
                <c:pt idx="2">
                  <c:v>Ecotricity</c:v>
                </c:pt>
                <c:pt idx="3">
                  <c:v>EDF</c:v>
                </c:pt>
                <c:pt idx="4">
                  <c:v>Eon</c:v>
                </c:pt>
                <c:pt idx="5">
                  <c:v>Foxglove</c:v>
                </c:pt>
                <c:pt idx="6">
                  <c:v>Good Energy</c:v>
                </c:pt>
                <c:pt idx="7">
                  <c:v>Green Energy</c:v>
                </c:pt>
                <c:pt idx="8">
                  <c:v>Octopus</c:v>
                </c:pt>
                <c:pt idx="9">
                  <c:v>OVO</c:v>
                </c:pt>
                <c:pt idx="10">
                  <c:v>Rebel </c:v>
                </c:pt>
                <c:pt idx="11">
                  <c:v>Scottish Power</c:v>
                </c:pt>
                <c:pt idx="12">
                  <c:v>Shell</c:v>
                </c:pt>
                <c:pt idx="13">
                  <c:v>So Energy</c:v>
                </c:pt>
                <c:pt idx="14">
                  <c:v>Tru Energy</c:v>
                </c:pt>
                <c:pt idx="15">
                  <c:v>Utilita</c:v>
                </c:pt>
                <c:pt idx="16">
                  <c:v>Utility Warehouse</c:v>
                </c:pt>
              </c:strCache>
            </c:strRef>
          </c:cat>
          <c:val>
            <c:numRef>
              <c:f>'Fig 3.6'!$C$36:$C$52</c:f>
              <c:numCache>
                <c:formatCode>0.00%</c:formatCode>
                <c:ptCount val="17"/>
                <c:pt idx="0">
                  <c:v>0.19010750777798457</c:v>
                </c:pt>
                <c:pt idx="1">
                  <c:v>0.12914276770200619</c:v>
                </c:pt>
                <c:pt idx="2">
                  <c:v>0.67325582882433055</c:v>
                </c:pt>
                <c:pt idx="3">
                  <c:v>0.32083112237215694</c:v>
                </c:pt>
                <c:pt idx="4">
                  <c:v>0.22706251560907775</c:v>
                </c:pt>
                <c:pt idx="5">
                  <c:v>0.8073469500793935</c:v>
                </c:pt>
                <c:pt idx="6">
                  <c:v>0</c:v>
                </c:pt>
                <c:pt idx="7">
                  <c:v>0.17910430794559209</c:v>
                </c:pt>
                <c:pt idx="8">
                  <c:v>0.64752209662414673</c:v>
                </c:pt>
                <c:pt idx="9">
                  <c:v>0.65729353489975018</c:v>
                </c:pt>
                <c:pt idx="10">
                  <c:v>0.70991611451573444</c:v>
                </c:pt>
                <c:pt idx="11">
                  <c:v>0.3455378781321598</c:v>
                </c:pt>
                <c:pt idx="12">
                  <c:v>0.51412169762160564</c:v>
                </c:pt>
                <c:pt idx="13">
                  <c:v>0.76276054948264671</c:v>
                </c:pt>
                <c:pt idx="14">
                  <c:v>9.5741460149441227E-3</c:v>
                </c:pt>
                <c:pt idx="15">
                  <c:v>0.64836058807826935</c:v>
                </c:pt>
                <c:pt idx="16">
                  <c:v>0.36603328243504796</c:v>
                </c:pt>
              </c:numCache>
            </c:numRef>
          </c:val>
          <c:extLst>
            <c:ext xmlns:c16="http://schemas.microsoft.com/office/drawing/2014/chart" uri="{C3380CC4-5D6E-409C-BE32-E72D297353CC}">
              <c16:uniqueId val="{00000008-82A8-4B48-A542-43B437D03B73}"/>
            </c:ext>
          </c:extLst>
        </c:ser>
        <c:ser>
          <c:idx val="1"/>
          <c:order val="1"/>
          <c:tx>
            <c:strRef>
              <c:f>'Fig 3.6'!$D$35</c:f>
              <c:strCache>
                <c:ptCount val="1"/>
                <c:pt idx="0">
                  <c:v>Non-disability spend</c:v>
                </c:pt>
              </c:strCache>
            </c:strRef>
          </c:tx>
          <c:spPr>
            <a:solidFill>
              <a:srgbClr val="A1ABB2"/>
            </a:solidFill>
            <a:ln w="3175">
              <a:solidFill>
                <a:schemeClr val="tx1"/>
              </a:solidFill>
            </a:ln>
            <a:effectLst/>
          </c:spPr>
          <c:invertIfNegative val="0"/>
          <c:cat>
            <c:strRef>
              <c:f>'Fig 3.6'!$B$36:$B$52</c:f>
              <c:strCache>
                <c:ptCount val="17"/>
                <c:pt idx="0">
                  <c:v>British Gas</c:v>
                </c:pt>
                <c:pt idx="1">
                  <c:v>E</c:v>
                </c:pt>
                <c:pt idx="2">
                  <c:v>Ecotricity</c:v>
                </c:pt>
                <c:pt idx="3">
                  <c:v>EDF</c:v>
                </c:pt>
                <c:pt idx="4">
                  <c:v>Eon</c:v>
                </c:pt>
                <c:pt idx="5">
                  <c:v>Foxglove</c:v>
                </c:pt>
                <c:pt idx="6">
                  <c:v>Good Energy</c:v>
                </c:pt>
                <c:pt idx="7">
                  <c:v>Green Energy</c:v>
                </c:pt>
                <c:pt idx="8">
                  <c:v>Octopus</c:v>
                </c:pt>
                <c:pt idx="9">
                  <c:v>OVO</c:v>
                </c:pt>
                <c:pt idx="10">
                  <c:v>Rebel </c:v>
                </c:pt>
                <c:pt idx="11">
                  <c:v>Scottish Power</c:v>
                </c:pt>
                <c:pt idx="12">
                  <c:v>Shell</c:v>
                </c:pt>
                <c:pt idx="13">
                  <c:v>So Energy</c:v>
                </c:pt>
                <c:pt idx="14">
                  <c:v>Tru Energy</c:v>
                </c:pt>
                <c:pt idx="15">
                  <c:v>Utilita</c:v>
                </c:pt>
                <c:pt idx="16">
                  <c:v>Utility Warehouse</c:v>
                </c:pt>
              </c:strCache>
            </c:strRef>
          </c:cat>
          <c:val>
            <c:numRef>
              <c:f>'Fig 3.6'!$D$36:$D$52</c:f>
              <c:numCache>
                <c:formatCode>0.00%</c:formatCode>
                <c:ptCount val="17"/>
                <c:pt idx="0">
                  <c:v>0.80989249222201543</c:v>
                </c:pt>
                <c:pt idx="1">
                  <c:v>0.87085723229799383</c:v>
                </c:pt>
                <c:pt idx="2">
                  <c:v>0.32674417117566945</c:v>
                </c:pt>
                <c:pt idx="3">
                  <c:v>0.67916887762784306</c:v>
                </c:pt>
                <c:pt idx="4">
                  <c:v>0.77293748439092225</c:v>
                </c:pt>
                <c:pt idx="5">
                  <c:v>0.1926530499206065</c:v>
                </c:pt>
                <c:pt idx="6">
                  <c:v>1</c:v>
                </c:pt>
                <c:pt idx="7">
                  <c:v>0.82089569205440793</c:v>
                </c:pt>
                <c:pt idx="8">
                  <c:v>0.35247790337585327</c:v>
                </c:pt>
                <c:pt idx="9">
                  <c:v>0.34270646510024982</c:v>
                </c:pt>
                <c:pt idx="10">
                  <c:v>0.29008388548426556</c:v>
                </c:pt>
                <c:pt idx="11">
                  <c:v>0.65446212186784014</c:v>
                </c:pt>
                <c:pt idx="12">
                  <c:v>0.48587830237839436</c:v>
                </c:pt>
                <c:pt idx="13">
                  <c:v>0.23723945051735329</c:v>
                </c:pt>
                <c:pt idx="14">
                  <c:v>0.99042585398505589</c:v>
                </c:pt>
                <c:pt idx="15">
                  <c:v>0.35163941192173065</c:v>
                </c:pt>
                <c:pt idx="16">
                  <c:v>0.63396671756495204</c:v>
                </c:pt>
              </c:numCache>
            </c:numRef>
          </c:val>
          <c:extLst>
            <c:ext xmlns:c16="http://schemas.microsoft.com/office/drawing/2014/chart" uri="{C3380CC4-5D6E-409C-BE32-E72D297353CC}">
              <c16:uniqueId val="{00000009-82A8-4B48-A542-43B437D03B73}"/>
            </c:ext>
          </c:extLst>
        </c:ser>
        <c:dLbls>
          <c:showLegendKey val="0"/>
          <c:showVal val="0"/>
          <c:showCatName val="0"/>
          <c:showSerName val="0"/>
          <c:showPercent val="0"/>
          <c:showBubbleSize val="0"/>
        </c:dLbls>
        <c:gapWidth val="50"/>
        <c:overlap val="100"/>
        <c:axId val="2111764511"/>
        <c:axId val="2013888127"/>
      </c:bar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 of total II spend</a:t>
                </a:r>
              </a:p>
            </c:rich>
          </c:tx>
          <c:layout>
            <c:manualLayout>
              <c:xMode val="edge"/>
              <c:yMode val="edge"/>
              <c:x val="3.5317822544347086E-4"/>
              <c:y val="0.152138034300608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between"/>
        <c:majorUnit val="0.1"/>
      </c:valAx>
      <c:spPr>
        <a:noFill/>
        <a:ln>
          <a:noFill/>
        </a:ln>
        <a:effectLst/>
      </c:spPr>
    </c:plotArea>
    <c:legend>
      <c:legendPos val="b"/>
      <c:layout>
        <c:manualLayout>
          <c:xMode val="edge"/>
          <c:yMode val="edge"/>
          <c:x val="0.16878856370635428"/>
          <c:y val="0.93599935691210612"/>
          <c:w val="0.63888880933822245"/>
          <c:h val="6.398170267176862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3.7'!$C$35</c:f>
              <c:strCache>
                <c:ptCount val="1"/>
                <c:pt idx="0">
                  <c:v>Spend</c:v>
                </c:pt>
              </c:strCache>
            </c:strRef>
          </c:tx>
          <c:spPr>
            <a:solidFill>
              <a:srgbClr val="45286F"/>
            </a:solidFill>
            <a:ln w="3175">
              <a:solidFill>
                <a:schemeClr val="tx1">
                  <a:lumMod val="95000"/>
                  <a:lumOff val="5000"/>
                </a:schemeClr>
              </a:solidFill>
            </a:ln>
            <a:effectLst/>
          </c:spPr>
          <c:invertIfNegative val="0"/>
          <c:dLbls>
            <c:dLbl>
              <c:idx val="5"/>
              <c:layout>
                <c:manualLayout>
                  <c:x val="7.7357307726562497E-17"/>
                  <c:y val="7.4089304684554378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FC-4F11-90A2-CBF7D7F8FFB9}"/>
                </c:ext>
              </c:extLst>
            </c:dLbl>
            <c:dLbl>
              <c:idx val="6"/>
              <c:layout>
                <c:manualLayout>
                  <c:x val="-7.7357307726562497E-17"/>
                  <c:y val="2.8451389602823117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FC-4F11-90A2-CBF7D7F8FFB9}"/>
                </c:ext>
              </c:extLst>
            </c:dLbl>
            <c:dLbl>
              <c:idx val="7"/>
              <c:layout>
                <c:manualLayout>
                  <c:x val="-2.1097691281305869E-3"/>
                  <c:y val="4.2216510743291226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FC-4F11-90A2-CBF7D7F8FFB9}"/>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3.7'!$B$36:$B$42</c:f>
              <c:strCache>
                <c:ptCount val="7"/>
                <c:pt idx="0">
                  <c:v>Energy efficiency measures</c:v>
                </c:pt>
                <c:pt idx="1">
                  <c:v>Energy advice</c:v>
                </c:pt>
                <c:pt idx="2">
                  <c:v>Debt assistance</c:v>
                </c:pt>
                <c:pt idx="3">
                  <c:v>Financial assistance payments</c:v>
                </c:pt>
                <c:pt idx="4">
                  <c:v>Benefit checks</c:v>
                </c:pt>
                <c:pt idx="5">
                  <c:v>Mobile homes</c:v>
                </c:pt>
                <c:pt idx="6">
                  <c:v>Referrals</c:v>
                </c:pt>
              </c:strCache>
            </c:strRef>
          </c:cat>
          <c:val>
            <c:numRef>
              <c:f>'Fig 3.7'!$C$36:$C$42</c:f>
              <c:numCache>
                <c:formatCode>"£"#,##0.00</c:formatCode>
                <c:ptCount val="7"/>
                <c:pt idx="0">
                  <c:v>21788898.109999999</c:v>
                </c:pt>
                <c:pt idx="1">
                  <c:v>11632465.73</c:v>
                </c:pt>
                <c:pt idx="2">
                  <c:v>11507267.58</c:v>
                </c:pt>
                <c:pt idx="3">
                  <c:v>9723240.4499999993</c:v>
                </c:pt>
                <c:pt idx="4">
                  <c:v>5013097.4400000004</c:v>
                </c:pt>
                <c:pt idx="5">
                  <c:v>840650</c:v>
                </c:pt>
                <c:pt idx="6">
                  <c:v>61100</c:v>
                </c:pt>
              </c:numCache>
            </c:numRef>
          </c:val>
          <c:extLst>
            <c:ext xmlns:c16="http://schemas.microsoft.com/office/drawing/2014/chart" uri="{C3380CC4-5D6E-409C-BE32-E72D297353CC}">
              <c16:uniqueId val="{00000003-12FC-4F11-90A2-CBF7D7F8FFB9}"/>
            </c:ext>
          </c:extLst>
        </c:ser>
        <c:ser>
          <c:idx val="3"/>
          <c:order val="3"/>
          <c:tx>
            <c:v>filler</c:v>
          </c:tx>
          <c:spPr>
            <a:solidFill>
              <a:schemeClr val="accent4"/>
            </a:solidFill>
            <a:ln>
              <a:noFill/>
            </a:ln>
            <a:effectLst/>
          </c:spPr>
          <c:invertIfNegative val="0"/>
          <c:cat>
            <c:strRef>
              <c:f>'Fig 3.7'!$B$36:$B$42</c:f>
              <c:strCache>
                <c:ptCount val="7"/>
                <c:pt idx="0">
                  <c:v>Energy efficiency measures</c:v>
                </c:pt>
                <c:pt idx="1">
                  <c:v>Energy advice</c:v>
                </c:pt>
                <c:pt idx="2">
                  <c:v>Debt assistance</c:v>
                </c:pt>
                <c:pt idx="3">
                  <c:v>Financial assistance payments</c:v>
                </c:pt>
                <c:pt idx="4">
                  <c:v>Benefit checks</c:v>
                </c:pt>
                <c:pt idx="5">
                  <c:v>Mobile homes</c:v>
                </c:pt>
                <c:pt idx="6">
                  <c:v>Referrals</c:v>
                </c:pt>
              </c:strCache>
            </c:strRef>
          </c:cat>
          <c:val>
            <c:numRef>
              <c:f>'Fig 3.7'!$G$36:$G$42</c:f>
              <c:numCache>
                <c:formatCode>General</c:formatCode>
                <c:ptCount val="7"/>
              </c:numCache>
            </c:numRef>
          </c:val>
          <c:extLst>
            <c:ext xmlns:c16="http://schemas.microsoft.com/office/drawing/2014/chart" uri="{C3380CC4-5D6E-409C-BE32-E72D297353CC}">
              <c16:uniqueId val="{00000004-12FC-4F11-90A2-CBF7D7F8FFB9}"/>
            </c:ext>
          </c:extLst>
        </c:ser>
        <c:dLbls>
          <c:showLegendKey val="0"/>
          <c:showVal val="0"/>
          <c:showCatName val="0"/>
          <c:showSerName val="0"/>
          <c:showPercent val="0"/>
          <c:showBubbleSize val="0"/>
        </c:dLbls>
        <c:gapWidth val="50"/>
        <c:axId val="977364912"/>
        <c:axId val="511805696"/>
      </c:barChart>
      <c:barChart>
        <c:barDir val="col"/>
        <c:grouping val="clustered"/>
        <c:varyColors val="0"/>
        <c:ser>
          <c:idx val="2"/>
          <c:order val="1"/>
          <c:tx>
            <c:v>Filler</c:v>
          </c:tx>
          <c:spPr>
            <a:solidFill>
              <a:schemeClr val="accent3"/>
            </a:solidFill>
            <a:ln>
              <a:noFill/>
            </a:ln>
            <a:effectLst/>
          </c:spPr>
          <c:invertIfNegative val="0"/>
          <c:cat>
            <c:strRef>
              <c:f>'Fig 3.7'!$B$36:$B$42</c:f>
              <c:strCache>
                <c:ptCount val="7"/>
                <c:pt idx="0">
                  <c:v>Energy efficiency measures</c:v>
                </c:pt>
                <c:pt idx="1">
                  <c:v>Energy advice</c:v>
                </c:pt>
                <c:pt idx="2">
                  <c:v>Debt assistance</c:v>
                </c:pt>
                <c:pt idx="3">
                  <c:v>Financial assistance payments</c:v>
                </c:pt>
                <c:pt idx="4">
                  <c:v>Benefit checks</c:v>
                </c:pt>
                <c:pt idx="5">
                  <c:v>Mobile homes</c:v>
                </c:pt>
                <c:pt idx="6">
                  <c:v>Referrals</c:v>
                </c:pt>
              </c:strCache>
            </c:strRef>
          </c:cat>
          <c:val>
            <c:numRef>
              <c:f>'Fig 3.7'!$G$36:$G$42</c:f>
              <c:numCache>
                <c:formatCode>General</c:formatCode>
                <c:ptCount val="7"/>
              </c:numCache>
            </c:numRef>
          </c:val>
          <c:extLst>
            <c:ext xmlns:c16="http://schemas.microsoft.com/office/drawing/2014/chart" uri="{C3380CC4-5D6E-409C-BE32-E72D297353CC}">
              <c16:uniqueId val="{00000005-12FC-4F11-90A2-CBF7D7F8FFB9}"/>
            </c:ext>
          </c:extLst>
        </c:ser>
        <c:ser>
          <c:idx val="1"/>
          <c:order val="2"/>
          <c:tx>
            <c:strRef>
              <c:f>'Fig 3.7'!$D$35</c:f>
              <c:strCache>
                <c:ptCount val="1"/>
                <c:pt idx="0">
                  <c:v>Customers supported</c:v>
                </c:pt>
              </c:strCache>
            </c:strRef>
          </c:tx>
          <c:spPr>
            <a:solidFill>
              <a:srgbClr val="A1ABB2"/>
            </a:solidFill>
            <a:ln w="3175">
              <a:solidFill>
                <a:schemeClr val="tx1">
                  <a:lumMod val="95000"/>
                  <a:lumOff val="5000"/>
                </a:schemeClr>
              </a:solidFill>
            </a:ln>
            <a:effectLst/>
          </c:spPr>
          <c:invertIfNegative val="0"/>
          <c:dLbls>
            <c:dLbl>
              <c:idx val="1"/>
              <c:layout>
                <c:manualLayout>
                  <c:x val="-1.75366138952672E-3"/>
                  <c:y val="0.135668894488879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29-48F2-AD5C-D75D541C4C66}"/>
                </c:ext>
              </c:extLst>
            </c:dLbl>
            <c:dLbl>
              <c:idx val="6"/>
              <c:layout>
                <c:manualLayout>
                  <c:x val="-1.2860034962974665E-16"/>
                  <c:y val="7.03900514955613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FC-4F11-90A2-CBF7D7F8FFB9}"/>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3.7'!$B$36:$B$42</c:f>
              <c:strCache>
                <c:ptCount val="7"/>
                <c:pt idx="0">
                  <c:v>Energy efficiency measures</c:v>
                </c:pt>
                <c:pt idx="1">
                  <c:v>Energy advice</c:v>
                </c:pt>
                <c:pt idx="2">
                  <c:v>Debt assistance</c:v>
                </c:pt>
                <c:pt idx="3">
                  <c:v>Financial assistance payments</c:v>
                </c:pt>
                <c:pt idx="4">
                  <c:v>Benefit checks</c:v>
                </c:pt>
                <c:pt idx="5">
                  <c:v>Mobile homes</c:v>
                </c:pt>
                <c:pt idx="6">
                  <c:v>Referrals</c:v>
                </c:pt>
              </c:strCache>
            </c:strRef>
          </c:cat>
          <c:val>
            <c:numRef>
              <c:f>'Fig 3.7'!$D$36:$D$42</c:f>
              <c:numCache>
                <c:formatCode>#,##0</c:formatCode>
                <c:ptCount val="7"/>
                <c:pt idx="0">
                  <c:v>61919</c:v>
                </c:pt>
                <c:pt idx="1">
                  <c:v>1406537</c:v>
                </c:pt>
                <c:pt idx="2">
                  <c:v>73429</c:v>
                </c:pt>
                <c:pt idx="3">
                  <c:v>77530</c:v>
                </c:pt>
                <c:pt idx="4">
                  <c:v>84137</c:v>
                </c:pt>
                <c:pt idx="5">
                  <c:v>4816</c:v>
                </c:pt>
                <c:pt idx="6">
                  <c:v>36887</c:v>
                </c:pt>
              </c:numCache>
            </c:numRef>
          </c:val>
          <c:extLst>
            <c:ext xmlns:c16="http://schemas.microsoft.com/office/drawing/2014/chart" uri="{C3380CC4-5D6E-409C-BE32-E72D297353CC}">
              <c16:uniqueId val="{00000007-12FC-4F11-90A2-CBF7D7F8FFB9}"/>
            </c:ext>
          </c:extLst>
        </c:ser>
        <c:dLbls>
          <c:showLegendKey val="0"/>
          <c:showVal val="0"/>
          <c:showCatName val="0"/>
          <c:showSerName val="0"/>
          <c:showPercent val="0"/>
          <c:showBubbleSize val="0"/>
        </c:dLbls>
        <c:gapWidth val="50"/>
        <c:axId val="2104570896"/>
        <c:axId val="633200960"/>
      </c:barChart>
      <c:catAx>
        <c:axId val="9773649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11805696"/>
        <c:crosses val="autoZero"/>
        <c:auto val="1"/>
        <c:lblAlgn val="ctr"/>
        <c:lblOffset val="100"/>
        <c:noMultiLvlLbl val="0"/>
      </c:catAx>
      <c:valAx>
        <c:axId val="51180569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977364912"/>
        <c:crosses val="autoZero"/>
        <c:crossBetween val="between"/>
        <c:dispUnits>
          <c:builtInUnit val="millions"/>
          <c:dispUnitsLbl>
            <c:layout>
              <c:manualLayout>
                <c:xMode val="edge"/>
                <c:yMode val="edge"/>
                <c:x val="1.5388832191281529E-2"/>
                <c:y val="4.5820699799482403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millions)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valAx>
        <c:axId val="633200960"/>
        <c:scaling>
          <c:orientation val="minMax"/>
          <c:max val="1500000"/>
          <c:min val="0"/>
        </c:scaling>
        <c:delete val="0"/>
        <c:axPos val="r"/>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104570896"/>
        <c:crosses val="max"/>
        <c:crossBetween val="between"/>
        <c:majorUnit val="300000"/>
        <c:dispUnits>
          <c:builtInUnit val="thousands"/>
          <c:dispUnitsLbl>
            <c:layout>
              <c:manualLayout>
                <c:xMode val="edge"/>
                <c:yMode val="edge"/>
                <c:x val="0.92739683002520135"/>
                <c:y val="4.2296030584137598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Customers supported</a:t>
                  </a:r>
                </a:p>
                <a:p>
                  <a:pPr>
                    <a:defRPr>
                      <a:solidFill>
                        <a:schemeClr val="tx1"/>
                      </a:solidFill>
                      <a:latin typeface="Verdana" panose="020B0604030504040204" pitchFamily="34" charset="0"/>
                      <a:ea typeface="Verdana" panose="020B0604030504040204" pitchFamily="34" charset="0"/>
                    </a:defRPr>
                  </a:pPr>
                  <a:r>
                    <a:rPr lang="en-GB" baseline="0">
                      <a:solidFill>
                        <a:schemeClr val="tx1"/>
                      </a:solidFill>
                      <a:latin typeface="Verdana" panose="020B0604030504040204" pitchFamily="34" charset="0"/>
                      <a:ea typeface="Verdana" panose="020B0604030504040204" pitchFamily="34" charset="0"/>
                    </a:rPr>
                    <a:t>(thousands)</a:t>
                  </a:r>
                  <a:endParaRPr lang="en-GB">
                    <a:solidFill>
                      <a:schemeClr val="tx1"/>
                    </a:solidFill>
                    <a:latin typeface="Verdana" panose="020B0604030504040204" pitchFamily="34" charset="0"/>
                    <a:ea typeface="Verdana" panose="020B0604030504040204" pitchFamily="34" charset="0"/>
                  </a:endParaRP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catAx>
        <c:axId val="2104570896"/>
        <c:scaling>
          <c:orientation val="minMax"/>
        </c:scaling>
        <c:delete val="1"/>
        <c:axPos val="b"/>
        <c:numFmt formatCode="General" sourceLinked="1"/>
        <c:majorTickMark val="out"/>
        <c:minorTickMark val="none"/>
        <c:tickLblPos val="nextTo"/>
        <c:crossAx val="633200960"/>
        <c:crosses val="autoZero"/>
        <c:auto val="1"/>
        <c:lblAlgn val="ctr"/>
        <c:lblOffset val="100"/>
        <c:noMultiLvlLbl val="0"/>
      </c:catAx>
      <c:spPr>
        <a:noFill/>
        <a:ln>
          <a:noFill/>
        </a:ln>
        <a:effectLst/>
      </c:spPr>
    </c:plotArea>
    <c:legend>
      <c:legendPos val="b"/>
      <c:legendEntry>
        <c:idx val="1"/>
        <c:delete val="1"/>
      </c:legendEntry>
      <c:legendEntry>
        <c:idx val="2"/>
        <c:delete val="1"/>
      </c:legendEntry>
      <c:layout>
        <c:manualLayout>
          <c:xMode val="edge"/>
          <c:yMode val="edge"/>
          <c:x val="0.2964620885245402"/>
          <c:y val="0.92689468318748769"/>
          <c:w val="0.40707582295091965"/>
          <c:h val="6.2678316080432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dPt>
            <c:idx val="0"/>
            <c:bubble3D val="0"/>
            <c:spPr>
              <a:solidFill>
                <a:srgbClr val="2363AF"/>
              </a:solidFill>
              <a:ln w="19050">
                <a:solidFill>
                  <a:schemeClr val="lt1"/>
                </a:solidFill>
              </a:ln>
              <a:effectLst/>
            </c:spPr>
            <c:extLst>
              <c:ext xmlns:c16="http://schemas.microsoft.com/office/drawing/2014/chart" uri="{C3380CC4-5D6E-409C-BE32-E72D297353CC}">
                <c16:uniqueId val="{00000001-01E7-480B-B6D9-3C87D9B6780F}"/>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01E7-480B-B6D9-3C87D9B6780F}"/>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01E7-480B-B6D9-3C87D9B6780F}"/>
              </c:ext>
            </c:extLst>
          </c:dPt>
          <c:dPt>
            <c:idx val="3"/>
            <c:bubble3D val="0"/>
            <c:spPr>
              <a:solidFill>
                <a:srgbClr val="F46A25"/>
              </a:solidFill>
              <a:ln w="19050">
                <a:solidFill>
                  <a:schemeClr val="lt1"/>
                </a:solidFill>
              </a:ln>
              <a:effectLst/>
            </c:spPr>
            <c:extLst>
              <c:ext xmlns:c16="http://schemas.microsoft.com/office/drawing/2014/chart" uri="{C3380CC4-5D6E-409C-BE32-E72D297353CC}">
                <c16:uniqueId val="{00000007-01E7-480B-B6D9-3C87D9B6780F}"/>
              </c:ext>
            </c:extLst>
          </c:dPt>
          <c:dPt>
            <c:idx val="4"/>
            <c:bubble3D val="0"/>
            <c:spPr>
              <a:solidFill>
                <a:srgbClr val="3D3D3D"/>
              </a:solidFill>
              <a:ln w="19050">
                <a:solidFill>
                  <a:schemeClr val="lt1"/>
                </a:solidFill>
              </a:ln>
              <a:effectLst/>
            </c:spPr>
            <c:extLst>
              <c:ext xmlns:c16="http://schemas.microsoft.com/office/drawing/2014/chart" uri="{C3380CC4-5D6E-409C-BE32-E72D297353CC}">
                <c16:uniqueId val="{00000009-01E7-480B-B6D9-3C87D9B6780F}"/>
              </c:ext>
            </c:extLst>
          </c:dPt>
          <c:dPt>
            <c:idx val="5"/>
            <c:bubble3D val="0"/>
            <c:spPr>
              <a:solidFill>
                <a:srgbClr val="A285D1"/>
              </a:solidFill>
              <a:ln w="19050">
                <a:solidFill>
                  <a:schemeClr val="lt1"/>
                </a:solidFill>
              </a:ln>
              <a:effectLst/>
            </c:spPr>
            <c:extLst>
              <c:ext xmlns:c16="http://schemas.microsoft.com/office/drawing/2014/chart" uri="{C3380CC4-5D6E-409C-BE32-E72D297353CC}">
                <c16:uniqueId val="{0000000B-01E7-480B-B6D9-3C87D9B6780F}"/>
              </c:ext>
            </c:extLst>
          </c:dPt>
          <c:dPt>
            <c:idx val="6"/>
            <c:bubble3D val="0"/>
            <c:spPr>
              <a:solidFill>
                <a:srgbClr val="2363AF"/>
              </a:solidFill>
              <a:ln w="19050">
                <a:solidFill>
                  <a:schemeClr val="lt1"/>
                </a:solidFill>
              </a:ln>
              <a:effectLst/>
            </c:spPr>
            <c:extLst>
              <c:ext xmlns:c16="http://schemas.microsoft.com/office/drawing/2014/chart" uri="{C3380CC4-5D6E-409C-BE32-E72D297353CC}">
                <c16:uniqueId val="{0000000D-01E7-480B-B6D9-3C87D9B6780F}"/>
              </c:ext>
            </c:extLst>
          </c:dPt>
          <c:dPt>
            <c:idx val="7"/>
            <c:bubble3D val="0"/>
            <c:spPr>
              <a:solidFill>
                <a:srgbClr val="BFBFBF"/>
              </a:solidFill>
              <a:ln w="19050">
                <a:solidFill>
                  <a:schemeClr val="lt1"/>
                </a:solidFill>
              </a:ln>
              <a:effectLst/>
            </c:spPr>
            <c:extLst>
              <c:ext xmlns:c16="http://schemas.microsoft.com/office/drawing/2014/chart" uri="{C3380CC4-5D6E-409C-BE32-E72D297353CC}">
                <c16:uniqueId val="{0000000F-01E7-480B-B6D9-3C87D9B6780F}"/>
              </c:ext>
            </c:extLst>
          </c:dPt>
          <c:dPt>
            <c:idx val="8"/>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11-01E7-480B-B6D9-3C87D9B6780F}"/>
              </c:ext>
            </c:extLst>
          </c:dPt>
          <c:dPt>
            <c:idx val="9"/>
            <c:bubble3D val="0"/>
            <c:spPr>
              <a:solidFill>
                <a:schemeClr val="tx1"/>
              </a:solidFill>
              <a:ln w="19050">
                <a:solidFill>
                  <a:schemeClr val="lt1"/>
                </a:solidFill>
              </a:ln>
              <a:effectLst/>
            </c:spPr>
            <c:extLst>
              <c:ext xmlns:c16="http://schemas.microsoft.com/office/drawing/2014/chart" uri="{C3380CC4-5D6E-409C-BE32-E72D297353CC}">
                <c16:uniqueId val="{00000013-01E7-480B-B6D9-3C87D9B6780F}"/>
              </c:ext>
            </c:extLst>
          </c:dPt>
          <c:dLbls>
            <c:dLbl>
              <c:idx val="0"/>
              <c:layout>
                <c:manualLayout>
                  <c:x val="-7.9753335622691449E-2"/>
                  <c:y val="-0.1983925288113955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E7-480B-B6D9-3C87D9B6780F}"/>
                </c:ext>
              </c:extLst>
            </c:dLbl>
            <c:dLbl>
              <c:idx val="2"/>
              <c:layout>
                <c:manualLayout>
                  <c:x val="3.9466402992701127E-2"/>
                  <c:y val="-0.2209880007544073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386388189007323"/>
                      <c:h val="0.14525649849118533"/>
                    </c:manualLayout>
                  </c15:layout>
                </c:ext>
                <c:ext xmlns:c16="http://schemas.microsoft.com/office/drawing/2014/chart" uri="{C3380CC4-5D6E-409C-BE32-E72D297353CC}">
                  <c16:uniqueId val="{00000005-01E7-480B-B6D9-3C87D9B6780F}"/>
                </c:ext>
              </c:extLst>
            </c:dLbl>
            <c:dLbl>
              <c:idx val="3"/>
              <c:layout>
                <c:manualLayout>
                  <c:x val="-3.084946353638823E-2"/>
                  <c:y val="-2.02862752988683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1E7-480B-B6D9-3C87D9B6780F}"/>
                </c:ext>
              </c:extLst>
            </c:dLbl>
            <c:dLbl>
              <c:idx val="4"/>
              <c:layout>
                <c:manualLayout>
                  <c:x val="-3.190304289196184E-4"/>
                  <c:y val="-5.047132043267395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1E7-480B-B6D9-3C87D9B6780F}"/>
                </c:ext>
              </c:extLst>
            </c:dLbl>
            <c:dLbl>
              <c:idx val="5"/>
              <c:layout>
                <c:manualLayout>
                  <c:x val="0.2035301902121564"/>
                  <c:y val="3.675619418984645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E7-480B-B6D9-3C87D9B6780F}"/>
                </c:ext>
              </c:extLst>
            </c:dLbl>
            <c:dLbl>
              <c:idx val="6"/>
              <c:layout>
                <c:manualLayout>
                  <c:x val="-1.0176978549831229E-2"/>
                  <c:y val="-0.1327778972711566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E7-480B-B6D9-3C87D9B6780F}"/>
                </c:ext>
              </c:extLst>
            </c:dLbl>
            <c:dLbl>
              <c:idx val="7"/>
              <c:layout>
                <c:manualLayout>
                  <c:x val="-1.1943748796008666E-4"/>
                  <c:y val="8.236014070923559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01E7-480B-B6D9-3C87D9B6780F}"/>
                </c:ext>
              </c:extLst>
            </c:dLbl>
            <c:dLbl>
              <c:idx val="8"/>
              <c:delete val="1"/>
              <c:extLst>
                <c:ext xmlns:c15="http://schemas.microsoft.com/office/drawing/2012/chart" uri="{CE6537A1-D6FC-4f65-9D91-7224C49458BB}"/>
                <c:ext xmlns:c16="http://schemas.microsoft.com/office/drawing/2014/chart" uri="{C3380CC4-5D6E-409C-BE32-E72D297353CC}">
                  <c16:uniqueId val="{00000011-01E7-480B-B6D9-3C87D9B6780F}"/>
                </c:ext>
              </c:extLst>
            </c:dLbl>
            <c:dLbl>
              <c:idx val="9"/>
              <c:delete val="1"/>
              <c:extLst>
                <c:ext xmlns:c15="http://schemas.microsoft.com/office/drawing/2012/chart" uri="{CE6537A1-D6FC-4f65-9D91-7224C49458BB}"/>
                <c:ext xmlns:c16="http://schemas.microsoft.com/office/drawing/2014/chart" uri="{C3380CC4-5D6E-409C-BE32-E72D297353CC}">
                  <c16:uniqueId val="{00000013-01E7-480B-B6D9-3C87D9B6780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3.8'!$B$36:$B$43</c:f>
              <c:strCache>
                <c:ptCount val="8"/>
                <c:pt idx="0">
                  <c:v>Energy efficiency measures</c:v>
                </c:pt>
                <c:pt idx="1">
                  <c:v>Energy advice</c:v>
                </c:pt>
                <c:pt idx="2">
                  <c:v>Debt assistance</c:v>
                </c:pt>
                <c:pt idx="3">
                  <c:v>Financial assistance payments</c:v>
                </c:pt>
                <c:pt idx="4">
                  <c:v>Management/admin costs</c:v>
                </c:pt>
                <c:pt idx="5">
                  <c:v>Benefit checks</c:v>
                </c:pt>
                <c:pt idx="6">
                  <c:v>Mobile homes</c:v>
                </c:pt>
                <c:pt idx="7">
                  <c:v>Referrals</c:v>
                </c:pt>
              </c:strCache>
            </c:strRef>
          </c:cat>
          <c:val>
            <c:numRef>
              <c:f>'Fig 3.8'!$D$36:$D$43</c:f>
              <c:numCache>
                <c:formatCode>0.0%</c:formatCode>
                <c:ptCount val="8"/>
                <c:pt idx="0">
                  <c:v>0.33073281790665288</c:v>
                </c:pt>
                <c:pt idx="1">
                  <c:v>0.17656873471356418</c:v>
                </c:pt>
                <c:pt idx="2">
                  <c:v>0.17466835697361799</c:v>
                </c:pt>
                <c:pt idx="3">
                  <c:v>0.14758868011487761</c:v>
                </c:pt>
                <c:pt idx="4">
                  <c:v>8.0660176222303329E-2</c:v>
                </c:pt>
                <c:pt idx="5">
                  <c:v>7.6093606679949174E-2</c:v>
                </c:pt>
                <c:pt idx="6">
                  <c:v>1.2760192918871186E-2</c:v>
                </c:pt>
                <c:pt idx="7">
                  <c:v>9.274344701635989E-4</c:v>
                </c:pt>
              </c:numCache>
            </c:numRef>
          </c:val>
          <c:extLst>
            <c:ext xmlns:c16="http://schemas.microsoft.com/office/drawing/2014/chart" uri="{C3380CC4-5D6E-409C-BE32-E72D297353CC}">
              <c16:uniqueId val="{00000014-01E7-480B-B6D9-3C87D9B6780F}"/>
            </c:ext>
          </c:extLst>
        </c:ser>
        <c:dLbls>
          <c:showLegendKey val="0"/>
          <c:showVal val="0"/>
          <c:showCatName val="0"/>
          <c:showSerName val="0"/>
          <c:showPercent val="0"/>
          <c:showBubbleSize val="0"/>
          <c:showLeaderLines val="1"/>
        </c:dLbls>
        <c:gapWidth val="100"/>
        <c:splitType val="pos"/>
        <c:splitPos val="3"/>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8467710994491"/>
          <c:y val="3.8771361368792799E-2"/>
          <c:w val="0.83661471892727346"/>
          <c:h val="0.65555461502702472"/>
        </c:manualLayout>
      </c:layout>
      <c:barChart>
        <c:barDir val="col"/>
        <c:grouping val="clustered"/>
        <c:varyColors val="0"/>
        <c:ser>
          <c:idx val="0"/>
          <c:order val="0"/>
          <c:tx>
            <c:strRef>
              <c:f>'Fig 3.9'!$C$35</c:f>
              <c:strCache>
                <c:ptCount val="1"/>
                <c:pt idx="0">
                  <c:v>%</c:v>
                </c:pt>
              </c:strCache>
            </c:strRef>
          </c:tx>
          <c:spPr>
            <a:solidFill>
              <a:srgbClr val="12436D"/>
            </a:solidFill>
            <a:ln w="3175">
              <a:solidFill>
                <a:schemeClr val="tx1">
                  <a:lumMod val="95000"/>
                  <a:lumOff val="5000"/>
                </a:schemeClr>
              </a:solidFill>
            </a:ln>
            <a:effectLst/>
          </c:spPr>
          <c:invertIfNegative val="0"/>
          <c:dLbls>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2E87-40BB-88AF-82219628C9B3}"/>
                </c:ext>
              </c:extLst>
            </c:dLbl>
            <c:dLbl>
              <c:idx val="2"/>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2E87-40BB-88AF-82219628C9B3}"/>
                </c:ext>
              </c:extLst>
            </c:dLbl>
            <c:dLbl>
              <c:idx val="3"/>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B0D6-49D6-8F3F-0248FF1FA907}"/>
                </c:ext>
              </c:extLst>
            </c:dLbl>
            <c:dLbl>
              <c:idx val="4"/>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D9E-4800-9134-FD3E6625A1A3}"/>
                </c:ext>
              </c:extLst>
            </c:dLbl>
            <c:dLbl>
              <c:idx val="5"/>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2E87-40BB-88AF-82219628C9B3}"/>
                </c:ext>
              </c:extLst>
            </c:dLbl>
            <c:dLbl>
              <c:idx val="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2E87-40BB-88AF-82219628C9B3}"/>
                </c:ext>
              </c:extLst>
            </c:dLbl>
            <c:dLbl>
              <c:idx val="7"/>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2E87-40BB-88AF-82219628C9B3}"/>
                </c:ext>
              </c:extLst>
            </c:dLbl>
            <c:dLbl>
              <c:idx val="8"/>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2E87-40BB-88AF-82219628C9B3}"/>
                </c:ext>
              </c:extLst>
            </c:dLbl>
            <c:dLbl>
              <c:idx val="1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2E87-40BB-88AF-82219628C9B3}"/>
                </c:ext>
              </c:extLst>
            </c:dLbl>
            <c:dLbl>
              <c:idx val="13"/>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B0D6-49D6-8F3F-0248FF1FA907}"/>
                </c:ext>
              </c:extLst>
            </c:dLbl>
            <c:dLbl>
              <c:idx val="14"/>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B0D6-49D6-8F3F-0248FF1FA907}"/>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B0D6-49D6-8F3F-0248FF1FA907}"/>
                </c:ext>
              </c:extLst>
            </c:dLbl>
            <c:dLbl>
              <c:idx val="16"/>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B0D6-49D6-8F3F-0248FF1FA907}"/>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3.9'!$B$36:$B$55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3.9'!$C$36:$C$55</c:f>
              <c:numCache>
                <c:formatCode>0.00%</c:formatCode>
                <c:ptCount val="20"/>
                <c:pt idx="1">
                  <c:v>0.92958112543040872</c:v>
                </c:pt>
                <c:pt idx="2">
                  <c:v>0.91556835164092909</c:v>
                </c:pt>
                <c:pt idx="3">
                  <c:v>0.9748344896046881</c:v>
                </c:pt>
                <c:pt idx="4">
                  <c:v>0.87981625028540555</c:v>
                </c:pt>
                <c:pt idx="5">
                  <c:v>0.92132845686161724</c:v>
                </c:pt>
                <c:pt idx="6">
                  <c:v>0</c:v>
                </c:pt>
                <c:pt idx="7">
                  <c:v>0.96925641407232177</c:v>
                </c:pt>
                <c:pt idx="8">
                  <c:v>0</c:v>
                </c:pt>
                <c:pt idx="9">
                  <c:v>0.99999420564220121</c:v>
                </c:pt>
                <c:pt idx="10">
                  <c:v>0.99999545930696809</c:v>
                </c:pt>
                <c:pt idx="11">
                  <c:v>0</c:v>
                </c:pt>
                <c:pt idx="12">
                  <c:v>1</c:v>
                </c:pt>
                <c:pt idx="13">
                  <c:v>0.98585551776916858</c:v>
                </c:pt>
                <c:pt idx="14">
                  <c:v>0.99941880389443971</c:v>
                </c:pt>
                <c:pt idx="15">
                  <c:v>0</c:v>
                </c:pt>
                <c:pt idx="16">
                  <c:v>0.79438509920468026</c:v>
                </c:pt>
                <c:pt idx="17">
                  <c:v>1</c:v>
                </c:pt>
                <c:pt idx="18">
                  <c:v>1</c:v>
                </c:pt>
              </c:numCache>
            </c:numRef>
          </c:val>
          <c:extLst>
            <c:ext xmlns:c16="http://schemas.microsoft.com/office/drawing/2014/chart" uri="{C3380CC4-5D6E-409C-BE32-E72D297353CC}">
              <c16:uniqueId val="{00000007-7D9E-4800-9134-FD3E6625A1A3}"/>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3.9'!$D$35</c:f>
              <c:strCache>
                <c:ptCount val="1"/>
                <c:pt idx="0">
                  <c:v>Cap</c:v>
                </c:pt>
              </c:strCache>
            </c:strRef>
          </c:tx>
          <c:spPr>
            <a:ln w="28575" cap="rnd">
              <a:solidFill>
                <a:srgbClr val="CD1F45"/>
              </a:solidFill>
              <a:prstDash val="dash"/>
              <a:round/>
            </a:ln>
            <a:effectLst/>
          </c:spPr>
          <c:marker>
            <c:symbol val="none"/>
          </c:marker>
          <c:cat>
            <c:strRef>
              <c:f>'Fig 3.9'!$B$36:$B$55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3.9'!$D$36:$D$55</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8-7D9E-4800-9134-FD3E6625A1A3}"/>
            </c:ext>
          </c:extLst>
        </c:ser>
        <c:ser>
          <c:idx val="2"/>
          <c:order val="2"/>
          <c:tx>
            <c:strRef>
              <c:f>'Fig 3.9'!$E$35</c:f>
              <c:strCache>
                <c:ptCount val="1"/>
                <c:pt idx="0">
                  <c:v>Minimum spend</c:v>
                </c:pt>
              </c:strCache>
            </c:strRef>
          </c:tx>
          <c:spPr>
            <a:ln w="34925" cap="rnd">
              <a:solidFill>
                <a:srgbClr val="28A197"/>
              </a:solidFill>
              <a:prstDash val="sysDot"/>
              <a:round/>
            </a:ln>
            <a:effectLst/>
          </c:spPr>
          <c:marker>
            <c:symbol val="none"/>
          </c:marker>
          <c:cat>
            <c:strRef>
              <c:f>'Fig 3.9'!$B$36:$B$55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3.9'!$E$36:$E$55</c:f>
              <c:numCache>
                <c:formatCode>0%</c:formatCode>
                <c:ptCount val="2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numCache>
            </c:numRef>
          </c:val>
          <c:smooth val="0"/>
          <c:extLst>
            <c:ext xmlns:c16="http://schemas.microsoft.com/office/drawing/2014/chart" uri="{C3380CC4-5D6E-409C-BE32-E72D297353CC}">
              <c16:uniqueId val="{00000000-B0D6-49D6-8F3F-0248FF1FA907}"/>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US">
                    <a:solidFill>
                      <a:schemeClr val="tx1"/>
                    </a:solidFill>
                    <a:latin typeface="Verdana" panose="020B0604030504040204" pitchFamily="34" charset="0"/>
                    <a:ea typeface="Verdana" panose="020B0604030504040204" pitchFamily="34" charset="0"/>
                  </a:rPr>
                  <a:t>Spend (% of cap)</a:t>
                </a:r>
              </a:p>
            </c:rich>
          </c:tx>
          <c:layout>
            <c:manualLayout>
              <c:xMode val="edge"/>
              <c:yMode val="edge"/>
              <c:x val="0"/>
              <c:y val="0.1364135418355626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38317359604410195"/>
          <c:h val="6.24103290082337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8467710994491"/>
          <c:y val="3.8771361368792799E-2"/>
          <c:w val="0.83661471892727346"/>
          <c:h val="0.65555461502702472"/>
        </c:manualLayout>
      </c:layout>
      <c:barChart>
        <c:barDir val="col"/>
        <c:grouping val="clustered"/>
        <c:varyColors val="0"/>
        <c:ser>
          <c:idx val="0"/>
          <c:order val="0"/>
          <c:tx>
            <c:strRef>
              <c:f>'Fig 3.10'!$C$35</c:f>
              <c:strCache>
                <c:ptCount val="1"/>
                <c:pt idx="0">
                  <c:v>%</c:v>
                </c:pt>
              </c:strCache>
            </c:strRef>
          </c:tx>
          <c:spPr>
            <a:solidFill>
              <a:srgbClr val="12436D"/>
            </a:solidFill>
            <a:ln w="3175">
              <a:solidFill>
                <a:schemeClr val="tx1">
                  <a:lumMod val="95000"/>
                  <a:lumOff val="5000"/>
                </a:schemeClr>
              </a:solidFill>
            </a:ln>
            <a:effectLst/>
          </c:spPr>
          <c:invertIfNegative val="0"/>
          <c:dLbls>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FEC1-4A20-AA07-128E8745CA21}"/>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50A9-4B47-B55B-A5C17AA2818C}"/>
                </c:ext>
              </c:extLst>
            </c:dLbl>
            <c:dLbl>
              <c:idx val="4"/>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FEC1-4A20-AA07-128E8745CA21}"/>
                </c:ext>
              </c:extLst>
            </c:dLbl>
            <c:dLbl>
              <c:idx val="5"/>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FEC1-4A20-AA07-128E8745CA21}"/>
                </c:ext>
              </c:extLst>
            </c:dLbl>
            <c:dLbl>
              <c:idx val="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FEC1-4A20-AA07-128E8745CA21}"/>
                </c:ext>
              </c:extLst>
            </c:dLbl>
            <c:dLbl>
              <c:idx val="7"/>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FEC1-4A20-AA07-128E8745CA21}"/>
                </c:ext>
              </c:extLst>
            </c:dLbl>
            <c:dLbl>
              <c:idx val="8"/>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FEC1-4A20-AA07-128E8745CA21}"/>
                </c:ext>
              </c:extLst>
            </c:dLbl>
            <c:dLbl>
              <c:idx val="1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FEC1-4A20-AA07-128E8745CA21}"/>
                </c:ext>
              </c:extLst>
            </c:dLbl>
            <c:dLbl>
              <c:idx val="14"/>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50A9-4B47-B55B-A5C17AA2818C}"/>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50A9-4B47-B55B-A5C17AA2818C}"/>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3.10'!$B$36:$B$55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3.10'!$C$36:$C$55</c:f>
              <c:numCache>
                <c:formatCode>0.00%</c:formatCode>
                <c:ptCount val="20"/>
                <c:pt idx="1">
                  <c:v>0.60092043073237522</c:v>
                </c:pt>
                <c:pt idx="2">
                  <c:v>1</c:v>
                </c:pt>
                <c:pt idx="3">
                  <c:v>0</c:v>
                </c:pt>
                <c:pt idx="4">
                  <c:v>0.87358698275580504</c:v>
                </c:pt>
                <c:pt idx="5">
                  <c:v>0.9719506091008665</c:v>
                </c:pt>
                <c:pt idx="6">
                  <c:v>0</c:v>
                </c:pt>
                <c:pt idx="7">
                  <c:v>0.94646504271588328</c:v>
                </c:pt>
                <c:pt idx="8">
                  <c:v>0</c:v>
                </c:pt>
                <c:pt idx="9">
                  <c:v>0.99999998974812843</c:v>
                </c:pt>
                <c:pt idx="10">
                  <c:v>0.99999948462862842</c:v>
                </c:pt>
                <c:pt idx="11">
                  <c:v>0</c:v>
                </c:pt>
                <c:pt idx="12">
                  <c:v>1</c:v>
                </c:pt>
                <c:pt idx="13">
                  <c:v>1</c:v>
                </c:pt>
                <c:pt idx="14">
                  <c:v>0.49687011263177905</c:v>
                </c:pt>
                <c:pt idx="15">
                  <c:v>0</c:v>
                </c:pt>
                <c:pt idx="16">
                  <c:v>1</c:v>
                </c:pt>
                <c:pt idx="17">
                  <c:v>1</c:v>
                </c:pt>
                <c:pt idx="18">
                  <c:v>1</c:v>
                </c:pt>
              </c:numCache>
            </c:numRef>
          </c:val>
          <c:extLst>
            <c:ext xmlns:c16="http://schemas.microsoft.com/office/drawing/2014/chart" uri="{C3380CC4-5D6E-409C-BE32-E72D297353CC}">
              <c16:uniqueId val="{0000000B-FEC1-4A20-AA07-128E8745CA21}"/>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3.10'!$D$35</c:f>
              <c:strCache>
                <c:ptCount val="1"/>
                <c:pt idx="0">
                  <c:v>Cap</c:v>
                </c:pt>
              </c:strCache>
            </c:strRef>
          </c:tx>
          <c:spPr>
            <a:ln w="28575" cap="rnd">
              <a:solidFill>
                <a:srgbClr val="CD1F45"/>
              </a:solidFill>
              <a:prstDash val="dash"/>
              <a:round/>
            </a:ln>
            <a:effectLst/>
          </c:spPr>
          <c:marker>
            <c:symbol val="none"/>
          </c:marker>
          <c:cat>
            <c:strRef>
              <c:f>'Fig 3.10'!$B$36:$B$55</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3.10'!$D$36:$D$55</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C-FEC1-4A20-AA07-128E8745CA21}"/>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US">
                    <a:solidFill>
                      <a:schemeClr val="tx1"/>
                    </a:solidFill>
                    <a:latin typeface="Verdana" panose="020B0604030504040204" pitchFamily="34" charset="0"/>
                    <a:ea typeface="Verdana" panose="020B0604030504040204" pitchFamily="34" charset="0"/>
                  </a:rPr>
                  <a:t>Spend (% of cap)</a:t>
                </a:r>
              </a:p>
            </c:rich>
          </c:tx>
          <c:layout>
            <c:manualLayout>
              <c:xMode val="edge"/>
              <c:yMode val="edge"/>
              <c:x val="0"/>
              <c:y val="0.1364135418355626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6917893213645"/>
          <c:y val="3.8771361368792799E-2"/>
          <c:w val="0.8408301959811042"/>
          <c:h val="0.65555461502702472"/>
        </c:manualLayout>
      </c:layout>
      <c:barChart>
        <c:barDir val="col"/>
        <c:grouping val="clustered"/>
        <c:varyColors val="0"/>
        <c:ser>
          <c:idx val="0"/>
          <c:order val="0"/>
          <c:tx>
            <c:strRef>
              <c:f>'Fig 3.11'!$C$34</c:f>
              <c:strCache>
                <c:ptCount val="1"/>
                <c:pt idx="0">
                  <c:v>%</c:v>
                </c:pt>
              </c:strCache>
            </c:strRef>
          </c:tx>
          <c:spPr>
            <a:solidFill>
              <a:srgbClr val="12436D"/>
            </a:solidFill>
            <a:ln w="3175">
              <a:solidFill>
                <a:schemeClr val="tx1">
                  <a:lumMod val="95000"/>
                  <a:lumOff val="5000"/>
                </a:schemeClr>
              </a:solidFill>
            </a:ln>
            <a:effectLst/>
          </c:spPr>
          <c:invertIfNegative val="0"/>
          <c:dLbls>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2C33-4297-9588-547F0533AC57}"/>
                </c:ext>
              </c:extLst>
            </c:dLbl>
            <c:dLbl>
              <c:idx val="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8630-4ACB-8A83-9D06040BC3BB}"/>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8630-4ACB-8A83-9D06040BC3BB}"/>
                </c:ext>
              </c:extLst>
            </c:dLbl>
            <c:dLbl>
              <c:idx val="4"/>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8630-4ACB-8A83-9D06040BC3BB}"/>
                </c:ext>
              </c:extLst>
            </c:dLbl>
            <c:dLbl>
              <c:idx val="5"/>
              <c:layout>
                <c:manualLayout>
                  <c:x val="0"/>
                  <c:y val="0.10546388888888888"/>
                </c:manualLayout>
              </c:layout>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30-4ACB-8A83-9D06040BC3BB}"/>
                </c:ext>
              </c:extLst>
            </c:dLbl>
            <c:dLbl>
              <c:idx val="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2C33-4297-9588-547F0533AC57}"/>
                </c:ext>
              </c:extLst>
            </c:dLbl>
            <c:dLbl>
              <c:idx val="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8630-4ACB-8A83-9D06040BC3BB}"/>
                </c:ext>
              </c:extLst>
            </c:dLbl>
            <c:dLbl>
              <c:idx val="8"/>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8630-4ACB-8A83-9D06040BC3BB}"/>
                </c:ext>
              </c:extLst>
            </c:dLbl>
            <c:dLbl>
              <c:idx val="9"/>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8630-4ACB-8A83-9D06040BC3BB}"/>
                </c:ext>
              </c:extLst>
            </c:dLbl>
            <c:dLbl>
              <c:idx val="10"/>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8630-4ACB-8A83-9D06040BC3BB}"/>
                </c:ext>
              </c:extLst>
            </c:dLbl>
            <c:dLbl>
              <c:idx val="1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2C33-4297-9588-547F0533AC57}"/>
                </c:ext>
              </c:extLst>
            </c:dLbl>
            <c:dLbl>
              <c:idx val="1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2C33-4297-9588-547F0533AC57}"/>
                </c:ext>
              </c:extLst>
            </c:dLbl>
            <c:dLbl>
              <c:idx val="1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8630-4ACB-8A83-9D06040BC3BB}"/>
                </c:ext>
              </c:extLst>
            </c:dLbl>
            <c:dLbl>
              <c:idx val="1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8630-4ACB-8A83-9D06040BC3BB}"/>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A-8630-4ACB-8A83-9D06040BC3BB}"/>
                </c:ext>
              </c:extLst>
            </c:dLbl>
            <c:dLbl>
              <c:idx val="1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8630-4ACB-8A83-9D06040BC3BB}"/>
                </c:ext>
              </c:extLst>
            </c:dLbl>
            <c:dLbl>
              <c:idx val="1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2C33-4297-9588-547F0533AC57}"/>
                </c:ext>
              </c:extLst>
            </c:dLbl>
            <c:dLbl>
              <c:idx val="18"/>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2C33-4297-9588-547F0533AC57}"/>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3.11'!$B$35:$B$54</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3.11'!$C$35:$C$54</c:f>
              <c:numCache>
                <c:formatCode>0.00%</c:formatCode>
                <c:ptCount val="20"/>
                <c:pt idx="1">
                  <c:v>0.88582856059339332</c:v>
                </c:pt>
                <c:pt idx="2">
                  <c:v>0</c:v>
                </c:pt>
                <c:pt idx="3">
                  <c:v>1</c:v>
                </c:pt>
                <c:pt idx="4">
                  <c:v>0.35811472080934692</c:v>
                </c:pt>
                <c:pt idx="5">
                  <c:v>0.98301910657093239</c:v>
                </c:pt>
                <c:pt idx="6">
                  <c:v>1</c:v>
                </c:pt>
                <c:pt idx="7">
                  <c:v>0</c:v>
                </c:pt>
                <c:pt idx="8">
                  <c:v>0</c:v>
                </c:pt>
                <c:pt idx="9">
                  <c:v>1</c:v>
                </c:pt>
                <c:pt idx="10">
                  <c:v>0.7389176472895439</c:v>
                </c:pt>
                <c:pt idx="11">
                  <c:v>0</c:v>
                </c:pt>
                <c:pt idx="12">
                  <c:v>0</c:v>
                </c:pt>
                <c:pt idx="13">
                  <c:v>1</c:v>
                </c:pt>
                <c:pt idx="14">
                  <c:v>0.99999846206863829</c:v>
                </c:pt>
                <c:pt idx="15">
                  <c:v>0</c:v>
                </c:pt>
                <c:pt idx="16">
                  <c:v>0</c:v>
                </c:pt>
                <c:pt idx="17">
                  <c:v>1</c:v>
                </c:pt>
                <c:pt idx="18">
                  <c:v>0</c:v>
                </c:pt>
              </c:numCache>
            </c:numRef>
          </c:val>
          <c:extLst>
            <c:ext xmlns:c16="http://schemas.microsoft.com/office/drawing/2014/chart" uri="{C3380CC4-5D6E-409C-BE32-E72D297353CC}">
              <c16:uniqueId val="{0000000C-8630-4ACB-8A83-9D06040BC3BB}"/>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3.11'!$D$34</c:f>
              <c:strCache>
                <c:ptCount val="1"/>
                <c:pt idx="0">
                  <c:v>Cap</c:v>
                </c:pt>
              </c:strCache>
            </c:strRef>
          </c:tx>
          <c:spPr>
            <a:ln w="28575" cap="rnd">
              <a:solidFill>
                <a:srgbClr val="CD1F45"/>
              </a:solidFill>
              <a:prstDash val="dash"/>
              <a:round/>
            </a:ln>
            <a:effectLst/>
          </c:spPr>
          <c:marker>
            <c:symbol val="none"/>
          </c:marker>
          <c:cat>
            <c:strRef>
              <c:f>'Fig 3.11'!$B$35:$B$54</c:f>
              <c:strCache>
                <c:ptCount val="19"/>
                <c:pt idx="1">
                  <c:v>British Gas</c:v>
                </c:pt>
                <c:pt idx="2">
                  <c:v>E</c:v>
                </c:pt>
                <c:pt idx="3">
                  <c:v>Ecotricity</c:v>
                </c:pt>
                <c:pt idx="4">
                  <c:v>EDF</c:v>
                </c:pt>
                <c:pt idx="5">
                  <c:v>Eon</c:v>
                </c:pt>
                <c:pt idx="6">
                  <c:v>Foxglove</c:v>
                </c:pt>
                <c:pt idx="7">
                  <c:v>Good Energy</c:v>
                </c:pt>
                <c:pt idx="8">
                  <c:v>Green Energy</c:v>
                </c:pt>
                <c:pt idx="9">
                  <c:v>Octopus</c:v>
                </c:pt>
                <c:pt idx="10">
                  <c:v>OVO</c:v>
                </c:pt>
                <c:pt idx="11">
                  <c:v>Rebel </c:v>
                </c:pt>
                <c:pt idx="12">
                  <c:v>Scottish Power</c:v>
                </c:pt>
                <c:pt idx="13">
                  <c:v>Shell</c:v>
                </c:pt>
                <c:pt idx="14">
                  <c:v>So Energy</c:v>
                </c:pt>
                <c:pt idx="15">
                  <c:v>Tomato Energy</c:v>
                </c:pt>
                <c:pt idx="16">
                  <c:v>Tru Energy</c:v>
                </c:pt>
                <c:pt idx="17">
                  <c:v>Utilita</c:v>
                </c:pt>
                <c:pt idx="18">
                  <c:v>Utility Warehouse</c:v>
                </c:pt>
              </c:strCache>
            </c:strRef>
          </c:cat>
          <c:val>
            <c:numRef>
              <c:f>'Fig 3.11'!$D$35:$D$54</c:f>
              <c:numCache>
                <c:formatCode>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D-8630-4ACB-8A83-9D06040BC3BB}"/>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of cap)</a:t>
                </a:r>
              </a:p>
            </c:rich>
          </c:tx>
          <c:layout>
            <c:manualLayout>
              <c:xMode val="edge"/>
              <c:yMode val="edge"/>
              <c:x val="3.5317822544347086E-4"/>
              <c:y val="0.120010000000000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4.xml"/></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5.xml"/></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6.xml"/></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2276474</xdr:colOff>
      <xdr:row>7</xdr:row>
      <xdr:rowOff>88425</xdr:rowOff>
    </xdr:to>
    <xdr:pic>
      <xdr:nvPicPr>
        <xdr:cNvPr id="2" name="Picture 1" descr="Ofgem logo" title="Ofgem - making a positive difference for energy consumers">
          <a:extLst>
            <a:ext uri="{FF2B5EF4-FFF2-40B4-BE49-F238E27FC236}">
              <a16:creationId xmlns:a16="http://schemas.microsoft.com/office/drawing/2014/main" id="{232B3D8C-791E-4960-BAF0-E1E34A5F84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32049" cy="1358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171450</xdr:rowOff>
    </xdr:from>
    <xdr:to>
      <xdr:col>5</xdr:col>
      <xdr:colOff>67325</xdr:colOff>
      <xdr:row>33</xdr:row>
      <xdr:rowOff>150000</xdr:rowOff>
    </xdr:to>
    <xdr:graphicFrame macro="">
      <xdr:nvGraphicFramePr>
        <xdr:cNvPr id="2" name="Chart 1">
          <a:extLst>
            <a:ext uri="{FF2B5EF4-FFF2-40B4-BE49-F238E27FC236}">
              <a16:creationId xmlns:a16="http://schemas.microsoft.com/office/drawing/2014/main" id="{6FAB9882-41DC-4F5E-91E5-1A289BAF35D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220871</xdr:colOff>
      <xdr:row>3</xdr:row>
      <xdr:rowOff>160382</xdr:rowOff>
    </xdr:to>
    <xdr:pic>
      <xdr:nvPicPr>
        <xdr:cNvPr id="4" name="Picture 3" descr="image of the Ofgem logo" title="Ofgem logo">
          <a:extLst>
            <a:ext uri="{FF2B5EF4-FFF2-40B4-BE49-F238E27FC236}">
              <a16:creationId xmlns:a16="http://schemas.microsoft.com/office/drawing/2014/main" id="{2277619E-A6AE-4D0E-B459-FFA4541F8C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217696</xdr:colOff>
      <xdr:row>3</xdr:row>
      <xdr:rowOff>163557</xdr:rowOff>
    </xdr:to>
    <xdr:pic>
      <xdr:nvPicPr>
        <xdr:cNvPr id="3" name="Picture 2" descr="image of the Ofgem logo" title="Ofgem logo">
          <a:extLst>
            <a:ext uri="{FF2B5EF4-FFF2-40B4-BE49-F238E27FC236}">
              <a16:creationId xmlns:a16="http://schemas.microsoft.com/office/drawing/2014/main" id="{F39E0590-FA76-40AC-8098-02D481BDE6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7896" cy="70330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1093996</xdr:colOff>
      <xdr:row>3</xdr:row>
      <xdr:rowOff>163557</xdr:rowOff>
    </xdr:to>
    <xdr:pic>
      <xdr:nvPicPr>
        <xdr:cNvPr id="3" name="Picture 2" descr="image of the Ofgem logo" title="Ofgem logo">
          <a:extLst>
            <a:ext uri="{FF2B5EF4-FFF2-40B4-BE49-F238E27FC236}">
              <a16:creationId xmlns:a16="http://schemas.microsoft.com/office/drawing/2014/main" id="{3E8E2C32-9DC6-4071-A31E-75C139822B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twoCellAnchor>
    <xdr:from>
      <xdr:col>1</xdr:col>
      <xdr:colOff>0</xdr:colOff>
      <xdr:row>12</xdr:row>
      <xdr:rowOff>0</xdr:rowOff>
    </xdr:from>
    <xdr:to>
      <xdr:col>4</xdr:col>
      <xdr:colOff>954544</xdr:colOff>
      <xdr:row>31</xdr:row>
      <xdr:rowOff>141014</xdr:rowOff>
    </xdr:to>
    <xdr:graphicFrame macro="">
      <xdr:nvGraphicFramePr>
        <xdr:cNvPr id="4" name="Chart 3">
          <a:extLst>
            <a:ext uri="{FF2B5EF4-FFF2-40B4-BE49-F238E27FC236}">
              <a16:creationId xmlns:a16="http://schemas.microsoft.com/office/drawing/2014/main" id="{D1220B5F-491F-402C-88BC-A5E316F9C55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130175</xdr:colOff>
      <xdr:row>12</xdr:row>
      <xdr:rowOff>82550</xdr:rowOff>
    </xdr:from>
    <xdr:to>
      <xdr:col>5</xdr:col>
      <xdr:colOff>247466</xdr:colOff>
      <xdr:row>32</xdr:row>
      <xdr:rowOff>117025</xdr:rowOff>
    </xdr:to>
    <xdr:graphicFrame macro="">
      <xdr:nvGraphicFramePr>
        <xdr:cNvPr id="2" name="Chart 1">
          <a:extLst>
            <a:ext uri="{FF2B5EF4-FFF2-40B4-BE49-F238E27FC236}">
              <a16:creationId xmlns:a16="http://schemas.microsoft.com/office/drawing/2014/main" id="{B91DF094-A00F-4D36-988A-76709FC3E15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817771</xdr:colOff>
      <xdr:row>3</xdr:row>
      <xdr:rowOff>163557</xdr:rowOff>
    </xdr:to>
    <xdr:pic>
      <xdr:nvPicPr>
        <xdr:cNvPr id="4" name="Picture 3" descr="image of the Ofgem logo" title="Ofgem logo">
          <a:extLst>
            <a:ext uri="{FF2B5EF4-FFF2-40B4-BE49-F238E27FC236}">
              <a16:creationId xmlns:a16="http://schemas.microsoft.com/office/drawing/2014/main" id="{0F9C2368-D208-4C71-B38E-9A8D55A67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25400</xdr:colOff>
      <xdr:row>11</xdr:row>
      <xdr:rowOff>73025</xdr:rowOff>
    </xdr:from>
    <xdr:to>
      <xdr:col>4</xdr:col>
      <xdr:colOff>626125</xdr:colOff>
      <xdr:row>31</xdr:row>
      <xdr:rowOff>145600</xdr:rowOff>
    </xdr:to>
    <xdr:graphicFrame macro="">
      <xdr:nvGraphicFramePr>
        <xdr:cNvPr id="2" name="Chart 1">
          <a:extLst>
            <a:ext uri="{FF2B5EF4-FFF2-40B4-BE49-F238E27FC236}">
              <a16:creationId xmlns:a16="http://schemas.microsoft.com/office/drawing/2014/main" id="{EB6DDE20-12CC-4ED0-B440-354FC90E9BF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913021</xdr:colOff>
      <xdr:row>4</xdr:row>
      <xdr:rowOff>20682</xdr:rowOff>
    </xdr:to>
    <xdr:pic>
      <xdr:nvPicPr>
        <xdr:cNvPr id="3" name="Picture 2" descr="image of the Ofgem logo" title="Ofgem logo">
          <a:extLst>
            <a:ext uri="{FF2B5EF4-FFF2-40B4-BE49-F238E27FC236}">
              <a16:creationId xmlns:a16="http://schemas.microsoft.com/office/drawing/2014/main" id="{5B900618-975A-4FAD-9221-6D281C05F0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139700</xdr:colOff>
      <xdr:row>11</xdr:row>
      <xdr:rowOff>149225</xdr:rowOff>
    </xdr:from>
    <xdr:to>
      <xdr:col>5</xdr:col>
      <xdr:colOff>427990</xdr:colOff>
      <xdr:row>32</xdr:row>
      <xdr:rowOff>18415</xdr:rowOff>
    </xdr:to>
    <xdr:graphicFrame macro="">
      <xdr:nvGraphicFramePr>
        <xdr:cNvPr id="2" name="Chart 1">
          <a:extLst>
            <a:ext uri="{FF2B5EF4-FFF2-40B4-BE49-F238E27FC236}">
              <a16:creationId xmlns:a16="http://schemas.microsoft.com/office/drawing/2014/main" id="{07D41CA1-BAB6-90FC-5228-9CAA99043074}"/>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370096</xdr:colOff>
      <xdr:row>3</xdr:row>
      <xdr:rowOff>163557</xdr:rowOff>
    </xdr:to>
    <xdr:pic>
      <xdr:nvPicPr>
        <xdr:cNvPr id="3" name="Picture 2" descr="image of the Ofgem logo" title="Ofgem logo">
          <a:extLst>
            <a:ext uri="{FF2B5EF4-FFF2-40B4-BE49-F238E27FC236}">
              <a16:creationId xmlns:a16="http://schemas.microsoft.com/office/drawing/2014/main" id="{0394C95C-2F52-4A34-90E2-BE6CF315C4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139700</xdr:colOff>
      <xdr:row>11</xdr:row>
      <xdr:rowOff>149225</xdr:rowOff>
    </xdr:from>
    <xdr:to>
      <xdr:col>5</xdr:col>
      <xdr:colOff>427990</xdr:colOff>
      <xdr:row>32</xdr:row>
      <xdr:rowOff>18415</xdr:rowOff>
    </xdr:to>
    <xdr:graphicFrame macro="">
      <xdr:nvGraphicFramePr>
        <xdr:cNvPr id="2" name="Chart 1">
          <a:extLst>
            <a:ext uri="{FF2B5EF4-FFF2-40B4-BE49-F238E27FC236}">
              <a16:creationId xmlns:a16="http://schemas.microsoft.com/office/drawing/2014/main" id="{E082F889-8F06-454C-A4B3-BC26832F986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373271</xdr:colOff>
      <xdr:row>3</xdr:row>
      <xdr:rowOff>160382</xdr:rowOff>
    </xdr:to>
    <xdr:pic>
      <xdr:nvPicPr>
        <xdr:cNvPr id="3" name="Picture 2" descr="image of the Ofgem logo" title="Ofgem logo">
          <a:extLst>
            <a:ext uri="{FF2B5EF4-FFF2-40B4-BE49-F238E27FC236}">
              <a16:creationId xmlns:a16="http://schemas.microsoft.com/office/drawing/2014/main" id="{4B368E2E-97C6-4274-B604-D93F490A1B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7896" cy="70330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12</xdr:row>
      <xdr:rowOff>0</xdr:rowOff>
    </xdr:from>
    <xdr:to>
      <xdr:col>6</xdr:col>
      <xdr:colOff>285325</xdr:colOff>
      <xdr:row>31</xdr:row>
      <xdr:rowOff>164650</xdr:rowOff>
    </xdr:to>
    <xdr:graphicFrame macro="">
      <xdr:nvGraphicFramePr>
        <xdr:cNvPr id="3" name="Chart 2">
          <a:extLst>
            <a:ext uri="{FF2B5EF4-FFF2-40B4-BE49-F238E27FC236}">
              <a16:creationId xmlns:a16="http://schemas.microsoft.com/office/drawing/2014/main" id="{4CECD583-3374-4E9C-85AB-ECD0AD6483B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570121</xdr:colOff>
      <xdr:row>3</xdr:row>
      <xdr:rowOff>160382</xdr:rowOff>
    </xdr:to>
    <xdr:pic>
      <xdr:nvPicPr>
        <xdr:cNvPr id="4" name="Picture 3" descr="image of the Ofgem logo" title="Ofgem logo">
          <a:extLst>
            <a:ext uri="{FF2B5EF4-FFF2-40B4-BE49-F238E27FC236}">
              <a16:creationId xmlns:a16="http://schemas.microsoft.com/office/drawing/2014/main" id="{A8A2BF0D-4093-4B8F-91D7-5C22FB9E3C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887621</xdr:colOff>
      <xdr:row>3</xdr:row>
      <xdr:rowOff>163557</xdr:rowOff>
    </xdr:to>
    <xdr:pic>
      <xdr:nvPicPr>
        <xdr:cNvPr id="3" name="Picture 2" descr="image of the Ofgem logo" title="Ofgem logo">
          <a:extLst>
            <a:ext uri="{FF2B5EF4-FFF2-40B4-BE49-F238E27FC236}">
              <a16:creationId xmlns:a16="http://schemas.microsoft.com/office/drawing/2014/main" id="{AA8492A2-EBDC-4671-AB1C-F971DE2B56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123825</xdr:colOff>
      <xdr:row>12</xdr:row>
      <xdr:rowOff>85725</xdr:rowOff>
    </xdr:from>
    <xdr:to>
      <xdr:col>5</xdr:col>
      <xdr:colOff>374475</xdr:colOff>
      <xdr:row>32</xdr:row>
      <xdr:rowOff>59875</xdr:rowOff>
    </xdr:to>
    <xdr:graphicFrame macro="">
      <xdr:nvGraphicFramePr>
        <xdr:cNvPr id="3" name="Chart 2">
          <a:extLst>
            <a:ext uri="{FF2B5EF4-FFF2-40B4-BE49-F238E27FC236}">
              <a16:creationId xmlns:a16="http://schemas.microsoft.com/office/drawing/2014/main" id="{E62CCA74-801A-4CF5-8C35-E17B8FF0E7D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1078121</xdr:colOff>
      <xdr:row>3</xdr:row>
      <xdr:rowOff>163557</xdr:rowOff>
    </xdr:to>
    <xdr:pic>
      <xdr:nvPicPr>
        <xdr:cNvPr id="4" name="Picture 3" descr="image of the Ofgem logo" title="Ofgem logo">
          <a:extLst>
            <a:ext uri="{FF2B5EF4-FFF2-40B4-BE49-F238E27FC236}">
              <a16:creationId xmlns:a16="http://schemas.microsoft.com/office/drawing/2014/main" id="{F0F506C7-6D40-4260-85B0-AE0787D284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1249571</xdr:colOff>
      <xdr:row>4</xdr:row>
      <xdr:rowOff>20682</xdr:rowOff>
    </xdr:to>
    <xdr:pic>
      <xdr:nvPicPr>
        <xdr:cNvPr id="3" name="Picture 2" descr="image of the Ofgem logo" title="Ofgem logo">
          <a:extLst>
            <a:ext uri="{FF2B5EF4-FFF2-40B4-BE49-F238E27FC236}">
              <a16:creationId xmlns:a16="http://schemas.microsoft.com/office/drawing/2014/main" id="{A650AF26-DC53-42E8-B7C3-1F132C2558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220871</xdr:colOff>
      <xdr:row>3</xdr:row>
      <xdr:rowOff>163557</xdr:rowOff>
    </xdr:to>
    <xdr:pic>
      <xdr:nvPicPr>
        <xdr:cNvPr id="3" name="Picture 2" descr="image of the Ofgem logo" title="Ofgem logo">
          <a:extLst>
            <a:ext uri="{FF2B5EF4-FFF2-40B4-BE49-F238E27FC236}">
              <a16:creationId xmlns:a16="http://schemas.microsoft.com/office/drawing/2014/main" id="{C27FA31D-EC46-46B1-885F-4A407D03C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twoCellAnchor>
    <xdr:from>
      <xdr:col>1</xdr:col>
      <xdr:colOff>0</xdr:colOff>
      <xdr:row>11</xdr:row>
      <xdr:rowOff>0</xdr:rowOff>
    </xdr:from>
    <xdr:to>
      <xdr:col>5</xdr:col>
      <xdr:colOff>418557</xdr:colOff>
      <xdr:row>34</xdr:row>
      <xdr:rowOff>144691</xdr:rowOff>
    </xdr:to>
    <xdr:graphicFrame macro="">
      <xdr:nvGraphicFramePr>
        <xdr:cNvPr id="2" name="Chart 1">
          <a:extLst>
            <a:ext uri="{FF2B5EF4-FFF2-40B4-BE49-F238E27FC236}">
              <a16:creationId xmlns:a16="http://schemas.microsoft.com/office/drawing/2014/main" id="{8248E5F4-9665-43F4-8624-2926BDB491BB}"/>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163721</xdr:colOff>
      <xdr:row>3</xdr:row>
      <xdr:rowOff>163557</xdr:rowOff>
    </xdr:to>
    <xdr:pic>
      <xdr:nvPicPr>
        <xdr:cNvPr id="2" name="Picture 1" descr="image of the Ofgem logo" title="Ofgem logo">
          <a:extLst>
            <a:ext uri="{FF2B5EF4-FFF2-40B4-BE49-F238E27FC236}">
              <a16:creationId xmlns:a16="http://schemas.microsoft.com/office/drawing/2014/main" id="{2F4D6C5D-6A2F-456D-8BAB-E5639E8008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1546" cy="71283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1484521</xdr:colOff>
      <xdr:row>3</xdr:row>
      <xdr:rowOff>163557</xdr:rowOff>
    </xdr:to>
    <xdr:pic>
      <xdr:nvPicPr>
        <xdr:cNvPr id="3" name="Picture 2" descr="image of the Ofgem logo" title="Ofgem logo">
          <a:extLst>
            <a:ext uri="{FF2B5EF4-FFF2-40B4-BE49-F238E27FC236}">
              <a16:creationId xmlns:a16="http://schemas.microsoft.com/office/drawing/2014/main" id="{62287E95-F691-44CC-829C-A4431E0065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twoCellAnchor>
    <xdr:from>
      <xdr:col>1</xdr:col>
      <xdr:colOff>38100</xdr:colOff>
      <xdr:row>11</xdr:row>
      <xdr:rowOff>25400</xdr:rowOff>
    </xdr:from>
    <xdr:to>
      <xdr:col>4</xdr:col>
      <xdr:colOff>1336250</xdr:colOff>
      <xdr:row>31</xdr:row>
      <xdr:rowOff>122400</xdr:rowOff>
    </xdr:to>
    <xdr:graphicFrame macro="">
      <xdr:nvGraphicFramePr>
        <xdr:cNvPr id="2" name="Chart 1">
          <a:extLst>
            <a:ext uri="{FF2B5EF4-FFF2-40B4-BE49-F238E27FC236}">
              <a16:creationId xmlns:a16="http://schemas.microsoft.com/office/drawing/2014/main" id="{40EA0FA8-E461-456E-B0EE-E93429A4B0C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163721</xdr:colOff>
      <xdr:row>3</xdr:row>
      <xdr:rowOff>163557</xdr:rowOff>
    </xdr:to>
    <xdr:pic>
      <xdr:nvPicPr>
        <xdr:cNvPr id="2" name="Picture 1" descr="image of the Ofgem logo" title="Ofgem logo">
          <a:extLst>
            <a:ext uri="{FF2B5EF4-FFF2-40B4-BE49-F238E27FC236}">
              <a16:creationId xmlns:a16="http://schemas.microsoft.com/office/drawing/2014/main" id="{CFE99B05-32B9-464D-82C9-99D307FB5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1546" cy="71283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12</xdr:row>
      <xdr:rowOff>0</xdr:rowOff>
    </xdr:from>
    <xdr:to>
      <xdr:col>5</xdr:col>
      <xdr:colOff>256750</xdr:colOff>
      <xdr:row>32</xdr:row>
      <xdr:rowOff>157325</xdr:rowOff>
    </xdr:to>
    <xdr:graphicFrame macro="">
      <xdr:nvGraphicFramePr>
        <xdr:cNvPr id="4" name="Chart 3">
          <a:extLst>
            <a:ext uri="{FF2B5EF4-FFF2-40B4-BE49-F238E27FC236}">
              <a16:creationId xmlns:a16="http://schemas.microsoft.com/office/drawing/2014/main" id="{EDD9951F-AFB4-4867-A19A-6C3B771AFB8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55771</xdr:colOff>
      <xdr:row>3</xdr:row>
      <xdr:rowOff>163557</xdr:rowOff>
    </xdr:to>
    <xdr:pic>
      <xdr:nvPicPr>
        <xdr:cNvPr id="3" name="Picture 2" descr="image of the Ofgem logo" title="Ofgem logo">
          <a:extLst>
            <a:ext uri="{FF2B5EF4-FFF2-40B4-BE49-F238E27FC236}">
              <a16:creationId xmlns:a16="http://schemas.microsoft.com/office/drawing/2014/main" id="{75B3A447-FEC6-40EE-A3AC-A9D441D81E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57150</xdr:colOff>
      <xdr:row>13</xdr:row>
      <xdr:rowOff>9525</xdr:rowOff>
    </xdr:from>
    <xdr:to>
      <xdr:col>5</xdr:col>
      <xdr:colOff>745941</xdr:colOff>
      <xdr:row>33</xdr:row>
      <xdr:rowOff>31300</xdr:rowOff>
    </xdr:to>
    <xdr:graphicFrame macro="">
      <xdr:nvGraphicFramePr>
        <xdr:cNvPr id="4" name="Chart 3">
          <a:extLst>
            <a:ext uri="{FF2B5EF4-FFF2-40B4-BE49-F238E27FC236}">
              <a16:creationId xmlns:a16="http://schemas.microsoft.com/office/drawing/2014/main" id="{8B90616B-9FEF-456C-862C-DEABD6035BB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449471</xdr:colOff>
      <xdr:row>3</xdr:row>
      <xdr:rowOff>163557</xdr:rowOff>
    </xdr:to>
    <xdr:pic>
      <xdr:nvPicPr>
        <xdr:cNvPr id="3" name="Picture 2" descr="image of the Ofgem logo" title="Ofgem logo">
          <a:extLst>
            <a:ext uri="{FF2B5EF4-FFF2-40B4-BE49-F238E27FC236}">
              <a16:creationId xmlns:a16="http://schemas.microsoft.com/office/drawing/2014/main" id="{B45ED7E4-4CAB-4EE7-81A5-7D489E6C18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25400</xdr:colOff>
      <xdr:row>11</xdr:row>
      <xdr:rowOff>73025</xdr:rowOff>
    </xdr:from>
    <xdr:to>
      <xdr:col>4</xdr:col>
      <xdr:colOff>626125</xdr:colOff>
      <xdr:row>31</xdr:row>
      <xdr:rowOff>145600</xdr:rowOff>
    </xdr:to>
    <xdr:graphicFrame macro="">
      <xdr:nvGraphicFramePr>
        <xdr:cNvPr id="3" name="Chart 2">
          <a:extLst>
            <a:ext uri="{FF2B5EF4-FFF2-40B4-BE49-F238E27FC236}">
              <a16:creationId xmlns:a16="http://schemas.microsoft.com/office/drawing/2014/main" id="{0E66B2C9-F728-4AA6-8708-F58D553FA2B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913021</xdr:colOff>
      <xdr:row>4</xdr:row>
      <xdr:rowOff>17507</xdr:rowOff>
    </xdr:to>
    <xdr:pic>
      <xdr:nvPicPr>
        <xdr:cNvPr id="4" name="Picture 3" descr="image of the Ofgem logo" title="Ofgem logo">
          <a:extLst>
            <a:ext uri="{FF2B5EF4-FFF2-40B4-BE49-F238E27FC236}">
              <a16:creationId xmlns:a16="http://schemas.microsoft.com/office/drawing/2014/main" id="{9054ADF4-B575-4A48-92F8-6F1582228D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139700</xdr:colOff>
      <xdr:row>11</xdr:row>
      <xdr:rowOff>149225</xdr:rowOff>
    </xdr:from>
    <xdr:to>
      <xdr:col>5</xdr:col>
      <xdr:colOff>427990</xdr:colOff>
      <xdr:row>32</xdr:row>
      <xdr:rowOff>18415</xdr:rowOff>
    </xdr:to>
    <xdr:graphicFrame macro="">
      <xdr:nvGraphicFramePr>
        <xdr:cNvPr id="3" name="Chart 2">
          <a:extLst>
            <a:ext uri="{FF2B5EF4-FFF2-40B4-BE49-F238E27FC236}">
              <a16:creationId xmlns:a16="http://schemas.microsoft.com/office/drawing/2014/main" id="{158DF313-EB8C-4173-88A6-1728DB387255}"/>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373271</xdr:colOff>
      <xdr:row>3</xdr:row>
      <xdr:rowOff>163557</xdr:rowOff>
    </xdr:to>
    <xdr:pic>
      <xdr:nvPicPr>
        <xdr:cNvPr id="4" name="Picture 3" descr="image of the Ofgem logo" title="Ofgem logo">
          <a:extLst>
            <a:ext uri="{FF2B5EF4-FFF2-40B4-BE49-F238E27FC236}">
              <a16:creationId xmlns:a16="http://schemas.microsoft.com/office/drawing/2014/main" id="{4863F137-714E-4A6C-80B1-BB01FA4C50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12</xdr:row>
      <xdr:rowOff>0</xdr:rowOff>
    </xdr:from>
    <xdr:to>
      <xdr:col>6</xdr:col>
      <xdr:colOff>285325</xdr:colOff>
      <xdr:row>31</xdr:row>
      <xdr:rowOff>164650</xdr:rowOff>
    </xdr:to>
    <xdr:graphicFrame macro="">
      <xdr:nvGraphicFramePr>
        <xdr:cNvPr id="3" name="Chart 2">
          <a:extLst>
            <a:ext uri="{FF2B5EF4-FFF2-40B4-BE49-F238E27FC236}">
              <a16:creationId xmlns:a16="http://schemas.microsoft.com/office/drawing/2014/main" id="{E7567128-9F7E-458A-8462-3EFD403A622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570121</xdr:colOff>
      <xdr:row>3</xdr:row>
      <xdr:rowOff>163557</xdr:rowOff>
    </xdr:to>
    <xdr:pic>
      <xdr:nvPicPr>
        <xdr:cNvPr id="4" name="Picture 3" descr="image of the Ofgem logo" title="Ofgem logo">
          <a:extLst>
            <a:ext uri="{FF2B5EF4-FFF2-40B4-BE49-F238E27FC236}">
              <a16:creationId xmlns:a16="http://schemas.microsoft.com/office/drawing/2014/main" id="{98DF6CE2-2491-47B4-931E-0B6B5C2BB7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76200</xdr:colOff>
      <xdr:row>11</xdr:row>
      <xdr:rowOff>76201</xdr:rowOff>
    </xdr:from>
    <xdr:to>
      <xdr:col>7</xdr:col>
      <xdr:colOff>254550</xdr:colOff>
      <xdr:row>33</xdr:row>
      <xdr:rowOff>18601</xdr:rowOff>
    </xdr:to>
    <xdr:graphicFrame macro="">
      <xdr:nvGraphicFramePr>
        <xdr:cNvPr id="3" name="Chart 2">
          <a:extLst>
            <a:ext uri="{FF2B5EF4-FFF2-40B4-BE49-F238E27FC236}">
              <a16:creationId xmlns:a16="http://schemas.microsoft.com/office/drawing/2014/main" id="{40B9E7EA-9E07-461C-9C32-8AA9D943D947}"/>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817771</xdr:colOff>
      <xdr:row>3</xdr:row>
      <xdr:rowOff>160382</xdr:rowOff>
    </xdr:to>
    <xdr:pic>
      <xdr:nvPicPr>
        <xdr:cNvPr id="4" name="Picture 3" descr="image of the Ofgem logo" title="Ofgem logo">
          <a:extLst>
            <a:ext uri="{FF2B5EF4-FFF2-40B4-BE49-F238E27FC236}">
              <a16:creationId xmlns:a16="http://schemas.microsoft.com/office/drawing/2014/main" id="{0FB1CF5B-B971-4E45-A238-8CC2ABDEED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220871</xdr:colOff>
      <xdr:row>4</xdr:row>
      <xdr:rowOff>20682</xdr:rowOff>
    </xdr:to>
    <xdr:pic>
      <xdr:nvPicPr>
        <xdr:cNvPr id="2" name="Picture 1" descr="image of the Ofgem logo" title="Ofgem logo">
          <a:extLst>
            <a:ext uri="{FF2B5EF4-FFF2-40B4-BE49-F238E27FC236}">
              <a16:creationId xmlns:a16="http://schemas.microsoft.com/office/drawing/2014/main" id="{1A6D721A-4B8B-42E3-A89E-490FA30FBA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91071" cy="706482"/>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1573421</xdr:colOff>
      <xdr:row>3</xdr:row>
      <xdr:rowOff>163557</xdr:rowOff>
    </xdr:to>
    <xdr:pic>
      <xdr:nvPicPr>
        <xdr:cNvPr id="3" name="Picture 2" descr="image of the Ofgem logo" title="Ofgem logo">
          <a:extLst>
            <a:ext uri="{FF2B5EF4-FFF2-40B4-BE49-F238E27FC236}">
              <a16:creationId xmlns:a16="http://schemas.microsoft.com/office/drawing/2014/main" id="{9165C014-CE8F-4123-AF70-BCA95CBB7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208171</xdr:colOff>
      <xdr:row>3</xdr:row>
      <xdr:rowOff>163557</xdr:rowOff>
    </xdr:to>
    <xdr:pic>
      <xdr:nvPicPr>
        <xdr:cNvPr id="2" name="Picture 1" descr="image of the Ofgem logo" title="Ofgem logo">
          <a:extLst>
            <a:ext uri="{FF2B5EF4-FFF2-40B4-BE49-F238E27FC236}">
              <a16:creationId xmlns:a16="http://schemas.microsoft.com/office/drawing/2014/main" id="{F998EF29-0E45-4C2F-94A8-5A2728F3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1446421</xdr:colOff>
      <xdr:row>3</xdr:row>
      <xdr:rowOff>160382</xdr:rowOff>
    </xdr:to>
    <xdr:pic>
      <xdr:nvPicPr>
        <xdr:cNvPr id="3" name="Picture 2" descr="image of the Ofgem logo" title="Ofgem logo">
          <a:extLst>
            <a:ext uri="{FF2B5EF4-FFF2-40B4-BE49-F238E27FC236}">
              <a16:creationId xmlns:a16="http://schemas.microsoft.com/office/drawing/2014/main" id="{68709A29-3658-44A7-A462-2D06AB6A9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4721" cy="703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220871</xdr:colOff>
      <xdr:row>4</xdr:row>
      <xdr:rowOff>20682</xdr:rowOff>
    </xdr:to>
    <xdr:pic>
      <xdr:nvPicPr>
        <xdr:cNvPr id="3" name="Picture 2" descr="image of the Ofgem logo" title="Ofgem logo">
          <a:extLst>
            <a:ext uri="{FF2B5EF4-FFF2-40B4-BE49-F238E27FC236}">
              <a16:creationId xmlns:a16="http://schemas.microsoft.com/office/drawing/2014/main" id="{856527B6-BCFF-47DE-82B1-379FDB7E2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7896" cy="7064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1192421</xdr:colOff>
      <xdr:row>4</xdr:row>
      <xdr:rowOff>20682</xdr:rowOff>
    </xdr:to>
    <xdr:pic>
      <xdr:nvPicPr>
        <xdr:cNvPr id="3" name="Picture 2" descr="image of the Ofgem logo" title="Ofgem logo">
          <a:extLst>
            <a:ext uri="{FF2B5EF4-FFF2-40B4-BE49-F238E27FC236}">
              <a16:creationId xmlns:a16="http://schemas.microsoft.com/office/drawing/2014/main" id="{DF9A874A-7F5E-4E4D-8DE5-99E3A3A95D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7896" cy="7064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1189246</xdr:colOff>
      <xdr:row>4</xdr:row>
      <xdr:rowOff>20682</xdr:rowOff>
    </xdr:to>
    <xdr:pic>
      <xdr:nvPicPr>
        <xdr:cNvPr id="3" name="Picture 2" descr="image of the Ofgem logo" title="Ofgem logo">
          <a:extLst>
            <a:ext uri="{FF2B5EF4-FFF2-40B4-BE49-F238E27FC236}">
              <a16:creationId xmlns:a16="http://schemas.microsoft.com/office/drawing/2014/main" id="{0C7BE90F-EDDD-4CF5-B498-DCF80BFE60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7896" cy="7064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887621</xdr:colOff>
      <xdr:row>3</xdr:row>
      <xdr:rowOff>160382</xdr:rowOff>
    </xdr:to>
    <xdr:pic>
      <xdr:nvPicPr>
        <xdr:cNvPr id="2" name="Picture 1" descr="image of the Ofgem logo" title="Ofgem logo">
          <a:extLst>
            <a:ext uri="{FF2B5EF4-FFF2-40B4-BE49-F238E27FC236}">
              <a16:creationId xmlns:a16="http://schemas.microsoft.com/office/drawing/2014/main" id="{DF702703-FF65-41E6-B0A9-916FA0FCD8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87896" cy="7033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12</xdr:row>
      <xdr:rowOff>0</xdr:rowOff>
    </xdr:from>
    <xdr:to>
      <xdr:col>5</xdr:col>
      <xdr:colOff>526876</xdr:colOff>
      <xdr:row>31</xdr:row>
      <xdr:rowOff>164650</xdr:rowOff>
    </xdr:to>
    <xdr:graphicFrame macro="">
      <xdr:nvGraphicFramePr>
        <xdr:cNvPr id="5" name="Chart 4">
          <a:extLst>
            <a:ext uri="{FF2B5EF4-FFF2-40B4-BE49-F238E27FC236}">
              <a16:creationId xmlns:a16="http://schemas.microsoft.com/office/drawing/2014/main" id="{6B11EDAE-D593-4F90-B5F3-E5EE85F2D7C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1208296</xdr:colOff>
      <xdr:row>3</xdr:row>
      <xdr:rowOff>163557</xdr:rowOff>
    </xdr:to>
    <xdr:pic>
      <xdr:nvPicPr>
        <xdr:cNvPr id="3" name="Picture 2" descr="image of the Ofgem logo" title="Ofgem logo">
          <a:extLst>
            <a:ext uri="{FF2B5EF4-FFF2-40B4-BE49-F238E27FC236}">
              <a16:creationId xmlns:a16="http://schemas.microsoft.com/office/drawing/2014/main" id="{3B2DF289-C7C7-404D-95F9-7EED6C028B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11</xdr:row>
      <xdr:rowOff>168275</xdr:rowOff>
    </xdr:from>
    <xdr:to>
      <xdr:col>7</xdr:col>
      <xdr:colOff>31576</xdr:colOff>
      <xdr:row>31</xdr:row>
      <xdr:rowOff>145600</xdr:rowOff>
    </xdr:to>
    <xdr:graphicFrame macro="">
      <xdr:nvGraphicFramePr>
        <xdr:cNvPr id="2" name="Chart 1">
          <a:extLst>
            <a:ext uri="{FF2B5EF4-FFF2-40B4-BE49-F238E27FC236}">
              <a16:creationId xmlns:a16="http://schemas.microsoft.com/office/drawing/2014/main" id="{83110237-7991-4C0B-9911-011D3B74CD9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351046</xdr:colOff>
      <xdr:row>3</xdr:row>
      <xdr:rowOff>163557</xdr:rowOff>
    </xdr:to>
    <xdr:pic>
      <xdr:nvPicPr>
        <xdr:cNvPr id="3" name="Picture 2" descr="image of the Ofgem logo" title="Ofgem logo">
          <a:extLst>
            <a:ext uri="{FF2B5EF4-FFF2-40B4-BE49-F238E27FC236}">
              <a16:creationId xmlns:a16="http://schemas.microsoft.com/office/drawing/2014/main" id="{15CB8B01-F686-4B37-9D9F-E990D99DC9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84721" cy="7064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62AD-910C-4AA8-A945-3E8210643534}">
  <sheetPr>
    <pageSetUpPr autoPageBreaks="0"/>
  </sheetPr>
  <dimension ref="A10:P66"/>
  <sheetViews>
    <sheetView showGridLines="0" tabSelected="1" zoomScaleNormal="100" workbookViewId="0">
      <selection activeCell="C3" sqref="C3"/>
    </sheetView>
  </sheetViews>
  <sheetFormatPr defaultRowHeight="14.25"/>
  <cols>
    <col min="1" max="1" width="2.265625" customWidth="1"/>
    <col min="2" max="2" width="55.86328125" customWidth="1"/>
    <col min="3" max="3" width="16.86328125" customWidth="1"/>
    <col min="4" max="4" width="26.86328125" customWidth="1"/>
    <col min="5" max="9" width="8.73046875" customWidth="1"/>
  </cols>
  <sheetData>
    <row r="10" spans="2:16">
      <c r="B10" s="2"/>
    </row>
    <row r="11" spans="2:16" ht="17.649999999999999">
      <c r="B11" s="4" t="s">
        <v>0</v>
      </c>
      <c r="C11" s="4"/>
      <c r="D11" s="4"/>
      <c r="E11" s="3"/>
      <c r="F11" s="3"/>
      <c r="G11" s="3"/>
      <c r="H11" s="3"/>
      <c r="I11" s="3"/>
      <c r="J11" s="3"/>
      <c r="K11" s="3"/>
      <c r="L11" s="3"/>
      <c r="M11" s="3"/>
      <c r="N11" s="3"/>
      <c r="O11" s="3"/>
      <c r="P11" s="3"/>
    </row>
    <row r="12" spans="2:16" ht="15.4">
      <c r="B12" s="9" t="s">
        <v>1</v>
      </c>
      <c r="C12" s="15"/>
      <c r="D12" s="15"/>
    </row>
    <row r="13" spans="2:16">
      <c r="B13" s="7"/>
      <c r="C13" s="7"/>
      <c r="D13" s="7"/>
    </row>
    <row r="14" spans="2:16">
      <c r="B14" s="7"/>
      <c r="C14" s="7"/>
      <c r="D14" s="7"/>
    </row>
    <row r="15" spans="2:16" ht="14.45" customHeight="1">
      <c r="B15" s="76" t="s">
        <v>2</v>
      </c>
      <c r="C15" s="76"/>
      <c r="D15" s="76"/>
    </row>
    <row r="16" spans="2:16" ht="15" customHeight="1">
      <c r="B16" s="76" t="s">
        <v>3</v>
      </c>
      <c r="C16" s="76"/>
      <c r="D16" s="76"/>
    </row>
    <row r="18" spans="1:4">
      <c r="B18" s="75" t="s">
        <v>4</v>
      </c>
      <c r="C18" s="7"/>
      <c r="D18" s="7"/>
    </row>
    <row r="19" spans="1:4">
      <c r="A19" s="101"/>
      <c r="C19" s="7"/>
      <c r="D19" s="7"/>
    </row>
    <row r="20" spans="1:4">
      <c r="A20" s="101"/>
      <c r="B20" s="26" t="s">
        <v>5</v>
      </c>
    </row>
    <row r="22" spans="1:4">
      <c r="B22" s="74" t="s">
        <v>6</v>
      </c>
      <c r="C22" s="7"/>
      <c r="D22" s="7"/>
    </row>
    <row r="23" spans="1:4">
      <c r="B23" s="26" t="s">
        <v>7</v>
      </c>
      <c r="C23" s="7"/>
      <c r="D23" s="7"/>
    </row>
    <row r="24" spans="1:4">
      <c r="B24" s="26" t="s">
        <v>8</v>
      </c>
      <c r="C24" s="7"/>
      <c r="D24" s="7"/>
    </row>
    <row r="25" spans="1:4">
      <c r="B25" s="26" t="s">
        <v>9</v>
      </c>
      <c r="C25" s="7"/>
      <c r="D25" s="7"/>
    </row>
    <row r="26" spans="1:4">
      <c r="B26" s="26" t="s">
        <v>10</v>
      </c>
      <c r="C26" s="7"/>
      <c r="D26" s="7"/>
    </row>
    <row r="27" spans="1:4">
      <c r="B27" s="101"/>
      <c r="C27" s="7"/>
      <c r="D27" s="7"/>
    </row>
    <row r="28" spans="1:4">
      <c r="B28" s="74" t="s">
        <v>11</v>
      </c>
      <c r="C28" s="7"/>
      <c r="D28" s="7"/>
    </row>
    <row r="29" spans="1:4">
      <c r="B29" s="26" t="s">
        <v>12</v>
      </c>
      <c r="C29" s="7"/>
      <c r="D29" s="7"/>
    </row>
    <row r="30" spans="1:4">
      <c r="B30" s="26" t="s">
        <v>13</v>
      </c>
      <c r="C30" s="7"/>
      <c r="D30" s="7"/>
    </row>
    <row r="31" spans="1:4">
      <c r="B31" s="26" t="s">
        <v>14</v>
      </c>
      <c r="C31" s="7"/>
      <c r="D31" s="7"/>
    </row>
    <row r="32" spans="1:4">
      <c r="B32" s="26" t="s">
        <v>15</v>
      </c>
      <c r="C32" s="7"/>
      <c r="D32" s="7"/>
    </row>
    <row r="33" spans="2:5">
      <c r="B33" s="26" t="s">
        <v>16</v>
      </c>
      <c r="C33" s="7"/>
      <c r="D33" s="7"/>
    </row>
    <row r="34" spans="2:5">
      <c r="B34" s="26" t="s">
        <v>17</v>
      </c>
      <c r="C34" s="7"/>
      <c r="D34" s="7"/>
      <c r="E34" s="16"/>
    </row>
    <row r="35" spans="2:5">
      <c r="B35" s="26" t="s">
        <v>18</v>
      </c>
      <c r="E35" s="16"/>
    </row>
    <row r="36" spans="2:5">
      <c r="B36" s="26" t="s">
        <v>19</v>
      </c>
    </row>
    <row r="37" spans="2:5">
      <c r="B37" s="26" t="s">
        <v>20</v>
      </c>
    </row>
    <row r="38" spans="2:5">
      <c r="B38" s="26" t="s">
        <v>21</v>
      </c>
    </row>
    <row r="39" spans="2:5">
      <c r="B39" s="26" t="s">
        <v>22</v>
      </c>
    </row>
    <row r="40" spans="2:5" ht="14.45" customHeight="1">
      <c r="B40" s="101"/>
    </row>
    <row r="41" spans="2:5" ht="14.45" customHeight="1">
      <c r="B41" s="74" t="s">
        <v>23</v>
      </c>
    </row>
    <row r="42" spans="2:5">
      <c r="B42" s="26" t="s">
        <v>24</v>
      </c>
    </row>
    <row r="43" spans="2:5">
      <c r="B43" s="26" t="s">
        <v>25</v>
      </c>
    </row>
    <row r="44" spans="2:5">
      <c r="B44" s="26" t="s">
        <v>26</v>
      </c>
    </row>
    <row r="45" spans="2:5">
      <c r="B45" s="26" t="s">
        <v>27</v>
      </c>
    </row>
    <row r="46" spans="2:5">
      <c r="B46" s="26" t="s">
        <v>28</v>
      </c>
    </row>
    <row r="47" spans="2:5">
      <c r="B47" s="26" t="s">
        <v>29</v>
      </c>
    </row>
    <row r="48" spans="2:5">
      <c r="B48" s="26" t="s">
        <v>30</v>
      </c>
    </row>
    <row r="49" spans="2:4">
      <c r="B49" s="26" t="s">
        <v>31</v>
      </c>
    </row>
    <row r="50" spans="2:4">
      <c r="B50" s="26" t="s">
        <v>32</v>
      </c>
    </row>
    <row r="51" spans="2:4">
      <c r="B51" s="26" t="s">
        <v>33</v>
      </c>
    </row>
    <row r="52" spans="2:4">
      <c r="B52" s="26" t="s">
        <v>34</v>
      </c>
    </row>
    <row r="53" spans="2:4">
      <c r="B53" s="101"/>
    </row>
    <row r="54" spans="2:4">
      <c r="B54" s="74" t="s">
        <v>35</v>
      </c>
    </row>
    <row r="55" spans="2:4">
      <c r="B55" s="26" t="s">
        <v>36</v>
      </c>
    </row>
    <row r="56" spans="2:4">
      <c r="B56" s="26" t="s">
        <v>37</v>
      </c>
    </row>
    <row r="57" spans="2:4">
      <c r="B57" s="101"/>
    </row>
    <row r="58" spans="2:4">
      <c r="B58" s="74" t="s">
        <v>38</v>
      </c>
    </row>
    <row r="59" spans="2:4">
      <c r="B59" s="26" t="s">
        <v>39</v>
      </c>
    </row>
    <row r="60" spans="2:4">
      <c r="B60" s="26" t="s">
        <v>40</v>
      </c>
    </row>
    <row r="62" spans="2:4">
      <c r="B62" s="18" t="s">
        <v>41</v>
      </c>
      <c r="C62" s="18" t="s">
        <v>42</v>
      </c>
      <c r="D62" s="18" t="s">
        <v>43</v>
      </c>
    </row>
    <row r="63" spans="2:4">
      <c r="B63" s="102" t="s">
        <v>44</v>
      </c>
      <c r="C63" s="103">
        <v>45737</v>
      </c>
      <c r="D63" s="104"/>
    </row>
    <row r="64" spans="2:4">
      <c r="B64" s="102"/>
      <c r="C64" s="103"/>
      <c r="D64" s="104"/>
    </row>
    <row r="65" spans="2:4">
      <c r="B65" s="102"/>
      <c r="C65" s="102"/>
      <c r="D65" s="105"/>
    </row>
    <row r="66" spans="2:4">
      <c r="B66" s="102"/>
      <c r="C66" s="103"/>
      <c r="D66" s="105"/>
    </row>
  </sheetData>
  <phoneticPr fontId="21" type="noConversion"/>
  <hyperlinks>
    <hyperlink ref="B23" location="'Fig 1.1'!A1" display="Figure 1.1: Elements of the WHD scheme in England &amp; Wales" xr:uid="{D3F6A27D-4D65-457B-BAEF-A5C4F605D369}"/>
    <hyperlink ref="B24" location="'Fig 1.2'!A1" display="Figure 1.2: Elements of the WHD scheme in Scotland" xr:uid="{2F03F4EE-92B5-42DB-AE1F-AF4B14C19C28}"/>
    <hyperlink ref="B25" location="'Fig 1.3'!A1" display="Figure 1.3: The WHD scheme budget – SY8 to SY12" xr:uid="{0B9BCE34-4D5E-47F2-B8D6-77971F9AE96B}"/>
    <hyperlink ref="B29" location="'Fig 3.1'!A1" display="Figure 3.1: Supplier Compliance with Scheme Year 12 England &amp; Wales Obligations" xr:uid="{692F83C7-BD8B-4FC7-8FC4-CF783A3E89A2}"/>
    <hyperlink ref="B30" location="'Fig 3.2'!A1" display="Figure 3.2: Supplier spend against E&amp;W non-core spending obligations" xr:uid="{27649DE9-98A8-4D7B-AE72-2C15A4D504B6}"/>
    <hyperlink ref="B31" location="'Fig 3.3'!A1" display="Figure 3.3: Core Group 1 rebates matched in SY12" xr:uid="{A10F7D9C-209E-4318-A539-E124AB7A1C68}"/>
    <hyperlink ref="B32" location="'Fig 3.4'!A1" display="Figure 3.4: Core Group 2 rebates matched in SY12" xr:uid="{221A6AE2-C889-46C3-AC3C-17EFBB2A8A5A}"/>
    <hyperlink ref="B33" location="'Fig 3.5'!A1" display="Figure 3.5: Customer support activity figures in SY12" xr:uid="{4DD922E4-25A4-409E-9498-70170908E49E}"/>
    <hyperlink ref="B34" location="'Fig 3.6'!A1" display="Figure 3.6 Industry Initiatives spending breakdown in SY12 (England &amp; Wales)" xr:uid="{65199FD0-E773-4F2D-A87C-EFD55D55D7D2}"/>
    <hyperlink ref="B35" location="'Fig 3.7'!A1" display="Figure 3.7: Individual supplier spend on debt write-off payments" xr:uid="{1B3F8E79-1B59-4DE0-AC8E-5D75147A176A}"/>
    <hyperlink ref="B36" location="'Fig 3.8'!A1" display="Figure 3.8: Individual supplier spend on boiler and heating system replacements" xr:uid="{67ABA1BB-C326-4623-BED4-5C17504B293C}"/>
    <hyperlink ref="B42" location="'Fig 4.1'!A1" display="Figure 4.1: Supplier Compliance with Scheme Year 12 Scotland Obligations" xr:uid="{FAEEF3B3-F5F5-4308-94B0-6E5656A036AB}"/>
    <hyperlink ref="B43" location="'Fig 4.2'!A1" display="Figure 4.2: Supplier spend against Scottish non-core spending obligations" xr:uid="{6BF469DE-A1B8-449B-B4E1-7E8BB62BADE3}"/>
    <hyperlink ref="B44" location="'Fig 4.3'!A1" display="Figure 4.3: Core Group rebates matched in SY12" xr:uid="{CC0FD8FD-1AE3-43DC-973F-B6CFA90B0E2D}"/>
    <hyperlink ref="B45" location="'Fig 4.4'!A1" display="Figure 4.4: Broader Group spend against non-core obligations in SY12" xr:uid="{B323B434-971E-4358-9DD7-CF8C880357BE}"/>
    <hyperlink ref="B46" location="'Fig 4.5'!A1" display="Figure 4.5: Supplier spend against the Industry Initiatives cap in SY12" xr:uid="{FEF25183-92A5-4E49-BCFD-C753F230438F}"/>
    <hyperlink ref="B47" location="'Fig 4.6'!A1" display="Figure 4.6: Customer support activity figures in SY12" xr:uid="{6E30306E-244D-4C44-9F15-098A64FA03C1}"/>
    <hyperlink ref="B48" location="'Fig 4.7'!A1" display="Figure 4.7: Industry Initiatives spending breakdown in SY12 (Scotland)" xr:uid="{3236BBCE-CCB8-462A-9483-29E9D9808A8F}"/>
    <hyperlink ref="B49" location="'Fig 4.8'!A1" display="Figure 4.8: Individual supplier spend on debt write-off payments" xr:uid="{FF418E74-6590-4CED-8BA6-E46CAC0D2200}"/>
    <hyperlink ref="B50" location="'Fig 4.9'!A1" display="Figure 4.9: Individual supplier spend on boiler and heating system replacements" xr:uid="{257ED385-2268-4B58-9503-03506935D676}"/>
    <hyperlink ref="B55" location="'Fig 5.1'!A1" display="Figure 5.1: WHD External Audit Ratings SY8 to SY12 " xr:uid="{DFE87822-983A-4F83-B9AE-2B57557AB256}"/>
    <hyperlink ref="B56" location="'Fig 5.2'!A1" display="Figure 5.2: SY12 audit results" xr:uid="{BCE2BD95-2161-4462-90A8-CA411A7B34DE}"/>
    <hyperlink ref="B59" location="'Fig A1.1'!A1" display="Figure A1.1: WHD participating electricity suppliers SY12" xr:uid="{3D52D29E-4598-4763-A8A5-0C34B7AFC56B}"/>
    <hyperlink ref="B20" location="'Scheme Years'!A1" display="Information on Scheme Years (SY)" xr:uid="{C3C0ACC2-16A7-4699-A062-B767C64B8448}"/>
    <hyperlink ref="B26" location="'Fig 1.4'!A1" display="Figure 1.4: The WHD scheme budget (Scotland) - SY12 to SY13" xr:uid="{4391F97A-C16D-4EAC-858C-D3D9DB23CE06}"/>
    <hyperlink ref="B37" location="'Fig 3.9'!A1" display="Figure 3.9: Individual supplier spend on financial assistance payments" xr:uid="{06EA5290-71DF-401B-AD27-22FC304E513A}"/>
    <hyperlink ref="B38" location="'Fig 3.10'!A1" display="Figure 3.10: Individual supplier spend on debt write-off payments" xr:uid="{DA0E1443-2BC8-44F1-AFA3-C007644441C7}"/>
    <hyperlink ref="B39" location="'Fig 3.11'!A1" display="Figure 3.11: Individual supplier spend on boiler and heating system replacements" xr:uid="{80EA4145-97D6-428E-BCB2-248B5CDDEF76}"/>
    <hyperlink ref="B51" location="'Fig 4.10'!A1" display="Figure 4.10: Individual supplier spend on debt write-off payments" xr:uid="{32E06CFB-2763-4D2B-AF15-51D76579A63E}"/>
    <hyperlink ref="B52" location="'Fig 4.11'!A1" display="Figure 4.11: Individual supplier spend on boiler and heating system replacements" xr:uid="{724B2E31-014B-485A-A338-9D7549897BE7}"/>
    <hyperlink ref="B60" location="'Fig A2.1'!A1" display="Figure A2.1: WHD participating electricity suppliers SY13" xr:uid="{1B0DC9CC-A311-45FB-8ADA-E7D6C4CADC9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C7AF-4CA3-433B-9FE8-0C680C4A617A}">
  <sheetPr>
    <tabColor theme="5"/>
    <pageSetUpPr autoPageBreaks="0"/>
  </sheetPr>
  <dimension ref="B5:O60"/>
  <sheetViews>
    <sheetView showGridLines="0" zoomScaleNormal="100" workbookViewId="0"/>
  </sheetViews>
  <sheetFormatPr defaultRowHeight="14.25"/>
  <cols>
    <col min="1" max="1" width="2.3984375" customWidth="1"/>
    <col min="2" max="2" width="17" customWidth="1"/>
    <col min="3" max="3" width="21.59765625" customWidth="1"/>
    <col min="4" max="4" width="20.73046875" customWidth="1"/>
    <col min="5" max="5" width="25.3984375" customWidth="1"/>
    <col min="6" max="6" width="14.73046875" customWidth="1"/>
    <col min="14" max="14" width="14.73046875" customWidth="1"/>
    <col min="15" max="15" width="17.1328125" customWidth="1"/>
    <col min="16" max="16" width="16" customWidth="1"/>
  </cols>
  <sheetData>
    <row r="5" spans="2:15" ht="17.649999999999999">
      <c r="B5" s="22"/>
    </row>
    <row r="7" spans="2:15">
      <c r="B7" s="49" t="s">
        <v>15</v>
      </c>
    </row>
    <row r="8" spans="2:15">
      <c r="B8" s="49"/>
    </row>
    <row r="9" spans="2:15">
      <c r="B9" s="35" t="s">
        <v>155</v>
      </c>
    </row>
    <row r="10" spans="2:15" ht="14.45" customHeight="1">
      <c r="B10" s="35" t="s">
        <v>156</v>
      </c>
      <c r="C10" s="38"/>
      <c r="D10" s="38"/>
      <c r="E10" s="38"/>
      <c r="F10" s="38"/>
      <c r="G10" s="38"/>
      <c r="H10" s="38"/>
      <c r="I10" s="38"/>
      <c r="J10" s="38"/>
      <c r="K10" s="38"/>
      <c r="L10" s="38"/>
      <c r="M10" s="38"/>
      <c r="N10" s="38"/>
      <c r="O10" s="32"/>
    </row>
    <row r="11" spans="2:15">
      <c r="B11" s="35" t="s">
        <v>157</v>
      </c>
      <c r="C11" s="38"/>
      <c r="D11" s="38"/>
      <c r="E11" s="38"/>
      <c r="F11" s="38"/>
      <c r="G11" s="38"/>
      <c r="H11" s="38"/>
      <c r="I11" s="38"/>
      <c r="J11" s="38"/>
      <c r="K11" s="38"/>
      <c r="L11" s="38"/>
      <c r="M11" s="38"/>
      <c r="N11" s="38"/>
      <c r="O11" s="32"/>
    </row>
    <row r="37" spans="2:6" ht="24.75">
      <c r="B37" s="50" t="s">
        <v>124</v>
      </c>
      <c r="C37" s="51" t="s">
        <v>158</v>
      </c>
      <c r="D37" s="51" t="s">
        <v>159</v>
      </c>
      <c r="E37" s="52" t="s">
        <v>160</v>
      </c>
    </row>
    <row r="38" spans="2:6">
      <c r="B38" s="118"/>
      <c r="C38" s="118"/>
      <c r="D38" s="119">
        <v>1</v>
      </c>
      <c r="E38" s="119">
        <v>1.05</v>
      </c>
      <c r="F38" s="120" t="s">
        <v>161</v>
      </c>
    </row>
    <row r="39" spans="2:6">
      <c r="B39" s="53" t="s">
        <v>127</v>
      </c>
      <c r="C39" s="121">
        <v>1.0003040566904673</v>
      </c>
      <c r="D39" s="119">
        <v>1</v>
      </c>
      <c r="E39" s="119">
        <v>1.05</v>
      </c>
      <c r="F39" s="101"/>
    </row>
    <row r="40" spans="2:6">
      <c r="B40" s="53" t="s">
        <v>128</v>
      </c>
      <c r="C40" s="121">
        <v>1.0210899722859599</v>
      </c>
      <c r="D40" s="119">
        <v>1</v>
      </c>
      <c r="E40" s="119">
        <v>1.05</v>
      </c>
      <c r="F40" s="101"/>
    </row>
    <row r="41" spans="2:6">
      <c r="B41" s="53" t="s">
        <v>129</v>
      </c>
      <c r="C41" s="121">
        <v>1.0031465849006616</v>
      </c>
      <c r="D41" s="119">
        <v>1</v>
      </c>
      <c r="E41" s="119">
        <v>1.05</v>
      </c>
      <c r="F41" s="101"/>
    </row>
    <row r="42" spans="2:6">
      <c r="B42" s="53" t="s">
        <v>130</v>
      </c>
      <c r="C42" s="121">
        <v>1.0030199372320452</v>
      </c>
      <c r="D42" s="119">
        <v>1</v>
      </c>
      <c r="E42" s="119">
        <v>1.05</v>
      </c>
      <c r="F42" s="101"/>
    </row>
    <row r="43" spans="2:6">
      <c r="B43" s="53" t="s">
        <v>162</v>
      </c>
      <c r="C43" s="121">
        <v>1.0233291185253646</v>
      </c>
      <c r="D43" s="119">
        <v>1</v>
      </c>
      <c r="E43" s="119">
        <v>1.05</v>
      </c>
      <c r="F43" s="101"/>
    </row>
    <row r="44" spans="2:6">
      <c r="B44" s="53" t="s">
        <v>132</v>
      </c>
      <c r="C44" s="121">
        <v>0.87002335939400044</v>
      </c>
      <c r="D44" s="119">
        <v>1</v>
      </c>
      <c r="E44" s="119">
        <v>1.05</v>
      </c>
      <c r="F44" s="101"/>
    </row>
    <row r="45" spans="2:6">
      <c r="B45" s="53" t="s">
        <v>133</v>
      </c>
      <c r="C45" s="121">
        <v>1.003331688323434</v>
      </c>
      <c r="D45" s="119">
        <v>1</v>
      </c>
      <c r="E45" s="119">
        <v>1.05</v>
      </c>
      <c r="F45" s="101"/>
    </row>
    <row r="46" spans="2:6">
      <c r="B46" s="53" t="s">
        <v>134</v>
      </c>
      <c r="C46" s="121">
        <v>0.92071347263917169</v>
      </c>
      <c r="D46" s="119">
        <v>1</v>
      </c>
      <c r="E46" s="119">
        <v>1.05</v>
      </c>
      <c r="F46" s="101"/>
    </row>
    <row r="47" spans="2:6">
      <c r="B47" s="53" t="s">
        <v>135</v>
      </c>
      <c r="C47" s="121">
        <v>1.0064161497087838</v>
      </c>
      <c r="D47" s="119">
        <v>1</v>
      </c>
      <c r="E47" s="119">
        <v>1.05</v>
      </c>
      <c r="F47" s="101"/>
    </row>
    <row r="48" spans="2:6">
      <c r="B48" s="53" t="s">
        <v>136</v>
      </c>
      <c r="C48" s="121">
        <v>1.0057404240530003</v>
      </c>
      <c r="D48" s="119">
        <v>1</v>
      </c>
      <c r="E48" s="119">
        <v>1.05</v>
      </c>
      <c r="F48" s="101"/>
    </row>
    <row r="49" spans="2:6">
      <c r="B49" s="53" t="s">
        <v>163</v>
      </c>
      <c r="C49" s="121">
        <v>1.0033525096726623</v>
      </c>
      <c r="D49" s="119">
        <v>1</v>
      </c>
      <c r="E49" s="119">
        <v>1.05</v>
      </c>
      <c r="F49" s="101"/>
    </row>
    <row r="50" spans="2:6">
      <c r="B50" s="53" t="s">
        <v>138</v>
      </c>
      <c r="C50" s="121">
        <v>1.0057738709667188</v>
      </c>
      <c r="D50" s="119">
        <v>1</v>
      </c>
      <c r="E50" s="119">
        <v>1.05</v>
      </c>
      <c r="F50" s="101"/>
    </row>
    <row r="51" spans="2:6">
      <c r="B51" s="53" t="s">
        <v>139</v>
      </c>
      <c r="C51" s="121">
        <v>1.001294808633113</v>
      </c>
      <c r="D51" s="119">
        <v>1</v>
      </c>
      <c r="E51" s="119">
        <v>1.05</v>
      </c>
      <c r="F51" s="101"/>
    </row>
    <row r="52" spans="2:6">
      <c r="B52" s="53" t="s">
        <v>140</v>
      </c>
      <c r="C52" s="116">
        <v>1.0423521181359428</v>
      </c>
      <c r="D52" s="119">
        <v>1</v>
      </c>
      <c r="E52" s="119">
        <v>1.05</v>
      </c>
      <c r="F52" s="101"/>
    </row>
    <row r="53" spans="2:6">
      <c r="B53" s="53" t="s">
        <v>164</v>
      </c>
      <c r="C53" s="116">
        <v>0</v>
      </c>
      <c r="D53" s="119">
        <v>1</v>
      </c>
      <c r="E53" s="119">
        <v>1.05</v>
      </c>
      <c r="F53" s="101"/>
    </row>
    <row r="54" spans="2:6">
      <c r="B54" s="53" t="s">
        <v>142</v>
      </c>
      <c r="C54" s="121">
        <v>1.0031897536132828</v>
      </c>
      <c r="D54" s="119">
        <v>1</v>
      </c>
      <c r="E54" s="119">
        <v>1.05</v>
      </c>
      <c r="F54" s="101"/>
    </row>
    <row r="55" spans="2:6">
      <c r="B55" s="53" t="s">
        <v>143</v>
      </c>
      <c r="C55" s="121">
        <v>1.0228991850478144</v>
      </c>
      <c r="D55" s="119">
        <v>1</v>
      </c>
      <c r="E55" s="119">
        <v>1.05</v>
      </c>
    </row>
    <row r="56" spans="2:6">
      <c r="B56" s="53" t="s">
        <v>144</v>
      </c>
      <c r="C56" s="121">
        <v>0.81959758594506171</v>
      </c>
      <c r="D56" s="119">
        <v>1</v>
      </c>
      <c r="E56" s="119">
        <v>1.05</v>
      </c>
    </row>
    <row r="57" spans="2:6">
      <c r="B57" s="118"/>
      <c r="C57" s="118"/>
      <c r="D57" s="119">
        <v>1</v>
      </c>
      <c r="E57" s="119">
        <v>1.05</v>
      </c>
      <c r="F57" s="120" t="s">
        <v>161</v>
      </c>
    </row>
    <row r="60" spans="2:6">
      <c r="B60" s="26" t="s">
        <v>75</v>
      </c>
    </row>
  </sheetData>
  <hyperlinks>
    <hyperlink ref="B60" location="Introduction!A1" display="Return to information tab" xr:uid="{2362D75E-E664-4D08-A61D-9BC736584BA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3210-FE6A-49C6-B508-8C2BD97FA7DF}">
  <sheetPr>
    <tabColor theme="5"/>
    <pageSetUpPr autoPageBreaks="0"/>
  </sheetPr>
  <dimension ref="B5:O18"/>
  <sheetViews>
    <sheetView showGridLines="0" zoomScaleNormal="100" workbookViewId="0"/>
  </sheetViews>
  <sheetFormatPr defaultRowHeight="14.25"/>
  <cols>
    <col min="1" max="1" width="2.3984375" customWidth="1"/>
    <col min="2" max="2" width="17" customWidth="1"/>
    <col min="3" max="3" width="21.59765625" customWidth="1"/>
    <col min="4" max="4" width="20.73046875" customWidth="1"/>
    <col min="5" max="5" width="25.3984375" customWidth="1"/>
    <col min="6" max="6" width="14.73046875" customWidth="1"/>
    <col min="14" max="14" width="14.73046875" customWidth="1"/>
    <col min="15" max="15" width="17.1328125" customWidth="1"/>
    <col min="16" max="16" width="16" customWidth="1"/>
  </cols>
  <sheetData>
    <row r="5" spans="2:15" ht="17.649999999999999">
      <c r="B5" s="22"/>
    </row>
    <row r="7" spans="2:15">
      <c r="B7" s="49" t="s">
        <v>16</v>
      </c>
    </row>
    <row r="8" spans="2:15">
      <c r="B8" s="49"/>
    </row>
    <row r="9" spans="2:15">
      <c r="B9" s="35"/>
    </row>
    <row r="10" spans="2:15" ht="14.45" customHeight="1">
      <c r="B10" s="42" t="s">
        <v>124</v>
      </c>
      <c r="C10" s="48" t="s">
        <v>165</v>
      </c>
      <c r="D10" s="48" t="s">
        <v>166</v>
      </c>
      <c r="E10" s="48" t="s">
        <v>167</v>
      </c>
      <c r="F10" s="48" t="s">
        <v>168</v>
      </c>
      <c r="G10" s="38"/>
      <c r="H10" s="38"/>
      <c r="I10" s="38"/>
      <c r="J10" s="38"/>
      <c r="K10" s="38"/>
      <c r="L10" s="38"/>
      <c r="M10" s="38"/>
      <c r="N10" s="38"/>
      <c r="O10" s="32"/>
    </row>
    <row r="11" spans="2:15">
      <c r="B11" s="115" t="s">
        <v>132</v>
      </c>
      <c r="C11" s="122">
        <v>221623.9</v>
      </c>
      <c r="D11" s="122">
        <v>192817.97</v>
      </c>
      <c r="E11" s="83">
        <v>28805.93</v>
      </c>
      <c r="F11" s="84">
        <v>0.13</v>
      </c>
      <c r="G11" s="38"/>
      <c r="H11" s="38"/>
      <c r="I11" s="38"/>
      <c r="J11" s="38"/>
      <c r="K11" s="38"/>
      <c r="L11" s="38"/>
      <c r="M11" s="38"/>
      <c r="N11" s="38"/>
      <c r="O11" s="32"/>
    </row>
    <row r="12" spans="2:15">
      <c r="B12" s="115" t="s">
        <v>134</v>
      </c>
      <c r="C12" s="122">
        <v>27707.86</v>
      </c>
      <c r="D12" s="122">
        <v>25511</v>
      </c>
      <c r="E12" s="122">
        <v>2196.86</v>
      </c>
      <c r="F12" s="123">
        <v>0.08</v>
      </c>
    </row>
    <row r="13" spans="2:15">
      <c r="B13" s="115" t="s">
        <v>164</v>
      </c>
      <c r="C13" s="122">
        <v>9741.42</v>
      </c>
      <c r="D13" s="122">
        <v>0</v>
      </c>
      <c r="E13" s="122">
        <v>9741.42</v>
      </c>
      <c r="F13" s="123">
        <v>1</v>
      </c>
    </row>
    <row r="14" spans="2:15">
      <c r="B14" s="115" t="s">
        <v>144</v>
      </c>
      <c r="C14" s="122">
        <v>1685176.23</v>
      </c>
      <c r="D14" s="122">
        <v>1381166.37</v>
      </c>
      <c r="E14" s="122">
        <v>304009.86</v>
      </c>
      <c r="F14" s="123">
        <v>0.18</v>
      </c>
    </row>
    <row r="18" spans="2:2">
      <c r="B18" s="26" t="s">
        <v>75</v>
      </c>
    </row>
  </sheetData>
  <hyperlinks>
    <hyperlink ref="B18" location="Introduction!A1" display="Return to information tab" xr:uid="{7E5FDF70-B608-438B-BC2E-47991726E46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7F5C-A562-4D46-8EF8-C2B9176F47DF}">
  <sheetPr>
    <tabColor theme="5"/>
    <pageSetUpPr autoPageBreaks="0"/>
  </sheetPr>
  <dimension ref="B5:Q55"/>
  <sheetViews>
    <sheetView showGridLines="0" zoomScaleNormal="100" workbookViewId="0"/>
  </sheetViews>
  <sheetFormatPr defaultRowHeight="14.25"/>
  <cols>
    <col min="1" max="1" width="2.3984375" customWidth="1"/>
    <col min="2" max="2" width="26" customWidth="1"/>
    <col min="3" max="4" width="22.59765625" customWidth="1"/>
    <col min="5" max="5" width="18.1328125" customWidth="1"/>
    <col min="6" max="6" width="17.3984375" bestFit="1" customWidth="1"/>
    <col min="7" max="7" width="13.3984375" bestFit="1" customWidth="1"/>
    <col min="8" max="8" width="12.59765625" bestFit="1" customWidth="1"/>
    <col min="9" max="9" width="16.86328125" bestFit="1" customWidth="1"/>
  </cols>
  <sheetData>
    <row r="5" spans="2:17" ht="17.649999999999999">
      <c r="B5" s="22"/>
    </row>
    <row r="7" spans="2:17" ht="21" customHeight="1">
      <c r="B7" s="49" t="s">
        <v>17</v>
      </c>
    </row>
    <row r="8" spans="2:17" ht="16.5" customHeight="1">
      <c r="B8" s="5"/>
    </row>
    <row r="9" spans="2:17" ht="16.5" customHeight="1">
      <c r="B9" s="36" t="s">
        <v>169</v>
      </c>
      <c r="I9" s="32"/>
      <c r="J9" s="38"/>
      <c r="K9" s="38"/>
      <c r="L9" s="38"/>
      <c r="M9" s="38"/>
      <c r="N9" s="38"/>
      <c r="O9" s="38"/>
      <c r="P9" s="38"/>
      <c r="Q9" s="38"/>
    </row>
    <row r="10" spans="2:17">
      <c r="B10" s="36" t="s">
        <v>170</v>
      </c>
      <c r="I10" s="32"/>
      <c r="J10" s="38"/>
      <c r="K10" s="38"/>
      <c r="L10" s="38"/>
      <c r="M10" s="38"/>
      <c r="N10" s="38"/>
      <c r="O10" s="38"/>
      <c r="P10" s="38"/>
      <c r="Q10" s="38"/>
    </row>
    <row r="11" spans="2:17">
      <c r="B11" s="36" t="s">
        <v>171</v>
      </c>
    </row>
    <row r="14" spans="2:17">
      <c r="F14" s="16"/>
    </row>
    <row r="16" spans="2:17">
      <c r="F16" s="16"/>
    </row>
    <row r="17" spans="6:6">
      <c r="F17" s="16"/>
    </row>
    <row r="18" spans="6:6">
      <c r="F18" s="16"/>
    </row>
    <row r="35" spans="2:4">
      <c r="B35" s="58" t="s">
        <v>124</v>
      </c>
      <c r="C35" s="59" t="s">
        <v>172</v>
      </c>
      <c r="D35" s="59" t="s">
        <v>173</v>
      </c>
    </row>
    <row r="36" spans="2:4">
      <c r="B36" s="53" t="s">
        <v>127</v>
      </c>
      <c r="C36" s="56">
        <v>0.19010750777798457</v>
      </c>
      <c r="D36" s="56">
        <v>0.80989249222201543</v>
      </c>
    </row>
    <row r="37" spans="2:4">
      <c r="B37" s="53" t="s">
        <v>128</v>
      </c>
      <c r="C37" s="56">
        <v>0.12914276770200619</v>
      </c>
      <c r="D37" s="56">
        <v>0.87085723229799383</v>
      </c>
    </row>
    <row r="38" spans="2:4">
      <c r="B38" s="53" t="s">
        <v>129</v>
      </c>
      <c r="C38" s="56">
        <v>0.67325582882433055</v>
      </c>
      <c r="D38" s="56">
        <v>0.32674417117566945</v>
      </c>
    </row>
    <row r="39" spans="2:4">
      <c r="B39" s="53" t="s">
        <v>130</v>
      </c>
      <c r="C39" s="56">
        <v>0.32083112237215694</v>
      </c>
      <c r="D39" s="56">
        <v>0.67916887762784306</v>
      </c>
    </row>
    <row r="40" spans="2:4">
      <c r="B40" s="53" t="s">
        <v>162</v>
      </c>
      <c r="C40" s="56">
        <v>0.22706251560907775</v>
      </c>
      <c r="D40" s="56">
        <v>0.77293748439092225</v>
      </c>
    </row>
    <row r="41" spans="2:4">
      <c r="B41" s="53" t="s">
        <v>132</v>
      </c>
      <c r="C41" s="56">
        <v>0.8073469500793935</v>
      </c>
      <c r="D41" s="56">
        <v>0.1926530499206065</v>
      </c>
    </row>
    <row r="42" spans="2:4">
      <c r="B42" s="53" t="s">
        <v>133</v>
      </c>
      <c r="C42" s="56">
        <v>0</v>
      </c>
      <c r="D42" s="56">
        <v>1</v>
      </c>
    </row>
    <row r="43" spans="2:4">
      <c r="B43" s="53" t="s">
        <v>134</v>
      </c>
      <c r="C43" s="56">
        <v>0.17910430794559209</v>
      </c>
      <c r="D43" s="56">
        <v>0.82089569205440793</v>
      </c>
    </row>
    <row r="44" spans="2:4">
      <c r="B44" s="53" t="s">
        <v>135</v>
      </c>
      <c r="C44" s="56">
        <v>0.64752209662414673</v>
      </c>
      <c r="D44" s="56">
        <v>0.35247790337585327</v>
      </c>
    </row>
    <row r="45" spans="2:4">
      <c r="B45" s="53" t="s">
        <v>136</v>
      </c>
      <c r="C45" s="56">
        <v>0.65729353489975018</v>
      </c>
      <c r="D45" s="56">
        <v>0.34270646510024982</v>
      </c>
    </row>
    <row r="46" spans="2:4">
      <c r="B46" s="53" t="s">
        <v>163</v>
      </c>
      <c r="C46" s="56">
        <v>0.70991611451573444</v>
      </c>
      <c r="D46" s="56">
        <v>0.29008388548426556</v>
      </c>
    </row>
    <row r="47" spans="2:4">
      <c r="B47" s="53" t="s">
        <v>138</v>
      </c>
      <c r="C47" s="56">
        <v>0.3455378781321598</v>
      </c>
      <c r="D47" s="56">
        <v>0.65446212186784014</v>
      </c>
    </row>
    <row r="48" spans="2:4">
      <c r="B48" s="53" t="s">
        <v>139</v>
      </c>
      <c r="C48" s="56">
        <v>0.51412169762160564</v>
      </c>
      <c r="D48" s="56">
        <v>0.48587830237839436</v>
      </c>
    </row>
    <row r="49" spans="2:4">
      <c r="B49" s="53" t="s">
        <v>140</v>
      </c>
      <c r="C49" s="56">
        <v>0.76276054948264671</v>
      </c>
      <c r="D49" s="56">
        <v>0.23723945051735329</v>
      </c>
    </row>
    <row r="50" spans="2:4">
      <c r="B50" s="53" t="s">
        <v>142</v>
      </c>
      <c r="C50" s="56">
        <v>9.5741460149441227E-3</v>
      </c>
      <c r="D50" s="56">
        <v>0.99042585398505589</v>
      </c>
    </row>
    <row r="51" spans="2:4">
      <c r="B51" s="53" t="s">
        <v>143</v>
      </c>
      <c r="C51" s="56">
        <v>0.64836058807826935</v>
      </c>
      <c r="D51" s="56">
        <v>0.35163941192173065</v>
      </c>
    </row>
    <row r="52" spans="2:4">
      <c r="B52" s="53" t="s">
        <v>144</v>
      </c>
      <c r="C52" s="56">
        <v>0.36603328243504796</v>
      </c>
      <c r="D52" s="56">
        <v>0.63396671756495204</v>
      </c>
    </row>
    <row r="55" spans="2:4">
      <c r="B55" s="26" t="s">
        <v>75</v>
      </c>
    </row>
  </sheetData>
  <hyperlinks>
    <hyperlink ref="B55" location="Introduction!A1" display="Return to information tab" xr:uid="{FCBAF0E0-A533-48C8-9DF7-3562C91BE3D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14EE-7DB4-4436-8753-C6D0E8E92C73}">
  <sheetPr>
    <tabColor theme="5"/>
    <pageSetUpPr autoPageBreaks="0"/>
  </sheetPr>
  <dimension ref="B5:Q46"/>
  <sheetViews>
    <sheetView showGridLines="0" zoomScaleNormal="100" workbookViewId="0"/>
  </sheetViews>
  <sheetFormatPr defaultRowHeight="14.25"/>
  <cols>
    <col min="1" max="1" width="2.3984375" customWidth="1"/>
    <col min="2" max="2" width="30" customWidth="1"/>
    <col min="3" max="6" width="23.1328125" customWidth="1"/>
    <col min="7" max="7" width="13.3984375" bestFit="1" customWidth="1"/>
    <col min="8" max="8" width="12.59765625" bestFit="1" customWidth="1"/>
    <col min="9" max="9" width="16.86328125" bestFit="1" customWidth="1"/>
  </cols>
  <sheetData>
    <row r="5" spans="2:17" ht="17.649999999999999">
      <c r="B5" s="22"/>
    </row>
    <row r="7" spans="2:17" ht="21" customHeight="1">
      <c r="B7" s="49" t="s">
        <v>18</v>
      </c>
    </row>
    <row r="8" spans="2:17" ht="16.5" customHeight="1">
      <c r="B8" s="5"/>
    </row>
    <row r="9" spans="2:17" ht="16.5" customHeight="1">
      <c r="B9" s="36" t="s">
        <v>174</v>
      </c>
      <c r="I9" s="32"/>
      <c r="J9" s="38"/>
      <c r="K9" s="38"/>
      <c r="L9" s="38"/>
      <c r="M9" s="38"/>
      <c r="N9" s="38"/>
      <c r="O9" s="38"/>
      <c r="P9" s="38"/>
      <c r="Q9" s="38"/>
    </row>
    <row r="10" spans="2:17">
      <c r="B10" s="36" t="s">
        <v>175</v>
      </c>
      <c r="I10" s="32"/>
      <c r="J10" s="38"/>
      <c r="K10" s="38"/>
      <c r="L10" s="38"/>
      <c r="M10" s="38"/>
      <c r="N10" s="38"/>
      <c r="O10" s="38"/>
      <c r="P10" s="38"/>
      <c r="Q10" s="38"/>
    </row>
    <row r="11" spans="2:17">
      <c r="B11" s="36" t="s">
        <v>176</v>
      </c>
    </row>
    <row r="14" spans="2:17">
      <c r="F14" s="16"/>
    </row>
    <row r="16" spans="2:17">
      <c r="F16" s="16"/>
    </row>
    <row r="17" spans="6:6">
      <c r="F17" s="16"/>
    </row>
    <row r="18" spans="6:6">
      <c r="F18" s="16"/>
    </row>
    <row r="35" spans="2:6">
      <c r="B35" s="58" t="s">
        <v>177</v>
      </c>
      <c r="C35" s="59" t="s">
        <v>178</v>
      </c>
      <c r="D35" s="59" t="s">
        <v>179</v>
      </c>
      <c r="E35" s="59" t="s">
        <v>180</v>
      </c>
      <c r="F35" s="59" t="s">
        <v>181</v>
      </c>
    </row>
    <row r="36" spans="2:6">
      <c r="B36" s="53" t="s">
        <v>182</v>
      </c>
      <c r="C36" s="54">
        <v>21788898.109999999</v>
      </c>
      <c r="D36" s="55">
        <v>61919</v>
      </c>
      <c r="E36" s="79">
        <v>0.33073281790665288</v>
      </c>
      <c r="F36" s="79">
        <v>3.5478483086998747E-2</v>
      </c>
    </row>
    <row r="37" spans="2:6">
      <c r="B37" s="53" t="s">
        <v>183</v>
      </c>
      <c r="C37" s="54">
        <v>11632465.73</v>
      </c>
      <c r="D37" s="55">
        <v>1406537</v>
      </c>
      <c r="E37" s="79">
        <v>0.17656873471356418</v>
      </c>
      <c r="F37" s="79">
        <v>0.80592062477976001</v>
      </c>
    </row>
    <row r="38" spans="2:6">
      <c r="B38" s="53" t="s">
        <v>184</v>
      </c>
      <c r="C38" s="54">
        <v>11507267.58</v>
      </c>
      <c r="D38" s="55">
        <v>73429</v>
      </c>
      <c r="E38" s="79">
        <v>0.17466835697361799</v>
      </c>
      <c r="F38" s="79">
        <v>4.2073507882802223E-2</v>
      </c>
    </row>
    <row r="39" spans="2:6">
      <c r="B39" s="53" t="s">
        <v>185</v>
      </c>
      <c r="C39" s="54">
        <v>9723240.4499999993</v>
      </c>
      <c r="D39" s="55">
        <v>77530</v>
      </c>
      <c r="E39" s="79">
        <v>0.14758868011487761</v>
      </c>
      <c r="F39" s="79">
        <v>4.4423307768778772E-2</v>
      </c>
    </row>
    <row r="40" spans="2:6">
      <c r="B40" s="53" t="s">
        <v>186</v>
      </c>
      <c r="C40" s="54">
        <v>5013097.4400000004</v>
      </c>
      <c r="D40" s="55">
        <v>84137</v>
      </c>
      <c r="E40" s="79">
        <v>7.6093606679949174E-2</v>
      </c>
      <c r="F40" s="79">
        <v>4.8209000976934605E-2</v>
      </c>
    </row>
    <row r="41" spans="2:6">
      <c r="B41" s="53" t="s">
        <v>187</v>
      </c>
      <c r="C41" s="54">
        <v>840650</v>
      </c>
      <c r="D41" s="55">
        <v>4816</v>
      </c>
      <c r="E41" s="79">
        <v>1.2760192918871186E-2</v>
      </c>
      <c r="F41" s="79">
        <v>2.7594821387132537E-3</v>
      </c>
    </row>
    <row r="42" spans="2:6">
      <c r="B42" s="53" t="s">
        <v>188</v>
      </c>
      <c r="C42" s="54">
        <v>61100</v>
      </c>
      <c r="D42" s="55">
        <v>36887</v>
      </c>
      <c r="E42" s="79">
        <v>9.274344701635989E-4</v>
      </c>
      <c r="F42" s="79">
        <v>2.1135593366012416E-2</v>
      </c>
    </row>
    <row r="46" spans="2:6">
      <c r="B46" s="26" t="s">
        <v>75</v>
      </c>
    </row>
  </sheetData>
  <hyperlinks>
    <hyperlink ref="B46" location="Introduction!A1" display="Return to information tab" xr:uid="{05A63CB7-F2A3-4F9B-A4A9-B80A1921A0D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5DE1-01CD-428E-B9CE-560470FCB4F3}">
  <sheetPr>
    <tabColor theme="5"/>
    <pageSetUpPr autoPageBreaks="0"/>
  </sheetPr>
  <dimension ref="B5:N51"/>
  <sheetViews>
    <sheetView showGridLines="0" zoomScaleNormal="100" workbookViewId="0"/>
  </sheetViews>
  <sheetFormatPr defaultColWidth="8.73046875" defaultRowHeight="13.5"/>
  <cols>
    <col min="1" max="1" width="2.3984375" style="7" customWidth="1"/>
    <col min="2" max="2" width="28.59765625" style="7" customWidth="1"/>
    <col min="3" max="3" width="32" style="20" customWidth="1"/>
    <col min="4" max="4" width="17.59765625" style="7" customWidth="1"/>
    <col min="5" max="5" width="18.59765625" style="7" customWidth="1"/>
    <col min="6" max="6" width="17.59765625" style="7" customWidth="1"/>
    <col min="7" max="7" width="18.59765625" style="7" customWidth="1"/>
    <col min="8" max="8" width="17.59765625" style="7" customWidth="1"/>
    <col min="9" max="9" width="18.59765625" style="7" customWidth="1"/>
    <col min="10" max="10" width="17.59765625" style="7" customWidth="1"/>
    <col min="11" max="11" width="18.59765625" style="7" customWidth="1"/>
    <col min="12" max="12" width="17.59765625" style="7" customWidth="1"/>
    <col min="13" max="13" width="18.59765625" style="7" customWidth="1"/>
    <col min="14" max="14" width="17.59765625" style="7" customWidth="1"/>
    <col min="15" max="15" width="18.59765625" style="7" customWidth="1"/>
    <col min="16" max="16" width="17.59765625" style="7" customWidth="1"/>
    <col min="17" max="17" width="18.59765625" style="7" customWidth="1"/>
    <col min="18" max="18" width="17.59765625" style="7" customWidth="1"/>
    <col min="19" max="19" width="18.59765625" style="7" customWidth="1"/>
    <col min="20" max="16384" width="8.73046875" style="7"/>
  </cols>
  <sheetData>
    <row r="5" spans="2:14" ht="17.649999999999999">
      <c r="B5" s="22"/>
    </row>
    <row r="7" spans="2:14" s="8" customFormat="1">
      <c r="B7" s="49" t="s">
        <v>19</v>
      </c>
      <c r="C7" s="19"/>
      <c r="I7" s="6"/>
    </row>
    <row r="8" spans="2:14" s="8" customFormat="1" ht="14.65">
      <c r="B8" s="17"/>
      <c r="C8" s="19"/>
      <c r="I8" s="6"/>
    </row>
    <row r="9" spans="2:14" s="8" customFormat="1">
      <c r="B9" s="36" t="s">
        <v>189</v>
      </c>
      <c r="I9" s="38"/>
      <c r="J9" s="38"/>
      <c r="K9" s="38"/>
      <c r="L9" s="38"/>
      <c r="M9" s="38"/>
      <c r="N9" s="38"/>
    </row>
    <row r="10" spans="2:14" s="8" customFormat="1">
      <c r="B10" s="36" t="s">
        <v>190</v>
      </c>
      <c r="I10" s="38"/>
      <c r="J10" s="38"/>
      <c r="K10" s="38"/>
      <c r="L10" s="38"/>
      <c r="M10" s="38"/>
      <c r="N10" s="38"/>
    </row>
    <row r="11" spans="2:14" s="8" customFormat="1">
      <c r="B11" s="36"/>
      <c r="I11" s="38"/>
      <c r="J11" s="38"/>
      <c r="K11" s="38"/>
      <c r="L11" s="38"/>
      <c r="M11" s="38"/>
      <c r="N11" s="38"/>
    </row>
    <row r="12" spans="2:14" s="8" customFormat="1" ht="14.65">
      <c r="B12" s="17"/>
      <c r="C12" s="19"/>
      <c r="I12" s="6"/>
    </row>
    <row r="14" spans="2:14" ht="20.45" customHeight="1"/>
    <row r="28" spans="3:3">
      <c r="C28" s="21"/>
    </row>
    <row r="29" spans="3:3">
      <c r="C29" s="21"/>
    </row>
    <row r="35" spans="2:5">
      <c r="B35" s="58" t="s">
        <v>191</v>
      </c>
      <c r="C35" s="59" t="s">
        <v>178</v>
      </c>
      <c r="D35" s="59" t="s">
        <v>192</v>
      </c>
    </row>
    <row r="36" spans="2:5">
      <c r="B36" s="53" t="s">
        <v>182</v>
      </c>
      <c r="C36" s="54">
        <v>21788898.109999999</v>
      </c>
      <c r="D36" s="79">
        <v>0.33073281790665288</v>
      </c>
    </row>
    <row r="37" spans="2:5">
      <c r="B37" s="53" t="s">
        <v>183</v>
      </c>
      <c r="C37" s="54">
        <v>11632465.73</v>
      </c>
      <c r="D37" s="79">
        <v>0.17656873471356418</v>
      </c>
    </row>
    <row r="38" spans="2:5">
      <c r="B38" s="57" t="s">
        <v>184</v>
      </c>
      <c r="C38" s="54">
        <v>11507267.58</v>
      </c>
      <c r="D38" s="79">
        <v>0.17466835697361799</v>
      </c>
    </row>
    <row r="39" spans="2:5">
      <c r="B39" s="53" t="s">
        <v>185</v>
      </c>
      <c r="C39" s="54">
        <v>9723240.4499999993</v>
      </c>
      <c r="D39" s="79">
        <v>0.14758868011487761</v>
      </c>
    </row>
    <row r="40" spans="2:5">
      <c r="B40" s="53" t="s">
        <v>193</v>
      </c>
      <c r="C40" s="54">
        <v>5313946.08</v>
      </c>
      <c r="D40" s="79">
        <v>8.0660176222303329E-2</v>
      </c>
    </row>
    <row r="41" spans="2:5">
      <c r="B41" s="53" t="s">
        <v>186</v>
      </c>
      <c r="C41" s="54">
        <v>5013097.4400000004</v>
      </c>
      <c r="D41" s="79">
        <v>7.6093606679949174E-2</v>
      </c>
    </row>
    <row r="42" spans="2:5">
      <c r="B42" s="53" t="s">
        <v>187</v>
      </c>
      <c r="C42" s="54">
        <v>840650</v>
      </c>
      <c r="D42" s="79">
        <v>1.2760192918871186E-2</v>
      </c>
      <c r="E42" s="29"/>
    </row>
    <row r="43" spans="2:5">
      <c r="B43" s="53" t="s">
        <v>188</v>
      </c>
      <c r="C43" s="54">
        <v>61100</v>
      </c>
      <c r="D43" s="79">
        <v>9.274344701635989E-4</v>
      </c>
    </row>
    <row r="44" spans="2:5" ht="14.25">
      <c r="B44"/>
      <c r="C44"/>
    </row>
    <row r="45" spans="2:5" ht="14.25">
      <c r="B45"/>
      <c r="C45"/>
    </row>
    <row r="46" spans="2:5" ht="14.25">
      <c r="B46"/>
      <c r="C46"/>
    </row>
    <row r="48" spans="2:5">
      <c r="B48" s="26" t="s">
        <v>75</v>
      </c>
      <c r="C48" s="7"/>
    </row>
    <row r="49" spans="3:3">
      <c r="C49" s="7"/>
    </row>
    <row r="50" spans="3:3">
      <c r="C50" s="7"/>
    </row>
    <row r="51" spans="3:3">
      <c r="C51" s="7"/>
    </row>
  </sheetData>
  <hyperlinks>
    <hyperlink ref="B48" location="Introduction!A1" display="Return to information tab" xr:uid="{2CFE24DE-D9B3-4F67-ACD7-C8E18674548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637EF-C4D5-47C1-A97E-06B888037E37}">
  <sheetPr>
    <tabColor theme="5"/>
    <pageSetUpPr autoPageBreaks="0"/>
  </sheetPr>
  <dimension ref="B5:AC58"/>
  <sheetViews>
    <sheetView showGridLines="0" zoomScaleNormal="100" workbookViewId="0"/>
  </sheetViews>
  <sheetFormatPr defaultColWidth="8.73046875" defaultRowHeight="14.25"/>
  <cols>
    <col min="1" max="1" width="2.3984375" customWidth="1"/>
    <col min="2" max="2" width="36.3984375" customWidth="1"/>
    <col min="3" max="3" width="11.1328125" customWidth="1"/>
    <col min="4" max="4" width="18.86328125" customWidth="1"/>
    <col min="5" max="6" width="19" customWidth="1"/>
    <col min="7" max="7" width="10.3984375" customWidth="1"/>
    <col min="8" max="8" width="6.265625" customWidth="1"/>
    <col min="11" max="11" width="38" customWidth="1"/>
    <col min="12" max="12" width="19.3984375" customWidth="1"/>
    <col min="14" max="14" width="10.3984375" customWidth="1"/>
  </cols>
  <sheetData>
    <row r="5" spans="2:29" ht="17.649999999999999">
      <c r="B5" s="22"/>
    </row>
    <row r="7" spans="2:29" ht="14.65">
      <c r="B7" s="49" t="s">
        <v>20</v>
      </c>
      <c r="I7" s="5"/>
    </row>
    <row r="8" spans="2:29" ht="14.65">
      <c r="B8" s="5"/>
      <c r="I8" s="5"/>
    </row>
    <row r="9" spans="2:29" ht="14.45" customHeight="1">
      <c r="B9" s="36" t="s">
        <v>194</v>
      </c>
      <c r="I9" s="36"/>
    </row>
    <row r="10" spans="2:29">
      <c r="B10" s="36" t="s">
        <v>195</v>
      </c>
      <c r="I10" s="36"/>
    </row>
    <row r="11" spans="2:29" ht="15" customHeight="1">
      <c r="B11" s="36"/>
    </row>
    <row r="15" spans="2:29">
      <c r="F15" s="32"/>
      <c r="T15" s="131"/>
      <c r="U15" s="131"/>
      <c r="V15" s="131"/>
      <c r="W15" s="131"/>
      <c r="X15" s="131"/>
      <c r="Y15" s="131"/>
      <c r="Z15" s="131"/>
      <c r="AA15" s="131"/>
      <c r="AB15" s="131"/>
      <c r="AC15" s="131"/>
    </row>
    <row r="16" spans="2:29">
      <c r="F16" s="32"/>
      <c r="T16" s="131"/>
      <c r="U16" s="131"/>
      <c r="V16" s="131"/>
      <c r="W16" s="131"/>
      <c r="X16" s="131"/>
      <c r="Y16" s="131"/>
      <c r="Z16" s="131"/>
      <c r="AA16" s="131"/>
      <c r="AB16" s="131"/>
      <c r="AC16" s="131"/>
    </row>
    <row r="17" spans="3:29">
      <c r="F17" s="32"/>
      <c r="T17" s="131"/>
      <c r="U17" s="131"/>
      <c r="V17" s="131"/>
      <c r="W17" s="131"/>
      <c r="X17" s="131"/>
      <c r="Y17" s="131"/>
      <c r="Z17" s="131"/>
      <c r="AA17" s="131"/>
      <c r="AB17" s="131"/>
      <c r="AC17" s="131"/>
    </row>
    <row r="18" spans="3:29">
      <c r="T18" s="131"/>
      <c r="U18" s="131"/>
      <c r="V18" s="131"/>
      <c r="W18" s="131"/>
      <c r="X18" s="131"/>
      <c r="Y18" s="131"/>
      <c r="Z18" s="131"/>
      <c r="AA18" s="131"/>
      <c r="AB18" s="131"/>
      <c r="AC18" s="131"/>
    </row>
    <row r="22" spans="3:29">
      <c r="C22" s="10"/>
      <c r="D22" s="14"/>
    </row>
    <row r="35" spans="2:11">
      <c r="B35" s="60" t="s">
        <v>124</v>
      </c>
      <c r="C35" s="62" t="s">
        <v>192</v>
      </c>
      <c r="D35" s="62" t="s">
        <v>196</v>
      </c>
      <c r="E35" s="62" t="s">
        <v>197</v>
      </c>
      <c r="G35" s="38"/>
      <c r="H35" s="38"/>
      <c r="I35" s="38"/>
      <c r="J35" s="38"/>
      <c r="K35" s="38"/>
    </row>
    <row r="36" spans="2:11">
      <c r="B36" s="53"/>
      <c r="C36" s="118"/>
      <c r="D36" s="119">
        <v>1</v>
      </c>
      <c r="E36" s="119">
        <v>0.5</v>
      </c>
      <c r="F36" s="120" t="s">
        <v>161</v>
      </c>
      <c r="G36" s="38"/>
      <c r="H36" s="38"/>
      <c r="I36" s="38"/>
      <c r="J36" s="38"/>
      <c r="K36" s="38"/>
    </row>
    <row r="37" spans="2:11">
      <c r="B37" s="118" t="s">
        <v>127</v>
      </c>
      <c r="C37" s="121">
        <v>0.92958112543040872</v>
      </c>
      <c r="D37" s="119">
        <v>1</v>
      </c>
      <c r="E37" s="119">
        <v>0.5</v>
      </c>
      <c r="G37" s="38"/>
      <c r="H37" s="38"/>
      <c r="I37" s="38"/>
      <c r="J37" s="38"/>
      <c r="K37" s="38"/>
    </row>
    <row r="38" spans="2:11">
      <c r="B38" s="118" t="s">
        <v>128</v>
      </c>
      <c r="C38" s="121">
        <v>0.91556835164092909</v>
      </c>
      <c r="D38" s="119">
        <v>1</v>
      </c>
      <c r="E38" s="119">
        <v>0.5</v>
      </c>
      <c r="G38" s="38"/>
      <c r="H38" s="38"/>
      <c r="I38" s="38"/>
      <c r="J38" s="38"/>
      <c r="K38" s="38"/>
    </row>
    <row r="39" spans="2:11">
      <c r="B39" s="118" t="s">
        <v>129</v>
      </c>
      <c r="C39" s="121">
        <v>0.9748344896046881</v>
      </c>
      <c r="D39" s="119">
        <v>1</v>
      </c>
      <c r="E39" s="119">
        <v>0.5</v>
      </c>
    </row>
    <row r="40" spans="2:11">
      <c r="B40" s="118" t="s">
        <v>130</v>
      </c>
      <c r="C40" s="121">
        <v>0.87981625028540555</v>
      </c>
      <c r="D40" s="119">
        <v>1</v>
      </c>
      <c r="E40" s="119">
        <v>0.5</v>
      </c>
    </row>
    <row r="41" spans="2:11">
      <c r="B41" s="118" t="s">
        <v>162</v>
      </c>
      <c r="C41" s="121">
        <v>0.92132845686161724</v>
      </c>
      <c r="D41" s="119">
        <v>1</v>
      </c>
      <c r="E41" s="119">
        <v>0.5</v>
      </c>
    </row>
    <row r="42" spans="2:11">
      <c r="B42" s="118" t="s">
        <v>132</v>
      </c>
      <c r="C42" s="121">
        <v>0</v>
      </c>
      <c r="D42" s="119">
        <v>1</v>
      </c>
      <c r="E42" s="119">
        <v>0.5</v>
      </c>
    </row>
    <row r="43" spans="2:11">
      <c r="B43" s="118" t="s">
        <v>133</v>
      </c>
      <c r="C43" s="121">
        <v>0.96925641407232177</v>
      </c>
      <c r="D43" s="119">
        <v>1</v>
      </c>
      <c r="E43" s="119">
        <v>0.5</v>
      </c>
      <c r="F43" s="23"/>
    </row>
    <row r="44" spans="2:11">
      <c r="B44" s="118" t="s">
        <v>134</v>
      </c>
      <c r="C44" s="121">
        <v>0</v>
      </c>
      <c r="D44" s="119">
        <v>1</v>
      </c>
      <c r="E44" s="119">
        <v>0.5</v>
      </c>
    </row>
    <row r="45" spans="2:11">
      <c r="B45" s="118" t="s">
        <v>135</v>
      </c>
      <c r="C45" s="121">
        <v>0.99999420564220121</v>
      </c>
      <c r="D45" s="119">
        <v>1</v>
      </c>
      <c r="E45" s="119">
        <v>0.5</v>
      </c>
    </row>
    <row r="46" spans="2:11">
      <c r="B46" s="118" t="s">
        <v>136</v>
      </c>
      <c r="C46" s="121">
        <v>0.99999545930696809</v>
      </c>
      <c r="D46" s="119">
        <v>1</v>
      </c>
      <c r="E46" s="119">
        <v>0.5</v>
      </c>
    </row>
    <row r="47" spans="2:11">
      <c r="B47" s="118" t="s">
        <v>163</v>
      </c>
      <c r="C47" s="121">
        <v>0</v>
      </c>
      <c r="D47" s="119">
        <v>1</v>
      </c>
      <c r="E47" s="119">
        <v>0.5</v>
      </c>
    </row>
    <row r="48" spans="2:11">
      <c r="B48" s="118" t="s">
        <v>138</v>
      </c>
      <c r="C48" s="121">
        <v>1</v>
      </c>
      <c r="D48" s="119">
        <v>1</v>
      </c>
      <c r="E48" s="119">
        <v>0.5</v>
      </c>
    </row>
    <row r="49" spans="2:6">
      <c r="B49" s="118" t="s">
        <v>139</v>
      </c>
      <c r="C49" s="121">
        <v>0.98585551776916858</v>
      </c>
      <c r="D49" s="119">
        <v>1</v>
      </c>
      <c r="E49" s="119">
        <v>0.5</v>
      </c>
    </row>
    <row r="50" spans="2:6">
      <c r="B50" s="118" t="s">
        <v>140</v>
      </c>
      <c r="C50" s="121">
        <v>0.99941880389443971</v>
      </c>
      <c r="D50" s="119">
        <v>1</v>
      </c>
      <c r="E50" s="119">
        <v>0.5</v>
      </c>
    </row>
    <row r="51" spans="2:6">
      <c r="B51" s="118" t="s">
        <v>164</v>
      </c>
      <c r="C51" s="121">
        <v>0</v>
      </c>
      <c r="D51" s="119">
        <v>1</v>
      </c>
      <c r="E51" s="119">
        <v>0.5</v>
      </c>
    </row>
    <row r="52" spans="2:6">
      <c r="B52" s="118" t="s">
        <v>142</v>
      </c>
      <c r="C52" s="121">
        <v>0.79438509920468026</v>
      </c>
      <c r="D52" s="119">
        <v>1</v>
      </c>
      <c r="E52" s="119">
        <v>0.5</v>
      </c>
    </row>
    <row r="53" spans="2:6">
      <c r="B53" s="118" t="s">
        <v>143</v>
      </c>
      <c r="C53" s="121">
        <v>1</v>
      </c>
      <c r="D53" s="119">
        <v>1</v>
      </c>
      <c r="E53" s="119">
        <v>0.5</v>
      </c>
    </row>
    <row r="54" spans="2:6">
      <c r="B54" s="85" t="s">
        <v>144</v>
      </c>
      <c r="C54" s="121">
        <v>1</v>
      </c>
      <c r="D54" s="119">
        <v>1</v>
      </c>
      <c r="E54" s="119">
        <v>0.5</v>
      </c>
    </row>
    <row r="55" spans="2:6">
      <c r="B55" s="85"/>
      <c r="C55" s="85"/>
      <c r="D55" s="119">
        <v>1</v>
      </c>
      <c r="E55" s="119">
        <v>0.5</v>
      </c>
      <c r="F55" s="120" t="s">
        <v>161</v>
      </c>
    </row>
    <row r="58" spans="2:6">
      <c r="B58" s="26" t="s">
        <v>75</v>
      </c>
    </row>
  </sheetData>
  <sortState xmlns:xlrd2="http://schemas.microsoft.com/office/spreadsheetml/2017/richdata2" ref="B36:C44">
    <sortCondition descending="1" ref="C36:C44"/>
  </sortState>
  <mergeCells count="1">
    <mergeCell ref="T15:AC18"/>
  </mergeCells>
  <hyperlinks>
    <hyperlink ref="B58" location="Introduction!A1" display="Return to information tab" xr:uid="{63C9D549-F782-410A-B9CF-F04B34FB9271}"/>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4C5A-CC8E-40EB-9C65-FB8642225988}">
  <sheetPr>
    <tabColor theme="5"/>
    <pageSetUpPr autoPageBreaks="0"/>
  </sheetPr>
  <dimension ref="B5:AC59"/>
  <sheetViews>
    <sheetView showGridLines="0" zoomScaleNormal="100" workbookViewId="0"/>
  </sheetViews>
  <sheetFormatPr defaultColWidth="8.73046875" defaultRowHeight="14.25"/>
  <cols>
    <col min="1" max="1" width="2.3984375" customWidth="1"/>
    <col min="2" max="2" width="36.3984375" customWidth="1"/>
    <col min="3" max="3" width="11.1328125" customWidth="1"/>
    <col min="4" max="4" width="12.1328125" customWidth="1"/>
    <col min="5" max="6" width="19" customWidth="1"/>
    <col min="7" max="7" width="10.3984375" customWidth="1"/>
    <col min="8" max="8" width="6.265625" customWidth="1"/>
    <col min="11" max="11" width="38" customWidth="1"/>
    <col min="12" max="12" width="19.3984375" customWidth="1"/>
    <col min="14" max="14" width="10.3984375" customWidth="1"/>
  </cols>
  <sheetData>
    <row r="5" spans="2:29" ht="17.649999999999999">
      <c r="B5" s="22"/>
    </row>
    <row r="7" spans="2:29" ht="14.65">
      <c r="B7" s="49" t="s">
        <v>21</v>
      </c>
      <c r="I7" s="5"/>
    </row>
    <row r="8" spans="2:29" ht="14.65">
      <c r="B8" s="5"/>
      <c r="I8" s="5"/>
    </row>
    <row r="9" spans="2:29" ht="14.45" customHeight="1">
      <c r="B9" s="36" t="s">
        <v>198</v>
      </c>
      <c r="I9" s="36"/>
    </row>
    <row r="10" spans="2:29">
      <c r="B10" s="36" t="s">
        <v>199</v>
      </c>
      <c r="I10" s="36"/>
    </row>
    <row r="11" spans="2:29" ht="15" customHeight="1">
      <c r="B11" s="36"/>
    </row>
    <row r="15" spans="2:29">
      <c r="F15" s="32"/>
      <c r="T15" s="131"/>
      <c r="U15" s="131"/>
      <c r="V15" s="131"/>
      <c r="W15" s="131"/>
      <c r="X15" s="131"/>
      <c r="Y15" s="131"/>
      <c r="Z15" s="131"/>
      <c r="AA15" s="131"/>
      <c r="AB15" s="131"/>
      <c r="AC15" s="131"/>
    </row>
    <row r="16" spans="2:29">
      <c r="F16" s="32"/>
      <c r="T16" s="131"/>
      <c r="U16" s="131"/>
      <c r="V16" s="131"/>
      <c r="W16" s="131"/>
      <c r="X16" s="131"/>
      <c r="Y16" s="131"/>
      <c r="Z16" s="131"/>
      <c r="AA16" s="131"/>
      <c r="AB16" s="131"/>
      <c r="AC16" s="131"/>
    </row>
    <row r="17" spans="3:29">
      <c r="F17" s="32"/>
      <c r="T17" s="131"/>
      <c r="U17" s="131"/>
      <c r="V17" s="131"/>
      <c r="W17" s="131"/>
      <c r="X17" s="131"/>
      <c r="Y17" s="131"/>
      <c r="Z17" s="131"/>
      <c r="AA17" s="131"/>
      <c r="AB17" s="131"/>
      <c r="AC17" s="131"/>
    </row>
    <row r="18" spans="3:29">
      <c r="T18" s="131"/>
      <c r="U18" s="131"/>
      <c r="V18" s="131"/>
      <c r="W18" s="131"/>
      <c r="X18" s="131"/>
      <c r="Y18" s="131"/>
      <c r="Z18" s="131"/>
      <c r="AA18" s="131"/>
      <c r="AB18" s="131"/>
      <c r="AC18" s="131"/>
    </row>
    <row r="22" spans="3:29">
      <c r="C22" s="10"/>
      <c r="D22" s="14"/>
    </row>
    <row r="35" spans="2:11">
      <c r="B35" s="60" t="s">
        <v>124</v>
      </c>
      <c r="C35" s="62" t="s">
        <v>192</v>
      </c>
      <c r="D35" s="62" t="s">
        <v>196</v>
      </c>
      <c r="G35" s="38"/>
      <c r="H35" s="38"/>
      <c r="I35" s="38"/>
      <c r="J35" s="38"/>
      <c r="K35" s="38"/>
    </row>
    <row r="36" spans="2:11">
      <c r="B36" s="53"/>
      <c r="C36" s="118"/>
      <c r="D36" s="119">
        <v>1</v>
      </c>
      <c r="E36" s="120" t="s">
        <v>161</v>
      </c>
      <c r="G36" s="38"/>
      <c r="H36" s="38"/>
      <c r="I36" s="38"/>
      <c r="J36" s="38"/>
      <c r="K36" s="38"/>
    </row>
    <row r="37" spans="2:11">
      <c r="B37" s="118" t="s">
        <v>127</v>
      </c>
      <c r="C37" s="121">
        <v>0.60092043073237522</v>
      </c>
      <c r="D37" s="119">
        <v>1</v>
      </c>
      <c r="E37" s="70"/>
      <c r="G37" s="38"/>
      <c r="H37" s="38"/>
      <c r="I37" s="38"/>
      <c r="J37" s="38"/>
      <c r="K37" s="38"/>
    </row>
    <row r="38" spans="2:11">
      <c r="B38" s="118" t="s">
        <v>128</v>
      </c>
      <c r="C38" s="121">
        <v>1</v>
      </c>
      <c r="D38" s="119">
        <v>1</v>
      </c>
      <c r="E38" s="70"/>
      <c r="G38" s="38"/>
      <c r="H38" s="38"/>
      <c r="I38" s="38"/>
      <c r="J38" s="38"/>
      <c r="K38" s="38"/>
    </row>
    <row r="39" spans="2:11">
      <c r="B39" s="118" t="s">
        <v>129</v>
      </c>
      <c r="C39" s="121">
        <v>0</v>
      </c>
      <c r="D39" s="119">
        <v>1</v>
      </c>
      <c r="E39" s="70"/>
    </row>
    <row r="40" spans="2:11">
      <c r="B40" s="118" t="s">
        <v>130</v>
      </c>
      <c r="C40" s="121">
        <v>0.87358698275580504</v>
      </c>
      <c r="D40" s="119">
        <v>1</v>
      </c>
      <c r="E40" s="70"/>
    </row>
    <row r="41" spans="2:11">
      <c r="B41" s="118" t="s">
        <v>162</v>
      </c>
      <c r="C41" s="121">
        <v>0.9719506091008665</v>
      </c>
      <c r="D41" s="119">
        <v>1</v>
      </c>
      <c r="E41" s="70"/>
    </row>
    <row r="42" spans="2:11">
      <c r="B42" s="118" t="s">
        <v>132</v>
      </c>
      <c r="C42" s="121">
        <v>0</v>
      </c>
      <c r="D42" s="119">
        <v>1</v>
      </c>
      <c r="E42" s="70"/>
    </row>
    <row r="43" spans="2:11">
      <c r="B43" s="118" t="s">
        <v>133</v>
      </c>
      <c r="C43" s="121">
        <v>0.94646504271588328</v>
      </c>
      <c r="D43" s="119">
        <v>1</v>
      </c>
      <c r="E43" s="70"/>
      <c r="F43" s="23"/>
    </row>
    <row r="44" spans="2:11">
      <c r="B44" s="118" t="s">
        <v>134</v>
      </c>
      <c r="C44" s="121">
        <v>0</v>
      </c>
      <c r="D44" s="119">
        <v>1</v>
      </c>
      <c r="E44" s="70"/>
    </row>
    <row r="45" spans="2:11">
      <c r="B45" s="118" t="s">
        <v>135</v>
      </c>
      <c r="C45" s="121">
        <v>0.99999998974812843</v>
      </c>
      <c r="D45" s="119">
        <v>1</v>
      </c>
      <c r="E45" s="101"/>
    </row>
    <row r="46" spans="2:11">
      <c r="B46" s="118" t="s">
        <v>136</v>
      </c>
      <c r="C46" s="121">
        <v>0.99999948462862842</v>
      </c>
      <c r="D46" s="119">
        <v>1</v>
      </c>
      <c r="E46" s="101"/>
    </row>
    <row r="47" spans="2:11">
      <c r="B47" s="118" t="s">
        <v>163</v>
      </c>
      <c r="C47" s="121">
        <v>0</v>
      </c>
      <c r="D47" s="119">
        <v>1</v>
      </c>
      <c r="E47" s="101"/>
    </row>
    <row r="48" spans="2:11">
      <c r="B48" s="118" t="s">
        <v>138</v>
      </c>
      <c r="C48" s="121">
        <v>1</v>
      </c>
      <c r="D48" s="119">
        <v>1</v>
      </c>
      <c r="E48" s="101"/>
    </row>
    <row r="49" spans="2:5">
      <c r="B49" s="118" t="s">
        <v>139</v>
      </c>
      <c r="C49" s="121">
        <v>1</v>
      </c>
      <c r="D49" s="119">
        <v>1</v>
      </c>
      <c r="E49" s="101"/>
    </row>
    <row r="50" spans="2:5">
      <c r="B50" s="118" t="s">
        <v>140</v>
      </c>
      <c r="C50" s="121">
        <v>0.49687011263177905</v>
      </c>
      <c r="D50" s="119">
        <v>1</v>
      </c>
      <c r="E50" s="101"/>
    </row>
    <row r="51" spans="2:5">
      <c r="B51" s="118" t="s">
        <v>164</v>
      </c>
      <c r="C51" s="121">
        <v>0</v>
      </c>
      <c r="D51" s="119">
        <v>1</v>
      </c>
      <c r="E51" s="101"/>
    </row>
    <row r="52" spans="2:5">
      <c r="B52" s="118" t="s">
        <v>142</v>
      </c>
      <c r="C52" s="121">
        <v>1</v>
      </c>
      <c r="D52" s="119">
        <v>1</v>
      </c>
      <c r="E52" s="101"/>
    </row>
    <row r="53" spans="2:5">
      <c r="B53" s="118" t="s">
        <v>143</v>
      </c>
      <c r="C53" s="121">
        <v>1</v>
      </c>
      <c r="D53" s="119">
        <v>1</v>
      </c>
    </row>
    <row r="54" spans="2:5">
      <c r="B54" s="85" t="s">
        <v>144</v>
      </c>
      <c r="C54" s="121">
        <v>1</v>
      </c>
      <c r="D54" s="119">
        <v>1</v>
      </c>
    </row>
    <row r="55" spans="2:5">
      <c r="B55" s="85"/>
      <c r="C55" s="85"/>
      <c r="D55" s="119">
        <v>1</v>
      </c>
      <c r="E55" s="120" t="s">
        <v>161</v>
      </c>
    </row>
    <row r="59" spans="2:5">
      <c r="B59" s="26" t="s">
        <v>75</v>
      </c>
    </row>
  </sheetData>
  <mergeCells count="1">
    <mergeCell ref="T15:AC18"/>
  </mergeCells>
  <hyperlinks>
    <hyperlink ref="B59" location="Introduction!A1" display="Return to information tab" xr:uid="{DAB8F0C3-53A0-4629-A69B-AFDEE26A80A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1690-1689-404A-A313-3278844AE37D}">
  <sheetPr>
    <tabColor theme="5"/>
    <pageSetUpPr autoPageBreaks="0"/>
  </sheetPr>
  <dimension ref="B5:X57"/>
  <sheetViews>
    <sheetView showGridLines="0" zoomScaleNormal="100" workbookViewId="0"/>
  </sheetViews>
  <sheetFormatPr defaultColWidth="8.73046875" defaultRowHeight="14.25"/>
  <cols>
    <col min="1" max="1" width="2.3984375" customWidth="1"/>
    <col min="2" max="2" width="33.59765625" customWidth="1"/>
    <col min="3" max="3" width="13.59765625" customWidth="1"/>
    <col min="4" max="4" width="13.3984375" customWidth="1"/>
    <col min="5" max="5" width="11.73046875" customWidth="1"/>
  </cols>
  <sheetData>
    <row r="5" spans="2:24" ht="17.649999999999999">
      <c r="B5" s="22"/>
    </row>
    <row r="7" spans="2:24">
      <c r="B7" s="49" t="s">
        <v>22</v>
      </c>
    </row>
    <row r="8" spans="2:24" ht="10.5" customHeight="1">
      <c r="B8" s="5"/>
      <c r="M8" s="32"/>
    </row>
    <row r="9" spans="2:24">
      <c r="B9" s="36" t="s">
        <v>200</v>
      </c>
      <c r="M9" s="32"/>
      <c r="N9" s="38"/>
      <c r="O9" s="38"/>
      <c r="P9" s="38"/>
      <c r="Q9" s="38"/>
      <c r="R9" s="38"/>
      <c r="S9" s="38"/>
      <c r="T9" s="38"/>
      <c r="U9" s="38"/>
      <c r="V9" s="38"/>
      <c r="W9" s="38"/>
      <c r="X9" s="38"/>
    </row>
    <row r="10" spans="2:24">
      <c r="B10" s="36" t="s">
        <v>201</v>
      </c>
      <c r="M10" s="32"/>
      <c r="N10" s="38"/>
      <c r="O10" s="38"/>
      <c r="P10" s="38"/>
      <c r="Q10" s="38"/>
      <c r="R10" s="38"/>
      <c r="S10" s="38"/>
      <c r="T10" s="38"/>
      <c r="U10" s="38"/>
      <c r="V10" s="38"/>
      <c r="W10" s="38"/>
      <c r="X10" s="38"/>
    </row>
    <row r="11" spans="2:24" ht="14.1" customHeight="1">
      <c r="B11" s="36"/>
      <c r="M11" s="32"/>
      <c r="N11" s="38"/>
      <c r="O11" s="38"/>
      <c r="P11" s="38"/>
      <c r="Q11" s="38"/>
      <c r="R11" s="38"/>
      <c r="S11" s="38"/>
      <c r="T11" s="38"/>
      <c r="U11" s="38"/>
      <c r="V11" s="38"/>
      <c r="W11" s="38"/>
      <c r="X11" s="38"/>
    </row>
    <row r="12" spans="2:24" ht="14.45" customHeight="1">
      <c r="B12" s="36"/>
      <c r="N12" s="38"/>
      <c r="O12" s="38"/>
      <c r="P12" s="38"/>
      <c r="Q12" s="38"/>
      <c r="R12" s="38"/>
      <c r="S12" s="38"/>
      <c r="T12" s="38"/>
      <c r="U12" s="38"/>
      <c r="V12" s="38"/>
      <c r="W12" s="38"/>
      <c r="X12" s="38"/>
    </row>
    <row r="13" spans="2:24">
      <c r="B13" s="32"/>
    </row>
    <row r="14" spans="2:24">
      <c r="B14" s="34"/>
    </row>
    <row r="15" spans="2:24">
      <c r="B15" s="34"/>
    </row>
    <row r="16" spans="2:24">
      <c r="B16" s="33"/>
    </row>
    <row r="17" spans="2:4">
      <c r="B17" s="33"/>
    </row>
    <row r="18" spans="2:4">
      <c r="B18" s="33"/>
    </row>
    <row r="19" spans="2:4">
      <c r="B19" s="33"/>
    </row>
    <row r="20" spans="2:4">
      <c r="B20" s="33"/>
    </row>
    <row r="23" spans="2:4">
      <c r="C23" s="10"/>
      <c r="D23" s="14"/>
    </row>
    <row r="34" spans="2:6">
      <c r="B34" s="60" t="s">
        <v>124</v>
      </c>
      <c r="C34" s="62" t="s">
        <v>192</v>
      </c>
      <c r="D34" s="62" t="s">
        <v>196</v>
      </c>
    </row>
    <row r="35" spans="2:6">
      <c r="B35" s="53"/>
      <c r="C35" s="118"/>
      <c r="D35" s="119">
        <v>1</v>
      </c>
      <c r="E35" s="120" t="s">
        <v>161</v>
      </c>
      <c r="F35" s="28"/>
    </row>
    <row r="36" spans="2:6">
      <c r="B36" s="118" t="s">
        <v>127</v>
      </c>
      <c r="C36" s="121">
        <v>0.88582856059339332</v>
      </c>
      <c r="D36" s="119">
        <v>1</v>
      </c>
      <c r="E36" s="70"/>
    </row>
    <row r="37" spans="2:6">
      <c r="B37" s="118" t="s">
        <v>128</v>
      </c>
      <c r="C37" s="121">
        <v>0</v>
      </c>
      <c r="D37" s="119">
        <v>1</v>
      </c>
      <c r="E37" s="70"/>
    </row>
    <row r="38" spans="2:6">
      <c r="B38" s="118" t="s">
        <v>129</v>
      </c>
      <c r="C38" s="121">
        <v>1</v>
      </c>
      <c r="D38" s="119">
        <v>1</v>
      </c>
      <c r="E38" s="70"/>
      <c r="F38" s="30"/>
    </row>
    <row r="39" spans="2:6">
      <c r="B39" s="118" t="s">
        <v>130</v>
      </c>
      <c r="C39" s="121">
        <v>0.35811472080934692</v>
      </c>
      <c r="D39" s="119">
        <v>1</v>
      </c>
      <c r="E39" s="70"/>
    </row>
    <row r="40" spans="2:6">
      <c r="B40" s="118" t="s">
        <v>162</v>
      </c>
      <c r="C40" s="121">
        <v>0.98301910657093239</v>
      </c>
      <c r="D40" s="119">
        <v>1</v>
      </c>
      <c r="E40" s="70"/>
    </row>
    <row r="41" spans="2:6">
      <c r="B41" s="118" t="s">
        <v>132</v>
      </c>
      <c r="C41" s="121">
        <v>1</v>
      </c>
      <c r="D41" s="119">
        <v>1</v>
      </c>
      <c r="E41" s="70"/>
    </row>
    <row r="42" spans="2:6">
      <c r="B42" s="118" t="s">
        <v>133</v>
      </c>
      <c r="C42" s="121">
        <v>0</v>
      </c>
      <c r="D42" s="119">
        <v>1</v>
      </c>
      <c r="E42" s="70"/>
    </row>
    <row r="43" spans="2:6">
      <c r="B43" s="118" t="s">
        <v>134</v>
      </c>
      <c r="C43" s="121">
        <v>0</v>
      </c>
      <c r="D43" s="119">
        <v>1</v>
      </c>
      <c r="E43" s="70"/>
    </row>
    <row r="44" spans="2:6">
      <c r="B44" s="118" t="s">
        <v>135</v>
      </c>
      <c r="C44" s="121">
        <v>1</v>
      </c>
      <c r="D44" s="119">
        <v>1</v>
      </c>
      <c r="E44" s="101"/>
    </row>
    <row r="45" spans="2:6">
      <c r="B45" s="118" t="s">
        <v>136</v>
      </c>
      <c r="C45" s="121">
        <v>0.7389176472895439</v>
      </c>
      <c r="D45" s="119">
        <v>1</v>
      </c>
      <c r="E45" s="101"/>
    </row>
    <row r="46" spans="2:6">
      <c r="B46" s="118" t="s">
        <v>163</v>
      </c>
      <c r="C46" s="121">
        <v>0</v>
      </c>
      <c r="D46" s="119">
        <v>1</v>
      </c>
      <c r="E46" s="101"/>
    </row>
    <row r="47" spans="2:6">
      <c r="B47" s="118" t="s">
        <v>138</v>
      </c>
      <c r="C47" s="121">
        <v>0</v>
      </c>
      <c r="D47" s="119">
        <v>1</v>
      </c>
      <c r="E47" s="101"/>
    </row>
    <row r="48" spans="2:6">
      <c r="B48" s="118" t="s">
        <v>139</v>
      </c>
      <c r="C48" s="121">
        <v>1</v>
      </c>
      <c r="D48" s="119">
        <v>1</v>
      </c>
      <c r="E48" s="101"/>
    </row>
    <row r="49" spans="2:5">
      <c r="B49" s="118" t="s">
        <v>140</v>
      </c>
      <c r="C49" s="121">
        <v>0.99999846206863829</v>
      </c>
      <c r="D49" s="119">
        <v>1</v>
      </c>
      <c r="E49" s="101"/>
    </row>
    <row r="50" spans="2:5">
      <c r="B50" s="118" t="s">
        <v>164</v>
      </c>
      <c r="C50" s="121">
        <v>0</v>
      </c>
      <c r="D50" s="119">
        <v>1</v>
      </c>
      <c r="E50" s="101"/>
    </row>
    <row r="51" spans="2:5">
      <c r="B51" s="118" t="s">
        <v>142</v>
      </c>
      <c r="C51" s="121">
        <v>0</v>
      </c>
      <c r="D51" s="119">
        <v>1</v>
      </c>
      <c r="E51" s="101"/>
    </row>
    <row r="52" spans="2:5">
      <c r="B52" s="118" t="s">
        <v>143</v>
      </c>
      <c r="C52" s="121">
        <v>1</v>
      </c>
      <c r="D52" s="119">
        <v>1</v>
      </c>
    </row>
    <row r="53" spans="2:5">
      <c r="B53" s="85" t="s">
        <v>144</v>
      </c>
      <c r="C53" s="121">
        <v>0</v>
      </c>
      <c r="D53" s="119">
        <v>1</v>
      </c>
    </row>
    <row r="54" spans="2:5">
      <c r="B54" s="85"/>
      <c r="C54" s="85"/>
      <c r="D54" s="119">
        <v>1</v>
      </c>
      <c r="E54" s="120" t="s">
        <v>161</v>
      </c>
    </row>
    <row r="57" spans="2:5">
      <c r="B57" s="26" t="s">
        <v>75</v>
      </c>
    </row>
  </sheetData>
  <hyperlinks>
    <hyperlink ref="B57" location="Introduction!A1" display="Return to information tab" xr:uid="{12E2CD7C-F70E-4566-958C-0906BEDFC33D}"/>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5B43-C218-44F1-BABF-896D7D47082F}">
  <sheetPr>
    <tabColor rgb="FF00B050"/>
    <pageSetUpPr autoPageBreaks="0"/>
  </sheetPr>
  <dimension ref="B5:F33"/>
  <sheetViews>
    <sheetView workbookViewId="0"/>
  </sheetViews>
  <sheetFormatPr defaultColWidth="8.73046875" defaultRowHeight="14.25"/>
  <cols>
    <col min="1" max="1" width="3" style="39" customWidth="1"/>
    <col min="2" max="2" width="28.3984375" style="39" customWidth="1"/>
    <col min="3" max="6" width="17.59765625" style="39" customWidth="1"/>
    <col min="7" max="7" width="14.86328125" style="39" customWidth="1"/>
    <col min="8" max="16384" width="8.73046875" style="39"/>
  </cols>
  <sheetData>
    <row r="5" spans="2:6" ht="17.649999999999999">
      <c r="B5" s="22"/>
    </row>
    <row r="7" spans="2:6">
      <c r="B7" s="41" t="s">
        <v>202</v>
      </c>
    </row>
    <row r="9" spans="2:6" ht="35.450000000000003" customHeight="1">
      <c r="B9" s="42" t="s">
        <v>124</v>
      </c>
      <c r="C9" s="43" t="s">
        <v>91</v>
      </c>
      <c r="D9" s="43" t="s">
        <v>92</v>
      </c>
      <c r="E9" s="43" t="s">
        <v>203</v>
      </c>
      <c r="F9" s="43" t="s">
        <v>126</v>
      </c>
    </row>
    <row r="10" spans="2:6" ht="19.5" customHeight="1">
      <c r="B10" s="115" t="s">
        <v>127</v>
      </c>
      <c r="C10" s="80"/>
      <c r="D10" s="80"/>
      <c r="E10" s="80"/>
      <c r="F10" s="80"/>
    </row>
    <row r="11" spans="2:6" ht="19.5" customHeight="1">
      <c r="B11" s="115" t="s">
        <v>128</v>
      </c>
      <c r="C11" s="80"/>
      <c r="D11" s="80"/>
      <c r="E11" s="80"/>
      <c r="F11" s="80"/>
    </row>
    <row r="12" spans="2:6" ht="19.5" customHeight="1">
      <c r="B12" s="115" t="s">
        <v>129</v>
      </c>
      <c r="C12" s="80"/>
      <c r="D12" s="80"/>
      <c r="E12" s="80"/>
      <c r="F12" s="81">
        <v>1</v>
      </c>
    </row>
    <row r="13" spans="2:6" ht="19.5" customHeight="1">
      <c r="B13" s="115" t="s">
        <v>130</v>
      </c>
      <c r="C13" s="80"/>
      <c r="D13" s="80"/>
      <c r="E13" s="80"/>
      <c r="F13" s="82"/>
    </row>
    <row r="14" spans="2:6" ht="19.5" customHeight="1">
      <c r="B14" s="115" t="s">
        <v>131</v>
      </c>
      <c r="C14" s="80"/>
      <c r="D14" s="80"/>
      <c r="E14" s="80"/>
      <c r="F14" s="80"/>
    </row>
    <row r="15" spans="2:6" ht="19.5" customHeight="1">
      <c r="B15" s="115" t="s">
        <v>132</v>
      </c>
      <c r="C15" s="80"/>
      <c r="D15" s="80"/>
      <c r="E15" s="80"/>
      <c r="F15" s="80"/>
    </row>
    <row r="16" spans="2:6" ht="19.5" customHeight="1">
      <c r="B16" s="115" t="s">
        <v>133</v>
      </c>
      <c r="C16" s="80"/>
      <c r="D16" s="80"/>
      <c r="E16" s="81">
        <v>1</v>
      </c>
      <c r="F16" s="80"/>
    </row>
    <row r="17" spans="2:6" ht="19.5" customHeight="1">
      <c r="B17" s="115" t="s">
        <v>134</v>
      </c>
      <c r="C17" s="80"/>
      <c r="D17" s="81">
        <v>1</v>
      </c>
      <c r="E17" s="81">
        <v>1</v>
      </c>
      <c r="F17" s="81">
        <v>1</v>
      </c>
    </row>
    <row r="18" spans="2:6" ht="19.5" customHeight="1">
      <c r="B18" s="115" t="s">
        <v>135</v>
      </c>
      <c r="C18" s="80"/>
      <c r="D18" s="80"/>
      <c r="E18" s="80"/>
      <c r="F18" s="80"/>
    </row>
    <row r="19" spans="2:6" ht="19.5" customHeight="1">
      <c r="B19" s="115" t="s">
        <v>136</v>
      </c>
      <c r="C19" s="80"/>
      <c r="D19" s="80"/>
      <c r="E19" s="80"/>
      <c r="F19" s="81">
        <v>1</v>
      </c>
    </row>
    <row r="20" spans="2:6" ht="19.5" customHeight="1">
      <c r="B20" s="115" t="s">
        <v>137</v>
      </c>
      <c r="C20" s="80"/>
      <c r="D20" s="81">
        <v>1</v>
      </c>
      <c r="E20" s="81">
        <v>1</v>
      </c>
      <c r="F20" s="81">
        <v>2</v>
      </c>
    </row>
    <row r="21" spans="2:6" ht="19.5" customHeight="1">
      <c r="B21" s="115" t="s">
        <v>138</v>
      </c>
      <c r="C21" s="80"/>
      <c r="D21" s="80"/>
      <c r="E21" s="80"/>
      <c r="F21" s="80"/>
    </row>
    <row r="22" spans="2:6" ht="19.5" customHeight="1">
      <c r="B22" s="115" t="s">
        <v>139</v>
      </c>
      <c r="C22" s="80"/>
      <c r="D22" s="80"/>
      <c r="E22" s="80"/>
      <c r="F22" s="80"/>
    </row>
    <row r="23" spans="2:6" ht="19.5" customHeight="1">
      <c r="B23" s="115" t="s">
        <v>140</v>
      </c>
      <c r="C23" s="80"/>
      <c r="D23" s="80"/>
      <c r="E23" s="80"/>
      <c r="F23" s="80"/>
    </row>
    <row r="24" spans="2:6" ht="19.5" customHeight="1">
      <c r="B24" s="115" t="s">
        <v>141</v>
      </c>
      <c r="C24" s="80"/>
      <c r="D24" s="81">
        <v>1</v>
      </c>
      <c r="E24" s="81">
        <v>1</v>
      </c>
      <c r="F24" s="80"/>
    </row>
    <row r="25" spans="2:6" ht="19.5" customHeight="1">
      <c r="B25" s="115" t="s">
        <v>142</v>
      </c>
      <c r="C25" s="80"/>
      <c r="D25" s="81">
        <v>1</v>
      </c>
      <c r="E25" s="81">
        <v>1</v>
      </c>
      <c r="F25" s="80"/>
    </row>
    <row r="26" spans="2:6" ht="19.5" customHeight="1">
      <c r="B26" s="115" t="s">
        <v>143</v>
      </c>
      <c r="C26" s="81">
        <v>1</v>
      </c>
      <c r="D26" s="80"/>
      <c r="E26" s="80"/>
      <c r="F26" s="80"/>
    </row>
    <row r="27" spans="2:6" ht="19.5" customHeight="1">
      <c r="B27" s="115" t="s">
        <v>144</v>
      </c>
      <c r="C27" s="80"/>
      <c r="D27" s="80"/>
      <c r="E27" s="81">
        <v>1</v>
      </c>
      <c r="F27" s="81">
        <v>2</v>
      </c>
    </row>
    <row r="29" spans="2:6">
      <c r="B29" s="106" t="s">
        <v>145</v>
      </c>
    </row>
    <row r="30" spans="2:6">
      <c r="B30" s="106" t="s">
        <v>146</v>
      </c>
    </row>
    <row r="33" spans="2:2">
      <c r="B33" s="26" t="s">
        <v>75</v>
      </c>
    </row>
  </sheetData>
  <hyperlinks>
    <hyperlink ref="B33" location="Introduction!A1" display="Return to information tab" xr:uid="{A50C8839-63E4-41F9-94F1-2E8702D224F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AB924-E5D9-44C7-AAA3-D80A0FD6F3DE}">
  <sheetPr>
    <tabColor rgb="FF00B050"/>
    <pageSetUpPr autoPageBreaks="0"/>
  </sheetPr>
  <dimension ref="B5:J44"/>
  <sheetViews>
    <sheetView showGridLines="0" zoomScaleNormal="100" workbookViewId="0"/>
  </sheetViews>
  <sheetFormatPr defaultRowHeight="14.25"/>
  <cols>
    <col min="1" max="1" width="2.3984375" customWidth="1"/>
    <col min="2" max="2" width="26.265625" customWidth="1"/>
    <col min="3" max="3" width="20.3984375" customWidth="1"/>
    <col min="4" max="4" width="19.59765625" customWidth="1"/>
    <col min="5" max="5" width="20.86328125" customWidth="1"/>
    <col min="6" max="6" width="22.3984375" bestFit="1" customWidth="1"/>
    <col min="7" max="7" width="20.59765625" customWidth="1"/>
    <col min="8" max="8" width="21.1328125" customWidth="1"/>
    <col min="9" max="9" width="18.86328125" customWidth="1"/>
    <col min="10" max="10" width="13.59765625" customWidth="1"/>
    <col min="11" max="11" width="12.86328125" customWidth="1"/>
    <col min="12" max="12" width="16" customWidth="1"/>
    <col min="14" max="14" width="13.59765625" customWidth="1"/>
    <col min="15" max="15" width="12.73046875" customWidth="1"/>
  </cols>
  <sheetData>
    <row r="5" spans="2:10" ht="17.649999999999999">
      <c r="B5" s="22"/>
    </row>
    <row r="7" spans="2:10">
      <c r="B7" s="49" t="s">
        <v>25</v>
      </c>
    </row>
    <row r="8" spans="2:10" ht="14.65">
      <c r="B8" s="5"/>
      <c r="J8" s="32"/>
    </row>
    <row r="9" spans="2:10" ht="14.45" customHeight="1">
      <c r="B9" s="35" t="s">
        <v>204</v>
      </c>
      <c r="C9" s="35"/>
      <c r="D9" s="35"/>
      <c r="E9" s="35"/>
      <c r="F9" s="35"/>
      <c r="G9" s="35"/>
      <c r="H9" s="35"/>
      <c r="I9" s="35"/>
      <c r="J9" s="35"/>
    </row>
    <row r="10" spans="2:10">
      <c r="B10" s="35" t="s">
        <v>205</v>
      </c>
      <c r="C10" s="35"/>
      <c r="D10" s="35"/>
      <c r="E10" s="35"/>
      <c r="F10" s="35"/>
      <c r="G10" s="35"/>
      <c r="H10" s="35"/>
      <c r="I10" s="35"/>
      <c r="J10" s="36"/>
    </row>
    <row r="11" spans="2:10">
      <c r="B11" s="35"/>
      <c r="C11" s="35"/>
      <c r="D11" s="35"/>
      <c r="E11" s="35"/>
      <c r="F11" s="35"/>
      <c r="G11" s="35"/>
      <c r="H11" s="35"/>
      <c r="I11" s="35"/>
    </row>
    <row r="35" spans="2:4">
      <c r="C35" s="31" t="s">
        <v>149</v>
      </c>
      <c r="D35" s="31" t="s">
        <v>150</v>
      </c>
    </row>
    <row r="36" spans="2:4">
      <c r="B36" s="37" t="s">
        <v>206</v>
      </c>
      <c r="C36" s="116">
        <v>0.95799999999999996</v>
      </c>
      <c r="D36" s="116">
        <v>4.2000000000000003E-2</v>
      </c>
    </row>
    <row r="39" spans="2:4">
      <c r="B39" s="26" t="s">
        <v>75</v>
      </c>
    </row>
    <row r="43" spans="2:4" ht="15" customHeight="1"/>
    <row r="44" spans="2:4">
      <c r="B44" s="117"/>
    </row>
  </sheetData>
  <hyperlinks>
    <hyperlink ref="B39" location="Introduction!A1" display="Return to information tab" xr:uid="{4BED9D4F-2AE3-4770-8300-655B6E5F0E5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C252B-3FCB-4ADB-863E-88206F551930}">
  <sheetPr>
    <pageSetUpPr autoPageBreaks="0"/>
  </sheetPr>
  <dimension ref="B5:F33"/>
  <sheetViews>
    <sheetView workbookViewId="0"/>
  </sheetViews>
  <sheetFormatPr defaultColWidth="8.73046875" defaultRowHeight="12.4"/>
  <cols>
    <col min="1" max="1" width="3" style="40" customWidth="1"/>
    <col min="2" max="2" width="23.265625" style="40" customWidth="1"/>
    <col min="3" max="3" width="31.1328125" style="40" customWidth="1"/>
    <col min="4" max="4" width="57.86328125" style="40" customWidth="1"/>
    <col min="5" max="5" width="4.59765625" style="40" customWidth="1"/>
    <col min="6" max="6" width="66.3984375" style="40" customWidth="1"/>
    <col min="7" max="16384" width="8.73046875" style="40"/>
  </cols>
  <sheetData>
    <row r="5" spans="2:6" ht="17.649999999999999">
      <c r="B5" s="22"/>
      <c r="C5" s="106"/>
      <c r="D5" s="106"/>
      <c r="E5" s="106"/>
      <c r="F5" s="106"/>
    </row>
    <row r="6" spans="2:6" ht="14.45" customHeight="1">
      <c r="B6" s="106"/>
      <c r="C6" s="106"/>
      <c r="D6" s="106"/>
      <c r="E6" s="106"/>
      <c r="F6" s="106"/>
    </row>
    <row r="7" spans="2:6" ht="14.45" customHeight="1">
      <c r="B7" s="41" t="s">
        <v>5</v>
      </c>
      <c r="C7" s="106"/>
      <c r="D7" s="106"/>
      <c r="E7" s="106"/>
      <c r="F7" s="106"/>
    </row>
    <row r="8" spans="2:6" ht="14.45" customHeight="1">
      <c r="B8" s="106"/>
      <c r="C8" s="106"/>
      <c r="D8" s="106"/>
      <c r="E8" s="106"/>
      <c r="F8" s="106"/>
    </row>
    <row r="9" spans="2:6" ht="14.45" customHeight="1">
      <c r="B9" s="106" t="s">
        <v>45</v>
      </c>
      <c r="C9" s="106"/>
      <c r="D9" s="106"/>
      <c r="E9" s="106"/>
      <c r="F9" s="106"/>
    </row>
    <row r="10" spans="2:6" ht="14.45" customHeight="1">
      <c r="B10" s="106" t="s">
        <v>46</v>
      </c>
      <c r="C10" s="39"/>
      <c r="D10" s="39"/>
      <c r="E10" s="39"/>
      <c r="F10" s="39"/>
    </row>
    <row r="11" spans="2:6" ht="14.45" customHeight="1">
      <c r="B11" s="39"/>
      <c r="C11" s="39"/>
      <c r="D11" s="39"/>
      <c r="E11" s="39"/>
      <c r="F11" s="39"/>
    </row>
    <row r="12" spans="2:6" ht="14.45" customHeight="1">
      <c r="B12" s="39"/>
      <c r="C12" s="39"/>
      <c r="D12" s="39"/>
      <c r="E12" s="39"/>
      <c r="F12" s="39"/>
    </row>
    <row r="13" spans="2:6" ht="14.45" customHeight="1">
      <c r="B13" s="24" t="s">
        <v>47</v>
      </c>
      <c r="C13" s="24" t="s">
        <v>48</v>
      </c>
      <c r="D13" s="39"/>
      <c r="E13" s="39"/>
      <c r="F13" s="39"/>
    </row>
    <row r="14" spans="2:6" ht="14.45" customHeight="1">
      <c r="B14" s="77" t="s">
        <v>49</v>
      </c>
      <c r="C14" s="78" t="s">
        <v>50</v>
      </c>
      <c r="D14" s="39"/>
      <c r="E14" s="39"/>
      <c r="F14" s="39"/>
    </row>
    <row r="15" spans="2:6" ht="14.45" customHeight="1">
      <c r="B15" s="77" t="s">
        <v>51</v>
      </c>
      <c r="C15" s="78" t="s">
        <v>52</v>
      </c>
      <c r="D15" s="39"/>
      <c r="E15" s="39"/>
      <c r="F15" s="39"/>
    </row>
    <row r="16" spans="2:6" ht="14.45" customHeight="1">
      <c r="B16" s="77" t="s">
        <v>53</v>
      </c>
      <c r="C16" s="78" t="s">
        <v>54</v>
      </c>
      <c r="D16" s="39"/>
      <c r="E16" s="106"/>
      <c r="F16" s="106"/>
    </row>
    <row r="17" spans="2:3" ht="14.45" customHeight="1">
      <c r="B17" s="77" t="s">
        <v>55</v>
      </c>
      <c r="C17" s="78" t="s">
        <v>56</v>
      </c>
    </row>
    <row r="18" spans="2:3" ht="14.45" customHeight="1">
      <c r="B18" s="77" t="s">
        <v>57</v>
      </c>
      <c r="C18" s="78" t="s">
        <v>58</v>
      </c>
    </row>
    <row r="19" spans="2:3" ht="14.45" customHeight="1">
      <c r="B19" s="77" t="s">
        <v>59</v>
      </c>
      <c r="C19" s="78" t="s">
        <v>60</v>
      </c>
    </row>
    <row r="20" spans="2:3" ht="14.45" customHeight="1">
      <c r="B20" s="77" t="s">
        <v>61</v>
      </c>
      <c r="C20" s="78" t="s">
        <v>62</v>
      </c>
    </row>
    <row r="21" spans="2:3" ht="14.45" customHeight="1">
      <c r="B21" s="77" t="s">
        <v>63</v>
      </c>
      <c r="C21" s="78" t="s">
        <v>64</v>
      </c>
    </row>
    <row r="22" spans="2:3" ht="14.45" customHeight="1">
      <c r="B22" s="77" t="s">
        <v>65</v>
      </c>
      <c r="C22" s="78" t="s">
        <v>66</v>
      </c>
    </row>
    <row r="23" spans="2:3" ht="14.45" customHeight="1">
      <c r="B23" s="77" t="s">
        <v>67</v>
      </c>
      <c r="C23" s="78" t="s">
        <v>68</v>
      </c>
    </row>
    <row r="24" spans="2:3" ht="14.45" customHeight="1">
      <c r="B24" s="77" t="s">
        <v>69</v>
      </c>
      <c r="C24" s="78" t="s">
        <v>70</v>
      </c>
    </row>
    <row r="25" spans="2:3" ht="14.45" customHeight="1">
      <c r="B25" s="77" t="s">
        <v>71</v>
      </c>
      <c r="C25" s="78" t="s">
        <v>72</v>
      </c>
    </row>
    <row r="26" spans="2:3" ht="14.45" customHeight="1">
      <c r="B26" s="77" t="s">
        <v>73</v>
      </c>
      <c r="C26" s="78" t="s">
        <v>74</v>
      </c>
    </row>
    <row r="27" spans="2:3" ht="14.45" customHeight="1">
      <c r="B27" s="106"/>
      <c r="C27" s="106"/>
    </row>
    <row r="28" spans="2:3" ht="14.45" customHeight="1">
      <c r="B28" s="26" t="s">
        <v>75</v>
      </c>
      <c r="C28" s="106"/>
    </row>
    <row r="29" spans="2:3" ht="14.45" customHeight="1">
      <c r="B29" s="106"/>
      <c r="C29" s="106"/>
    </row>
    <row r="30" spans="2:3" ht="14.45" customHeight="1">
      <c r="B30" s="106"/>
      <c r="C30" s="106"/>
    </row>
    <row r="31" spans="2:3" ht="14.45" customHeight="1">
      <c r="B31" s="106"/>
      <c r="C31" s="106"/>
    </row>
    <row r="32" spans="2:3" ht="14.45" customHeight="1">
      <c r="B32" s="106"/>
      <c r="C32" s="106"/>
    </row>
    <row r="33" ht="14.45" customHeight="1"/>
  </sheetData>
  <phoneticPr fontId="21" type="noConversion"/>
  <hyperlinks>
    <hyperlink ref="B28" location="Introduction!A1" display="Return to information tab" xr:uid="{11585CBE-4607-47C8-8AC9-ACA148187E7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A2689-3036-4DDB-96A0-19EACAE18656}">
  <sheetPr>
    <tabColor rgb="FF00B050"/>
    <pageSetUpPr autoPageBreaks="0"/>
  </sheetPr>
  <dimension ref="B5:O59"/>
  <sheetViews>
    <sheetView showGridLines="0" zoomScaleNormal="100" workbookViewId="0"/>
  </sheetViews>
  <sheetFormatPr defaultRowHeight="14.25"/>
  <cols>
    <col min="1" max="1" width="2.3984375" customWidth="1"/>
    <col min="2" max="2" width="17" customWidth="1"/>
    <col min="3" max="3" width="21.59765625" customWidth="1"/>
    <col min="4" max="7" width="20.73046875" customWidth="1"/>
    <col min="14" max="14" width="14.73046875" customWidth="1"/>
    <col min="15" max="15" width="17.1328125" customWidth="1"/>
    <col min="16" max="16" width="16" customWidth="1"/>
  </cols>
  <sheetData>
    <row r="5" spans="2:15" ht="17.649999999999999">
      <c r="B5" s="22"/>
    </row>
    <row r="7" spans="2:15">
      <c r="B7" s="49" t="s">
        <v>26</v>
      </c>
    </row>
    <row r="8" spans="2:15">
      <c r="B8" s="49"/>
    </row>
    <row r="9" spans="2:15">
      <c r="B9" s="35" t="s">
        <v>207</v>
      </c>
    </row>
    <row r="10" spans="2:15" ht="14.45" customHeight="1">
      <c r="B10" s="35" t="s">
        <v>208</v>
      </c>
      <c r="C10" s="38"/>
      <c r="D10" s="38"/>
      <c r="E10" s="38"/>
      <c r="F10" s="38"/>
      <c r="G10" s="38"/>
      <c r="H10" s="38"/>
      <c r="I10" s="38"/>
      <c r="J10" s="38"/>
      <c r="K10" s="38"/>
      <c r="L10" s="38"/>
      <c r="M10" s="38"/>
      <c r="N10" s="38"/>
      <c r="O10" s="32"/>
    </row>
    <row r="11" spans="2:15">
      <c r="B11" s="35"/>
      <c r="C11" s="38"/>
      <c r="D11" s="38"/>
      <c r="E11" s="38"/>
      <c r="F11" s="38"/>
      <c r="G11" s="38"/>
      <c r="H11" s="38"/>
      <c r="I11" s="38"/>
      <c r="J11" s="38"/>
      <c r="K11" s="38"/>
      <c r="L11" s="38"/>
      <c r="M11" s="38"/>
      <c r="N11" s="38"/>
      <c r="O11" s="32"/>
    </row>
    <row r="37" spans="2:8" ht="24.75">
      <c r="B37" s="50" t="s">
        <v>124</v>
      </c>
      <c r="C37" s="51" t="s">
        <v>209</v>
      </c>
      <c r="D37" s="51" t="s">
        <v>210</v>
      </c>
      <c r="E37" s="63" t="s">
        <v>211</v>
      </c>
      <c r="F37" s="51" t="s">
        <v>159</v>
      </c>
      <c r="G37" s="52" t="s">
        <v>160</v>
      </c>
    </row>
    <row r="38" spans="2:8">
      <c r="B38" s="118"/>
      <c r="C38" s="118"/>
      <c r="D38" s="118"/>
      <c r="E38" s="118"/>
      <c r="F38" s="119">
        <v>1</v>
      </c>
      <c r="G38" s="119">
        <v>1.05</v>
      </c>
      <c r="H38" s="120" t="s">
        <v>212</v>
      </c>
    </row>
    <row r="39" spans="2:8">
      <c r="B39" s="53" t="s">
        <v>127</v>
      </c>
      <c r="C39" s="121">
        <v>0.85176739426381709</v>
      </c>
      <c r="D39" s="121">
        <v>0.17559179207502554</v>
      </c>
      <c r="E39" s="121">
        <v>1.0273591863388425</v>
      </c>
      <c r="F39" s="119">
        <v>1</v>
      </c>
      <c r="G39" s="119">
        <v>1.05</v>
      </c>
      <c r="H39" s="101"/>
    </row>
    <row r="40" spans="2:8">
      <c r="B40" s="53" t="s">
        <v>128</v>
      </c>
      <c r="C40" s="121">
        <v>0.94562901071936123</v>
      </c>
      <c r="D40" s="121">
        <v>7.6387893627005168E-2</v>
      </c>
      <c r="E40" s="121">
        <v>1.0220169043463665</v>
      </c>
      <c r="F40" s="119">
        <v>1</v>
      </c>
      <c r="G40" s="119">
        <v>1.05</v>
      </c>
      <c r="H40" s="101"/>
    </row>
    <row r="41" spans="2:8">
      <c r="B41" s="53" t="s">
        <v>129</v>
      </c>
      <c r="C41" s="121">
        <v>0.16696304462232067</v>
      </c>
      <c r="D41" s="121">
        <v>0.84173568547902367</v>
      </c>
      <c r="E41" s="121">
        <v>1.0086987301013444</v>
      </c>
      <c r="F41" s="119">
        <v>1</v>
      </c>
      <c r="G41" s="119">
        <v>1.05</v>
      </c>
      <c r="H41" s="101"/>
    </row>
    <row r="42" spans="2:8">
      <c r="B42" s="53" t="s">
        <v>130</v>
      </c>
      <c r="C42" s="121">
        <v>0.42735032535572781</v>
      </c>
      <c r="D42" s="121">
        <v>0.57370966141465662</v>
      </c>
      <c r="E42" s="121">
        <v>1.0010599867703844</v>
      </c>
      <c r="F42" s="119">
        <v>1</v>
      </c>
      <c r="G42" s="119">
        <v>1.05</v>
      </c>
      <c r="H42" s="101"/>
    </row>
    <row r="43" spans="2:8">
      <c r="B43" s="53" t="s">
        <v>162</v>
      </c>
      <c r="C43" s="121">
        <v>0.51711206287039135</v>
      </c>
      <c r="D43" s="121">
        <v>0.48727131993857548</v>
      </c>
      <c r="E43" s="121">
        <v>1.0043833828089668</v>
      </c>
      <c r="F43" s="119">
        <v>1</v>
      </c>
      <c r="G43" s="119">
        <v>1.05</v>
      </c>
      <c r="H43" s="101"/>
    </row>
    <row r="44" spans="2:8">
      <c r="B44" s="53" t="s">
        <v>132</v>
      </c>
      <c r="C44" s="121">
        <v>0.15402751777925067</v>
      </c>
      <c r="D44" s="121">
        <v>0.86805801619911571</v>
      </c>
      <c r="E44" s="121">
        <v>1.0220855339783663</v>
      </c>
      <c r="F44" s="119">
        <v>1</v>
      </c>
      <c r="G44" s="119">
        <v>1.05</v>
      </c>
      <c r="H44" s="101"/>
    </row>
    <row r="45" spans="2:8">
      <c r="B45" s="53" t="s">
        <v>133</v>
      </c>
      <c r="C45" s="121">
        <v>8.3334130666065015E-2</v>
      </c>
      <c r="D45" s="121">
        <v>0.87514186092521262</v>
      </c>
      <c r="E45" s="121">
        <v>0.95847599159127761</v>
      </c>
      <c r="F45" s="119">
        <v>1</v>
      </c>
      <c r="G45" s="119">
        <v>1.05</v>
      </c>
      <c r="H45" s="101"/>
    </row>
    <row r="46" spans="2:8">
      <c r="B46" s="53" t="s">
        <v>134</v>
      </c>
      <c r="C46" s="121">
        <v>9.1615209457354782E-2</v>
      </c>
      <c r="D46" s="121">
        <v>0</v>
      </c>
      <c r="E46" s="121">
        <v>9.1615209457354782E-2</v>
      </c>
      <c r="F46" s="119">
        <v>1</v>
      </c>
      <c r="G46" s="119">
        <v>1.05</v>
      </c>
      <c r="H46" s="101"/>
    </row>
    <row r="47" spans="2:8">
      <c r="B47" s="53" t="s">
        <v>135</v>
      </c>
      <c r="C47" s="121">
        <v>0.91950200422538564</v>
      </c>
      <c r="D47" s="121">
        <v>0.18089350880194036</v>
      </c>
      <c r="E47" s="121">
        <v>1.100395513027326</v>
      </c>
      <c r="F47" s="119">
        <v>1</v>
      </c>
      <c r="G47" s="119">
        <v>1.05</v>
      </c>
      <c r="H47" s="101"/>
    </row>
    <row r="48" spans="2:8">
      <c r="B48" s="53" t="s">
        <v>136</v>
      </c>
      <c r="C48" s="121">
        <v>0.81644189486219987</v>
      </c>
      <c r="D48" s="121">
        <v>0.18633887930615534</v>
      </c>
      <c r="E48" s="121">
        <v>1.0027807741683552</v>
      </c>
      <c r="F48" s="119">
        <v>1</v>
      </c>
      <c r="G48" s="119">
        <v>1.05</v>
      </c>
      <c r="H48" s="101"/>
    </row>
    <row r="49" spans="2:8">
      <c r="B49" s="53" t="s">
        <v>163</v>
      </c>
      <c r="C49" s="121">
        <v>9.6914697529229002E-2</v>
      </c>
      <c r="D49" s="121">
        <v>0.180088736943052</v>
      </c>
      <c r="E49" s="121">
        <v>0.27700343447228098</v>
      </c>
      <c r="F49" s="119">
        <v>1</v>
      </c>
      <c r="G49" s="119">
        <v>1.05</v>
      </c>
      <c r="H49" s="101"/>
    </row>
    <row r="50" spans="2:8">
      <c r="B50" s="53" t="s">
        <v>138</v>
      </c>
      <c r="C50" s="121">
        <v>0.94245094002696705</v>
      </c>
      <c r="D50" s="121">
        <v>8.4777485433854508E-2</v>
      </c>
      <c r="E50" s="121">
        <v>1.0272284254608215</v>
      </c>
      <c r="F50" s="119">
        <v>1</v>
      </c>
      <c r="G50" s="119">
        <v>1.05</v>
      </c>
      <c r="H50" s="101"/>
    </row>
    <row r="51" spans="2:8">
      <c r="B51" s="53" t="s">
        <v>139</v>
      </c>
      <c r="C51" s="121">
        <v>0.33646738747785038</v>
      </c>
      <c r="D51" s="121">
        <v>0.66927735073012518</v>
      </c>
      <c r="E51" s="121">
        <v>1.0057447382079756</v>
      </c>
      <c r="F51" s="119">
        <v>1</v>
      </c>
      <c r="G51" s="119">
        <v>1.05</v>
      </c>
      <c r="H51" s="101"/>
    </row>
    <row r="52" spans="2:8">
      <c r="B52" s="53" t="s">
        <v>140</v>
      </c>
      <c r="C52" s="121">
        <v>0.66243127965889681</v>
      </c>
      <c r="D52" s="121">
        <v>0.36150803186573077</v>
      </c>
      <c r="E52" s="121">
        <v>1.0239393115246276</v>
      </c>
      <c r="F52" s="119">
        <v>1</v>
      </c>
      <c r="G52" s="119">
        <v>1.05</v>
      </c>
      <c r="H52" s="101"/>
    </row>
    <row r="53" spans="2:8">
      <c r="B53" s="53" t="s">
        <v>164</v>
      </c>
      <c r="C53" s="121">
        <v>0</v>
      </c>
      <c r="D53" s="121">
        <v>0</v>
      </c>
      <c r="E53" s="121">
        <v>0</v>
      </c>
      <c r="F53" s="119">
        <v>1</v>
      </c>
      <c r="G53" s="119">
        <v>1.05</v>
      </c>
      <c r="H53" s="101"/>
    </row>
    <row r="54" spans="2:8">
      <c r="B54" s="53" t="s">
        <v>142</v>
      </c>
      <c r="C54" s="121">
        <v>0</v>
      </c>
      <c r="D54" s="121">
        <v>0.87912679756581757</v>
      </c>
      <c r="E54" s="121">
        <v>0.87912679756581757</v>
      </c>
      <c r="F54" s="119">
        <v>1</v>
      </c>
      <c r="G54" s="119">
        <v>1.05</v>
      </c>
      <c r="H54" s="101"/>
    </row>
    <row r="55" spans="2:8">
      <c r="B55" s="118" t="s">
        <v>143</v>
      </c>
      <c r="C55" s="121">
        <v>1.0710934842093698</v>
      </c>
      <c r="D55" s="121">
        <v>0</v>
      </c>
      <c r="E55" s="121">
        <v>1.0710934842093698</v>
      </c>
      <c r="F55" s="119">
        <v>1</v>
      </c>
      <c r="G55" s="119">
        <v>1.05</v>
      </c>
    </row>
    <row r="56" spans="2:8">
      <c r="B56" s="85" t="s">
        <v>144</v>
      </c>
      <c r="C56" s="121">
        <v>0.83049742518443204</v>
      </c>
      <c r="D56" s="121">
        <v>9.2989709461482453E-2</v>
      </c>
      <c r="E56" s="121">
        <v>0.92348713464591459</v>
      </c>
      <c r="F56" s="119">
        <v>1</v>
      </c>
      <c r="G56" s="119">
        <v>1.05</v>
      </c>
    </row>
    <row r="57" spans="2:8">
      <c r="B57" s="85"/>
      <c r="C57" s="85"/>
      <c r="D57" s="85"/>
      <c r="E57" s="85"/>
      <c r="F57" s="119">
        <v>1</v>
      </c>
      <c r="G57" s="119">
        <v>1.05</v>
      </c>
      <c r="H57" s="120" t="s">
        <v>212</v>
      </c>
    </row>
    <row r="59" spans="2:8">
      <c r="B59" s="26" t="s">
        <v>75</v>
      </c>
    </row>
  </sheetData>
  <hyperlinks>
    <hyperlink ref="B59" location="Introduction!A1" display="Return to information tab" xr:uid="{0D9F67DD-B5AF-4B88-A5A8-C03403DF78F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4517-BBED-49B0-8568-6D63BB3B0D16}">
  <sheetPr>
    <tabColor rgb="FF00B050"/>
    <pageSetUpPr autoPageBreaks="0"/>
  </sheetPr>
  <dimension ref="B5:X19"/>
  <sheetViews>
    <sheetView showGridLines="0" zoomScaleNormal="100" workbookViewId="0"/>
  </sheetViews>
  <sheetFormatPr defaultColWidth="8.73046875" defaultRowHeight="14.25"/>
  <cols>
    <col min="1" max="1" width="2.3984375" customWidth="1"/>
    <col min="2" max="6" width="19.59765625" customWidth="1"/>
  </cols>
  <sheetData>
    <row r="5" spans="2:24" ht="17.649999999999999">
      <c r="B5" s="22"/>
    </row>
    <row r="7" spans="2:24">
      <c r="B7" s="49" t="s">
        <v>27</v>
      </c>
    </row>
    <row r="8" spans="2:24" ht="10.5" customHeight="1">
      <c r="B8" s="5"/>
      <c r="M8" s="32"/>
    </row>
    <row r="9" spans="2:24" ht="24.75">
      <c r="B9" s="91" t="s">
        <v>124</v>
      </c>
      <c r="C9" s="48" t="s">
        <v>165</v>
      </c>
      <c r="D9" s="48" t="s">
        <v>166</v>
      </c>
      <c r="E9" s="48" t="s">
        <v>167</v>
      </c>
      <c r="F9" s="48" t="s">
        <v>168</v>
      </c>
      <c r="M9" s="32"/>
      <c r="N9" s="38"/>
      <c r="O9" s="38"/>
      <c r="P9" s="38"/>
      <c r="Q9" s="38"/>
      <c r="R9" s="38"/>
      <c r="S9" s="38"/>
      <c r="T9" s="38"/>
      <c r="U9" s="38"/>
      <c r="V9" s="38"/>
      <c r="W9" s="38"/>
      <c r="X9" s="38"/>
    </row>
    <row r="10" spans="2:24">
      <c r="B10" s="124" t="s">
        <v>133</v>
      </c>
      <c r="C10" s="122">
        <v>64799.38</v>
      </c>
      <c r="D10" s="122">
        <v>62108.65</v>
      </c>
      <c r="E10" s="122">
        <f>C10-D10</f>
        <v>2690.7299999999959</v>
      </c>
      <c r="F10" s="123">
        <f>E10/C10</f>
        <v>4.152400840872237E-2</v>
      </c>
      <c r="M10" s="32"/>
      <c r="N10" s="38"/>
      <c r="O10" s="38"/>
      <c r="P10" s="38"/>
      <c r="Q10" s="38"/>
      <c r="R10" s="38"/>
      <c r="S10" s="38"/>
      <c r="T10" s="38"/>
      <c r="U10" s="38"/>
      <c r="V10" s="38"/>
      <c r="W10" s="38"/>
      <c r="X10" s="38"/>
    </row>
    <row r="11" spans="2:24" ht="14.1" customHeight="1">
      <c r="B11" s="124" t="s">
        <v>134</v>
      </c>
      <c r="C11" s="122">
        <v>18010.11</v>
      </c>
      <c r="D11" s="122">
        <v>1650</v>
      </c>
      <c r="E11" s="122">
        <f t="shared" ref="E11:E15" si="0">C11-D11</f>
        <v>16360.11</v>
      </c>
      <c r="F11" s="123">
        <f t="shared" ref="F11:F15" si="1">E11/C11</f>
        <v>0.9083847905426452</v>
      </c>
      <c r="M11" s="32"/>
      <c r="N11" s="38"/>
      <c r="O11" s="38"/>
      <c r="P11" s="38"/>
      <c r="Q11" s="38"/>
      <c r="R11" s="38"/>
      <c r="S11" s="38"/>
      <c r="T11" s="38"/>
      <c r="U11" s="38"/>
      <c r="V11" s="38"/>
      <c r="W11" s="38"/>
      <c r="X11" s="38"/>
    </row>
    <row r="12" spans="2:24" ht="14.45" customHeight="1">
      <c r="B12" s="124" t="s">
        <v>213</v>
      </c>
      <c r="C12" s="122">
        <v>10834.27</v>
      </c>
      <c r="D12" s="122">
        <v>3001.13</v>
      </c>
      <c r="E12" s="122">
        <f t="shared" si="0"/>
        <v>7833.14</v>
      </c>
      <c r="F12" s="123">
        <f t="shared" si="1"/>
        <v>0.72299656552771896</v>
      </c>
      <c r="N12" s="38"/>
      <c r="O12" s="38"/>
      <c r="P12" s="38"/>
      <c r="Q12" s="38"/>
      <c r="R12" s="38"/>
      <c r="S12" s="38"/>
      <c r="T12" s="38"/>
      <c r="U12" s="38"/>
      <c r="V12" s="38"/>
      <c r="W12" s="38"/>
      <c r="X12" s="38"/>
    </row>
    <row r="13" spans="2:24">
      <c r="B13" s="124" t="s">
        <v>164</v>
      </c>
      <c r="C13" s="122">
        <v>6331.93</v>
      </c>
      <c r="D13" s="122">
        <v>0</v>
      </c>
      <c r="E13" s="122">
        <f t="shared" si="0"/>
        <v>6331.93</v>
      </c>
      <c r="F13" s="123">
        <f t="shared" si="1"/>
        <v>1</v>
      </c>
    </row>
    <row r="14" spans="2:24">
      <c r="B14" s="124" t="s">
        <v>142</v>
      </c>
      <c r="C14" s="122">
        <v>12477.29</v>
      </c>
      <c r="D14" s="122">
        <v>10969.12</v>
      </c>
      <c r="E14" s="122">
        <f t="shared" si="0"/>
        <v>1508.17</v>
      </c>
      <c r="F14" s="123">
        <f t="shared" si="1"/>
        <v>0.12087320243418243</v>
      </c>
    </row>
    <row r="15" spans="2:24">
      <c r="B15" s="124" t="s">
        <v>144</v>
      </c>
      <c r="C15" s="122">
        <v>1005301.13</v>
      </c>
      <c r="D15" s="122">
        <v>928382.66</v>
      </c>
      <c r="E15" s="122">
        <f t="shared" si="0"/>
        <v>76918.469999999972</v>
      </c>
      <c r="F15" s="123">
        <f t="shared" si="1"/>
        <v>7.6512865354085469E-2</v>
      </c>
    </row>
    <row r="19" spans="2:2">
      <c r="B19" s="26" t="s">
        <v>75</v>
      </c>
    </row>
  </sheetData>
  <hyperlinks>
    <hyperlink ref="B19" location="Introduction!A1" display="Return to information tab" xr:uid="{376FB079-91DD-4C88-86D6-7C70CD1727BD}"/>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6E50-C8FC-4B86-99E0-7EDF5411FB79}">
  <sheetPr>
    <tabColor rgb="FF00B050"/>
    <pageSetUpPr autoPageBreaks="0"/>
  </sheetPr>
  <dimension ref="B5:J58"/>
  <sheetViews>
    <sheetView showGridLines="0" zoomScaleNormal="100" workbookViewId="0"/>
  </sheetViews>
  <sheetFormatPr defaultRowHeight="14.25"/>
  <cols>
    <col min="1" max="1" width="2.3984375" customWidth="1"/>
    <col min="2" max="2" width="20.3984375" customWidth="1"/>
    <col min="3" max="3" width="26.3984375" bestFit="1" customWidth="1"/>
    <col min="4" max="4" width="19.59765625" customWidth="1"/>
    <col min="5" max="5" width="20.86328125" customWidth="1"/>
    <col min="6" max="6" width="22.3984375" bestFit="1" customWidth="1"/>
    <col min="7" max="7" width="20.59765625" customWidth="1"/>
    <col min="8" max="8" width="21.1328125" customWidth="1"/>
    <col min="9" max="9" width="18.86328125" customWidth="1"/>
    <col min="10" max="10" width="13.59765625" customWidth="1"/>
    <col min="11" max="11" width="12.86328125" customWidth="1"/>
    <col min="12" max="12" width="16" customWidth="1"/>
    <col min="14" max="14" width="13.59765625" customWidth="1"/>
    <col min="15" max="15" width="12.73046875" customWidth="1"/>
  </cols>
  <sheetData>
    <row r="5" spans="2:10" ht="17.649999999999999">
      <c r="B5" s="22"/>
    </row>
    <row r="7" spans="2:10">
      <c r="B7" s="49" t="s">
        <v>28</v>
      </c>
    </row>
    <row r="8" spans="2:10" ht="14.65">
      <c r="B8" s="5"/>
      <c r="J8" s="32"/>
    </row>
    <row r="9" spans="2:10" ht="14.45" customHeight="1">
      <c r="B9" s="35" t="s">
        <v>214</v>
      </c>
      <c r="C9" s="35"/>
      <c r="D9" s="35"/>
      <c r="E9" s="35"/>
      <c r="F9" s="35"/>
      <c r="G9" s="35"/>
      <c r="H9" s="35"/>
      <c r="I9" s="35"/>
      <c r="J9" s="35"/>
    </row>
    <row r="10" spans="2:10">
      <c r="B10" s="35" t="s">
        <v>215</v>
      </c>
      <c r="C10" s="35"/>
      <c r="D10" s="35"/>
      <c r="E10" s="35"/>
      <c r="F10" s="35"/>
      <c r="G10" s="35"/>
      <c r="H10" s="35"/>
      <c r="I10" s="35"/>
      <c r="J10" s="36"/>
    </row>
    <row r="11" spans="2:10">
      <c r="B11" s="35"/>
      <c r="C11" s="35"/>
      <c r="D11" s="35"/>
      <c r="E11" s="35"/>
      <c r="F11" s="35"/>
      <c r="G11" s="35"/>
      <c r="H11" s="35"/>
      <c r="I11" s="35"/>
    </row>
    <row r="35" spans="2:6">
      <c r="B35" s="64" t="s">
        <v>216</v>
      </c>
      <c r="C35" s="65" t="s">
        <v>217</v>
      </c>
      <c r="D35" s="65" t="s">
        <v>218</v>
      </c>
      <c r="E35" s="65" t="s">
        <v>219</v>
      </c>
      <c r="F35" s="65" t="s">
        <v>220</v>
      </c>
    </row>
    <row r="36" spans="2:6">
      <c r="B36" s="57"/>
      <c r="C36" s="66"/>
      <c r="D36" s="66"/>
      <c r="E36" s="56"/>
      <c r="F36" s="56">
        <v>1</v>
      </c>
    </row>
    <row r="37" spans="2:6">
      <c r="B37" s="57" t="s">
        <v>127</v>
      </c>
      <c r="C37" s="66">
        <v>7829418.8300000001</v>
      </c>
      <c r="D37" s="66">
        <v>8100900</v>
      </c>
      <c r="E37" s="56">
        <v>1.03467449831139</v>
      </c>
      <c r="F37" s="56">
        <v>1</v>
      </c>
    </row>
    <row r="38" spans="2:6">
      <c r="B38" s="57" t="s">
        <v>128</v>
      </c>
      <c r="C38" s="66">
        <v>182662.77</v>
      </c>
      <c r="D38" s="66">
        <v>211800</v>
      </c>
      <c r="E38" s="56">
        <v>1.1595137859783908</v>
      </c>
      <c r="F38" s="56">
        <v>1</v>
      </c>
    </row>
    <row r="39" spans="2:6">
      <c r="B39" s="57" t="s">
        <v>129</v>
      </c>
      <c r="C39" s="66">
        <v>18150</v>
      </c>
      <c r="D39" s="66">
        <v>18750</v>
      </c>
      <c r="E39" s="56">
        <v>1.0330578512396693</v>
      </c>
      <c r="F39" s="56">
        <v>1</v>
      </c>
    </row>
    <row r="40" spans="2:6">
      <c r="B40" s="57" t="s">
        <v>130</v>
      </c>
      <c r="C40" s="66">
        <v>1734985.82</v>
      </c>
      <c r="D40" s="66">
        <v>1736850</v>
      </c>
      <c r="E40" s="56">
        <v>1.0010744641129112</v>
      </c>
      <c r="F40" s="56">
        <v>1</v>
      </c>
    </row>
    <row r="41" spans="2:6">
      <c r="B41" s="57" t="s">
        <v>162</v>
      </c>
      <c r="C41" s="66">
        <v>3057883.91</v>
      </c>
      <c r="D41" s="66">
        <v>3080250</v>
      </c>
      <c r="E41" s="56">
        <v>1.0073142377730095</v>
      </c>
      <c r="F41" s="56">
        <v>1</v>
      </c>
    </row>
    <row r="42" spans="2:6">
      <c r="B42" s="57" t="s">
        <v>132</v>
      </c>
      <c r="C42" s="66">
        <v>19103.53</v>
      </c>
      <c r="D42" s="66">
        <v>22200</v>
      </c>
      <c r="E42" s="67">
        <v>1.1620888914247787</v>
      </c>
      <c r="F42" s="67">
        <v>1</v>
      </c>
    </row>
    <row r="43" spans="2:6">
      <c r="B43" s="57" t="s">
        <v>133</v>
      </c>
      <c r="C43" s="66">
        <v>4328.29</v>
      </c>
      <c r="D43" s="66">
        <v>5400</v>
      </c>
      <c r="E43" s="56">
        <v>1.247605867444187</v>
      </c>
      <c r="F43" s="56">
        <v>1</v>
      </c>
    </row>
    <row r="44" spans="2:6">
      <c r="B44" s="57" t="s">
        <v>134</v>
      </c>
      <c r="C44" s="66">
        <v>14777.53</v>
      </c>
      <c r="D44" s="66">
        <v>1650</v>
      </c>
      <c r="E44" s="56">
        <v>0.11165600746538833</v>
      </c>
      <c r="F44" s="56">
        <v>1</v>
      </c>
    </row>
    <row r="45" spans="2:6">
      <c r="B45" s="57" t="s">
        <v>135</v>
      </c>
      <c r="C45" s="66">
        <v>5156812.82</v>
      </c>
      <c r="D45" s="66">
        <v>5784600</v>
      </c>
      <c r="E45" s="56">
        <v>1.1217393769975927</v>
      </c>
      <c r="F45" s="56">
        <v>1</v>
      </c>
    </row>
    <row r="46" spans="2:6">
      <c r="B46" s="57" t="s">
        <v>136</v>
      </c>
      <c r="C46" s="66">
        <v>3756212.74</v>
      </c>
      <c r="D46" s="66">
        <v>3769050</v>
      </c>
      <c r="E46" s="56">
        <v>1.0034176072785483</v>
      </c>
      <c r="F46" s="56">
        <v>1</v>
      </c>
    </row>
    <row r="47" spans="2:6">
      <c r="B47" s="57" t="s">
        <v>163</v>
      </c>
      <c r="C47" s="66">
        <v>8889.66</v>
      </c>
      <c r="D47" s="66">
        <v>1050</v>
      </c>
      <c r="E47" s="56">
        <v>0.11811475354512996</v>
      </c>
      <c r="F47" s="56">
        <v>1</v>
      </c>
    </row>
    <row r="48" spans="2:6">
      <c r="B48" s="57" t="s">
        <v>138</v>
      </c>
      <c r="C48" s="66">
        <v>2571548.2400000002</v>
      </c>
      <c r="D48" s="66">
        <v>2984850</v>
      </c>
      <c r="E48" s="56">
        <v>1.1607209826248486</v>
      </c>
      <c r="F48" s="56">
        <v>1</v>
      </c>
    </row>
    <row r="49" spans="2:6">
      <c r="B49" s="57" t="s">
        <v>139</v>
      </c>
      <c r="C49" s="66">
        <v>587526.34</v>
      </c>
      <c r="D49" s="66">
        <v>616950</v>
      </c>
      <c r="E49" s="56">
        <v>1.0500805802170503</v>
      </c>
      <c r="F49" s="56">
        <v>1</v>
      </c>
    </row>
    <row r="50" spans="2:6" ht="15" customHeight="1">
      <c r="B50" s="57" t="s">
        <v>140</v>
      </c>
      <c r="C50" s="66">
        <v>193870.26</v>
      </c>
      <c r="D50" s="66">
        <v>269850</v>
      </c>
      <c r="E50" s="56">
        <v>1.3919102393528537</v>
      </c>
      <c r="F50" s="56">
        <v>1</v>
      </c>
    </row>
    <row r="51" spans="2:6">
      <c r="B51" s="57" t="s">
        <v>164</v>
      </c>
      <c r="C51" s="66">
        <v>5195.43</v>
      </c>
      <c r="D51" s="66">
        <v>0</v>
      </c>
      <c r="E51" s="56">
        <v>0</v>
      </c>
      <c r="F51" s="56">
        <v>1</v>
      </c>
    </row>
    <row r="52" spans="2:6">
      <c r="B52" s="57" t="s">
        <v>142</v>
      </c>
      <c r="C52" s="66">
        <v>115.68</v>
      </c>
      <c r="D52" s="66">
        <v>0</v>
      </c>
      <c r="E52" s="56">
        <v>0</v>
      </c>
      <c r="F52" s="56">
        <v>1</v>
      </c>
    </row>
    <row r="53" spans="2:6">
      <c r="B53" s="57" t="s">
        <v>143</v>
      </c>
      <c r="C53" s="66">
        <v>813534.58</v>
      </c>
      <c r="D53" s="66">
        <v>1068600</v>
      </c>
      <c r="E53" s="56">
        <v>1.3135274471061822</v>
      </c>
      <c r="F53" s="56">
        <v>1</v>
      </c>
    </row>
    <row r="54" spans="2:6">
      <c r="B54" s="57" t="s">
        <v>144</v>
      </c>
      <c r="C54" s="66">
        <v>819884.28</v>
      </c>
      <c r="D54" s="66">
        <v>834900</v>
      </c>
      <c r="E54" s="56">
        <v>1.0183144382277947</v>
      </c>
      <c r="F54" s="56">
        <v>1</v>
      </c>
    </row>
    <row r="55" spans="2:6">
      <c r="B55" s="57"/>
      <c r="C55" s="66"/>
      <c r="D55" s="66"/>
      <c r="E55" s="56"/>
      <c r="F55" s="56">
        <v>1</v>
      </c>
    </row>
    <row r="58" spans="2:6">
      <c r="B58" s="26" t="s">
        <v>75</v>
      </c>
    </row>
  </sheetData>
  <hyperlinks>
    <hyperlink ref="B53" location="Introduction!A1" display="Return to information tab" xr:uid="{A74E1F6E-F581-4360-B151-85ACD598E974}"/>
    <hyperlink ref="B58" location="Introduction!A1" display="Return to information tab" xr:uid="{E82726DA-291F-471D-8DDB-6FFAFAB9A5F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61272-8B2F-423F-9E18-B0584B54EA00}">
  <sheetPr>
    <tabColor rgb="FF00B050"/>
    <pageSetUpPr autoPageBreaks="0"/>
  </sheetPr>
  <dimension ref="B5:X16"/>
  <sheetViews>
    <sheetView showGridLines="0" zoomScaleNormal="100" workbookViewId="0"/>
  </sheetViews>
  <sheetFormatPr defaultColWidth="8.73046875" defaultRowHeight="14.25"/>
  <cols>
    <col min="1" max="1" width="2.3984375" customWidth="1"/>
    <col min="2" max="6" width="19.59765625" customWidth="1"/>
  </cols>
  <sheetData>
    <row r="5" spans="2:24" ht="17.649999999999999">
      <c r="B5" s="22"/>
    </row>
    <row r="7" spans="2:24">
      <c r="B7" s="49" t="s">
        <v>29</v>
      </c>
    </row>
    <row r="8" spans="2:24" ht="10.5" customHeight="1">
      <c r="B8" s="5"/>
      <c r="M8" s="32"/>
    </row>
    <row r="9" spans="2:24" ht="24.75">
      <c r="B9" s="91" t="s">
        <v>124</v>
      </c>
      <c r="C9" s="48" t="s">
        <v>165</v>
      </c>
      <c r="D9" s="48" t="s">
        <v>166</v>
      </c>
      <c r="E9" s="48" t="s">
        <v>167</v>
      </c>
      <c r="F9" s="48" t="s">
        <v>168</v>
      </c>
      <c r="M9" s="32"/>
      <c r="N9" s="38"/>
      <c r="O9" s="38"/>
      <c r="P9" s="38"/>
      <c r="Q9" s="38"/>
      <c r="R9" s="38"/>
      <c r="S9" s="38"/>
      <c r="T9" s="38"/>
      <c r="U9" s="38"/>
      <c r="V9" s="38"/>
      <c r="W9" s="38"/>
      <c r="X9" s="38"/>
    </row>
    <row r="10" spans="2:24">
      <c r="B10" s="124" t="s">
        <v>134</v>
      </c>
      <c r="C10" s="122">
        <v>14777.53</v>
      </c>
      <c r="D10" s="122">
        <v>1650</v>
      </c>
      <c r="E10" s="122">
        <v>13127.53</v>
      </c>
      <c r="F10" s="123">
        <v>0.89</v>
      </c>
      <c r="M10" s="32"/>
      <c r="N10" s="38"/>
      <c r="O10" s="38"/>
      <c r="P10" s="38"/>
      <c r="Q10" s="38"/>
      <c r="R10" s="38"/>
      <c r="S10" s="38"/>
      <c r="T10" s="38"/>
      <c r="U10" s="38"/>
      <c r="V10" s="38"/>
      <c r="W10" s="38"/>
      <c r="X10" s="38"/>
    </row>
    <row r="11" spans="2:24" ht="14.1" customHeight="1">
      <c r="B11" s="124" t="s">
        <v>213</v>
      </c>
      <c r="C11" s="122">
        <v>8889.66</v>
      </c>
      <c r="D11" s="122">
        <v>1050</v>
      </c>
      <c r="E11" s="122">
        <v>7839.66</v>
      </c>
      <c r="F11" s="123">
        <v>0.88</v>
      </c>
      <c r="M11" s="32"/>
      <c r="N11" s="38"/>
      <c r="O11" s="38"/>
      <c r="P11" s="38"/>
      <c r="Q11" s="38"/>
      <c r="R11" s="38"/>
      <c r="S11" s="38"/>
      <c r="T11" s="38"/>
      <c r="U11" s="38"/>
      <c r="V11" s="38"/>
      <c r="W11" s="38"/>
      <c r="X11" s="38"/>
    </row>
    <row r="12" spans="2:24" ht="14.45" customHeight="1">
      <c r="B12" s="124" t="s">
        <v>164</v>
      </c>
      <c r="C12" s="122">
        <v>5195.43</v>
      </c>
      <c r="D12" s="122">
        <v>0</v>
      </c>
      <c r="E12" s="122">
        <v>5195.43</v>
      </c>
      <c r="F12" s="123">
        <v>1</v>
      </c>
      <c r="N12" s="38"/>
      <c r="O12" s="38"/>
      <c r="P12" s="38"/>
      <c r="Q12" s="38"/>
      <c r="R12" s="38"/>
      <c r="S12" s="38"/>
      <c r="T12" s="38"/>
      <c r="U12" s="38"/>
      <c r="V12" s="38"/>
      <c r="W12" s="38"/>
      <c r="X12" s="38"/>
    </row>
    <row r="13" spans="2:24">
      <c r="B13" s="124" t="s">
        <v>142</v>
      </c>
      <c r="C13" s="122">
        <v>115.68</v>
      </c>
      <c r="D13" s="122">
        <v>0</v>
      </c>
      <c r="E13" s="122">
        <v>115.68</v>
      </c>
      <c r="F13" s="123">
        <v>1</v>
      </c>
    </row>
    <row r="16" spans="2:24">
      <c r="B16" s="26" t="s">
        <v>75</v>
      </c>
    </row>
  </sheetData>
  <hyperlinks>
    <hyperlink ref="B16" location="Introduction!A1" display="Return to information tab" xr:uid="{6776E0C2-1A52-4CE1-BD3F-5CBF35CBEE2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80CBC-E2D0-43A0-8596-D27121617C29}">
  <sheetPr>
    <tabColor rgb="FF00B050"/>
    <pageSetUpPr autoPageBreaks="0"/>
  </sheetPr>
  <dimension ref="B5:J58"/>
  <sheetViews>
    <sheetView showGridLines="0" zoomScaleNormal="100" workbookViewId="0"/>
  </sheetViews>
  <sheetFormatPr defaultRowHeight="14.25"/>
  <cols>
    <col min="1" max="1" width="2.3984375" customWidth="1"/>
    <col min="2" max="3" width="20.3984375" customWidth="1"/>
    <col min="4" max="4" width="19.59765625" customWidth="1"/>
    <col min="5" max="5" width="20.86328125" customWidth="1"/>
    <col min="6" max="6" width="22.3984375" bestFit="1" customWidth="1"/>
    <col min="7" max="7" width="20.59765625" customWidth="1"/>
    <col min="8" max="8" width="21.1328125" customWidth="1"/>
    <col min="9" max="9" width="18.86328125" customWidth="1"/>
    <col min="10" max="10" width="13.59765625" customWidth="1"/>
    <col min="11" max="11" width="12.86328125" customWidth="1"/>
    <col min="12" max="12" width="16" customWidth="1"/>
    <col min="14" max="14" width="13.59765625" customWidth="1"/>
    <col min="15" max="15" width="12.73046875" customWidth="1"/>
  </cols>
  <sheetData>
    <row r="5" spans="2:10" ht="17.649999999999999">
      <c r="B5" s="22"/>
    </row>
    <row r="7" spans="2:10">
      <c r="B7" s="49" t="s">
        <v>30</v>
      </c>
    </row>
    <row r="8" spans="2:10" ht="14.65">
      <c r="B8" s="5"/>
      <c r="J8" s="32"/>
    </row>
    <row r="9" spans="2:10" ht="14.45" customHeight="1">
      <c r="B9" s="35" t="s">
        <v>221</v>
      </c>
      <c r="C9" s="35"/>
      <c r="D9" s="35"/>
      <c r="E9" s="35"/>
      <c r="F9" s="35"/>
      <c r="G9" s="35"/>
      <c r="H9" s="35"/>
      <c r="I9" s="35"/>
      <c r="J9" s="35"/>
    </row>
    <row r="10" spans="2:10">
      <c r="B10" s="35" t="s">
        <v>222</v>
      </c>
      <c r="C10" s="35"/>
      <c r="D10" s="35"/>
      <c r="E10" s="35"/>
      <c r="F10" s="35"/>
      <c r="G10" s="35"/>
      <c r="H10" s="35"/>
      <c r="I10" s="35"/>
      <c r="J10" s="36"/>
    </row>
    <row r="11" spans="2:10">
      <c r="B11" s="35" t="s">
        <v>223</v>
      </c>
      <c r="C11" s="35"/>
      <c r="D11" s="35"/>
      <c r="E11" s="35"/>
      <c r="F11" s="35"/>
      <c r="G11" s="35"/>
      <c r="H11" s="35"/>
      <c r="I11" s="35"/>
    </row>
    <row r="35" spans="2:5" ht="24.75">
      <c r="B35" s="50" t="s">
        <v>124</v>
      </c>
      <c r="C35" s="51" t="s">
        <v>224</v>
      </c>
      <c r="D35" s="51" t="s">
        <v>196</v>
      </c>
    </row>
    <row r="36" spans="2:5">
      <c r="B36" s="61"/>
      <c r="C36" s="61"/>
      <c r="D36" s="68">
        <v>1</v>
      </c>
      <c r="E36" s="120" t="s">
        <v>161</v>
      </c>
    </row>
    <row r="37" spans="2:5">
      <c r="B37" s="53" t="s">
        <v>127</v>
      </c>
      <c r="C37" s="69">
        <v>0.98997414649912474</v>
      </c>
      <c r="D37" s="68">
        <v>1</v>
      </c>
      <c r="E37" s="101"/>
    </row>
    <row r="38" spans="2:5">
      <c r="B38" s="53" t="s">
        <v>128</v>
      </c>
      <c r="C38" s="69">
        <v>0.41273084517286174</v>
      </c>
      <c r="D38" s="68">
        <v>1</v>
      </c>
      <c r="E38" s="101"/>
    </row>
    <row r="39" spans="2:5">
      <c r="B39" s="53" t="s">
        <v>129</v>
      </c>
      <c r="C39" s="69">
        <v>1.0000234858627273</v>
      </c>
      <c r="D39" s="68">
        <v>1</v>
      </c>
      <c r="E39" s="101"/>
    </row>
    <row r="40" spans="2:5">
      <c r="B40" s="53" t="s">
        <v>130</v>
      </c>
      <c r="C40" s="69">
        <v>0.99999771410762661</v>
      </c>
      <c r="D40" s="68">
        <v>1</v>
      </c>
      <c r="E40" s="101"/>
    </row>
    <row r="41" spans="2:5">
      <c r="B41" s="53" t="s">
        <v>162</v>
      </c>
      <c r="C41" s="69">
        <v>1</v>
      </c>
      <c r="D41" s="68">
        <v>1</v>
      </c>
      <c r="E41" s="101"/>
    </row>
    <row r="42" spans="2:5">
      <c r="B42" s="53" t="s">
        <v>132</v>
      </c>
      <c r="C42" s="69">
        <v>1</v>
      </c>
      <c r="D42" s="68">
        <v>1</v>
      </c>
      <c r="E42" s="101"/>
    </row>
    <row r="43" spans="2:5">
      <c r="B43" s="53" t="s">
        <v>133</v>
      </c>
      <c r="C43" s="69">
        <v>0.93719906162176814</v>
      </c>
      <c r="D43" s="68">
        <v>1</v>
      </c>
      <c r="E43" s="101"/>
    </row>
    <row r="44" spans="2:5">
      <c r="B44" s="53" t="s">
        <v>134</v>
      </c>
      <c r="C44" s="69">
        <v>0</v>
      </c>
      <c r="D44" s="68">
        <v>1</v>
      </c>
      <c r="E44" s="101"/>
    </row>
    <row r="45" spans="2:5">
      <c r="B45" s="53" t="s">
        <v>135</v>
      </c>
      <c r="C45" s="69">
        <v>1</v>
      </c>
      <c r="D45" s="68">
        <v>1</v>
      </c>
      <c r="E45" s="101"/>
    </row>
    <row r="46" spans="2:5">
      <c r="B46" s="53" t="s">
        <v>136</v>
      </c>
      <c r="C46" s="69">
        <v>1</v>
      </c>
      <c r="D46" s="68">
        <v>1</v>
      </c>
      <c r="E46" s="101"/>
    </row>
    <row r="47" spans="2:5">
      <c r="B47" s="53" t="s">
        <v>163</v>
      </c>
      <c r="C47" s="69">
        <v>1</v>
      </c>
      <c r="D47" s="68">
        <v>1</v>
      </c>
      <c r="E47" s="101"/>
    </row>
    <row r="48" spans="2:5">
      <c r="B48" s="53" t="s">
        <v>138</v>
      </c>
      <c r="C48" s="69">
        <v>0.4493251287178433</v>
      </c>
      <c r="D48" s="68">
        <v>1</v>
      </c>
      <c r="E48" s="101"/>
    </row>
    <row r="49" spans="2:5">
      <c r="B49" s="53" t="s">
        <v>139</v>
      </c>
      <c r="C49" s="69">
        <v>1</v>
      </c>
      <c r="D49" s="68">
        <v>1</v>
      </c>
      <c r="E49" s="101"/>
    </row>
    <row r="50" spans="2:5" ht="15" customHeight="1">
      <c r="B50" s="53" t="s">
        <v>140</v>
      </c>
      <c r="C50" s="69">
        <v>0.68899165242388771</v>
      </c>
      <c r="D50" s="68">
        <v>1</v>
      </c>
      <c r="E50" s="101"/>
    </row>
    <row r="51" spans="2:5">
      <c r="B51" s="53" t="s">
        <v>164</v>
      </c>
      <c r="C51" s="69">
        <v>0</v>
      </c>
      <c r="D51" s="68">
        <v>1</v>
      </c>
      <c r="E51" s="101"/>
    </row>
    <row r="52" spans="2:5">
      <c r="B52" s="53" t="s">
        <v>142</v>
      </c>
      <c r="C52" s="69">
        <v>0.8868149068001604</v>
      </c>
      <c r="D52" s="68">
        <v>1</v>
      </c>
      <c r="E52" s="101"/>
    </row>
    <row r="53" spans="2:5">
      <c r="B53" s="53" t="s">
        <v>143</v>
      </c>
      <c r="C53" s="69">
        <v>0</v>
      </c>
      <c r="D53" s="68">
        <v>1</v>
      </c>
    </row>
    <row r="54" spans="2:5">
      <c r="B54" s="53" t="s">
        <v>144</v>
      </c>
      <c r="C54" s="69">
        <v>0.50249107106622315</v>
      </c>
      <c r="D54" s="68">
        <v>1</v>
      </c>
    </row>
    <row r="55" spans="2:5">
      <c r="B55" s="53"/>
      <c r="C55" s="69"/>
      <c r="D55" s="68">
        <v>1</v>
      </c>
      <c r="E55" s="120" t="s">
        <v>161</v>
      </c>
    </row>
    <row r="58" spans="2:5">
      <c r="B58" s="26" t="s">
        <v>75</v>
      </c>
    </row>
  </sheetData>
  <hyperlinks>
    <hyperlink ref="B58" location="Introduction!A1" display="Return to information tab" xr:uid="{A72E1681-D723-47CD-AFB4-4AE5EB674CD9}"/>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B9F2C-9FFA-4DB1-A125-0F99A61A3FB5}">
  <sheetPr>
    <tabColor rgb="FF00B050"/>
    <pageSetUpPr autoPageBreaks="0"/>
  </sheetPr>
  <dimension ref="B5:J47"/>
  <sheetViews>
    <sheetView showGridLines="0" zoomScaleNormal="100" workbookViewId="0"/>
  </sheetViews>
  <sheetFormatPr defaultRowHeight="14.25"/>
  <cols>
    <col min="1" max="1" width="2.3984375" customWidth="1"/>
    <col min="2" max="2" width="20.3984375" customWidth="1"/>
    <col min="3" max="3" width="14.86328125" bestFit="1" customWidth="1"/>
    <col min="4" max="4" width="23.1328125" bestFit="1" customWidth="1"/>
    <col min="5" max="5" width="18.1328125" bestFit="1" customWidth="1"/>
    <col min="6" max="6" width="18.3984375" customWidth="1"/>
    <col min="7" max="7" width="20.59765625" customWidth="1"/>
    <col min="8" max="8" width="21.1328125" customWidth="1"/>
    <col min="9" max="9" width="18.86328125" customWidth="1"/>
    <col min="10" max="10" width="13.59765625" customWidth="1"/>
    <col min="11" max="11" width="12.86328125" customWidth="1"/>
    <col min="12" max="12" width="16" customWidth="1"/>
    <col min="14" max="14" width="13.59765625" customWidth="1"/>
    <col min="15" max="15" width="12.73046875" customWidth="1"/>
  </cols>
  <sheetData>
    <row r="5" spans="2:10" ht="17.649999999999999">
      <c r="B5" s="22"/>
    </row>
    <row r="7" spans="2:10">
      <c r="B7" s="49" t="s">
        <v>31</v>
      </c>
    </row>
    <row r="8" spans="2:10" ht="14.65">
      <c r="B8" s="5"/>
      <c r="J8" s="32"/>
    </row>
    <row r="9" spans="2:10" ht="14.45" customHeight="1">
      <c r="B9" s="35" t="s">
        <v>174</v>
      </c>
      <c r="C9" s="35"/>
      <c r="D9" s="35"/>
      <c r="E9" s="35"/>
      <c r="F9" s="35"/>
      <c r="G9" s="35"/>
      <c r="H9" s="35"/>
      <c r="I9" s="35"/>
      <c r="J9" s="35"/>
    </row>
    <row r="10" spans="2:10">
      <c r="B10" s="35" t="s">
        <v>225</v>
      </c>
      <c r="C10" s="35"/>
      <c r="D10" s="35"/>
      <c r="E10" s="35"/>
      <c r="F10" s="35"/>
      <c r="G10" s="35"/>
      <c r="H10" s="35"/>
      <c r="I10" s="35"/>
      <c r="J10" s="36"/>
    </row>
    <row r="11" spans="2:10">
      <c r="B11" s="35" t="s">
        <v>226</v>
      </c>
      <c r="C11" s="35"/>
      <c r="D11" s="35"/>
      <c r="E11" s="35"/>
      <c r="F11" s="35"/>
      <c r="G11" s="35"/>
      <c r="H11" s="35"/>
      <c r="I11" s="35"/>
    </row>
    <row r="36" spans="2:6">
      <c r="B36" s="58" t="s">
        <v>177</v>
      </c>
      <c r="C36" s="59" t="s">
        <v>178</v>
      </c>
      <c r="D36" s="59" t="s">
        <v>179</v>
      </c>
      <c r="E36" s="59" t="s">
        <v>180</v>
      </c>
      <c r="F36" s="59" t="s">
        <v>181</v>
      </c>
    </row>
    <row r="37" spans="2:6">
      <c r="B37" s="53" t="s">
        <v>185</v>
      </c>
      <c r="C37" s="54">
        <v>4350345.87</v>
      </c>
      <c r="D37" s="55">
        <v>48869</v>
      </c>
      <c r="E37" s="56">
        <v>0.4169561473260267</v>
      </c>
      <c r="F37" s="56">
        <v>4.4502503373954345E-2</v>
      </c>
    </row>
    <row r="38" spans="2:6">
      <c r="B38" s="53" t="s">
        <v>183</v>
      </c>
      <c r="C38" s="54">
        <v>2472842.52</v>
      </c>
      <c r="D38" s="55">
        <v>1031757</v>
      </c>
      <c r="E38" s="56">
        <v>0.23700802669356105</v>
      </c>
      <c r="F38" s="56">
        <v>0.93956842525120254</v>
      </c>
    </row>
    <row r="39" spans="2:6">
      <c r="B39" s="53" t="s">
        <v>184</v>
      </c>
      <c r="C39" s="54">
        <v>1166945.43</v>
      </c>
      <c r="D39" s="55">
        <v>2934</v>
      </c>
      <c r="E39" s="56">
        <v>0.11184514637970923</v>
      </c>
      <c r="F39" s="56">
        <v>2.6718440094780343E-3</v>
      </c>
    </row>
    <row r="40" spans="2:6">
      <c r="B40" s="53" t="s">
        <v>182</v>
      </c>
      <c r="C40" s="54">
        <v>802276.17</v>
      </c>
      <c r="D40" s="55">
        <v>4957</v>
      </c>
      <c r="E40" s="56">
        <v>7.6893651891333514E-2</v>
      </c>
      <c r="F40" s="56">
        <v>4.5140868285557653E-3</v>
      </c>
    </row>
    <row r="41" spans="2:6">
      <c r="B41" s="53" t="s">
        <v>186</v>
      </c>
      <c r="C41" s="54">
        <v>657571.48</v>
      </c>
      <c r="D41" s="55">
        <v>5677</v>
      </c>
      <c r="E41" s="56">
        <v>6.3024522436942093E-2</v>
      </c>
      <c r="F41" s="56">
        <v>5.1697540701454671E-3</v>
      </c>
    </row>
    <row r="42" spans="2:6">
      <c r="B42" s="53" t="s">
        <v>187</v>
      </c>
      <c r="C42" s="54">
        <v>210838.35</v>
      </c>
      <c r="D42" s="55">
        <v>445</v>
      </c>
      <c r="E42" s="56">
        <v>2.0207668252496067E-2</v>
      </c>
      <c r="F42" s="56">
        <v>4.0523878126030172E-4</v>
      </c>
    </row>
    <row r="43" spans="2:6">
      <c r="B43" s="53" t="s">
        <v>188</v>
      </c>
      <c r="C43" s="54">
        <v>37337</v>
      </c>
      <c r="D43" s="55">
        <v>3479</v>
      </c>
      <c r="E43" s="56">
        <v>3.5785411408476948E-3</v>
      </c>
      <c r="F43" s="56">
        <v>3.1681476854035725E-3</v>
      </c>
    </row>
    <row r="47" spans="2:6">
      <c r="B47" s="26" t="s">
        <v>75</v>
      </c>
    </row>
  </sheetData>
  <hyperlinks>
    <hyperlink ref="B47" location="Introduction!A1" display="Return to information tab" xr:uid="{3A440C66-00B7-491E-9333-55A6F48F7AD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D5A32-45F5-4737-9B23-AEA78B657BF8}">
  <sheetPr>
    <tabColor rgb="FF00B050"/>
    <pageSetUpPr autoPageBreaks="0"/>
  </sheetPr>
  <dimension ref="B5:N50"/>
  <sheetViews>
    <sheetView showGridLines="0" zoomScaleNormal="100" workbookViewId="0"/>
  </sheetViews>
  <sheetFormatPr defaultColWidth="8.73046875" defaultRowHeight="13.5"/>
  <cols>
    <col min="1" max="1" width="2.3984375" style="7" customWidth="1"/>
    <col min="2" max="2" width="28.59765625" style="7" customWidth="1"/>
    <col min="3" max="3" width="32" style="20" customWidth="1"/>
    <col min="4" max="4" width="17.59765625" style="7" customWidth="1"/>
    <col min="5" max="5" width="18.59765625" style="7" customWidth="1"/>
    <col min="6" max="6" width="17.59765625" style="7" customWidth="1"/>
    <col min="7" max="7" width="18.59765625" style="7" customWidth="1"/>
    <col min="8" max="8" width="17.59765625" style="7" customWidth="1"/>
    <col min="9" max="9" width="18.59765625" style="7" customWidth="1"/>
    <col min="10" max="10" width="17.59765625" style="7" customWidth="1"/>
    <col min="11" max="11" width="18.59765625" style="7" customWidth="1"/>
    <col min="12" max="12" width="17.59765625" style="7" customWidth="1"/>
    <col min="13" max="13" width="18.59765625" style="7" customWidth="1"/>
    <col min="14" max="14" width="17.59765625" style="7" customWidth="1"/>
    <col min="15" max="15" width="18.59765625" style="7" customWidth="1"/>
    <col min="16" max="16" width="17.59765625" style="7" customWidth="1"/>
    <col min="17" max="17" width="18.59765625" style="7" customWidth="1"/>
    <col min="18" max="18" width="17.59765625" style="7" customWidth="1"/>
    <col min="19" max="19" width="18.59765625" style="7" customWidth="1"/>
    <col min="20" max="16384" width="8.73046875" style="7"/>
  </cols>
  <sheetData>
    <row r="5" spans="2:14" ht="17.649999999999999">
      <c r="B5" s="22"/>
    </row>
    <row r="7" spans="2:14" s="8" customFormat="1">
      <c r="B7" s="49" t="s">
        <v>32</v>
      </c>
      <c r="C7" s="19"/>
      <c r="I7" s="6"/>
    </row>
    <row r="8" spans="2:14" s="8" customFormat="1" ht="14.65">
      <c r="B8" s="17"/>
      <c r="C8" s="19"/>
      <c r="I8" s="6"/>
    </row>
    <row r="9" spans="2:14" s="8" customFormat="1">
      <c r="B9" s="36" t="s">
        <v>227</v>
      </c>
      <c r="I9" s="38"/>
      <c r="J9" s="38"/>
      <c r="K9" s="38"/>
      <c r="L9" s="38"/>
      <c r="M9" s="38"/>
      <c r="N9" s="38"/>
    </row>
    <row r="10" spans="2:14" s="8" customFormat="1">
      <c r="B10" s="36" t="s">
        <v>228</v>
      </c>
      <c r="I10" s="38"/>
      <c r="J10" s="38"/>
      <c r="K10" s="38"/>
      <c r="L10" s="38"/>
      <c r="M10" s="38"/>
      <c r="N10" s="38"/>
    </row>
    <row r="11" spans="2:14" s="8" customFormat="1">
      <c r="B11" s="36"/>
      <c r="I11" s="38"/>
      <c r="J11" s="38"/>
      <c r="K11" s="38"/>
      <c r="L11" s="38"/>
      <c r="M11" s="38"/>
      <c r="N11" s="38"/>
    </row>
    <row r="12" spans="2:14" s="8" customFormat="1" ht="14.65">
      <c r="B12" s="17"/>
      <c r="C12" s="19"/>
      <c r="I12" s="6"/>
    </row>
    <row r="14" spans="2:14" ht="20.45" customHeight="1"/>
    <row r="28" spans="3:3">
      <c r="C28" s="21"/>
    </row>
    <row r="29" spans="3:3">
      <c r="C29" s="21"/>
    </row>
    <row r="35" spans="2:5">
      <c r="B35" s="58" t="s">
        <v>191</v>
      </c>
      <c r="C35" s="59" t="s">
        <v>178</v>
      </c>
      <c r="D35" s="59" t="s">
        <v>192</v>
      </c>
    </row>
    <row r="36" spans="2:5">
      <c r="B36" s="53" t="s">
        <v>185</v>
      </c>
      <c r="C36" s="54">
        <v>4350345.87</v>
      </c>
      <c r="D36" s="56">
        <v>0.4169561473260267</v>
      </c>
    </row>
    <row r="37" spans="2:5">
      <c r="B37" s="53" t="s">
        <v>183</v>
      </c>
      <c r="C37" s="54">
        <v>2472842.52</v>
      </c>
      <c r="D37" s="56">
        <v>0.23700802669356105</v>
      </c>
    </row>
    <row r="38" spans="2:5">
      <c r="B38" s="57" t="s">
        <v>184</v>
      </c>
      <c r="C38" s="54">
        <v>1166945.43</v>
      </c>
      <c r="D38" s="56">
        <v>0.11184514637970923</v>
      </c>
    </row>
    <row r="39" spans="2:5">
      <c r="B39" s="53" t="s">
        <v>182</v>
      </c>
      <c r="C39" s="54">
        <v>802276.17</v>
      </c>
      <c r="D39" s="56">
        <v>7.6893651891333514E-2</v>
      </c>
    </row>
    <row r="40" spans="2:5">
      <c r="B40" s="53" t="s">
        <v>229</v>
      </c>
      <c r="C40" s="54">
        <v>735424.5</v>
      </c>
      <c r="D40" s="56">
        <v>7.048629587908363E-2</v>
      </c>
    </row>
    <row r="41" spans="2:5">
      <c r="B41" s="53" t="s">
        <v>186</v>
      </c>
      <c r="C41" s="54">
        <v>657571.48</v>
      </c>
      <c r="D41" s="56">
        <v>6.3024522436942093E-2</v>
      </c>
    </row>
    <row r="42" spans="2:5">
      <c r="B42" s="53" t="s">
        <v>187</v>
      </c>
      <c r="C42" s="54">
        <v>210838.35</v>
      </c>
      <c r="D42" s="56">
        <v>2.0207668252496067E-2</v>
      </c>
      <c r="E42" s="29"/>
    </row>
    <row r="43" spans="2:5">
      <c r="B43" s="53" t="s">
        <v>188</v>
      </c>
      <c r="C43" s="54">
        <v>37337</v>
      </c>
      <c r="D43" s="56">
        <v>3.5785411408476948E-3</v>
      </c>
    </row>
    <row r="44" spans="2:5" ht="14.25">
      <c r="B44"/>
      <c r="C44"/>
      <c r="D44"/>
    </row>
    <row r="45" spans="2:5" ht="14.25">
      <c r="B45"/>
      <c r="C45"/>
    </row>
    <row r="47" spans="2:5">
      <c r="B47" s="26" t="s">
        <v>75</v>
      </c>
      <c r="C47" s="7"/>
    </row>
    <row r="48" spans="2:5">
      <c r="C48" s="7"/>
    </row>
    <row r="49" spans="3:3">
      <c r="C49" s="7"/>
    </row>
    <row r="50" spans="3:3">
      <c r="C50" s="7"/>
    </row>
  </sheetData>
  <hyperlinks>
    <hyperlink ref="B47" location="Introduction!A1" display="Return to information tab" xr:uid="{47BAFB43-521D-42AF-A92A-24013838B6B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C954-76F6-42DE-9D1F-E71134CDFB73}">
  <sheetPr>
    <tabColor rgb="FF00B050"/>
    <pageSetUpPr autoPageBreaks="0"/>
  </sheetPr>
  <dimension ref="B5:AC58"/>
  <sheetViews>
    <sheetView showGridLines="0" zoomScaleNormal="100" workbookViewId="0"/>
  </sheetViews>
  <sheetFormatPr defaultColWidth="8.73046875" defaultRowHeight="14.25"/>
  <cols>
    <col min="1" max="1" width="2.3984375" customWidth="1"/>
    <col min="2" max="2" width="36.3984375" customWidth="1"/>
    <col min="3" max="3" width="11.1328125" customWidth="1"/>
    <col min="4" max="4" width="12.1328125" customWidth="1"/>
    <col min="5" max="6" width="19" customWidth="1"/>
    <col min="7" max="7" width="10.3984375" customWidth="1"/>
    <col min="8" max="8" width="6.265625" customWidth="1"/>
    <col min="11" max="11" width="38" customWidth="1"/>
    <col min="12" max="12" width="19.3984375" customWidth="1"/>
    <col min="14" max="14" width="10.3984375" customWidth="1"/>
  </cols>
  <sheetData>
    <row r="5" spans="2:29" ht="17.649999999999999">
      <c r="B5" s="22"/>
    </row>
    <row r="7" spans="2:29" ht="14.65">
      <c r="B7" s="49" t="s">
        <v>33</v>
      </c>
      <c r="I7" s="5"/>
    </row>
    <row r="8" spans="2:29" ht="14.65">
      <c r="B8" s="5"/>
      <c r="I8" s="5"/>
    </row>
    <row r="9" spans="2:29" ht="14.45" customHeight="1">
      <c r="B9" s="36" t="s">
        <v>230</v>
      </c>
      <c r="I9" s="36"/>
    </row>
    <row r="10" spans="2:29">
      <c r="B10" s="36" t="s">
        <v>231</v>
      </c>
      <c r="I10" s="36"/>
    </row>
    <row r="11" spans="2:29" ht="15" customHeight="1">
      <c r="B11" s="36"/>
    </row>
    <row r="15" spans="2:29">
      <c r="F15" s="32"/>
      <c r="T15" s="131"/>
      <c r="U15" s="131"/>
      <c r="V15" s="131"/>
      <c r="W15" s="131"/>
      <c r="X15" s="131"/>
      <c r="Y15" s="131"/>
      <c r="Z15" s="131"/>
      <c r="AA15" s="131"/>
      <c r="AB15" s="131"/>
      <c r="AC15" s="131"/>
    </row>
    <row r="16" spans="2:29">
      <c r="F16" s="32"/>
      <c r="T16" s="131"/>
      <c r="U16" s="131"/>
      <c r="V16" s="131"/>
      <c r="W16" s="131"/>
      <c r="X16" s="131"/>
      <c r="Y16" s="131"/>
      <c r="Z16" s="131"/>
      <c r="AA16" s="131"/>
      <c r="AB16" s="131"/>
      <c r="AC16" s="131"/>
    </row>
    <row r="17" spans="3:29">
      <c r="F17" s="32"/>
      <c r="T17" s="131"/>
      <c r="U17" s="131"/>
      <c r="V17" s="131"/>
      <c r="W17" s="131"/>
      <c r="X17" s="131"/>
      <c r="Y17" s="131"/>
      <c r="Z17" s="131"/>
      <c r="AA17" s="131"/>
      <c r="AB17" s="131"/>
      <c r="AC17" s="131"/>
    </row>
    <row r="18" spans="3:29">
      <c r="T18" s="131"/>
      <c r="U18" s="131"/>
      <c r="V18" s="131"/>
      <c r="W18" s="131"/>
      <c r="X18" s="131"/>
      <c r="Y18" s="131"/>
      <c r="Z18" s="131"/>
      <c r="AA18" s="131"/>
      <c r="AB18" s="131"/>
      <c r="AC18" s="131"/>
    </row>
    <row r="22" spans="3:29">
      <c r="C22" s="10"/>
      <c r="D22" s="14"/>
    </row>
    <row r="35" spans="2:11">
      <c r="B35" s="60" t="s">
        <v>124</v>
      </c>
      <c r="C35" s="62" t="s">
        <v>192</v>
      </c>
      <c r="D35" s="62" t="s">
        <v>196</v>
      </c>
      <c r="G35" s="38"/>
      <c r="H35" s="38"/>
      <c r="I35" s="38"/>
      <c r="J35" s="38"/>
      <c r="K35" s="38"/>
    </row>
    <row r="36" spans="2:11">
      <c r="B36" s="53"/>
      <c r="C36" s="118"/>
      <c r="D36" s="119">
        <v>1</v>
      </c>
      <c r="E36" s="120" t="s">
        <v>161</v>
      </c>
      <c r="G36" s="38"/>
      <c r="H36" s="38"/>
      <c r="I36" s="38"/>
      <c r="J36" s="38"/>
      <c r="K36" s="38"/>
    </row>
    <row r="37" spans="2:11">
      <c r="B37" s="118" t="s">
        <v>127</v>
      </c>
      <c r="C37" s="121">
        <v>0.50072963421465766</v>
      </c>
      <c r="D37" s="119">
        <v>1</v>
      </c>
      <c r="E37" s="70"/>
      <c r="G37" s="38"/>
      <c r="H37" s="38"/>
      <c r="I37" s="38"/>
      <c r="J37" s="38"/>
      <c r="K37" s="38"/>
    </row>
    <row r="38" spans="2:11">
      <c r="B38" s="118" t="s">
        <v>128</v>
      </c>
      <c r="C38" s="121">
        <v>0.98503589752249399</v>
      </c>
      <c r="D38" s="119">
        <v>1</v>
      </c>
      <c r="E38" s="70"/>
      <c r="G38" s="38"/>
      <c r="H38" s="38"/>
      <c r="I38" s="38"/>
      <c r="J38" s="38"/>
      <c r="K38" s="38"/>
    </row>
    <row r="39" spans="2:11">
      <c r="B39" s="118" t="s">
        <v>129</v>
      </c>
      <c r="C39" s="121">
        <v>0</v>
      </c>
      <c r="D39" s="119">
        <v>1</v>
      </c>
      <c r="E39" s="70"/>
    </row>
    <row r="40" spans="2:11">
      <c r="B40" s="118" t="s">
        <v>130</v>
      </c>
      <c r="C40" s="121">
        <v>0</v>
      </c>
      <c r="D40" s="119">
        <v>1</v>
      </c>
      <c r="E40" s="70"/>
    </row>
    <row r="41" spans="2:11">
      <c r="B41" s="118" t="s">
        <v>162</v>
      </c>
      <c r="C41" s="121">
        <v>0</v>
      </c>
      <c r="D41" s="119">
        <v>1</v>
      </c>
      <c r="E41" s="70"/>
    </row>
    <row r="42" spans="2:11">
      <c r="B42" s="118" t="s">
        <v>132</v>
      </c>
      <c r="C42" s="121">
        <v>0</v>
      </c>
      <c r="D42" s="119">
        <v>1</v>
      </c>
      <c r="E42" s="70"/>
    </row>
    <row r="43" spans="2:11">
      <c r="B43" s="118" t="s">
        <v>133</v>
      </c>
      <c r="C43" s="121">
        <v>0</v>
      </c>
      <c r="D43" s="119">
        <v>1</v>
      </c>
      <c r="E43" s="70"/>
      <c r="F43" s="23"/>
    </row>
    <row r="44" spans="2:11">
      <c r="B44" s="118" t="s">
        <v>134</v>
      </c>
      <c r="C44" s="121">
        <v>0</v>
      </c>
      <c r="D44" s="119">
        <v>1</v>
      </c>
      <c r="E44" s="70"/>
    </row>
    <row r="45" spans="2:11">
      <c r="B45" s="118" t="s">
        <v>135</v>
      </c>
      <c r="C45" s="121">
        <v>0.99999989748128959</v>
      </c>
      <c r="D45" s="119">
        <v>1</v>
      </c>
      <c r="E45" s="101"/>
    </row>
    <row r="46" spans="2:11">
      <c r="B46" s="118" t="s">
        <v>136</v>
      </c>
      <c r="C46" s="121">
        <v>1</v>
      </c>
      <c r="D46" s="119">
        <v>1</v>
      </c>
      <c r="E46" s="101"/>
    </row>
    <row r="47" spans="2:11">
      <c r="B47" s="118" t="s">
        <v>163</v>
      </c>
      <c r="C47" s="121">
        <v>0</v>
      </c>
      <c r="D47" s="119">
        <v>1</v>
      </c>
      <c r="E47" s="101"/>
    </row>
    <row r="48" spans="2:11">
      <c r="B48" s="118" t="s">
        <v>138</v>
      </c>
      <c r="C48" s="121">
        <v>0</v>
      </c>
      <c r="D48" s="119">
        <v>1</v>
      </c>
      <c r="E48" s="101"/>
    </row>
    <row r="49" spans="2:5">
      <c r="B49" s="118" t="s">
        <v>139</v>
      </c>
      <c r="C49" s="121">
        <v>0</v>
      </c>
      <c r="D49" s="119">
        <v>1</v>
      </c>
      <c r="E49" s="101"/>
    </row>
    <row r="50" spans="2:5">
      <c r="B50" s="118" t="s">
        <v>140</v>
      </c>
      <c r="C50" s="121">
        <v>0.47321000429043736</v>
      </c>
      <c r="D50" s="119">
        <v>1</v>
      </c>
      <c r="E50" s="101"/>
    </row>
    <row r="51" spans="2:5">
      <c r="B51" s="118" t="s">
        <v>164</v>
      </c>
      <c r="C51" s="121">
        <v>0</v>
      </c>
      <c r="D51" s="119">
        <v>1</v>
      </c>
      <c r="E51" s="101"/>
    </row>
    <row r="52" spans="2:5">
      <c r="B52" s="118" t="s">
        <v>142</v>
      </c>
      <c r="C52" s="121">
        <v>0</v>
      </c>
      <c r="D52" s="119">
        <v>1</v>
      </c>
      <c r="E52" s="101"/>
    </row>
    <row r="53" spans="2:5">
      <c r="B53" s="118" t="s">
        <v>143</v>
      </c>
      <c r="C53" s="121">
        <v>0</v>
      </c>
      <c r="D53" s="119">
        <v>1</v>
      </c>
    </row>
    <row r="54" spans="2:5">
      <c r="B54" s="85" t="s">
        <v>144</v>
      </c>
      <c r="C54" s="121">
        <v>1</v>
      </c>
      <c r="D54" s="119">
        <v>1</v>
      </c>
    </row>
    <row r="55" spans="2:5">
      <c r="B55" s="85"/>
      <c r="C55" s="85"/>
      <c r="D55" s="119">
        <v>1</v>
      </c>
      <c r="E55" s="120" t="s">
        <v>161</v>
      </c>
    </row>
    <row r="58" spans="2:5">
      <c r="B58" s="26" t="s">
        <v>75</v>
      </c>
    </row>
  </sheetData>
  <mergeCells count="1">
    <mergeCell ref="T15:AC18"/>
  </mergeCells>
  <hyperlinks>
    <hyperlink ref="B58" location="Introduction!A1" display="Return to information tab" xr:uid="{81213CE7-3365-4D3E-B9A8-CF61BE9E13A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DE78-0517-4C48-BE44-7FDD0BBCC8A5}">
  <sheetPr>
    <tabColor rgb="FF00B050"/>
    <pageSetUpPr autoPageBreaks="0"/>
  </sheetPr>
  <dimension ref="B5:X57"/>
  <sheetViews>
    <sheetView showGridLines="0" zoomScaleNormal="100" workbookViewId="0"/>
  </sheetViews>
  <sheetFormatPr defaultColWidth="8.73046875" defaultRowHeight="14.25"/>
  <cols>
    <col min="1" max="1" width="2.3984375" customWidth="1"/>
    <col min="2" max="2" width="33.59765625" customWidth="1"/>
    <col min="3" max="3" width="13.59765625" customWidth="1"/>
    <col min="4" max="4" width="13.3984375" customWidth="1"/>
    <col min="5" max="5" width="11.73046875" customWidth="1"/>
  </cols>
  <sheetData>
    <row r="5" spans="2:24" ht="17.649999999999999">
      <c r="B5" s="22"/>
    </row>
    <row r="7" spans="2:24">
      <c r="B7" s="49" t="s">
        <v>34</v>
      </c>
    </row>
    <row r="8" spans="2:24" ht="10.5" customHeight="1">
      <c r="B8" s="5"/>
      <c r="M8" s="32"/>
    </row>
    <row r="9" spans="2:24">
      <c r="B9" s="36" t="s">
        <v>232</v>
      </c>
      <c r="M9" s="32"/>
      <c r="N9" s="38"/>
      <c r="O9" s="38"/>
      <c r="P9" s="38"/>
      <c r="Q9" s="38"/>
      <c r="R9" s="38"/>
      <c r="S9" s="38"/>
      <c r="T9" s="38"/>
      <c r="U9" s="38"/>
      <c r="V9" s="38"/>
      <c r="W9" s="38"/>
      <c r="X9" s="38"/>
    </row>
    <row r="10" spans="2:24">
      <c r="B10" s="36" t="s">
        <v>233</v>
      </c>
      <c r="M10" s="32"/>
      <c r="N10" s="38"/>
      <c r="O10" s="38"/>
      <c r="P10" s="38"/>
      <c r="Q10" s="38"/>
      <c r="R10" s="38"/>
      <c r="S10" s="38"/>
      <c r="T10" s="38"/>
      <c r="U10" s="38"/>
      <c r="V10" s="38"/>
      <c r="W10" s="38"/>
      <c r="X10" s="38"/>
    </row>
    <row r="11" spans="2:24" ht="14.1" customHeight="1">
      <c r="B11" s="36"/>
      <c r="M11" s="32"/>
      <c r="N11" s="38"/>
      <c r="O11" s="38"/>
      <c r="P11" s="38"/>
      <c r="Q11" s="38"/>
      <c r="R11" s="38"/>
      <c r="S11" s="38"/>
      <c r="T11" s="38"/>
      <c r="U11" s="38"/>
      <c r="V11" s="38"/>
      <c r="W11" s="38"/>
      <c r="X11" s="38"/>
    </row>
    <row r="12" spans="2:24" ht="14.45" customHeight="1">
      <c r="B12" s="36"/>
      <c r="N12" s="38"/>
      <c r="O12" s="38"/>
      <c r="P12" s="38"/>
      <c r="Q12" s="38"/>
      <c r="R12" s="38"/>
      <c r="S12" s="38"/>
      <c r="T12" s="38"/>
      <c r="U12" s="38"/>
      <c r="V12" s="38"/>
      <c r="W12" s="38"/>
      <c r="X12" s="38"/>
    </row>
    <row r="13" spans="2:24">
      <c r="B13" s="32"/>
    </row>
    <row r="14" spans="2:24">
      <c r="B14" s="34"/>
    </row>
    <row r="15" spans="2:24">
      <c r="B15" s="34"/>
    </row>
    <row r="16" spans="2:24">
      <c r="B16" s="33"/>
    </row>
    <row r="17" spans="2:4">
      <c r="B17" s="33"/>
    </row>
    <row r="18" spans="2:4">
      <c r="B18" s="33"/>
    </row>
    <row r="19" spans="2:4">
      <c r="B19" s="33"/>
    </row>
    <row r="20" spans="2:4">
      <c r="B20" s="33"/>
    </row>
    <row r="23" spans="2:4">
      <c r="C23" s="10"/>
      <c r="D23" s="14"/>
    </row>
    <row r="34" spans="2:6">
      <c r="B34" s="60" t="s">
        <v>124</v>
      </c>
      <c r="C34" s="62" t="s">
        <v>192</v>
      </c>
      <c r="D34" s="62" t="s">
        <v>196</v>
      </c>
    </row>
    <row r="35" spans="2:6">
      <c r="B35" s="53"/>
      <c r="C35" s="118"/>
      <c r="D35" s="119">
        <v>1</v>
      </c>
      <c r="E35" s="120" t="s">
        <v>161</v>
      </c>
      <c r="F35" s="28"/>
    </row>
    <row r="36" spans="2:6">
      <c r="B36" s="118" t="s">
        <v>127</v>
      </c>
      <c r="C36" s="116">
        <v>0.98552814167828073</v>
      </c>
      <c r="D36" s="119">
        <v>1</v>
      </c>
      <c r="E36" s="70"/>
    </row>
    <row r="37" spans="2:6">
      <c r="B37" s="118" t="s">
        <v>128</v>
      </c>
      <c r="C37" s="116">
        <v>0</v>
      </c>
      <c r="D37" s="119">
        <v>1</v>
      </c>
      <c r="E37" s="70"/>
    </row>
    <row r="38" spans="2:6">
      <c r="B38" s="118" t="s">
        <v>129</v>
      </c>
      <c r="C38" s="116">
        <v>0</v>
      </c>
      <c r="D38" s="119">
        <v>1</v>
      </c>
      <c r="E38" s="70"/>
      <c r="F38" s="30"/>
    </row>
    <row r="39" spans="2:6">
      <c r="B39" s="118" t="s">
        <v>130</v>
      </c>
      <c r="C39" s="116">
        <v>0</v>
      </c>
      <c r="D39" s="119">
        <v>1</v>
      </c>
      <c r="E39" s="70"/>
    </row>
    <row r="40" spans="2:6">
      <c r="B40" s="118" t="s">
        <v>162</v>
      </c>
      <c r="C40" s="116">
        <v>0</v>
      </c>
      <c r="D40" s="119">
        <v>1</v>
      </c>
      <c r="E40" s="70"/>
    </row>
    <row r="41" spans="2:6">
      <c r="B41" s="118" t="s">
        <v>132</v>
      </c>
      <c r="C41" s="116">
        <v>1</v>
      </c>
      <c r="D41" s="119">
        <v>1</v>
      </c>
      <c r="E41" s="70"/>
    </row>
    <row r="42" spans="2:6">
      <c r="B42" s="118" t="s">
        <v>133</v>
      </c>
      <c r="C42" s="116">
        <v>0</v>
      </c>
      <c r="D42" s="119">
        <v>1</v>
      </c>
      <c r="E42" s="70"/>
    </row>
    <row r="43" spans="2:6">
      <c r="B43" s="118" t="s">
        <v>134</v>
      </c>
      <c r="C43" s="116">
        <v>0</v>
      </c>
      <c r="D43" s="119">
        <v>1</v>
      </c>
      <c r="E43" s="70"/>
    </row>
    <row r="44" spans="2:6">
      <c r="B44" s="118" t="s">
        <v>135</v>
      </c>
      <c r="C44" s="116">
        <v>1</v>
      </c>
      <c r="D44" s="119">
        <v>1</v>
      </c>
      <c r="E44" s="101"/>
    </row>
    <row r="45" spans="2:6">
      <c r="B45" s="118" t="s">
        <v>136</v>
      </c>
      <c r="C45" s="116">
        <v>0</v>
      </c>
      <c r="D45" s="119">
        <v>1</v>
      </c>
      <c r="E45" s="101"/>
    </row>
    <row r="46" spans="2:6">
      <c r="B46" s="118" t="s">
        <v>163</v>
      </c>
      <c r="C46" s="116">
        <v>0</v>
      </c>
      <c r="D46" s="119">
        <v>1</v>
      </c>
      <c r="E46" s="101"/>
    </row>
    <row r="47" spans="2:6">
      <c r="B47" s="118" t="s">
        <v>138</v>
      </c>
      <c r="C47" s="116">
        <v>0</v>
      </c>
      <c r="D47" s="119">
        <v>1</v>
      </c>
      <c r="E47" s="101"/>
    </row>
    <row r="48" spans="2:6">
      <c r="B48" s="118" t="s">
        <v>139</v>
      </c>
      <c r="C48" s="116">
        <v>1</v>
      </c>
      <c r="D48" s="119">
        <v>1</v>
      </c>
      <c r="E48" s="101"/>
    </row>
    <row r="49" spans="2:5">
      <c r="B49" s="118" t="s">
        <v>140</v>
      </c>
      <c r="C49" s="116">
        <v>0.99989234476647693</v>
      </c>
      <c r="D49" s="119">
        <v>1</v>
      </c>
      <c r="E49" s="101"/>
    </row>
    <row r="50" spans="2:5">
      <c r="B50" s="118" t="s">
        <v>164</v>
      </c>
      <c r="C50" s="116">
        <v>0</v>
      </c>
      <c r="D50" s="119">
        <v>1</v>
      </c>
      <c r="E50" s="101"/>
    </row>
    <row r="51" spans="2:5">
      <c r="B51" s="118" t="s">
        <v>142</v>
      </c>
      <c r="C51" s="116">
        <v>0</v>
      </c>
      <c r="D51" s="119">
        <v>1</v>
      </c>
      <c r="E51" s="101"/>
    </row>
    <row r="52" spans="2:5">
      <c r="B52" s="118" t="s">
        <v>143</v>
      </c>
      <c r="C52" s="116">
        <v>0</v>
      </c>
      <c r="D52" s="119">
        <v>1</v>
      </c>
      <c r="E52" s="120" t="s">
        <v>161</v>
      </c>
    </row>
    <row r="53" spans="2:5">
      <c r="B53" s="85" t="s">
        <v>144</v>
      </c>
      <c r="C53" s="116">
        <v>0</v>
      </c>
      <c r="D53" s="119">
        <v>1</v>
      </c>
    </row>
    <row r="54" spans="2:5">
      <c r="B54" s="85"/>
      <c r="C54" s="85"/>
      <c r="D54" s="119">
        <v>1</v>
      </c>
    </row>
    <row r="57" spans="2:5">
      <c r="B57" s="26" t="s">
        <v>75</v>
      </c>
    </row>
  </sheetData>
  <hyperlinks>
    <hyperlink ref="B57" location="Introduction!A1" display="Return to information tab" xr:uid="{93EA5075-7499-4FF2-8DB9-E6A3185EF7C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64544-C68C-4A67-A763-34AF35717EFB}">
  <sheetPr>
    <tabColor rgb="FF2363AF"/>
    <pageSetUpPr autoPageBreaks="0"/>
  </sheetPr>
  <dimension ref="B5:X49"/>
  <sheetViews>
    <sheetView showGridLines="0" zoomScaleNormal="100" workbookViewId="0"/>
  </sheetViews>
  <sheetFormatPr defaultColWidth="8.73046875" defaultRowHeight="14.25"/>
  <cols>
    <col min="1" max="1" width="2.3984375" customWidth="1"/>
    <col min="2" max="2" width="16.59765625" customWidth="1"/>
    <col min="3" max="3" width="13.59765625" customWidth="1"/>
    <col min="4" max="4" width="13.3984375" customWidth="1"/>
    <col min="5" max="5" width="11.73046875" customWidth="1"/>
    <col min="6" max="6" width="15.86328125" bestFit="1" customWidth="1"/>
  </cols>
  <sheetData>
    <row r="5" spans="2:24" ht="17.649999999999999">
      <c r="B5" s="22"/>
    </row>
    <row r="7" spans="2:24">
      <c r="B7" s="49" t="s">
        <v>234</v>
      </c>
    </row>
    <row r="8" spans="2:24" ht="10.5" customHeight="1">
      <c r="B8" s="5"/>
      <c r="M8" s="32"/>
    </row>
    <row r="9" spans="2:24">
      <c r="B9" s="36" t="s">
        <v>235</v>
      </c>
      <c r="M9" s="32"/>
      <c r="N9" s="38"/>
      <c r="O9" s="38"/>
      <c r="P9" s="38"/>
      <c r="Q9" s="38"/>
      <c r="R9" s="38"/>
      <c r="S9" s="38"/>
      <c r="T9" s="38"/>
      <c r="U9" s="38"/>
      <c r="V9" s="38"/>
      <c r="W9" s="38"/>
      <c r="X9" s="38"/>
    </row>
    <row r="10" spans="2:24">
      <c r="B10" s="36" t="s">
        <v>236</v>
      </c>
      <c r="M10" s="32"/>
      <c r="N10" s="38"/>
      <c r="O10" s="38"/>
      <c r="P10" s="38"/>
      <c r="Q10" s="38"/>
      <c r="R10" s="38"/>
      <c r="S10" s="38"/>
      <c r="T10" s="38"/>
      <c r="U10" s="38"/>
      <c r="V10" s="38"/>
      <c r="W10" s="38"/>
      <c r="X10" s="38"/>
    </row>
    <row r="11" spans="2:24" ht="14.1" customHeight="1">
      <c r="B11" s="36" t="s">
        <v>237</v>
      </c>
      <c r="M11" s="32"/>
      <c r="N11" s="38"/>
      <c r="O11" s="38"/>
      <c r="P11" s="38"/>
      <c r="Q11" s="38"/>
      <c r="R11" s="38"/>
      <c r="S11" s="38"/>
      <c r="T11" s="38"/>
      <c r="U11" s="38"/>
      <c r="V11" s="38"/>
      <c r="W11" s="38"/>
      <c r="X11" s="38"/>
    </row>
    <row r="12" spans="2:24" ht="14.45" customHeight="1">
      <c r="B12" s="36"/>
      <c r="N12" s="38"/>
      <c r="O12" s="38"/>
      <c r="P12" s="38"/>
      <c r="Q12" s="38"/>
      <c r="R12" s="38"/>
      <c r="S12" s="38"/>
      <c r="T12" s="38"/>
      <c r="U12" s="38"/>
      <c r="V12" s="38"/>
      <c r="W12" s="38"/>
      <c r="X12" s="38"/>
    </row>
    <row r="13" spans="2:24">
      <c r="B13" s="32"/>
    </row>
    <row r="14" spans="2:24">
      <c r="B14" s="34"/>
    </row>
    <row r="15" spans="2:24">
      <c r="B15" s="34"/>
    </row>
    <row r="16" spans="2:24">
      <c r="B16" s="33"/>
    </row>
    <row r="17" spans="2:4">
      <c r="B17" s="33"/>
    </row>
    <row r="18" spans="2:4">
      <c r="B18" s="33"/>
    </row>
    <row r="19" spans="2:4">
      <c r="B19" s="33"/>
    </row>
    <row r="20" spans="2:4">
      <c r="B20" s="33"/>
    </row>
    <row r="23" spans="2:4">
      <c r="C23" s="10"/>
      <c r="D23" s="14"/>
    </row>
    <row r="35" spans="2:6">
      <c r="B35" s="101"/>
      <c r="C35" s="59" t="s">
        <v>238</v>
      </c>
      <c r="D35" s="59" t="s">
        <v>239</v>
      </c>
      <c r="E35" s="59" t="s">
        <v>240</v>
      </c>
      <c r="F35" s="59" t="s">
        <v>241</v>
      </c>
    </row>
    <row r="36" spans="2:6">
      <c r="B36" s="118" t="s">
        <v>67</v>
      </c>
      <c r="C36" s="118">
        <v>12</v>
      </c>
      <c r="D36" s="118">
        <v>8</v>
      </c>
      <c r="E36" s="125">
        <v>1</v>
      </c>
      <c r="F36" s="126" t="s">
        <v>242</v>
      </c>
    </row>
    <row r="37" spans="2:6">
      <c r="B37" s="118" t="s">
        <v>243</v>
      </c>
      <c r="C37" s="118">
        <v>5</v>
      </c>
      <c r="D37" s="118">
        <v>5</v>
      </c>
      <c r="E37" s="125" t="s">
        <v>242</v>
      </c>
      <c r="F37" s="125" t="s">
        <v>242</v>
      </c>
    </row>
    <row r="38" spans="2:6">
      <c r="B38" s="118" t="s">
        <v>107</v>
      </c>
      <c r="C38" s="118">
        <v>10</v>
      </c>
      <c r="D38" s="118">
        <v>1</v>
      </c>
      <c r="E38" s="125" t="s">
        <v>242</v>
      </c>
      <c r="F38" s="125" t="s">
        <v>242</v>
      </c>
    </row>
    <row r="39" spans="2:6">
      <c r="B39" s="118" t="s">
        <v>73</v>
      </c>
      <c r="C39" s="118">
        <v>6</v>
      </c>
      <c r="D39" s="118">
        <v>3</v>
      </c>
      <c r="E39" s="125" t="s">
        <v>242</v>
      </c>
      <c r="F39" s="125" t="s">
        <v>242</v>
      </c>
    </row>
    <row r="42" spans="2:6">
      <c r="B42" s="101"/>
      <c r="C42" s="59" t="s">
        <v>238</v>
      </c>
      <c r="D42" s="59" t="s">
        <v>239</v>
      </c>
      <c r="E42" s="59" t="s">
        <v>240</v>
      </c>
      <c r="F42" s="59" t="s">
        <v>241</v>
      </c>
    </row>
    <row r="43" spans="2:6">
      <c r="B43" s="118" t="s">
        <v>67</v>
      </c>
      <c r="C43" s="116">
        <f t="shared" ref="C43:E43" si="0">C36/SUM($C36:$F36)</f>
        <v>0.5714285714285714</v>
      </c>
      <c r="D43" s="116">
        <f t="shared" si="0"/>
        <v>0.38095238095238093</v>
      </c>
      <c r="E43" s="116">
        <f t="shared" si="0"/>
        <v>4.7619047619047616E-2</v>
      </c>
      <c r="F43" s="126" t="s">
        <v>242</v>
      </c>
    </row>
    <row r="44" spans="2:6">
      <c r="B44" s="118" t="s">
        <v>243</v>
      </c>
      <c r="C44" s="116">
        <f t="shared" ref="C44:D46" si="1">C37/SUM($C37:$F37)</f>
        <v>0.5</v>
      </c>
      <c r="D44" s="116">
        <f t="shared" si="1"/>
        <v>0.5</v>
      </c>
      <c r="E44" s="125" t="s">
        <v>242</v>
      </c>
      <c r="F44" s="125" t="s">
        <v>242</v>
      </c>
    </row>
    <row r="45" spans="2:6">
      <c r="B45" s="118" t="s">
        <v>107</v>
      </c>
      <c r="C45" s="116">
        <f t="shared" si="1"/>
        <v>0.90909090909090906</v>
      </c>
      <c r="D45" s="116">
        <f t="shared" si="1"/>
        <v>9.0909090909090912E-2</v>
      </c>
      <c r="E45" s="125" t="s">
        <v>242</v>
      </c>
      <c r="F45" s="125" t="s">
        <v>242</v>
      </c>
    </row>
    <row r="46" spans="2:6">
      <c r="B46" s="118" t="s">
        <v>73</v>
      </c>
      <c r="C46" s="116">
        <f t="shared" si="1"/>
        <v>0.66666666666666663</v>
      </c>
      <c r="D46" s="116">
        <f t="shared" si="1"/>
        <v>0.33333333333333331</v>
      </c>
      <c r="E46" s="125" t="s">
        <v>242</v>
      </c>
      <c r="F46" s="125" t="s">
        <v>242</v>
      </c>
    </row>
    <row r="49" spans="2:2">
      <c r="B49" s="26" t="s">
        <v>75</v>
      </c>
    </row>
  </sheetData>
  <phoneticPr fontId="21" type="noConversion"/>
  <hyperlinks>
    <hyperlink ref="B49" location="Introduction!A1" display="Return to information tab" xr:uid="{3E6310FA-DC34-4188-B43B-5BAAA64C779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7BCA-2512-4CF6-B70C-A2586C8B5655}">
  <sheetPr>
    <tabColor rgb="FF7030A0"/>
    <pageSetUpPr autoPageBreaks="0"/>
  </sheetPr>
  <dimension ref="B5:F18"/>
  <sheetViews>
    <sheetView workbookViewId="0"/>
  </sheetViews>
  <sheetFormatPr defaultColWidth="8.73046875" defaultRowHeight="12.4"/>
  <cols>
    <col min="1" max="1" width="3" style="40" customWidth="1"/>
    <col min="2" max="2" width="33.59765625" style="40" customWidth="1"/>
    <col min="3" max="3" width="4.59765625" style="40" customWidth="1"/>
    <col min="4" max="4" width="57.86328125" style="40" customWidth="1"/>
    <col min="5" max="5" width="4.59765625" style="40" customWidth="1"/>
    <col min="6" max="6" width="66.3984375" style="40" customWidth="1"/>
    <col min="7" max="16384" width="8.73046875" style="40"/>
  </cols>
  <sheetData>
    <row r="5" spans="2:6" ht="17.649999999999999">
      <c r="B5" s="22"/>
      <c r="C5" s="106"/>
      <c r="D5" s="106"/>
      <c r="E5" s="106"/>
      <c r="F5" s="106"/>
    </row>
    <row r="7" spans="2:6">
      <c r="B7" s="41" t="s">
        <v>7</v>
      </c>
      <c r="C7" s="106"/>
      <c r="D7" s="106"/>
      <c r="E7" s="106"/>
      <c r="F7" s="106"/>
    </row>
    <row r="10" spans="2:6" ht="35.1" customHeight="1">
      <c r="B10" s="25" t="s">
        <v>76</v>
      </c>
      <c r="C10" s="39"/>
      <c r="D10" s="27" t="s">
        <v>77</v>
      </c>
      <c r="E10" s="106"/>
      <c r="F10" s="27" t="s">
        <v>78</v>
      </c>
    </row>
    <row r="11" spans="2:6" ht="54" customHeight="1">
      <c r="B11" s="107" t="s">
        <v>79</v>
      </c>
      <c r="C11" s="45"/>
      <c r="D11" s="108" t="s">
        <v>80</v>
      </c>
      <c r="E11" s="106"/>
      <c r="F11" s="108" t="s">
        <v>81</v>
      </c>
    </row>
    <row r="12" spans="2:6" ht="65.45" customHeight="1">
      <c r="B12" s="109" t="s">
        <v>82</v>
      </c>
      <c r="C12" s="45"/>
      <c r="D12" s="110" t="s">
        <v>82</v>
      </c>
      <c r="E12" s="106"/>
      <c r="F12" s="110" t="s">
        <v>83</v>
      </c>
    </row>
    <row r="13" spans="2:6" ht="92.45" customHeight="1">
      <c r="B13" s="109" t="s">
        <v>84</v>
      </c>
      <c r="C13" s="45"/>
      <c r="D13" s="110" t="s">
        <v>85</v>
      </c>
      <c r="E13" s="106"/>
      <c r="F13" s="111" t="s">
        <v>86</v>
      </c>
    </row>
    <row r="14" spans="2:6" ht="57.95" customHeight="1">
      <c r="B14" s="109" t="s">
        <v>87</v>
      </c>
      <c r="C14" s="45"/>
      <c r="D14" s="110" t="s">
        <v>88</v>
      </c>
      <c r="E14" s="106"/>
      <c r="F14" s="106"/>
    </row>
    <row r="15" spans="2:6" ht="49.5">
      <c r="B15" s="112" t="s">
        <v>89</v>
      </c>
      <c r="C15" s="45"/>
      <c r="D15" s="111" t="s">
        <v>90</v>
      </c>
      <c r="E15" s="106"/>
      <c r="F15" s="106"/>
    </row>
    <row r="16" spans="2:6" ht="15.95" customHeight="1">
      <c r="B16" s="39"/>
      <c r="C16" s="39"/>
      <c r="D16" s="39"/>
      <c r="E16" s="106"/>
      <c r="F16" s="106"/>
    </row>
    <row r="18" spans="2:2">
      <c r="B18" s="26" t="s">
        <v>75</v>
      </c>
    </row>
  </sheetData>
  <hyperlinks>
    <hyperlink ref="B18" location="Introduction!A1" display="Return to information tab" xr:uid="{47CC99FB-A77D-4174-A4C7-41D802D27D1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2F69-1045-4BB6-8CEF-DBB1351515B6}">
  <sheetPr>
    <tabColor rgb="FF2363AF"/>
    <pageSetUpPr autoPageBreaks="0"/>
  </sheetPr>
  <dimension ref="B5:X20"/>
  <sheetViews>
    <sheetView showGridLines="0" zoomScaleNormal="100" workbookViewId="0"/>
  </sheetViews>
  <sheetFormatPr defaultColWidth="8.73046875" defaultRowHeight="14.25"/>
  <cols>
    <col min="1" max="1" width="2.3984375" customWidth="1"/>
    <col min="2" max="2" width="19.1328125" customWidth="1"/>
    <col min="3" max="3" width="66.59765625" bestFit="1" customWidth="1"/>
    <col min="4" max="4" width="15.3984375" customWidth="1"/>
    <col min="5" max="5" width="11.73046875" customWidth="1"/>
    <col min="6" max="6" width="15.86328125" bestFit="1" customWidth="1"/>
  </cols>
  <sheetData>
    <row r="5" spans="2:24" ht="17.649999999999999">
      <c r="B5" s="22"/>
    </row>
    <row r="7" spans="2:24">
      <c r="B7" s="49" t="s">
        <v>37</v>
      </c>
    </row>
    <row r="8" spans="2:24" ht="10.5" customHeight="1">
      <c r="B8" s="5"/>
      <c r="M8" s="32"/>
    </row>
    <row r="9" spans="2:24">
      <c r="B9" s="58" t="s">
        <v>124</v>
      </c>
      <c r="C9" s="58" t="s">
        <v>244</v>
      </c>
      <c r="D9" s="72" t="s">
        <v>245</v>
      </c>
      <c r="M9" s="32"/>
      <c r="N9" s="38"/>
      <c r="O9" s="38"/>
      <c r="P9" s="38"/>
      <c r="Q9" s="38"/>
      <c r="R9" s="38"/>
      <c r="S9" s="38"/>
      <c r="T9" s="38"/>
      <c r="U9" s="38"/>
      <c r="V9" s="38"/>
      <c r="W9" s="38"/>
      <c r="X9" s="38"/>
    </row>
    <row r="10" spans="2:24">
      <c r="B10" s="127" t="s">
        <v>129</v>
      </c>
      <c r="C10" s="127" t="s">
        <v>246</v>
      </c>
      <c r="D10" s="128" t="s">
        <v>238</v>
      </c>
      <c r="M10" s="32"/>
      <c r="N10" s="38"/>
      <c r="O10" s="38"/>
      <c r="P10" s="38"/>
      <c r="Q10" s="38"/>
      <c r="R10" s="38"/>
      <c r="S10" s="38"/>
      <c r="T10" s="38"/>
      <c r="U10" s="38"/>
      <c r="V10" s="38"/>
      <c r="W10" s="38"/>
      <c r="X10" s="38"/>
    </row>
    <row r="11" spans="2:24" ht="14.45" customHeight="1">
      <c r="B11" s="127" t="s">
        <v>247</v>
      </c>
      <c r="C11" s="127" t="s">
        <v>91</v>
      </c>
      <c r="D11" s="128" t="s">
        <v>238</v>
      </c>
      <c r="N11" s="38"/>
      <c r="O11" s="38"/>
      <c r="P11" s="38"/>
      <c r="Q11" s="38"/>
      <c r="R11" s="38"/>
      <c r="S11" s="38"/>
      <c r="T11" s="38"/>
      <c r="U11" s="38"/>
      <c r="V11" s="38"/>
      <c r="W11" s="38"/>
      <c r="X11" s="38"/>
    </row>
    <row r="12" spans="2:24">
      <c r="B12" s="127" t="s">
        <v>132</v>
      </c>
      <c r="C12" s="127" t="s">
        <v>92</v>
      </c>
      <c r="D12" s="129" t="s">
        <v>239</v>
      </c>
    </row>
    <row r="13" spans="2:24">
      <c r="B13" s="127" t="s">
        <v>133</v>
      </c>
      <c r="C13" s="127" t="s">
        <v>248</v>
      </c>
      <c r="D13" s="128" t="s">
        <v>238</v>
      </c>
    </row>
    <row r="14" spans="2:24">
      <c r="B14" s="71" t="s">
        <v>135</v>
      </c>
      <c r="C14" s="127" t="s">
        <v>249</v>
      </c>
      <c r="D14" s="128" t="s">
        <v>238</v>
      </c>
    </row>
    <row r="15" spans="2:24">
      <c r="B15" s="71" t="s">
        <v>138</v>
      </c>
      <c r="C15" s="127" t="s">
        <v>250</v>
      </c>
      <c r="D15" s="129" t="s">
        <v>239</v>
      </c>
    </row>
    <row r="16" spans="2:24">
      <c r="B16" s="71" t="s">
        <v>164</v>
      </c>
      <c r="C16" s="127" t="s">
        <v>91</v>
      </c>
      <c r="D16" s="128" t="s">
        <v>238</v>
      </c>
    </row>
    <row r="17" spans="2:4">
      <c r="B17" s="71" t="s">
        <v>142</v>
      </c>
      <c r="C17" s="127" t="s">
        <v>91</v>
      </c>
      <c r="D17" s="129" t="s">
        <v>239</v>
      </c>
    </row>
    <row r="18" spans="2:4">
      <c r="B18" s="71" t="s">
        <v>143</v>
      </c>
      <c r="C18" s="127" t="s">
        <v>91</v>
      </c>
      <c r="D18" s="128" t="s">
        <v>238</v>
      </c>
    </row>
    <row r="20" spans="2:4">
      <c r="B20" s="26" t="s">
        <v>75</v>
      </c>
    </row>
  </sheetData>
  <hyperlinks>
    <hyperlink ref="B20" location="Introduction!A1" display="Return to information tab" xr:uid="{97C04E35-6934-4C97-8D94-3A9D5A9044A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8F3D-7B37-4E91-B540-E610DE6FDF47}">
  <sheetPr>
    <tabColor theme="1"/>
    <pageSetUpPr autoPageBreaks="0"/>
  </sheetPr>
  <dimension ref="B5:T28"/>
  <sheetViews>
    <sheetView showGridLines="0" zoomScaleNormal="100" workbookViewId="0"/>
  </sheetViews>
  <sheetFormatPr defaultColWidth="8.73046875" defaultRowHeight="14.25"/>
  <cols>
    <col min="1" max="1" width="2.3984375" customWidth="1"/>
    <col min="2" max="2" width="26.1328125" customWidth="1"/>
    <col min="3" max="20" width="12.59765625" customWidth="1"/>
  </cols>
  <sheetData>
    <row r="5" spans="2:20" ht="17.649999999999999">
      <c r="B5" s="22"/>
    </row>
    <row r="7" spans="2:20">
      <c r="B7" s="49" t="s">
        <v>39</v>
      </c>
    </row>
    <row r="8" spans="2:20">
      <c r="B8" s="49"/>
    </row>
    <row r="9" spans="2:20">
      <c r="B9" s="101" t="s">
        <v>251</v>
      </c>
    </row>
    <row r="10" spans="2:20" ht="14.45" customHeight="1">
      <c r="B10" s="101" t="s">
        <v>252</v>
      </c>
      <c r="K10" s="32"/>
    </row>
    <row r="12" spans="2:20" ht="32.450000000000003" customHeight="1">
      <c r="B12" s="98" t="s">
        <v>124</v>
      </c>
      <c r="C12" s="99" t="s">
        <v>127</v>
      </c>
      <c r="D12" s="99" t="s">
        <v>128</v>
      </c>
      <c r="E12" s="99" t="s">
        <v>129</v>
      </c>
      <c r="F12" s="99" t="s">
        <v>130</v>
      </c>
      <c r="G12" s="99" t="s">
        <v>162</v>
      </c>
      <c r="H12" s="99" t="s">
        <v>132</v>
      </c>
      <c r="I12" s="99" t="s">
        <v>133</v>
      </c>
      <c r="J12" s="99" t="s">
        <v>134</v>
      </c>
      <c r="K12" s="99" t="s">
        <v>135</v>
      </c>
      <c r="L12" s="99" t="s">
        <v>136</v>
      </c>
      <c r="M12" s="99" t="s">
        <v>163</v>
      </c>
      <c r="N12" s="99" t="s">
        <v>138</v>
      </c>
      <c r="O12" s="99" t="s">
        <v>139</v>
      </c>
      <c r="P12" s="99" t="s">
        <v>140</v>
      </c>
      <c r="Q12" s="99" t="s">
        <v>141</v>
      </c>
      <c r="R12" s="99" t="s">
        <v>142</v>
      </c>
      <c r="S12" s="99" t="s">
        <v>143</v>
      </c>
      <c r="T12" s="99" t="s">
        <v>144</v>
      </c>
    </row>
    <row r="13" spans="2:20" ht="25.9">
      <c r="B13" s="93" t="s">
        <v>253</v>
      </c>
      <c r="C13" s="92"/>
      <c r="D13" s="92"/>
      <c r="E13" s="92"/>
      <c r="F13" s="92"/>
      <c r="G13" s="92"/>
      <c r="H13" s="92"/>
      <c r="I13" s="92"/>
      <c r="J13" s="92"/>
      <c r="K13" s="92"/>
      <c r="L13" s="92"/>
      <c r="M13" s="92">
        <v>1</v>
      </c>
      <c r="N13" s="92"/>
      <c r="O13" s="92"/>
      <c r="P13" s="92"/>
      <c r="Q13" s="92"/>
      <c r="R13" s="92"/>
      <c r="S13" s="92">
        <v>1</v>
      </c>
      <c r="T13" s="92">
        <v>1</v>
      </c>
    </row>
    <row r="14" spans="2:20" ht="25.9">
      <c r="B14" s="93" t="s">
        <v>254</v>
      </c>
      <c r="C14" s="92"/>
      <c r="D14" s="92"/>
      <c r="E14" s="92"/>
      <c r="F14" s="92"/>
      <c r="G14" s="92"/>
      <c r="H14" s="92"/>
      <c r="I14" s="92">
        <v>1</v>
      </c>
      <c r="J14" s="92"/>
      <c r="K14" s="92"/>
      <c r="L14" s="92"/>
      <c r="M14" s="92">
        <v>1</v>
      </c>
      <c r="N14" s="92"/>
      <c r="O14" s="92"/>
      <c r="P14" s="92"/>
      <c r="Q14" s="92"/>
      <c r="R14" s="92"/>
      <c r="S14" s="92">
        <v>1</v>
      </c>
      <c r="T14" s="92"/>
    </row>
    <row r="15" spans="2:20" ht="25.9">
      <c r="B15" s="93" t="s">
        <v>255</v>
      </c>
      <c r="C15" s="92"/>
      <c r="D15" s="92"/>
      <c r="E15" s="92"/>
      <c r="F15" s="92"/>
      <c r="G15" s="92"/>
      <c r="H15" s="92">
        <v>1</v>
      </c>
      <c r="I15" s="92"/>
      <c r="J15" s="92">
        <v>1</v>
      </c>
      <c r="K15" s="92"/>
      <c r="L15" s="92"/>
      <c r="M15" s="92"/>
      <c r="N15" s="92"/>
      <c r="O15" s="92"/>
      <c r="P15" s="92"/>
      <c r="Q15" s="92">
        <v>1</v>
      </c>
      <c r="R15" s="92"/>
      <c r="S15" s="92"/>
      <c r="T15" s="92">
        <v>1</v>
      </c>
    </row>
    <row r="16" spans="2:20" ht="26.25" thickBot="1">
      <c r="B16" s="94" t="s">
        <v>256</v>
      </c>
      <c r="C16" s="95">
        <v>1</v>
      </c>
      <c r="D16" s="95"/>
      <c r="E16" s="95">
        <v>1</v>
      </c>
      <c r="F16" s="95"/>
      <c r="G16" s="95"/>
      <c r="H16" s="95">
        <v>2</v>
      </c>
      <c r="I16" s="95"/>
      <c r="J16" s="95">
        <v>3</v>
      </c>
      <c r="K16" s="95"/>
      <c r="L16" s="95">
        <v>1</v>
      </c>
      <c r="M16" s="95">
        <v>3</v>
      </c>
      <c r="N16" s="95"/>
      <c r="O16" s="95"/>
      <c r="P16" s="95"/>
      <c r="Q16" s="95">
        <v>1</v>
      </c>
      <c r="R16" s="95">
        <v>1</v>
      </c>
      <c r="S16" s="95"/>
      <c r="T16" s="95">
        <v>2</v>
      </c>
    </row>
    <row r="17" spans="2:20" ht="26.25" thickBot="1">
      <c r="B17" s="100" t="s">
        <v>257</v>
      </c>
      <c r="C17" s="97">
        <v>1</v>
      </c>
      <c r="D17" s="97"/>
      <c r="E17" s="97">
        <v>1</v>
      </c>
      <c r="F17" s="97"/>
      <c r="G17" s="97"/>
      <c r="H17" s="97">
        <v>3</v>
      </c>
      <c r="I17" s="97">
        <v>1</v>
      </c>
      <c r="J17" s="97">
        <v>4</v>
      </c>
      <c r="K17" s="97"/>
      <c r="L17" s="97">
        <v>1</v>
      </c>
      <c r="M17" s="97">
        <v>5</v>
      </c>
      <c r="N17" s="97"/>
      <c r="O17" s="97"/>
      <c r="P17" s="97"/>
      <c r="Q17" s="97">
        <v>2</v>
      </c>
      <c r="R17" s="97">
        <v>1</v>
      </c>
      <c r="S17" s="97">
        <v>2</v>
      </c>
      <c r="T17" s="97">
        <v>4</v>
      </c>
    </row>
    <row r="18" spans="2:20" ht="6" customHeight="1"/>
    <row r="19" spans="2:20" ht="25.9">
      <c r="B19" s="93" t="s">
        <v>258</v>
      </c>
      <c r="C19" s="92"/>
      <c r="D19" s="92"/>
      <c r="E19" s="92"/>
      <c r="F19" s="92"/>
      <c r="G19" s="92"/>
      <c r="H19" s="92"/>
      <c r="I19" s="92"/>
      <c r="J19" s="92"/>
      <c r="K19" s="92"/>
      <c r="L19" s="92"/>
      <c r="M19" s="92"/>
      <c r="N19" s="92"/>
      <c r="O19" s="92"/>
      <c r="P19" s="92"/>
      <c r="Q19" s="92"/>
      <c r="R19" s="92"/>
      <c r="S19" s="92">
        <v>1</v>
      </c>
      <c r="T19" s="92"/>
    </row>
    <row r="20" spans="2:20" ht="25.9">
      <c r="B20" s="93" t="s">
        <v>259</v>
      </c>
      <c r="C20" s="92"/>
      <c r="D20" s="92"/>
      <c r="E20" s="92"/>
      <c r="F20" s="92"/>
      <c r="G20" s="92"/>
      <c r="H20" s="92"/>
      <c r="I20" s="92"/>
      <c r="J20" s="92">
        <v>1</v>
      </c>
      <c r="K20" s="92"/>
      <c r="L20" s="92"/>
      <c r="M20" s="92">
        <v>1</v>
      </c>
      <c r="N20" s="92"/>
      <c r="O20" s="92"/>
      <c r="P20" s="92"/>
      <c r="Q20" s="92">
        <v>1</v>
      </c>
      <c r="R20" s="92">
        <v>1</v>
      </c>
      <c r="S20" s="92"/>
      <c r="T20" s="92"/>
    </row>
    <row r="21" spans="2:20" ht="25.9">
      <c r="B21" s="93" t="s">
        <v>260</v>
      </c>
      <c r="C21" s="92"/>
      <c r="D21" s="92"/>
      <c r="E21" s="92"/>
      <c r="F21" s="92"/>
      <c r="G21" s="92"/>
      <c r="H21" s="92"/>
      <c r="I21" s="92">
        <v>1</v>
      </c>
      <c r="J21" s="92">
        <v>1</v>
      </c>
      <c r="K21" s="92"/>
      <c r="L21" s="92"/>
      <c r="M21" s="92">
        <v>1</v>
      </c>
      <c r="N21" s="92"/>
      <c r="O21" s="92"/>
      <c r="P21" s="92"/>
      <c r="Q21" s="92">
        <v>1</v>
      </c>
      <c r="R21" s="92">
        <v>1</v>
      </c>
      <c r="S21" s="92"/>
      <c r="T21" s="92">
        <v>1</v>
      </c>
    </row>
    <row r="22" spans="2:20" ht="26.25" thickBot="1">
      <c r="B22" s="94" t="s">
        <v>261</v>
      </c>
      <c r="C22" s="95"/>
      <c r="D22" s="95"/>
      <c r="E22" s="95">
        <v>1</v>
      </c>
      <c r="F22" s="95"/>
      <c r="G22" s="95"/>
      <c r="H22" s="95"/>
      <c r="I22" s="95"/>
      <c r="J22" s="95">
        <v>1</v>
      </c>
      <c r="K22" s="95"/>
      <c r="L22" s="95">
        <v>1</v>
      </c>
      <c r="M22" s="95">
        <v>2</v>
      </c>
      <c r="N22" s="95"/>
      <c r="O22" s="95"/>
      <c r="P22" s="95"/>
      <c r="Q22" s="95"/>
      <c r="R22" s="95"/>
      <c r="S22" s="95"/>
      <c r="T22" s="95">
        <v>2</v>
      </c>
    </row>
    <row r="23" spans="2:20" ht="26.25" thickBot="1">
      <c r="B23" s="100" t="s">
        <v>262</v>
      </c>
      <c r="C23" s="97"/>
      <c r="D23" s="97"/>
      <c r="E23" s="97">
        <v>1</v>
      </c>
      <c r="F23" s="97"/>
      <c r="G23" s="97"/>
      <c r="H23" s="97"/>
      <c r="I23" s="97">
        <v>1</v>
      </c>
      <c r="J23" s="97">
        <v>3</v>
      </c>
      <c r="K23" s="97"/>
      <c r="L23" s="97">
        <v>1</v>
      </c>
      <c r="M23" s="97">
        <v>4</v>
      </c>
      <c r="N23" s="97"/>
      <c r="O23" s="97"/>
      <c r="P23" s="97"/>
      <c r="Q23" s="97">
        <v>2</v>
      </c>
      <c r="R23" s="97">
        <v>2</v>
      </c>
      <c r="S23" s="97">
        <v>1</v>
      </c>
      <c r="T23" s="97">
        <v>3</v>
      </c>
    </row>
    <row r="24" spans="2:20" ht="6" customHeight="1" thickBot="1"/>
    <row r="25" spans="2:20" ht="27.95" customHeight="1" thickBot="1">
      <c r="B25" s="96" t="s">
        <v>263</v>
      </c>
      <c r="C25" s="97">
        <v>1</v>
      </c>
      <c r="D25" s="97"/>
      <c r="E25" s="97">
        <v>2</v>
      </c>
      <c r="F25" s="97"/>
      <c r="G25" s="97"/>
      <c r="H25" s="97">
        <v>3</v>
      </c>
      <c r="I25" s="97">
        <v>2</v>
      </c>
      <c r="J25" s="97">
        <v>7</v>
      </c>
      <c r="K25" s="97"/>
      <c r="L25" s="97">
        <v>2</v>
      </c>
      <c r="M25" s="97">
        <v>9</v>
      </c>
      <c r="N25" s="97"/>
      <c r="O25" s="97"/>
      <c r="P25" s="97"/>
      <c r="Q25" s="97">
        <v>4</v>
      </c>
      <c r="R25" s="97">
        <v>3</v>
      </c>
      <c r="S25" s="97">
        <v>3</v>
      </c>
      <c r="T25" s="97">
        <v>7</v>
      </c>
    </row>
    <row r="28" spans="2:20">
      <c r="B28" s="26" t="s">
        <v>75</v>
      </c>
    </row>
  </sheetData>
  <conditionalFormatting sqref="C13:T17 C19:T23 C25:T25">
    <cfRule type="expression" dxfId="1" priority="3">
      <formula>ISBLANK(C13)</formula>
    </cfRule>
    <cfRule type="cellIs" dxfId="0" priority="4" operator="greaterThan">
      <formula>0</formula>
    </cfRule>
  </conditionalFormatting>
  <hyperlinks>
    <hyperlink ref="B28" location="Introduction!A1" display="Return to information tab" xr:uid="{174B0B49-8615-40C5-B232-04706CC4B9A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7C693-F56F-440F-BA78-09F5BA5722B1}">
  <sheetPr>
    <tabColor theme="1"/>
    <pageSetUpPr autoPageBreaks="0"/>
  </sheetPr>
  <dimension ref="B5:V35"/>
  <sheetViews>
    <sheetView showGridLines="0" zoomScaleNormal="100" workbookViewId="0"/>
  </sheetViews>
  <sheetFormatPr defaultColWidth="8.73046875" defaultRowHeight="14.25"/>
  <cols>
    <col min="1" max="1" width="2.3984375" customWidth="1"/>
    <col min="2" max="2" width="21" customWidth="1"/>
    <col min="3" max="3" width="23.3984375" customWidth="1"/>
    <col min="4" max="12" width="13.59765625" customWidth="1"/>
  </cols>
  <sheetData>
    <row r="5" spans="2:22" ht="17.649999999999999">
      <c r="B5" s="22"/>
    </row>
    <row r="7" spans="2:22">
      <c r="B7" s="49" t="s">
        <v>40</v>
      </c>
    </row>
    <row r="8" spans="2:22" ht="10.5" customHeight="1">
      <c r="B8" s="5"/>
      <c r="K8" s="32"/>
    </row>
    <row r="9" spans="2:22" ht="15">
      <c r="B9" s="58" t="s">
        <v>264</v>
      </c>
      <c r="C9" s="72" t="s">
        <v>265</v>
      </c>
      <c r="K9" s="32"/>
      <c r="L9" s="38"/>
      <c r="M9" s="38"/>
      <c r="N9" s="38"/>
      <c r="O9" s="38"/>
      <c r="P9" s="38"/>
      <c r="Q9" s="38"/>
      <c r="R9" s="38"/>
      <c r="S9" s="38"/>
      <c r="T9" s="38"/>
      <c r="U9" s="38"/>
      <c r="V9" s="38"/>
    </row>
    <row r="10" spans="2:22">
      <c r="B10" s="118" t="s">
        <v>127</v>
      </c>
      <c r="C10" s="130" t="s">
        <v>266</v>
      </c>
      <c r="K10" s="32"/>
      <c r="L10" s="38"/>
      <c r="M10" s="38"/>
      <c r="N10" s="38"/>
      <c r="O10" s="38"/>
      <c r="P10" s="38"/>
      <c r="Q10" s="38"/>
      <c r="R10" s="38"/>
      <c r="S10" s="38"/>
      <c r="T10" s="38"/>
      <c r="U10" s="38"/>
      <c r="V10" s="38"/>
    </row>
    <row r="11" spans="2:22" ht="14.1" customHeight="1">
      <c r="B11" s="118" t="s">
        <v>128</v>
      </c>
      <c r="C11" s="130" t="s">
        <v>267</v>
      </c>
      <c r="K11" s="32"/>
      <c r="L11" s="38"/>
      <c r="M11" s="38"/>
      <c r="N11" s="38"/>
      <c r="O11" s="38"/>
      <c r="P11" s="38"/>
      <c r="Q11" s="38"/>
      <c r="R11" s="38"/>
      <c r="S11" s="38"/>
      <c r="T11" s="38"/>
      <c r="U11" s="38"/>
      <c r="V11" s="38"/>
    </row>
    <row r="12" spans="2:22" ht="14.45" customHeight="1">
      <c r="B12" s="118" t="s">
        <v>129</v>
      </c>
      <c r="C12" s="130" t="s">
        <v>268</v>
      </c>
      <c r="L12" s="38"/>
      <c r="M12" s="38"/>
      <c r="N12" s="38"/>
      <c r="O12" s="38"/>
      <c r="P12" s="38"/>
      <c r="Q12" s="38"/>
      <c r="R12" s="38"/>
      <c r="S12" s="38"/>
      <c r="T12" s="38"/>
      <c r="U12" s="38"/>
      <c r="V12" s="38"/>
    </row>
    <row r="13" spans="2:22">
      <c r="B13" s="73" t="s">
        <v>130</v>
      </c>
      <c r="C13" s="130" t="s">
        <v>266</v>
      </c>
    </row>
    <row r="14" spans="2:22">
      <c r="B14" s="44" t="s">
        <v>162</v>
      </c>
      <c r="C14" s="130" t="s">
        <v>266</v>
      </c>
    </row>
    <row r="15" spans="2:22">
      <c r="B15" s="44" t="s">
        <v>132</v>
      </c>
      <c r="C15" s="130" t="s">
        <v>269</v>
      </c>
    </row>
    <row r="16" spans="2:22">
      <c r="B16" s="44" t="s">
        <v>133</v>
      </c>
      <c r="C16" s="130" t="s">
        <v>270</v>
      </c>
    </row>
    <row r="17" spans="2:3">
      <c r="B17" s="44" t="s">
        <v>134</v>
      </c>
      <c r="C17" s="130" t="s">
        <v>268</v>
      </c>
    </row>
    <row r="18" spans="2:3">
      <c r="B18" s="44" t="s">
        <v>135</v>
      </c>
      <c r="C18" s="130" t="s">
        <v>267</v>
      </c>
    </row>
    <row r="19" spans="2:3">
      <c r="B19" s="44" t="s">
        <v>136</v>
      </c>
      <c r="C19" s="130" t="s">
        <v>271</v>
      </c>
    </row>
    <row r="20" spans="2:3">
      <c r="B20" s="44" t="s">
        <v>163</v>
      </c>
      <c r="C20" s="130" t="s">
        <v>269</v>
      </c>
    </row>
    <row r="21" spans="2:3">
      <c r="B21" s="118" t="s">
        <v>138</v>
      </c>
      <c r="C21" s="130" t="s">
        <v>266</v>
      </c>
    </row>
    <row r="22" spans="2:3" ht="15">
      <c r="B22" s="118" t="s">
        <v>272</v>
      </c>
      <c r="C22" s="130" t="s">
        <v>273</v>
      </c>
    </row>
    <row r="23" spans="2:3">
      <c r="B23" s="118" t="s">
        <v>140</v>
      </c>
      <c r="C23" s="130" t="s">
        <v>268</v>
      </c>
    </row>
    <row r="24" spans="2:3">
      <c r="B24" s="118" t="s">
        <v>141</v>
      </c>
      <c r="C24" s="130">
        <v>13</v>
      </c>
    </row>
    <row r="25" spans="2:3">
      <c r="B25" s="118" t="s">
        <v>142</v>
      </c>
      <c r="C25" s="130">
        <v>13</v>
      </c>
    </row>
    <row r="26" spans="2:3">
      <c r="B26" s="118" t="s">
        <v>143</v>
      </c>
      <c r="C26" s="130" t="s">
        <v>271</v>
      </c>
    </row>
    <row r="27" spans="2:3">
      <c r="B27" s="118" t="s">
        <v>144</v>
      </c>
      <c r="C27" s="130" t="s">
        <v>266</v>
      </c>
    </row>
    <row r="28" spans="2:3">
      <c r="B28" s="101"/>
      <c r="C28" s="101"/>
    </row>
    <row r="29" spans="2:3">
      <c r="C29" s="101"/>
    </row>
    <row r="30" spans="2:3">
      <c r="B30" s="101" t="s">
        <v>274</v>
      </c>
    </row>
    <row r="31" spans="2:3">
      <c r="B31" s="101" t="s">
        <v>275</v>
      </c>
    </row>
    <row r="32" spans="2:3">
      <c r="B32" s="101" t="s">
        <v>276</v>
      </c>
    </row>
    <row r="35" spans="2:2">
      <c r="B35" s="26" t="s">
        <v>75</v>
      </c>
    </row>
  </sheetData>
  <hyperlinks>
    <hyperlink ref="B35" location="Introduction!A1" display="Return to information tab" xr:uid="{1D01F9EC-0AB6-4BF8-8EF6-809A8FE158B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73E02-C432-41CB-BB3D-3A56FC30BB5D}">
  <sheetPr>
    <tabColor rgb="FF7030A0"/>
    <pageSetUpPr autoPageBreaks="0"/>
  </sheetPr>
  <dimension ref="B5:F18"/>
  <sheetViews>
    <sheetView workbookViewId="0"/>
  </sheetViews>
  <sheetFormatPr defaultColWidth="8.73046875" defaultRowHeight="12.4"/>
  <cols>
    <col min="1" max="1" width="3" style="40" customWidth="1"/>
    <col min="2" max="2" width="33.59765625" style="40" customWidth="1"/>
    <col min="3" max="3" width="4.59765625" style="40" customWidth="1"/>
    <col min="4" max="4" width="57.86328125" style="40" customWidth="1"/>
    <col min="5" max="5" width="4.59765625" style="40" customWidth="1"/>
    <col min="6" max="6" width="66.3984375" style="40" customWidth="1"/>
    <col min="7" max="16384" width="8.73046875" style="40"/>
  </cols>
  <sheetData>
    <row r="5" spans="2:6" ht="17.649999999999999">
      <c r="B5" s="22"/>
      <c r="C5" s="106"/>
      <c r="D5" s="106"/>
      <c r="E5" s="106"/>
      <c r="F5" s="106"/>
    </row>
    <row r="7" spans="2:6">
      <c r="B7" s="41" t="s">
        <v>8</v>
      </c>
      <c r="C7" s="106"/>
      <c r="D7" s="106"/>
      <c r="E7" s="106"/>
      <c r="F7" s="106"/>
    </row>
    <row r="10" spans="2:6" ht="35.1" customHeight="1">
      <c r="B10" s="25" t="s">
        <v>91</v>
      </c>
      <c r="C10" s="39"/>
      <c r="D10" s="27" t="s">
        <v>92</v>
      </c>
      <c r="E10" s="106"/>
      <c r="F10" s="27" t="s">
        <v>78</v>
      </c>
    </row>
    <row r="11" spans="2:6" ht="37.15">
      <c r="B11" s="107" t="s">
        <v>93</v>
      </c>
      <c r="C11" s="45"/>
      <c r="D11" s="108" t="s">
        <v>94</v>
      </c>
      <c r="E11" s="106"/>
      <c r="F11" s="108" t="s">
        <v>95</v>
      </c>
    </row>
    <row r="12" spans="2:6" ht="42" customHeight="1">
      <c r="B12" s="112" t="s">
        <v>96</v>
      </c>
      <c r="C12" s="45"/>
      <c r="D12" s="110" t="s">
        <v>97</v>
      </c>
      <c r="E12" s="106"/>
      <c r="F12" s="110" t="s">
        <v>98</v>
      </c>
    </row>
    <row r="13" spans="2:6" ht="38.450000000000003" customHeight="1">
      <c r="B13" s="39"/>
      <c r="C13" s="45"/>
      <c r="D13" s="110" t="s">
        <v>99</v>
      </c>
      <c r="E13" s="106"/>
      <c r="F13" s="110" t="s">
        <v>100</v>
      </c>
    </row>
    <row r="14" spans="2:6" ht="57.95" customHeight="1">
      <c r="B14" s="39"/>
      <c r="C14" s="45"/>
      <c r="D14" s="110" t="s">
        <v>101</v>
      </c>
      <c r="E14" s="106"/>
      <c r="F14" s="111" t="s">
        <v>102</v>
      </c>
    </row>
    <row r="15" spans="2:6" ht="37.15">
      <c r="B15" s="39"/>
      <c r="C15" s="45"/>
      <c r="D15" s="111" t="s">
        <v>103</v>
      </c>
      <c r="E15" s="106"/>
      <c r="F15" s="106"/>
    </row>
    <row r="16" spans="2:6" ht="15.95" customHeight="1">
      <c r="B16" s="39"/>
      <c r="C16" s="39"/>
      <c r="D16" s="39"/>
      <c r="E16" s="106"/>
      <c r="F16" s="106"/>
    </row>
    <row r="18" spans="2:2">
      <c r="B18" s="26" t="s">
        <v>75</v>
      </c>
    </row>
  </sheetData>
  <hyperlinks>
    <hyperlink ref="B18" location="Introduction!A1" display="Return to information tab" xr:uid="{2B775DD2-8D54-45A6-8CBE-3D1F53628C0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DA6E-B308-4C65-8E6B-B7DDD21A679A}">
  <sheetPr>
    <tabColor rgb="FF7030A0"/>
    <pageSetUpPr autoPageBreaks="0"/>
  </sheetPr>
  <dimension ref="B5:H17"/>
  <sheetViews>
    <sheetView workbookViewId="0"/>
  </sheetViews>
  <sheetFormatPr defaultColWidth="8.73046875" defaultRowHeight="12.4"/>
  <cols>
    <col min="1" max="1" width="3" style="40" customWidth="1"/>
    <col min="2" max="2" width="24.1328125" style="40" customWidth="1"/>
    <col min="3" max="5" width="27.59765625" style="40" customWidth="1"/>
    <col min="6" max="8" width="12.59765625" style="40" customWidth="1"/>
    <col min="9" max="16384" width="8.73046875" style="40"/>
  </cols>
  <sheetData>
    <row r="5" spans="2:8" ht="17.649999999999999">
      <c r="B5" s="22"/>
      <c r="C5" s="106"/>
      <c r="D5" s="106"/>
      <c r="E5" s="106"/>
      <c r="F5" s="106"/>
      <c r="G5" s="106"/>
      <c r="H5" s="106"/>
    </row>
    <row r="7" spans="2:8">
      <c r="B7" s="41" t="s">
        <v>9</v>
      </c>
      <c r="C7" s="106"/>
      <c r="D7" s="106"/>
      <c r="E7" s="106"/>
      <c r="F7" s="106"/>
      <c r="G7" s="106"/>
      <c r="H7" s="106"/>
    </row>
    <row r="10" spans="2:8" ht="35.1" customHeight="1">
      <c r="B10" s="88"/>
      <c r="C10" s="48" t="s">
        <v>104</v>
      </c>
      <c r="D10" s="48" t="s">
        <v>105</v>
      </c>
      <c r="E10" s="48" t="s">
        <v>106</v>
      </c>
      <c r="F10" s="39"/>
      <c r="G10" s="39"/>
      <c r="H10" s="39"/>
    </row>
    <row r="11" spans="2:8" ht="21" customHeight="1">
      <c r="B11" s="89" t="s">
        <v>107</v>
      </c>
      <c r="C11" s="86" t="s">
        <v>108</v>
      </c>
      <c r="D11" s="86" t="s">
        <v>109</v>
      </c>
      <c r="E11" s="87" t="s">
        <v>110</v>
      </c>
      <c r="F11" s="39"/>
      <c r="G11" s="39"/>
      <c r="H11" s="39"/>
    </row>
    <row r="12" spans="2:8" ht="21" customHeight="1">
      <c r="B12" s="89" t="s">
        <v>73</v>
      </c>
      <c r="C12" s="113" t="s">
        <v>111</v>
      </c>
      <c r="D12" s="114" t="s">
        <v>109</v>
      </c>
      <c r="E12" s="90" t="s">
        <v>112</v>
      </c>
      <c r="F12" s="39"/>
      <c r="G12" s="39"/>
      <c r="H12" s="39"/>
    </row>
    <row r="13" spans="2:8" ht="14.25">
      <c r="B13" s="46"/>
      <c r="C13" s="39"/>
      <c r="D13" s="39"/>
      <c r="E13" s="39"/>
      <c r="F13" s="39"/>
      <c r="G13" s="39"/>
      <c r="H13" s="39"/>
    </row>
    <row r="14" spans="2:8" ht="14.25">
      <c r="B14" s="46"/>
      <c r="C14" s="39"/>
      <c r="D14" s="39"/>
      <c r="E14" s="39"/>
      <c r="F14" s="39"/>
      <c r="G14" s="39"/>
      <c r="H14" s="39"/>
    </row>
    <row r="15" spans="2:8" ht="14.25">
      <c r="B15" s="26" t="s">
        <v>75</v>
      </c>
      <c r="C15" s="39"/>
      <c r="D15" s="39"/>
      <c r="E15" s="39"/>
      <c r="F15" s="39"/>
      <c r="G15" s="39"/>
      <c r="H15" s="39"/>
    </row>
    <row r="16" spans="2:8" ht="14.25">
      <c r="B16" s="47"/>
      <c r="C16" s="39"/>
      <c r="D16" s="39"/>
      <c r="E16" s="39"/>
      <c r="F16" s="39"/>
      <c r="G16" s="39"/>
      <c r="H16" s="39"/>
    </row>
    <row r="17" spans="2:8" ht="14.25">
      <c r="B17" s="46"/>
      <c r="C17" s="39"/>
      <c r="D17" s="39"/>
      <c r="E17" s="39"/>
      <c r="F17" s="39"/>
      <c r="G17" s="39"/>
      <c r="H17" s="39"/>
    </row>
  </sheetData>
  <hyperlinks>
    <hyperlink ref="B15" location="Introduction!A1" display="Return to information tab" xr:uid="{C99706EB-6A72-4B24-9ECA-AFD3F7D4BBA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341E-3144-4C88-8B3C-43D7CC6C0BF4}">
  <sheetPr>
    <tabColor rgb="FF7030A0"/>
    <pageSetUpPr autoPageBreaks="0"/>
  </sheetPr>
  <dimension ref="B5:I17"/>
  <sheetViews>
    <sheetView workbookViewId="0"/>
  </sheetViews>
  <sheetFormatPr defaultColWidth="8.73046875" defaultRowHeight="12.4"/>
  <cols>
    <col min="1" max="1" width="3" style="40" customWidth="1"/>
    <col min="2" max="2" width="24.1328125" style="40" customWidth="1"/>
    <col min="3" max="6" width="27.59765625" style="40" customWidth="1"/>
    <col min="7" max="9" width="12.59765625" style="40" customWidth="1"/>
    <col min="10" max="16384" width="8.73046875" style="40"/>
  </cols>
  <sheetData>
    <row r="5" spans="2:9" ht="17.649999999999999">
      <c r="B5" s="22"/>
      <c r="C5" s="106"/>
      <c r="D5" s="106"/>
      <c r="E5" s="106"/>
      <c r="F5" s="106"/>
      <c r="G5" s="106"/>
      <c r="H5" s="106"/>
      <c r="I5" s="106"/>
    </row>
    <row r="7" spans="2:9">
      <c r="B7" s="41" t="s">
        <v>113</v>
      </c>
      <c r="C7" s="106"/>
      <c r="D7" s="106"/>
      <c r="E7" s="106"/>
      <c r="F7" s="106"/>
      <c r="G7" s="106"/>
      <c r="H7" s="106"/>
      <c r="I7" s="106"/>
    </row>
    <row r="10" spans="2:9" ht="35.1" customHeight="1">
      <c r="B10" s="88"/>
      <c r="C10" s="48" t="s">
        <v>114</v>
      </c>
      <c r="D10" s="48" t="s">
        <v>115</v>
      </c>
      <c r="E10" s="48" t="s">
        <v>105</v>
      </c>
      <c r="F10" s="48" t="s">
        <v>106</v>
      </c>
      <c r="G10" s="39"/>
      <c r="H10" s="39"/>
      <c r="I10" s="39"/>
    </row>
    <row r="11" spans="2:9" ht="21" customHeight="1">
      <c r="B11" s="89" t="s">
        <v>107</v>
      </c>
      <c r="C11" s="86" t="s">
        <v>116</v>
      </c>
      <c r="D11" s="86" t="s">
        <v>117</v>
      </c>
      <c r="E11" s="86" t="s">
        <v>118</v>
      </c>
      <c r="F11" s="87" t="s">
        <v>119</v>
      </c>
      <c r="G11" s="39"/>
      <c r="H11" s="39"/>
      <c r="I11" s="39"/>
    </row>
    <row r="12" spans="2:9" ht="21" customHeight="1">
      <c r="B12" s="89" t="s">
        <v>73</v>
      </c>
      <c r="C12" s="113" t="s">
        <v>116</v>
      </c>
      <c r="D12" s="113" t="s">
        <v>120</v>
      </c>
      <c r="E12" s="113" t="s">
        <v>121</v>
      </c>
      <c r="F12" s="90" t="s">
        <v>122</v>
      </c>
      <c r="G12" s="39"/>
      <c r="H12" s="39"/>
      <c r="I12" s="39"/>
    </row>
    <row r="13" spans="2:9" ht="14.25">
      <c r="B13" s="46"/>
      <c r="C13" s="39"/>
      <c r="D13" s="39"/>
      <c r="E13" s="39"/>
      <c r="F13" s="39"/>
      <c r="G13" s="39"/>
      <c r="H13" s="39"/>
      <c r="I13" s="39"/>
    </row>
    <row r="14" spans="2:9" ht="14.25">
      <c r="B14" s="46"/>
      <c r="C14" s="39"/>
      <c r="D14" s="39"/>
      <c r="E14" s="39"/>
      <c r="F14" s="39"/>
      <c r="G14" s="39"/>
      <c r="H14" s="39"/>
      <c r="I14" s="39"/>
    </row>
    <row r="15" spans="2:9" ht="14.25">
      <c r="B15" s="26" t="s">
        <v>75</v>
      </c>
      <c r="C15" s="39"/>
      <c r="D15" s="39"/>
      <c r="E15" s="39"/>
      <c r="F15" s="39"/>
      <c r="G15" s="39"/>
      <c r="H15" s="39"/>
      <c r="I15" s="39"/>
    </row>
    <row r="16" spans="2:9" ht="14.25">
      <c r="B16" s="47"/>
      <c r="C16" s="39"/>
      <c r="D16" s="39"/>
      <c r="E16" s="39"/>
      <c r="F16" s="39"/>
      <c r="G16" s="39"/>
      <c r="H16" s="39"/>
      <c r="I16" s="39"/>
    </row>
    <row r="17" spans="2:9" ht="14.25">
      <c r="B17" s="46"/>
      <c r="C17" s="39"/>
      <c r="D17" s="39"/>
      <c r="E17" s="39"/>
      <c r="F17" s="39"/>
      <c r="G17" s="39"/>
      <c r="H17" s="39"/>
      <c r="I17" s="39"/>
    </row>
  </sheetData>
  <hyperlinks>
    <hyperlink ref="B15" location="Introduction!A1" display="Return to information tab" xr:uid="{429AE696-9F2D-49DD-9C37-CEC0EBE0C8C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934F-C713-4D11-B487-5FF1D20681F5}">
  <sheetPr>
    <tabColor theme="5"/>
    <pageSetUpPr autoPageBreaks="0"/>
  </sheetPr>
  <dimension ref="B5:F34"/>
  <sheetViews>
    <sheetView workbookViewId="0"/>
  </sheetViews>
  <sheetFormatPr defaultColWidth="8.73046875" defaultRowHeight="14.25"/>
  <cols>
    <col min="1" max="1" width="3" style="39" customWidth="1"/>
    <col min="2" max="2" width="28.3984375" style="39" customWidth="1"/>
    <col min="3" max="6" width="19.59765625" style="39" customWidth="1"/>
    <col min="7" max="16384" width="8.73046875" style="39"/>
  </cols>
  <sheetData>
    <row r="5" spans="2:6" ht="17.649999999999999">
      <c r="B5" s="22"/>
    </row>
    <row r="7" spans="2:6">
      <c r="B7" s="41" t="s">
        <v>123</v>
      </c>
    </row>
    <row r="9" spans="2:6" ht="35.450000000000003" customHeight="1">
      <c r="B9" s="42" t="s">
        <v>124</v>
      </c>
      <c r="C9" s="43" t="s">
        <v>76</v>
      </c>
      <c r="D9" s="43" t="s">
        <v>77</v>
      </c>
      <c r="E9" s="43" t="s">
        <v>125</v>
      </c>
      <c r="F9" s="43" t="s">
        <v>126</v>
      </c>
    </row>
    <row r="10" spans="2:6" ht="19.5" customHeight="1">
      <c r="B10" s="115" t="s">
        <v>127</v>
      </c>
      <c r="C10" s="80"/>
      <c r="D10" s="80"/>
      <c r="E10" s="80"/>
      <c r="F10" s="81">
        <v>1</v>
      </c>
    </row>
    <row r="11" spans="2:6" ht="19.5" customHeight="1">
      <c r="B11" s="115" t="s">
        <v>128</v>
      </c>
      <c r="C11" s="80"/>
      <c r="D11" s="80"/>
      <c r="E11" s="80"/>
      <c r="F11" s="80"/>
    </row>
    <row r="12" spans="2:6" ht="19.5" customHeight="1">
      <c r="B12" s="115" t="s">
        <v>129</v>
      </c>
      <c r="C12" s="80"/>
      <c r="D12" s="80"/>
      <c r="E12" s="80"/>
      <c r="F12" s="81">
        <v>1</v>
      </c>
    </row>
    <row r="13" spans="2:6" ht="19.5" customHeight="1">
      <c r="B13" s="115" t="s">
        <v>130</v>
      </c>
      <c r="C13" s="80"/>
      <c r="D13" s="80"/>
      <c r="E13" s="80"/>
      <c r="F13" s="82"/>
    </row>
    <row r="14" spans="2:6" ht="19.5" customHeight="1">
      <c r="B14" s="115" t="s">
        <v>131</v>
      </c>
      <c r="C14" s="80"/>
      <c r="D14" s="80"/>
      <c r="E14" s="80"/>
      <c r="F14" s="80"/>
    </row>
    <row r="15" spans="2:6" ht="19.5" customHeight="1">
      <c r="B15" s="115" t="s">
        <v>132</v>
      </c>
      <c r="C15" s="80"/>
      <c r="D15" s="80"/>
      <c r="E15" s="81">
        <v>1</v>
      </c>
      <c r="F15" s="81">
        <v>2</v>
      </c>
    </row>
    <row r="16" spans="2:6" ht="19.5" customHeight="1">
      <c r="B16" s="115" t="s">
        <v>133</v>
      </c>
      <c r="C16" s="80"/>
      <c r="D16" s="81">
        <v>1</v>
      </c>
      <c r="E16" s="80"/>
      <c r="F16" s="80"/>
    </row>
    <row r="17" spans="2:6" ht="19.5" customHeight="1">
      <c r="B17" s="115" t="s">
        <v>134</v>
      </c>
      <c r="C17" s="80"/>
      <c r="D17" s="82"/>
      <c r="E17" s="81">
        <v>1</v>
      </c>
      <c r="F17" s="81">
        <v>3</v>
      </c>
    </row>
    <row r="18" spans="2:6" ht="19.5" customHeight="1">
      <c r="B18" s="115" t="s">
        <v>135</v>
      </c>
      <c r="C18" s="80"/>
      <c r="D18" s="80"/>
      <c r="E18" s="80"/>
      <c r="F18" s="82"/>
    </row>
    <row r="19" spans="2:6" ht="19.5" customHeight="1">
      <c r="B19" s="115" t="s">
        <v>136</v>
      </c>
      <c r="C19" s="80"/>
      <c r="D19" s="80"/>
      <c r="E19" s="80"/>
      <c r="F19" s="81">
        <v>1</v>
      </c>
    </row>
    <row r="20" spans="2:6" ht="19.5" customHeight="1">
      <c r="B20" s="115" t="s">
        <v>137</v>
      </c>
      <c r="C20" s="81">
        <v>1</v>
      </c>
      <c r="D20" s="81">
        <v>1</v>
      </c>
      <c r="E20" s="80"/>
      <c r="F20" s="81">
        <v>3</v>
      </c>
    </row>
    <row r="21" spans="2:6" ht="19.5" customHeight="1">
      <c r="B21" s="115" t="s">
        <v>138</v>
      </c>
      <c r="C21" s="80"/>
      <c r="D21" s="80"/>
      <c r="E21" s="80"/>
      <c r="F21" s="80"/>
    </row>
    <row r="22" spans="2:6" ht="19.5" customHeight="1">
      <c r="B22" s="115" t="s">
        <v>139</v>
      </c>
      <c r="C22" s="80"/>
      <c r="D22" s="80"/>
      <c r="E22" s="80"/>
      <c r="F22" s="80"/>
    </row>
    <row r="23" spans="2:6" ht="19.5" customHeight="1">
      <c r="B23" s="115" t="s">
        <v>140</v>
      </c>
      <c r="C23" s="80"/>
      <c r="D23" s="80"/>
      <c r="E23" s="80"/>
      <c r="F23" s="80"/>
    </row>
    <row r="24" spans="2:6" ht="19.5" customHeight="1">
      <c r="B24" s="115" t="s">
        <v>141</v>
      </c>
      <c r="C24" s="82"/>
      <c r="D24" s="82"/>
      <c r="E24" s="81">
        <v>1</v>
      </c>
      <c r="F24" s="81">
        <v>1</v>
      </c>
    </row>
    <row r="25" spans="2:6" ht="19.5" customHeight="1">
      <c r="B25" s="115" t="s">
        <v>142</v>
      </c>
      <c r="C25" s="82"/>
      <c r="D25" s="82"/>
      <c r="E25" s="80"/>
      <c r="F25" s="81">
        <v>1</v>
      </c>
    </row>
    <row r="26" spans="2:6" ht="19.5" customHeight="1">
      <c r="B26" s="115" t="s">
        <v>143</v>
      </c>
      <c r="C26" s="81">
        <v>1</v>
      </c>
      <c r="D26" s="81">
        <v>1</v>
      </c>
      <c r="E26" s="80"/>
      <c r="F26" s="80"/>
    </row>
    <row r="27" spans="2:6" ht="19.5" customHeight="1">
      <c r="B27" s="115" t="s">
        <v>144</v>
      </c>
      <c r="C27" s="81">
        <v>1</v>
      </c>
      <c r="D27" s="82"/>
      <c r="E27" s="81">
        <v>1</v>
      </c>
      <c r="F27" s="81">
        <v>2</v>
      </c>
    </row>
    <row r="29" spans="2:6">
      <c r="B29" s="106" t="s">
        <v>145</v>
      </c>
    </row>
    <row r="30" spans="2:6">
      <c r="B30" s="106" t="s">
        <v>146</v>
      </c>
    </row>
    <row r="31" spans="2:6">
      <c r="B31" s="106"/>
    </row>
    <row r="32" spans="2:6">
      <c r="B32" s="106"/>
    </row>
    <row r="34" spans="2:2">
      <c r="B34" s="26" t="s">
        <v>75</v>
      </c>
    </row>
  </sheetData>
  <hyperlinks>
    <hyperlink ref="B34" location="Introduction!A1" display="Return to information tab" xr:uid="{4EEAEDA6-FDBD-4B88-ACDC-A09AC68B763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A4A5-314C-477F-B7BB-6B9887A7D18E}">
  <sheetPr>
    <tabColor theme="5"/>
    <pageSetUpPr autoPageBreaks="0"/>
  </sheetPr>
  <dimension ref="B5:J46"/>
  <sheetViews>
    <sheetView showGridLines="0" zoomScaleNormal="100" workbookViewId="0"/>
  </sheetViews>
  <sheetFormatPr defaultRowHeight="14.25"/>
  <cols>
    <col min="1" max="1" width="2.3984375" customWidth="1"/>
    <col min="2" max="2" width="24.3984375" customWidth="1"/>
    <col min="3" max="3" width="20.3984375" customWidth="1"/>
    <col min="4" max="4" width="19.59765625" customWidth="1"/>
    <col min="5" max="5" width="20.86328125" customWidth="1"/>
    <col min="6" max="6" width="22.3984375" bestFit="1" customWidth="1"/>
    <col min="7" max="7" width="20.59765625" customWidth="1"/>
    <col min="8" max="8" width="21.1328125" customWidth="1"/>
    <col min="9" max="9" width="18.86328125" customWidth="1"/>
    <col min="10" max="10" width="13.59765625" customWidth="1"/>
    <col min="11" max="11" width="12.86328125" customWidth="1"/>
    <col min="12" max="12" width="16" customWidth="1"/>
    <col min="14" max="14" width="13.59765625" customWidth="1"/>
    <col min="15" max="15" width="12.73046875" customWidth="1"/>
  </cols>
  <sheetData>
    <row r="5" spans="2:10" ht="17.649999999999999">
      <c r="B5" s="22"/>
    </row>
    <row r="7" spans="2:10">
      <c r="B7" s="49" t="s">
        <v>13</v>
      </c>
    </row>
    <row r="8" spans="2:10" ht="14.65">
      <c r="B8" s="5"/>
      <c r="J8" s="32"/>
    </row>
    <row r="9" spans="2:10" ht="14.45" customHeight="1">
      <c r="B9" s="35" t="s">
        <v>147</v>
      </c>
      <c r="C9" s="35"/>
      <c r="D9" s="35"/>
      <c r="E9" s="35"/>
      <c r="F9" s="35"/>
      <c r="G9" s="35"/>
      <c r="H9" s="35"/>
      <c r="I9" s="35"/>
      <c r="J9" s="35"/>
    </row>
    <row r="10" spans="2:10">
      <c r="B10" s="35" t="s">
        <v>148</v>
      </c>
      <c r="C10" s="35"/>
      <c r="D10" s="35"/>
      <c r="E10" s="35"/>
      <c r="F10" s="35"/>
      <c r="G10" s="35"/>
      <c r="H10" s="35"/>
      <c r="I10" s="35"/>
      <c r="J10" s="36"/>
    </row>
    <row r="11" spans="2:10">
      <c r="B11" s="35"/>
      <c r="C11" s="35"/>
      <c r="D11" s="35"/>
      <c r="E11" s="35"/>
      <c r="F11" s="35"/>
      <c r="G11" s="35"/>
      <c r="H11" s="35"/>
      <c r="I11" s="35"/>
    </row>
    <row r="37" spans="2:4">
      <c r="C37" s="31" t="s">
        <v>149</v>
      </c>
      <c r="D37" s="31" t="s">
        <v>150</v>
      </c>
    </row>
    <row r="38" spans="2:4">
      <c r="B38" s="37" t="s">
        <v>151</v>
      </c>
      <c r="C38" s="116">
        <v>0.96712329716160883</v>
      </c>
      <c r="D38" s="116">
        <v>3.2876702838391142E-2</v>
      </c>
    </row>
    <row r="41" spans="2:4">
      <c r="B41" s="26" t="s">
        <v>75</v>
      </c>
    </row>
    <row r="45" spans="2:4" ht="15" customHeight="1"/>
    <row r="46" spans="2:4">
      <c r="B46" s="117"/>
    </row>
  </sheetData>
  <hyperlinks>
    <hyperlink ref="B41" location="Introduction!A1" display="Return to information tab" xr:uid="{E86B5B2F-16F5-4F3E-8019-DC10B993572D}"/>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F9D8-B39D-4E6C-8AC3-06DA62C3AF01}">
  <sheetPr>
    <tabColor theme="5"/>
    <pageSetUpPr autoPageBreaks="0"/>
  </sheetPr>
  <dimension ref="B5:Y82"/>
  <sheetViews>
    <sheetView showGridLines="0" zoomScaleNormal="100" workbookViewId="0"/>
  </sheetViews>
  <sheetFormatPr defaultColWidth="8.73046875" defaultRowHeight="14.25"/>
  <cols>
    <col min="1" max="1" width="2.3984375" customWidth="1"/>
    <col min="2" max="2" width="23.86328125" customWidth="1"/>
    <col min="3" max="3" width="12.86328125" bestFit="1" customWidth="1"/>
    <col min="4" max="4" width="15.3984375" bestFit="1" customWidth="1"/>
    <col min="5" max="13" width="12.59765625" customWidth="1"/>
  </cols>
  <sheetData>
    <row r="5" spans="2:25" ht="17.649999999999999">
      <c r="B5" s="22"/>
    </row>
    <row r="7" spans="2:25">
      <c r="B7" s="49" t="s">
        <v>14</v>
      </c>
    </row>
    <row r="8" spans="2:25" ht="14.65">
      <c r="B8" s="5"/>
      <c r="N8" s="32"/>
    </row>
    <row r="9" spans="2:25">
      <c r="B9" s="36" t="s">
        <v>152</v>
      </c>
      <c r="N9" s="131"/>
      <c r="O9" s="131"/>
      <c r="P9" s="131"/>
      <c r="Q9" s="131"/>
      <c r="R9" s="131"/>
      <c r="S9" s="131"/>
      <c r="T9" s="131"/>
      <c r="U9" s="131"/>
      <c r="V9" s="131"/>
      <c r="W9" s="131"/>
      <c r="X9" s="131"/>
      <c r="Y9" s="131"/>
    </row>
    <row r="10" spans="2:25">
      <c r="B10" s="36" t="s">
        <v>153</v>
      </c>
      <c r="N10" s="131"/>
      <c r="O10" s="131"/>
      <c r="P10" s="131"/>
      <c r="Q10" s="131"/>
      <c r="R10" s="131"/>
      <c r="S10" s="131"/>
      <c r="T10" s="131"/>
      <c r="U10" s="131"/>
      <c r="V10" s="131"/>
      <c r="W10" s="131"/>
      <c r="X10" s="131"/>
      <c r="Y10" s="131"/>
    </row>
    <row r="11" spans="2:25">
      <c r="B11" s="36"/>
      <c r="N11" s="131"/>
      <c r="O11" s="131"/>
      <c r="P11" s="131"/>
      <c r="Q11" s="131"/>
      <c r="R11" s="131"/>
      <c r="S11" s="131"/>
      <c r="T11" s="131"/>
      <c r="U11" s="131"/>
      <c r="V11" s="131"/>
      <c r="W11" s="131"/>
      <c r="X11" s="131"/>
      <c r="Y11" s="131"/>
    </row>
    <row r="22" spans="2:8">
      <c r="H22" s="16"/>
    </row>
    <row r="25" spans="2:8">
      <c r="H25" s="1"/>
    </row>
    <row r="26" spans="2:8">
      <c r="H26" s="11"/>
    </row>
    <row r="27" spans="2:8">
      <c r="H27" s="11"/>
    </row>
    <row r="28" spans="2:8">
      <c r="H28" s="11"/>
    </row>
    <row r="29" spans="2:8">
      <c r="B29" s="11"/>
      <c r="C29" s="11"/>
      <c r="D29" s="11"/>
      <c r="E29" s="11"/>
      <c r="F29" s="11"/>
      <c r="G29" s="11"/>
      <c r="H29" s="11"/>
    </row>
    <row r="30" spans="2:8">
      <c r="B30" s="11"/>
      <c r="C30" s="11"/>
      <c r="D30" s="11"/>
      <c r="E30" s="11"/>
      <c r="F30" s="11"/>
      <c r="G30" s="11"/>
      <c r="H30" s="11"/>
    </row>
    <row r="31" spans="2:8">
      <c r="B31" s="11"/>
      <c r="C31" s="11"/>
      <c r="D31" s="11"/>
      <c r="E31" s="11"/>
      <c r="F31" s="11"/>
      <c r="G31" s="11"/>
      <c r="H31" s="11"/>
    </row>
    <row r="32" spans="2:8">
      <c r="B32" s="11"/>
      <c r="C32" s="11"/>
      <c r="D32" s="11"/>
      <c r="E32" s="11"/>
      <c r="F32" s="11"/>
      <c r="G32" s="11"/>
      <c r="H32" s="11"/>
    </row>
    <row r="33" spans="2:10">
      <c r="B33" s="11"/>
      <c r="C33" s="11"/>
      <c r="D33" s="11"/>
      <c r="E33" s="11"/>
      <c r="F33" s="11"/>
      <c r="G33" s="11"/>
      <c r="H33" s="11"/>
    </row>
    <row r="36" spans="2:10">
      <c r="C36" s="31" t="s">
        <v>149</v>
      </c>
      <c r="D36" s="31" t="s">
        <v>150</v>
      </c>
      <c r="I36" s="1"/>
      <c r="J36" s="1"/>
    </row>
    <row r="37" spans="2:10">
      <c r="B37" s="37" t="s">
        <v>154</v>
      </c>
      <c r="C37" s="116">
        <v>0.89945521433785125</v>
      </c>
      <c r="D37" s="116">
        <v>0.10054478566214874</v>
      </c>
      <c r="I37" s="11"/>
      <c r="J37" s="11"/>
    </row>
    <row r="38" spans="2:10">
      <c r="I38" s="11"/>
      <c r="J38" s="11"/>
    </row>
    <row r="39" spans="2:10">
      <c r="I39" s="11"/>
      <c r="J39" s="11"/>
    </row>
    <row r="40" spans="2:10">
      <c r="I40" s="11"/>
      <c r="J40" s="11"/>
    </row>
    <row r="41" spans="2:10">
      <c r="B41" s="26" t="s">
        <v>75</v>
      </c>
      <c r="I41" s="11"/>
      <c r="J41" s="11"/>
    </row>
    <row r="42" spans="2:10">
      <c r="I42" s="11"/>
      <c r="J42" s="11"/>
    </row>
    <row r="43" spans="2:10">
      <c r="I43" s="11"/>
      <c r="J43" s="11"/>
    </row>
    <row r="44" spans="2:10">
      <c r="I44" s="11"/>
      <c r="J44" s="11"/>
    </row>
    <row r="45" spans="2:10">
      <c r="I45" s="11"/>
      <c r="J45" s="11"/>
    </row>
    <row r="46" spans="2:10">
      <c r="I46" s="11"/>
      <c r="J46" s="11"/>
    </row>
    <row r="58" spans="4:6">
      <c r="D58" s="1"/>
      <c r="E58" s="1"/>
      <c r="F58" s="1"/>
    </row>
    <row r="59" spans="4:6">
      <c r="D59" s="12"/>
      <c r="E59" s="12"/>
      <c r="F59" s="12"/>
    </row>
    <row r="60" spans="4:6">
      <c r="D60" s="12"/>
      <c r="E60" s="12"/>
      <c r="F60" s="12"/>
    </row>
    <row r="61" spans="4:6">
      <c r="D61" s="12"/>
      <c r="E61" s="12"/>
      <c r="F61" s="12"/>
    </row>
    <row r="62" spans="4:6">
      <c r="D62" s="12"/>
      <c r="E62" s="12"/>
      <c r="F62" s="12"/>
    </row>
    <row r="63" spans="4:6">
      <c r="D63" s="12"/>
      <c r="E63" s="12"/>
      <c r="F63" s="12"/>
    </row>
    <row r="64" spans="4:6">
      <c r="D64" s="12"/>
      <c r="E64" s="12"/>
      <c r="F64" s="12"/>
    </row>
    <row r="65" spans="2:10">
      <c r="D65" s="12"/>
      <c r="E65" s="12"/>
      <c r="F65" s="12"/>
    </row>
    <row r="66" spans="2:10">
      <c r="D66" s="12"/>
      <c r="E66" s="12"/>
      <c r="F66" s="12"/>
    </row>
    <row r="67" spans="2:10">
      <c r="D67" s="12"/>
      <c r="E67" s="12"/>
      <c r="F67" s="12"/>
    </row>
    <row r="68" spans="2:10">
      <c r="D68" s="12"/>
      <c r="E68" s="12"/>
      <c r="F68" s="12"/>
    </row>
    <row r="72" spans="2:10">
      <c r="B72" s="11"/>
      <c r="C72" s="1"/>
      <c r="D72" s="13"/>
      <c r="G72" s="1"/>
      <c r="H72" s="1"/>
      <c r="I72" s="1"/>
      <c r="J72" s="1"/>
    </row>
    <row r="73" spans="2:10">
      <c r="B73" s="11"/>
      <c r="C73" s="12"/>
      <c r="G73" s="12"/>
      <c r="H73" s="12"/>
      <c r="I73" s="12"/>
      <c r="J73" s="12"/>
    </row>
    <row r="74" spans="2:10">
      <c r="B74" s="11"/>
      <c r="C74" s="12"/>
      <c r="G74" s="12"/>
      <c r="H74" s="12"/>
      <c r="I74" s="12"/>
      <c r="J74" s="12"/>
    </row>
    <row r="75" spans="2:10">
      <c r="B75" s="11"/>
      <c r="C75" s="12"/>
      <c r="G75" s="12"/>
      <c r="H75" s="12"/>
      <c r="I75" s="12"/>
      <c r="J75" s="12"/>
    </row>
    <row r="76" spans="2:10">
      <c r="B76" s="11"/>
      <c r="C76" s="12"/>
      <c r="G76" s="12"/>
      <c r="H76" s="12"/>
      <c r="I76" s="12"/>
      <c r="J76" s="12"/>
    </row>
    <row r="77" spans="2:10">
      <c r="B77" s="11"/>
      <c r="C77" s="12"/>
      <c r="G77" s="12"/>
      <c r="H77" s="12"/>
      <c r="I77" s="12"/>
      <c r="J77" s="12"/>
    </row>
    <row r="78" spans="2:10">
      <c r="B78" s="11"/>
      <c r="C78" s="12"/>
      <c r="G78" s="12"/>
      <c r="H78" s="12"/>
      <c r="I78" s="12"/>
      <c r="J78" s="12"/>
    </row>
    <row r="79" spans="2:10">
      <c r="B79" s="11"/>
      <c r="C79" s="12"/>
      <c r="G79" s="12"/>
      <c r="H79" s="12"/>
      <c r="I79" s="12"/>
      <c r="J79" s="12"/>
    </row>
    <row r="80" spans="2:10">
      <c r="B80" s="11"/>
      <c r="C80" s="12"/>
      <c r="G80" s="12"/>
      <c r="H80" s="12"/>
      <c r="I80" s="12"/>
      <c r="J80" s="12"/>
    </row>
    <row r="81" spans="2:10">
      <c r="B81" s="11"/>
      <c r="C81" s="12"/>
      <c r="G81" s="12"/>
      <c r="H81" s="12"/>
      <c r="I81" s="12"/>
      <c r="J81" s="12"/>
    </row>
    <row r="82" spans="2:10">
      <c r="B82" s="11"/>
      <c r="C82" s="12"/>
      <c r="G82" s="12"/>
      <c r="H82" s="12"/>
      <c r="I82" s="12"/>
      <c r="J82" s="12"/>
    </row>
  </sheetData>
  <mergeCells count="1">
    <mergeCell ref="N9:Y11"/>
  </mergeCells>
  <phoneticPr fontId="21" type="noConversion"/>
  <hyperlinks>
    <hyperlink ref="B41" location="Introduction!A1" display="Return to information tab" xr:uid="{AC810E38-A97E-4AB4-8D3B-BCBEAF0A065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PublicationRequestID xmlns="3ffacce4-957f-4f0a-910f-9efe2ecf512c">643</PublicationRequestID>
    <TaxCatchAll xmlns="d66eba0d-a2b9-4833-9603-ab5d8f45883c" xsi:nil="true"/>
    <DocumentTitle xmlns="3ffacce4-957f-4f0a-910f-9efe2ecf512c">Warm Home Discount Annual Report SY13 - Dataset</DocumentTitle>
    <DocumentRank xmlns="3ffacce4-957f-4f0a-910f-9efe2ecf512c">Subsidiary</DocumentRa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E818AE04-6DB2-43EB-A531-632D85E3DC89}">
  <ds:schemaRefs>
    <ds:schemaRef ds:uri="http://schemas.microsoft.com/office/2006/metadata/properties"/>
    <ds:schemaRef ds:uri="http://schemas.microsoft.com/office/infopath/2007/PartnerControls"/>
    <ds:schemaRef ds:uri="http://schemas.microsoft.com/sharepoint/v3"/>
    <ds:schemaRef ds:uri="3ffacce4-957f-4f0a-910f-9efe2ecf512c"/>
    <ds:schemaRef ds:uri="d66eba0d-a2b9-4833-9603-ab5d8f45883c"/>
  </ds:schemaRefs>
</ds:datastoreItem>
</file>

<file path=customXml/itemProps2.xml><?xml version="1.0" encoding="utf-8"?>
<ds:datastoreItem xmlns:ds="http://schemas.openxmlformats.org/officeDocument/2006/customXml" ds:itemID="{49CEB961-C2FA-464B-95B5-44C39CEAD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AE0557-773F-4657-8552-B09C0C7607F5}">
  <ds:schemaRefs>
    <ds:schemaRef ds:uri="http://schemas.microsoft.com/sharepoint/v3/contenttype/forms"/>
  </ds:schemaRefs>
</ds:datastoreItem>
</file>

<file path=customXml/itemProps4.xml><?xml version="1.0" encoding="utf-8"?>
<ds:datastoreItem xmlns:ds="http://schemas.openxmlformats.org/officeDocument/2006/customXml" ds:itemID="{3B3B533E-7628-4FB6-A0D6-F13AAF264A1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Introduction</vt:lpstr>
      <vt:lpstr>Scheme Years</vt:lpstr>
      <vt:lpstr>Fig 1.1</vt:lpstr>
      <vt:lpstr>Fig 1.2</vt:lpstr>
      <vt:lpstr>Fig 1.3</vt:lpstr>
      <vt:lpstr>Fig 1.4</vt:lpstr>
      <vt:lpstr>Fig 3.1</vt:lpstr>
      <vt:lpstr>Fig 3.2</vt:lpstr>
      <vt:lpstr>Fig 3.3</vt:lpstr>
      <vt:lpstr>Fig 3.4</vt:lpstr>
      <vt:lpstr>Fig 3.5</vt:lpstr>
      <vt:lpstr>Fig 3.6</vt:lpstr>
      <vt:lpstr>Fig 3.7</vt:lpstr>
      <vt:lpstr>Fig 3.8</vt:lpstr>
      <vt:lpstr>Fig 3.9</vt:lpstr>
      <vt:lpstr>Fig 3.10</vt:lpstr>
      <vt:lpstr>Fig 3.11</vt:lpstr>
      <vt:lpstr>Fig 4.1</vt:lpstr>
      <vt:lpstr>Fig 4.2</vt:lpstr>
      <vt:lpstr>Fig 4.3</vt:lpstr>
      <vt:lpstr>Fig 4.4</vt:lpstr>
      <vt:lpstr>Fig 4.5</vt:lpstr>
      <vt:lpstr>Fig 4.6</vt:lpstr>
      <vt:lpstr>Fig 4.7</vt:lpstr>
      <vt:lpstr>Fig 4.8</vt:lpstr>
      <vt:lpstr>Fig 4.9</vt:lpstr>
      <vt:lpstr>Fig 4.10</vt:lpstr>
      <vt:lpstr>Fig 4.11</vt:lpstr>
      <vt:lpstr>Fig 5.1</vt:lpstr>
      <vt:lpstr>Fig 5.2</vt:lpstr>
      <vt:lpstr>Fig A1.1</vt:lpstr>
      <vt:lpstr>Fig A2.1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Warm Home Discount (WHD) Annual Report 2023-24 Dataset</dc:title>
  <dc:subject/>
  <dc:creator/>
  <cp:keywords/>
  <dc:description/>
  <cp:lastModifiedBy/>
  <cp:revision>1</cp:revision>
  <dcterms:created xsi:type="dcterms:W3CDTF">2025-03-19T11:54:41Z</dcterms:created>
  <dcterms:modified xsi:type="dcterms:W3CDTF">2025-03-20T12:53:47Z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0x010100D7C6947C0F765F428416B2828D309B65</vt:lpwstr>
  </property>
  <property fmtid="{D5CDD505-2E9C-101B-9397-08002B2CF9AE}" pid="3" name="docIndexRef">
    <vt:lpwstr>d573d84d-0949-4356-a7df-9d546f020f16</vt:lpwstr>
  </property>
  <property fmtid="{D5CDD505-2E9C-101B-9397-08002B2CF9AE}" pid="4" name="bjDocumentSecurityLabel">
    <vt:lpwstr>This item has no classification</vt:lpwstr>
  </property>
  <property fmtid="{D5CDD505-2E9C-101B-9397-08002B2CF9AE}" pid="5" name="bjSaver">
    <vt:lpwstr>uBFZQjbpFelM8nGToNO/cwXbl9MgIhev</vt:lpwstr>
  </property>
  <property fmtid="{D5CDD505-2E9C-101B-9397-08002B2CF9AE}" pid="6" name="bjClsUserRVM">
    <vt:lpwstr>[]</vt:lpwstr>
  </property>
</Properties>
</file>